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001\Desktop\Excel-файлы\Excel-файлы\"/>
    </mc:Choice>
  </mc:AlternateContent>
  <xr:revisionPtr revIDLastSave="0" documentId="13_ncr:1_{D3CC2153-416D-4553-9EBE-02460B610368}" xr6:coauthVersionLast="47" xr6:coauthVersionMax="47" xr10:uidLastSave="{00000000-0000-0000-0000-000000000000}"/>
  <bookViews>
    <workbookView xWindow="-120" yWindow="-120" windowWidth="20730" windowHeight="11160" activeTab="8" xr2:uid="{00000000-000D-0000-FFFF-FFFF00000000}"/>
  </bookViews>
  <sheets>
    <sheet name="wT_P1" sheetId="3" r:id="rId1"/>
    <sheet name="wT_P2" sheetId="5" r:id="rId2"/>
    <sheet name="aS_P1" sheetId="4" r:id="rId3"/>
    <sheet name="aS_P2" sheetId="6" r:id="rId4"/>
    <sheet name="T" sheetId="9" r:id="rId5"/>
    <sheet name="Кг_s1" sheetId="7" r:id="rId6"/>
    <sheet name="Кг_s12" sheetId="8" r:id="rId7"/>
    <sheet name="Время" sheetId="1" r:id="rId8"/>
    <sheet name="Память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8" l="1"/>
  <c r="I27" i="8"/>
  <c r="H27" i="8"/>
  <c r="G27" i="8"/>
  <c r="F27" i="8"/>
  <c r="E27" i="8"/>
  <c r="D27" i="8"/>
  <c r="C27" i="8"/>
  <c r="B27" i="8"/>
  <c r="H27" i="7"/>
  <c r="G27" i="7"/>
  <c r="F27" i="7"/>
  <c r="E27" i="7"/>
  <c r="D27" i="7"/>
  <c r="C27" i="7"/>
  <c r="B27" i="7"/>
  <c r="E27" i="6"/>
  <c r="D27" i="6"/>
  <c r="E27" i="9"/>
  <c r="D27" i="9"/>
  <c r="E27" i="4"/>
  <c r="D27" i="4"/>
  <c r="E27" i="3"/>
  <c r="D27" i="3"/>
  <c r="E27" i="5"/>
  <c r="D27" i="5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F2" i="8"/>
  <c r="E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2" i="8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2" i="5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2" i="8"/>
  <c r="D87" i="8"/>
  <c r="C87" i="8"/>
  <c r="D86" i="8"/>
  <c r="C86" i="8"/>
  <c r="D85" i="8"/>
  <c r="C85" i="8"/>
  <c r="D84" i="8"/>
  <c r="C84" i="8"/>
  <c r="D83" i="8"/>
  <c r="C83" i="8"/>
  <c r="D82" i="8"/>
  <c r="C82" i="8"/>
  <c r="D81" i="8"/>
  <c r="C81" i="8"/>
  <c r="D80" i="8"/>
  <c r="C80" i="8"/>
  <c r="D79" i="8"/>
  <c r="C79" i="8"/>
  <c r="D78" i="8"/>
  <c r="C78" i="8"/>
  <c r="D77" i="8"/>
  <c r="C77" i="8"/>
  <c r="D76" i="8"/>
  <c r="C76" i="8"/>
  <c r="D75" i="8"/>
  <c r="C75" i="8"/>
  <c r="D74" i="8"/>
  <c r="C74" i="8"/>
  <c r="D73" i="8"/>
  <c r="C73" i="8"/>
  <c r="D72" i="8"/>
  <c r="C72" i="8"/>
  <c r="D71" i="8"/>
  <c r="C71" i="8"/>
  <c r="D70" i="8"/>
  <c r="C70" i="8"/>
  <c r="D69" i="8"/>
  <c r="C69" i="8"/>
  <c r="D68" i="8"/>
  <c r="C68" i="8"/>
  <c r="H68" i="8" s="1"/>
  <c r="D67" i="8"/>
  <c r="C67" i="8"/>
  <c r="D66" i="8"/>
  <c r="C66" i="8"/>
  <c r="D65" i="8"/>
  <c r="C65" i="8"/>
  <c r="D64" i="8"/>
  <c r="C6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H36" i="8" s="1"/>
  <c r="D35" i="8"/>
  <c r="C35" i="8"/>
  <c r="H35" i="8" s="1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H19" i="8" s="1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D2" i="8"/>
  <c r="C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2" i="7"/>
  <c r="H83" i="8" l="1"/>
  <c r="I83" i="8" s="1"/>
  <c r="H52" i="8"/>
  <c r="H20" i="8"/>
  <c r="H84" i="8"/>
  <c r="I84" i="8" s="1"/>
  <c r="H67" i="8"/>
  <c r="H51" i="8"/>
  <c r="H32" i="8"/>
  <c r="H4" i="8"/>
  <c r="H16" i="8"/>
  <c r="H8" i="8"/>
  <c r="H24" i="8"/>
  <c r="H11" i="8"/>
  <c r="H43" i="8"/>
  <c r="H59" i="8"/>
  <c r="H75" i="8"/>
  <c r="H40" i="8"/>
  <c r="H48" i="8"/>
  <c r="H56" i="8"/>
  <c r="H64" i="8"/>
  <c r="H72" i="8"/>
  <c r="H80" i="8"/>
  <c r="J80" i="8" s="1"/>
  <c r="H28" i="8"/>
  <c r="H44" i="8"/>
  <c r="H60" i="8"/>
  <c r="H76" i="8"/>
  <c r="H23" i="8"/>
  <c r="H39" i="8"/>
  <c r="I39" i="8" s="1"/>
  <c r="H47" i="8"/>
  <c r="J47" i="8" s="1"/>
  <c r="H55" i="8"/>
  <c r="I55" i="8" s="1"/>
  <c r="H63" i="8"/>
  <c r="H71" i="8"/>
  <c r="I71" i="8" s="1"/>
  <c r="H79" i="8"/>
  <c r="I79" i="8" s="1"/>
  <c r="H87" i="8"/>
  <c r="I87" i="8" s="1"/>
  <c r="H3" i="8"/>
  <c r="H15" i="8"/>
  <c r="J15" i="8" s="1"/>
  <c r="H31" i="8"/>
  <c r="I31" i="8" s="1"/>
  <c r="H2" i="8"/>
  <c r="H86" i="8"/>
  <c r="H82" i="8"/>
  <c r="I82" i="8" s="1"/>
  <c r="H78" i="8"/>
  <c r="I78" i="8" s="1"/>
  <c r="H74" i="8"/>
  <c r="H70" i="8"/>
  <c r="H66" i="8"/>
  <c r="H62" i="8"/>
  <c r="H58" i="8"/>
  <c r="H54" i="8"/>
  <c r="H50" i="8"/>
  <c r="H46" i="8"/>
  <c r="H42" i="8"/>
  <c r="H38" i="8"/>
  <c r="H34" i="8"/>
  <c r="H30" i="8"/>
  <c r="H26" i="8"/>
  <c r="H18" i="8"/>
  <c r="H14" i="8"/>
  <c r="H10" i="8"/>
  <c r="H6" i="8"/>
  <c r="H85" i="8"/>
  <c r="J85" i="8" s="1"/>
  <c r="H81" i="8"/>
  <c r="H77" i="8"/>
  <c r="I77" i="8" s="1"/>
  <c r="H73" i="8"/>
  <c r="H69" i="8"/>
  <c r="J69" i="8" s="1"/>
  <c r="H65" i="8"/>
  <c r="H61" i="8"/>
  <c r="I61" i="8" s="1"/>
  <c r="H57" i="8"/>
  <c r="H53" i="8"/>
  <c r="I53" i="8" s="1"/>
  <c r="H49" i="8"/>
  <c r="H45" i="8"/>
  <c r="I45" i="8" s="1"/>
  <c r="H41" i="8"/>
  <c r="H37" i="8"/>
  <c r="J37" i="8" s="1"/>
  <c r="H33" i="8"/>
  <c r="H29" i="8"/>
  <c r="I29" i="8" s="1"/>
  <c r="H25" i="8"/>
  <c r="H21" i="8"/>
  <c r="I21" i="8" s="1"/>
  <c r="H13" i="8"/>
  <c r="I13" i="8" s="1"/>
  <c r="H9" i="8"/>
  <c r="H5" i="8"/>
  <c r="J5" i="8" s="1"/>
  <c r="H22" i="8"/>
  <c r="J61" i="8"/>
  <c r="I23" i="8"/>
  <c r="I63" i="8"/>
  <c r="J63" i="8"/>
  <c r="J23" i="8"/>
  <c r="J83" i="8"/>
  <c r="I5" i="8"/>
  <c r="I69" i="8"/>
  <c r="I85" i="8" l="1"/>
  <c r="J84" i="8"/>
  <c r="I80" i="8"/>
  <c r="I37" i="8"/>
  <c r="J45" i="8"/>
  <c r="I47" i="8"/>
  <c r="J31" i="8"/>
  <c r="J29" i="8"/>
  <c r="J77" i="8"/>
  <c r="J39" i="8"/>
  <c r="J13" i="8"/>
  <c r="J71" i="8"/>
  <c r="I15" i="8"/>
  <c r="J53" i="8"/>
  <c r="J21" i="8"/>
  <c r="J55" i="8"/>
  <c r="J79" i="8"/>
  <c r="J75" i="8"/>
  <c r="I75" i="8"/>
  <c r="J73" i="8"/>
  <c r="I73" i="8"/>
  <c r="J78" i="8"/>
  <c r="J65" i="8"/>
  <c r="I65" i="8"/>
  <c r="J33" i="8"/>
  <c r="I33" i="8"/>
  <c r="J9" i="8"/>
  <c r="I9" i="8"/>
  <c r="J59" i="8"/>
  <c r="I59" i="8"/>
  <c r="J43" i="8"/>
  <c r="I43" i="8"/>
  <c r="J11" i="8"/>
  <c r="I11" i="8"/>
  <c r="J41" i="8"/>
  <c r="I41" i="8"/>
  <c r="J87" i="8"/>
  <c r="J67" i="8"/>
  <c r="I67" i="8"/>
  <c r="J51" i="8"/>
  <c r="I51" i="8"/>
  <c r="J35" i="8"/>
  <c r="I35" i="8"/>
  <c r="J19" i="8"/>
  <c r="I19" i="8"/>
  <c r="J3" i="8"/>
  <c r="I3" i="8"/>
  <c r="J57" i="8"/>
  <c r="I57" i="8"/>
  <c r="J25" i="8"/>
  <c r="I25" i="8"/>
  <c r="J49" i="8"/>
  <c r="I49" i="8"/>
  <c r="J82" i="8"/>
  <c r="I86" i="8"/>
  <c r="J86" i="8"/>
  <c r="J70" i="8"/>
  <c r="I70" i="8"/>
  <c r="J62" i="8"/>
  <c r="I62" i="8"/>
  <c r="J54" i="8"/>
  <c r="I54" i="8"/>
  <c r="J46" i="8"/>
  <c r="I46" i="8"/>
  <c r="J38" i="8"/>
  <c r="I38" i="8"/>
  <c r="J30" i="8"/>
  <c r="I30" i="8"/>
  <c r="J22" i="8"/>
  <c r="I22" i="8"/>
  <c r="J14" i="8"/>
  <c r="I14" i="8"/>
  <c r="J76" i="8"/>
  <c r="I76" i="8"/>
  <c r="J68" i="8"/>
  <c r="I68" i="8"/>
  <c r="J52" i="8"/>
  <c r="I52" i="8"/>
  <c r="J44" i="8"/>
  <c r="I44" i="8"/>
  <c r="J36" i="8"/>
  <c r="I36" i="8"/>
  <c r="J20" i="8"/>
  <c r="I20" i="8"/>
  <c r="J74" i="8"/>
  <c r="I74" i="8"/>
  <c r="J66" i="8"/>
  <c r="I66" i="8"/>
  <c r="J58" i="8"/>
  <c r="I58" i="8"/>
  <c r="J50" i="8"/>
  <c r="I50" i="8"/>
  <c r="J42" i="8"/>
  <c r="I42" i="8"/>
  <c r="J34" i="8"/>
  <c r="I34" i="8"/>
  <c r="J26" i="8"/>
  <c r="I26" i="8"/>
  <c r="J18" i="8"/>
  <c r="I18" i="8"/>
  <c r="J10" i="8"/>
  <c r="I10" i="8"/>
  <c r="J6" i="8"/>
  <c r="I6" i="8"/>
  <c r="J60" i="8"/>
  <c r="I60" i="8"/>
  <c r="J28" i="8"/>
  <c r="I28" i="8"/>
  <c r="J4" i="8"/>
  <c r="I4" i="8"/>
  <c r="J81" i="8"/>
  <c r="I81" i="8"/>
  <c r="J72" i="8"/>
  <c r="I72" i="8"/>
  <c r="J64" i="8"/>
  <c r="I64" i="8"/>
  <c r="J56" i="8"/>
  <c r="I56" i="8"/>
  <c r="J48" i="8"/>
  <c r="I48" i="8"/>
  <c r="J40" i="8"/>
  <c r="I40" i="8"/>
  <c r="J32" i="8"/>
  <c r="I32" i="8"/>
  <c r="J24" i="8"/>
  <c r="I24" i="8"/>
  <c r="J16" i="8"/>
  <c r="I16" i="8"/>
  <c r="J8" i="8"/>
  <c r="I8" i="8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2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C2" i="7"/>
  <c r="C3" i="7"/>
  <c r="C4" i="7"/>
  <c r="F4" i="7" s="1"/>
  <c r="C5" i="7"/>
  <c r="F5" i="7" s="1"/>
  <c r="C6" i="7"/>
  <c r="C7" i="7"/>
  <c r="C8" i="7"/>
  <c r="F8" i="7" s="1"/>
  <c r="C9" i="7"/>
  <c r="F9" i="7" s="1"/>
  <c r="C10" i="7"/>
  <c r="C11" i="7"/>
  <c r="C12" i="7"/>
  <c r="C13" i="7"/>
  <c r="F13" i="7" s="1"/>
  <c r="C14" i="7"/>
  <c r="C15" i="7"/>
  <c r="C16" i="7"/>
  <c r="F16" i="7" s="1"/>
  <c r="C17" i="7"/>
  <c r="C18" i="7"/>
  <c r="C19" i="7"/>
  <c r="C20" i="7"/>
  <c r="F20" i="7" s="1"/>
  <c r="C21" i="7"/>
  <c r="F21" i="7" s="1"/>
  <c r="C22" i="7"/>
  <c r="C23" i="7"/>
  <c r="C24" i="7"/>
  <c r="F24" i="7" s="1"/>
  <c r="C25" i="7"/>
  <c r="F25" i="7" s="1"/>
  <c r="C26" i="7"/>
  <c r="C28" i="7"/>
  <c r="F28" i="7" s="1"/>
  <c r="C29" i="7"/>
  <c r="F29" i="7" s="1"/>
  <c r="C30" i="7"/>
  <c r="C31" i="7"/>
  <c r="C32" i="7"/>
  <c r="F32" i="7" s="1"/>
  <c r="C33" i="7"/>
  <c r="F33" i="7" s="1"/>
  <c r="C34" i="7"/>
  <c r="C35" i="7"/>
  <c r="C36" i="7"/>
  <c r="F36" i="7" s="1"/>
  <c r="C37" i="7"/>
  <c r="C38" i="7"/>
  <c r="C39" i="7"/>
  <c r="C40" i="7"/>
  <c r="F40" i="7" s="1"/>
  <c r="C41" i="7"/>
  <c r="F41" i="7" s="1"/>
  <c r="C42" i="7"/>
  <c r="C43" i="7"/>
  <c r="C44" i="7"/>
  <c r="F44" i="7" s="1"/>
  <c r="C45" i="7"/>
  <c r="F45" i="7" s="1"/>
  <c r="C46" i="7"/>
  <c r="C47" i="7"/>
  <c r="C48" i="7"/>
  <c r="F48" i="7" s="1"/>
  <c r="C49" i="7"/>
  <c r="F49" i="7" s="1"/>
  <c r="C50" i="7"/>
  <c r="C51" i="7"/>
  <c r="C52" i="7"/>
  <c r="C53" i="7"/>
  <c r="F53" i="7" s="1"/>
  <c r="C54" i="7"/>
  <c r="C55" i="7"/>
  <c r="C56" i="7"/>
  <c r="F56" i="7" s="1"/>
  <c r="C57" i="7"/>
  <c r="C58" i="7"/>
  <c r="C59" i="7"/>
  <c r="C60" i="7"/>
  <c r="F60" i="7" s="1"/>
  <c r="C61" i="7"/>
  <c r="F61" i="7" s="1"/>
  <c r="C62" i="7"/>
  <c r="C63" i="7"/>
  <c r="C64" i="7"/>
  <c r="F64" i="7" s="1"/>
  <c r="C65" i="7"/>
  <c r="F65" i="7" s="1"/>
  <c r="C66" i="7"/>
  <c r="C67" i="7"/>
  <c r="C68" i="7"/>
  <c r="F68" i="7" s="1"/>
  <c r="C69" i="7"/>
  <c r="F69" i="7" s="1"/>
  <c r="C70" i="7"/>
  <c r="C71" i="7"/>
  <c r="C72" i="7"/>
  <c r="C73" i="7"/>
  <c r="F73" i="7" s="1"/>
  <c r="C74" i="7"/>
  <c r="C75" i="7"/>
  <c r="C76" i="7"/>
  <c r="F76" i="7" s="1"/>
  <c r="C77" i="7"/>
  <c r="C78" i="7"/>
  <c r="C79" i="7"/>
  <c r="C80" i="7"/>
  <c r="F80" i="7" s="1"/>
  <c r="C81" i="7"/>
  <c r="C82" i="7"/>
  <c r="C83" i="7"/>
  <c r="C84" i="7"/>
  <c r="F84" i="7" s="1"/>
  <c r="C85" i="7"/>
  <c r="F85" i="7" s="1"/>
  <c r="C86" i="7"/>
  <c r="C87" i="7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D2" i="9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E2" i="6"/>
  <c r="D2" i="6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E5" i="4"/>
  <c r="D5" i="4"/>
  <c r="A5" i="4"/>
  <c r="E4" i="4"/>
  <c r="D4" i="4"/>
  <c r="A4" i="4"/>
  <c r="E3" i="4"/>
  <c r="D3" i="4"/>
  <c r="A3" i="4"/>
  <c r="E2" i="4"/>
  <c r="D2" i="4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H12" i="8" s="1"/>
  <c r="D11" i="5"/>
  <c r="D10" i="5"/>
  <c r="D9" i="5"/>
  <c r="D8" i="5"/>
  <c r="D7" i="5"/>
  <c r="D6" i="5"/>
  <c r="D5" i="5"/>
  <c r="D4" i="5"/>
  <c r="D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D2" i="5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D3" i="3"/>
  <c r="A3" i="3"/>
  <c r="D2" i="3"/>
  <c r="F81" i="7" l="1"/>
  <c r="G81" i="7" s="1"/>
  <c r="F77" i="7"/>
  <c r="H77" i="7" s="1"/>
  <c r="F72" i="7"/>
  <c r="F57" i="7"/>
  <c r="H57" i="7" s="1"/>
  <c r="F52" i="7"/>
  <c r="G52" i="7" s="1"/>
  <c r="F37" i="7"/>
  <c r="G37" i="7" s="1"/>
  <c r="G73" i="7"/>
  <c r="H73" i="7"/>
  <c r="G65" i="7"/>
  <c r="H65" i="7"/>
  <c r="G61" i="7"/>
  <c r="H61" i="7"/>
  <c r="G53" i="7"/>
  <c r="H53" i="7"/>
  <c r="G41" i="7"/>
  <c r="H41" i="7"/>
  <c r="G33" i="7"/>
  <c r="H33" i="7"/>
  <c r="G25" i="7"/>
  <c r="H25" i="7"/>
  <c r="G13" i="7"/>
  <c r="H13" i="7"/>
  <c r="G5" i="7"/>
  <c r="H5" i="7"/>
  <c r="G84" i="7"/>
  <c r="H84" i="7"/>
  <c r="G76" i="7"/>
  <c r="H76" i="7"/>
  <c r="G68" i="7"/>
  <c r="H68" i="7"/>
  <c r="G60" i="7"/>
  <c r="H60" i="7"/>
  <c r="G44" i="7"/>
  <c r="H44" i="7"/>
  <c r="G36" i="7"/>
  <c r="H36" i="7"/>
  <c r="G28" i="7"/>
  <c r="H28" i="7"/>
  <c r="G20" i="7"/>
  <c r="H20" i="7"/>
  <c r="G4" i="7"/>
  <c r="H4" i="7"/>
  <c r="F87" i="7"/>
  <c r="F83" i="7"/>
  <c r="F79" i="7"/>
  <c r="F75" i="7"/>
  <c r="F71" i="7"/>
  <c r="F67" i="7"/>
  <c r="F63" i="7"/>
  <c r="F59" i="7"/>
  <c r="F55" i="7"/>
  <c r="F51" i="7"/>
  <c r="F47" i="7"/>
  <c r="F43" i="7"/>
  <c r="F39" i="7"/>
  <c r="F35" i="7"/>
  <c r="F31" i="7"/>
  <c r="F23" i="7"/>
  <c r="F19" i="7"/>
  <c r="F15" i="7"/>
  <c r="F11" i="7"/>
  <c r="F3" i="7"/>
  <c r="G85" i="7"/>
  <c r="H85" i="7"/>
  <c r="G77" i="7"/>
  <c r="G69" i="7"/>
  <c r="H69" i="7"/>
  <c r="G57" i="7"/>
  <c r="G49" i="7"/>
  <c r="H49" i="7"/>
  <c r="G45" i="7"/>
  <c r="H45" i="7"/>
  <c r="G29" i="7"/>
  <c r="H29" i="7"/>
  <c r="G21" i="7"/>
  <c r="H21" i="7"/>
  <c r="G9" i="7"/>
  <c r="H9" i="7"/>
  <c r="G80" i="7"/>
  <c r="H80" i="7"/>
  <c r="G72" i="7"/>
  <c r="H72" i="7"/>
  <c r="G64" i="7"/>
  <c r="H64" i="7"/>
  <c r="G56" i="7"/>
  <c r="H56" i="7"/>
  <c r="G48" i="7"/>
  <c r="H48" i="7"/>
  <c r="G40" i="7"/>
  <c r="H40" i="7"/>
  <c r="G32" i="7"/>
  <c r="H32" i="7"/>
  <c r="G24" i="7"/>
  <c r="H24" i="7"/>
  <c r="G16" i="7"/>
  <c r="H16" i="7"/>
  <c r="G8" i="7"/>
  <c r="H8" i="7"/>
  <c r="F86" i="7"/>
  <c r="F82" i="7"/>
  <c r="F78" i="7"/>
  <c r="F74" i="7"/>
  <c r="F70" i="7"/>
  <c r="F66" i="7"/>
  <c r="F62" i="7"/>
  <c r="F58" i="7"/>
  <c r="F54" i="7"/>
  <c r="F50" i="7"/>
  <c r="F46" i="7"/>
  <c r="F42" i="7"/>
  <c r="F38" i="7"/>
  <c r="F34" i="7"/>
  <c r="F30" i="7"/>
  <c r="F26" i="7"/>
  <c r="F18" i="7"/>
  <c r="F14" i="7"/>
  <c r="F10" i="7"/>
  <c r="F6" i="7"/>
  <c r="F22" i="7"/>
  <c r="F17" i="7"/>
  <c r="H17" i="7" s="1"/>
  <c r="J12" i="8"/>
  <c r="I12" i="8"/>
  <c r="F12" i="7"/>
  <c r="F7" i="7"/>
  <c r="G7" i="7" s="1"/>
  <c r="H7" i="8"/>
  <c r="J7" i="8" s="1"/>
  <c r="F2" i="7"/>
  <c r="G2" i="7" s="1"/>
  <c r="V79" i="1"/>
  <c r="V80" i="1"/>
  <c r="U79" i="1"/>
  <c r="U80" i="1"/>
  <c r="T79" i="1"/>
  <c r="T80" i="1"/>
  <c r="S79" i="1"/>
  <c r="S80" i="1"/>
  <c r="R79" i="1"/>
  <c r="R80" i="1"/>
  <c r="Q79" i="1"/>
  <c r="Q80" i="1"/>
  <c r="P79" i="1"/>
  <c r="P80" i="1"/>
  <c r="O79" i="1"/>
  <c r="O80" i="1"/>
  <c r="N79" i="1"/>
  <c r="N80" i="1"/>
  <c r="M79" i="1"/>
  <c r="M80" i="1"/>
  <c r="J79" i="1"/>
  <c r="J80" i="1"/>
  <c r="I79" i="1"/>
  <c r="I80" i="1"/>
  <c r="H79" i="1"/>
  <c r="H80" i="1"/>
  <c r="G79" i="1"/>
  <c r="G80" i="1"/>
  <c r="G81" i="1"/>
  <c r="G82" i="1"/>
  <c r="G83" i="1"/>
  <c r="G84" i="1"/>
  <c r="J84" i="1" s="1"/>
  <c r="G85" i="1"/>
  <c r="G86" i="1"/>
  <c r="G87" i="1"/>
  <c r="I87" i="1" s="1"/>
  <c r="G88" i="1"/>
  <c r="H88" i="1" s="1"/>
  <c r="V79" i="2"/>
  <c r="V80" i="2"/>
  <c r="V81" i="2"/>
  <c r="V82" i="2"/>
  <c r="V83" i="2"/>
  <c r="V84" i="2"/>
  <c r="V85" i="2"/>
  <c r="V86" i="2"/>
  <c r="V87" i="2"/>
  <c r="V88" i="2"/>
  <c r="U79" i="2"/>
  <c r="U80" i="2"/>
  <c r="U81" i="2"/>
  <c r="U82" i="2"/>
  <c r="U83" i="2"/>
  <c r="U84" i="2"/>
  <c r="U85" i="2"/>
  <c r="U86" i="2"/>
  <c r="U87" i="2"/>
  <c r="U88" i="2"/>
  <c r="T79" i="2"/>
  <c r="T80" i="2"/>
  <c r="T81" i="2"/>
  <c r="T82" i="2"/>
  <c r="T83" i="2"/>
  <c r="T84" i="2"/>
  <c r="T85" i="2"/>
  <c r="T86" i="2"/>
  <c r="T87" i="2"/>
  <c r="T88" i="2"/>
  <c r="S79" i="2"/>
  <c r="S80" i="2"/>
  <c r="S81" i="2"/>
  <c r="S82" i="2"/>
  <c r="S83" i="2"/>
  <c r="S84" i="2"/>
  <c r="S85" i="2"/>
  <c r="S86" i="2"/>
  <c r="S87" i="2"/>
  <c r="S88" i="2"/>
  <c r="R79" i="2"/>
  <c r="R80" i="2"/>
  <c r="R81" i="2"/>
  <c r="R82" i="2"/>
  <c r="R83" i="2"/>
  <c r="R84" i="2"/>
  <c r="R85" i="2"/>
  <c r="R86" i="2"/>
  <c r="R87" i="2"/>
  <c r="R88" i="2"/>
  <c r="Q79" i="2"/>
  <c r="Q80" i="2"/>
  <c r="Q81" i="2"/>
  <c r="Q82" i="2"/>
  <c r="Q83" i="2"/>
  <c r="Q84" i="2"/>
  <c r="Q85" i="2"/>
  <c r="Q86" i="2"/>
  <c r="Q87" i="2"/>
  <c r="Q88" i="2"/>
  <c r="P79" i="2"/>
  <c r="P80" i="2"/>
  <c r="P81" i="2"/>
  <c r="P82" i="2"/>
  <c r="P83" i="2"/>
  <c r="P84" i="2"/>
  <c r="P85" i="2"/>
  <c r="P86" i="2"/>
  <c r="P87" i="2"/>
  <c r="P88" i="2"/>
  <c r="O79" i="2"/>
  <c r="O80" i="2"/>
  <c r="O81" i="2"/>
  <c r="O82" i="2"/>
  <c r="O83" i="2"/>
  <c r="O84" i="2"/>
  <c r="O85" i="2"/>
  <c r="O86" i="2"/>
  <c r="O87" i="2"/>
  <c r="O88" i="2"/>
  <c r="N79" i="2"/>
  <c r="N80" i="2"/>
  <c r="N81" i="2"/>
  <c r="N82" i="2"/>
  <c r="N83" i="2"/>
  <c r="N84" i="2"/>
  <c r="N85" i="2"/>
  <c r="N86" i="2"/>
  <c r="N87" i="2"/>
  <c r="N88" i="2"/>
  <c r="M79" i="2"/>
  <c r="M80" i="2"/>
  <c r="M81" i="2"/>
  <c r="M82" i="2"/>
  <c r="M83" i="2"/>
  <c r="M84" i="2"/>
  <c r="M85" i="2"/>
  <c r="M86" i="2"/>
  <c r="M87" i="2"/>
  <c r="M88" i="2"/>
  <c r="J79" i="2"/>
  <c r="J80" i="2"/>
  <c r="J81" i="2"/>
  <c r="J82" i="2"/>
  <c r="J83" i="2"/>
  <c r="J84" i="2"/>
  <c r="J85" i="2"/>
  <c r="J86" i="2"/>
  <c r="J87" i="2"/>
  <c r="J88" i="2"/>
  <c r="I79" i="2"/>
  <c r="I80" i="2"/>
  <c r="I81" i="2"/>
  <c r="I82" i="2"/>
  <c r="I83" i="2"/>
  <c r="I84" i="2"/>
  <c r="I85" i="2"/>
  <c r="I86" i="2"/>
  <c r="I87" i="2"/>
  <c r="I88" i="2"/>
  <c r="H79" i="2"/>
  <c r="H80" i="2"/>
  <c r="H81" i="2"/>
  <c r="H82" i="2"/>
  <c r="H83" i="2"/>
  <c r="H84" i="2"/>
  <c r="H85" i="2"/>
  <c r="H86" i="2"/>
  <c r="H87" i="2"/>
  <c r="H88" i="2"/>
  <c r="G79" i="2"/>
  <c r="G80" i="2"/>
  <c r="G81" i="2"/>
  <c r="G82" i="2"/>
  <c r="G83" i="2"/>
  <c r="G84" i="2"/>
  <c r="G85" i="2"/>
  <c r="G86" i="2"/>
  <c r="G87" i="2"/>
  <c r="G88" i="2"/>
  <c r="G78" i="2"/>
  <c r="J78" i="2" s="1"/>
  <c r="J77" i="2"/>
  <c r="I77" i="2"/>
  <c r="G77" i="2"/>
  <c r="R76" i="2"/>
  <c r="S76" i="2" s="1"/>
  <c r="Q76" i="2"/>
  <c r="U76" i="2" s="1"/>
  <c r="J76" i="2"/>
  <c r="I76" i="2"/>
  <c r="H76" i="2"/>
  <c r="M76" i="2" s="1"/>
  <c r="N76" i="2" s="1"/>
  <c r="G76" i="2"/>
  <c r="G75" i="2"/>
  <c r="J74" i="2"/>
  <c r="I74" i="2"/>
  <c r="G74" i="2"/>
  <c r="G73" i="2"/>
  <c r="J73" i="2" s="1"/>
  <c r="J72" i="2"/>
  <c r="I72" i="2"/>
  <c r="H72" i="2"/>
  <c r="M72" i="2" s="1"/>
  <c r="N72" i="2" s="1"/>
  <c r="G72" i="2"/>
  <c r="G71" i="2"/>
  <c r="J70" i="2"/>
  <c r="I70" i="2"/>
  <c r="G70" i="2"/>
  <c r="J69" i="2"/>
  <c r="I69" i="2"/>
  <c r="G69" i="2"/>
  <c r="G68" i="2"/>
  <c r="J68" i="2" s="1"/>
  <c r="G67" i="2"/>
  <c r="J66" i="2"/>
  <c r="I66" i="2"/>
  <c r="G66" i="2"/>
  <c r="J65" i="2"/>
  <c r="I65" i="2"/>
  <c r="G65" i="2"/>
  <c r="J64" i="2"/>
  <c r="I64" i="2"/>
  <c r="H64" i="2"/>
  <c r="M64" i="2" s="1"/>
  <c r="N64" i="2" s="1"/>
  <c r="G64" i="2"/>
  <c r="G63" i="2"/>
  <c r="J62" i="2"/>
  <c r="I62" i="2"/>
  <c r="G62" i="2"/>
  <c r="J61" i="2"/>
  <c r="I61" i="2"/>
  <c r="G61" i="2"/>
  <c r="R60" i="2"/>
  <c r="S60" i="2" s="1"/>
  <c r="Q60" i="2"/>
  <c r="U60" i="2" s="1"/>
  <c r="J60" i="2"/>
  <c r="I60" i="2"/>
  <c r="H60" i="2"/>
  <c r="M60" i="2" s="1"/>
  <c r="N60" i="2" s="1"/>
  <c r="G60" i="2"/>
  <c r="G59" i="2"/>
  <c r="G58" i="2"/>
  <c r="J58" i="2" s="1"/>
  <c r="J57" i="2"/>
  <c r="I57" i="2"/>
  <c r="G57" i="2"/>
  <c r="J56" i="2"/>
  <c r="I56" i="2"/>
  <c r="H56" i="2"/>
  <c r="M56" i="2" s="1"/>
  <c r="N56" i="2" s="1"/>
  <c r="G56" i="2"/>
  <c r="G55" i="2"/>
  <c r="G54" i="2"/>
  <c r="J54" i="2" s="1"/>
  <c r="J53" i="2"/>
  <c r="I53" i="2"/>
  <c r="G53" i="2"/>
  <c r="J52" i="2"/>
  <c r="I52" i="2"/>
  <c r="H52" i="2"/>
  <c r="M52" i="2" s="1"/>
  <c r="N52" i="2" s="1"/>
  <c r="P52" i="2" s="1"/>
  <c r="G52" i="2"/>
  <c r="G51" i="2"/>
  <c r="G50" i="2"/>
  <c r="J49" i="2"/>
  <c r="I49" i="2"/>
  <c r="G49" i="2"/>
  <c r="I48" i="2"/>
  <c r="G48" i="2"/>
  <c r="H48" i="2" s="1"/>
  <c r="G47" i="2"/>
  <c r="I46" i="2"/>
  <c r="G46" i="2"/>
  <c r="J45" i="2"/>
  <c r="I45" i="2"/>
  <c r="G45" i="2"/>
  <c r="J44" i="2"/>
  <c r="I44" i="2"/>
  <c r="H44" i="2"/>
  <c r="M44" i="2" s="1"/>
  <c r="N44" i="2" s="1"/>
  <c r="R44" i="2" s="1"/>
  <c r="S44" i="2" s="1"/>
  <c r="G44" i="2"/>
  <c r="P44" i="2" s="1"/>
  <c r="G43" i="2"/>
  <c r="G42" i="2"/>
  <c r="J41" i="2"/>
  <c r="I41" i="2"/>
  <c r="G41" i="2"/>
  <c r="J40" i="2"/>
  <c r="I40" i="2"/>
  <c r="H40" i="2"/>
  <c r="M40" i="2" s="1"/>
  <c r="N40" i="2" s="1"/>
  <c r="R40" i="2" s="1"/>
  <c r="S40" i="2" s="1"/>
  <c r="G40" i="2"/>
  <c r="G39" i="2"/>
  <c r="G38" i="2"/>
  <c r="J37" i="2"/>
  <c r="I37" i="2"/>
  <c r="G37" i="2"/>
  <c r="Q36" i="2"/>
  <c r="U36" i="2" s="1"/>
  <c r="O36" i="2"/>
  <c r="J36" i="2"/>
  <c r="I36" i="2"/>
  <c r="H36" i="2"/>
  <c r="M36" i="2" s="1"/>
  <c r="N36" i="2" s="1"/>
  <c r="R36" i="2" s="1"/>
  <c r="S36" i="2" s="1"/>
  <c r="G36" i="2"/>
  <c r="G35" i="2"/>
  <c r="J34" i="2"/>
  <c r="I34" i="2"/>
  <c r="G34" i="2"/>
  <c r="G33" i="2"/>
  <c r="I33" i="2" s="1"/>
  <c r="Q32" i="2"/>
  <c r="U32" i="2" s="1"/>
  <c r="O32" i="2"/>
  <c r="J32" i="2"/>
  <c r="I32" i="2"/>
  <c r="H32" i="2"/>
  <c r="M32" i="2" s="1"/>
  <c r="N32" i="2" s="1"/>
  <c r="R32" i="2" s="1"/>
  <c r="S32" i="2" s="1"/>
  <c r="G32" i="2"/>
  <c r="G31" i="2"/>
  <c r="J30" i="2"/>
  <c r="I30" i="2"/>
  <c r="G30" i="2"/>
  <c r="J29" i="2"/>
  <c r="G29" i="2"/>
  <c r="J28" i="2"/>
  <c r="I28" i="2"/>
  <c r="G28" i="2"/>
  <c r="H28" i="2" s="1"/>
  <c r="G27" i="2"/>
  <c r="J26" i="2"/>
  <c r="I26" i="2"/>
  <c r="G26" i="2"/>
  <c r="I25" i="2"/>
  <c r="G25" i="2"/>
  <c r="J24" i="2"/>
  <c r="I24" i="2"/>
  <c r="H24" i="2"/>
  <c r="G24" i="2"/>
  <c r="G23" i="2"/>
  <c r="J22" i="2"/>
  <c r="I22" i="2"/>
  <c r="G22" i="2"/>
  <c r="G21" i="2"/>
  <c r="J20" i="2"/>
  <c r="I20" i="2"/>
  <c r="H20" i="2"/>
  <c r="G20" i="2"/>
  <c r="J19" i="2"/>
  <c r="I19" i="2"/>
  <c r="G19" i="2"/>
  <c r="G18" i="2"/>
  <c r="G17" i="2"/>
  <c r="G16" i="2"/>
  <c r="G15" i="2"/>
  <c r="J15" i="2" s="1"/>
  <c r="J14" i="2"/>
  <c r="M14" i="2" s="1"/>
  <c r="N14" i="2" s="1"/>
  <c r="I14" i="2"/>
  <c r="H14" i="2"/>
  <c r="G14" i="2"/>
  <c r="G13" i="2"/>
  <c r="J13" i="2" s="1"/>
  <c r="G12" i="2"/>
  <c r="G11" i="2"/>
  <c r="J11" i="2" s="1"/>
  <c r="G10" i="2"/>
  <c r="G9" i="2"/>
  <c r="J9" i="2" s="1"/>
  <c r="G8" i="2"/>
  <c r="G7" i="2"/>
  <c r="H7" i="2" s="1"/>
  <c r="J6" i="2"/>
  <c r="G6" i="2"/>
  <c r="I6" i="2" s="1"/>
  <c r="G5" i="2"/>
  <c r="J5" i="2" s="1"/>
  <c r="G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G3" i="2"/>
  <c r="G78" i="1"/>
  <c r="H78" i="1" s="1"/>
  <c r="G77" i="1"/>
  <c r="P76" i="1"/>
  <c r="O76" i="1"/>
  <c r="N76" i="1"/>
  <c r="M76" i="1"/>
  <c r="J76" i="1"/>
  <c r="I76" i="1"/>
  <c r="H76" i="1"/>
  <c r="G76" i="1"/>
  <c r="N75" i="1"/>
  <c r="J75" i="1"/>
  <c r="H75" i="1"/>
  <c r="M75" i="1" s="1"/>
  <c r="G75" i="1"/>
  <c r="I75" i="1" s="1"/>
  <c r="G74" i="1"/>
  <c r="G73" i="1"/>
  <c r="M72" i="1"/>
  <c r="N72" i="1" s="1"/>
  <c r="J72" i="1"/>
  <c r="I72" i="1"/>
  <c r="H72" i="1"/>
  <c r="G72" i="1"/>
  <c r="J71" i="1"/>
  <c r="H71" i="1"/>
  <c r="M71" i="1" s="1"/>
  <c r="N71" i="1" s="1"/>
  <c r="G71" i="1"/>
  <c r="I71" i="1" s="1"/>
  <c r="H70" i="1"/>
  <c r="G70" i="1"/>
  <c r="I69" i="1"/>
  <c r="H69" i="1"/>
  <c r="G69" i="1"/>
  <c r="G68" i="1"/>
  <c r="H68" i="1" s="1"/>
  <c r="J67" i="1"/>
  <c r="H67" i="1"/>
  <c r="G67" i="1"/>
  <c r="I67" i="1" s="1"/>
  <c r="H66" i="1"/>
  <c r="G66" i="1"/>
  <c r="J65" i="1"/>
  <c r="I65" i="1"/>
  <c r="G65" i="1"/>
  <c r="J64" i="1"/>
  <c r="M64" i="1" s="1"/>
  <c r="N64" i="1" s="1"/>
  <c r="I64" i="1"/>
  <c r="H64" i="1"/>
  <c r="G64" i="1"/>
  <c r="J63" i="1"/>
  <c r="G63" i="1"/>
  <c r="I63" i="1" s="1"/>
  <c r="I62" i="1"/>
  <c r="G62" i="1"/>
  <c r="J61" i="1"/>
  <c r="I61" i="1"/>
  <c r="G61" i="1"/>
  <c r="J60" i="1"/>
  <c r="I60" i="1"/>
  <c r="H60" i="1"/>
  <c r="M60" i="1" s="1"/>
  <c r="N60" i="1" s="1"/>
  <c r="G60" i="1"/>
  <c r="G59" i="1"/>
  <c r="I59" i="1" s="1"/>
  <c r="G58" i="1"/>
  <c r="I58" i="1" s="1"/>
  <c r="J57" i="1"/>
  <c r="I57" i="1"/>
  <c r="G57" i="1"/>
  <c r="J56" i="1"/>
  <c r="I56" i="1"/>
  <c r="H56" i="1"/>
  <c r="G56" i="1"/>
  <c r="M55" i="1"/>
  <c r="N55" i="1" s="1"/>
  <c r="J55" i="1"/>
  <c r="H55" i="1"/>
  <c r="G55" i="1"/>
  <c r="I55" i="1" s="1"/>
  <c r="G54" i="1"/>
  <c r="I54" i="1" s="1"/>
  <c r="G53" i="1"/>
  <c r="J53" i="1" s="1"/>
  <c r="J52" i="1"/>
  <c r="I52" i="1"/>
  <c r="H52" i="1"/>
  <c r="M52" i="1" s="1"/>
  <c r="N52" i="1" s="1"/>
  <c r="G52" i="1"/>
  <c r="M51" i="1"/>
  <c r="N51" i="1" s="1"/>
  <c r="J51" i="1"/>
  <c r="H51" i="1"/>
  <c r="G51" i="1"/>
  <c r="I51" i="1" s="1"/>
  <c r="I50" i="1"/>
  <c r="G50" i="1"/>
  <c r="J49" i="1"/>
  <c r="I49" i="1"/>
  <c r="G49" i="1"/>
  <c r="G48" i="1"/>
  <c r="H48" i="1" s="1"/>
  <c r="M47" i="1"/>
  <c r="N47" i="1" s="1"/>
  <c r="J47" i="1"/>
  <c r="H47" i="1"/>
  <c r="G47" i="1"/>
  <c r="I47" i="1" s="1"/>
  <c r="I46" i="1"/>
  <c r="G46" i="1"/>
  <c r="J46" i="1" s="1"/>
  <c r="J45" i="1"/>
  <c r="H45" i="1"/>
  <c r="G45" i="1"/>
  <c r="O44" i="1"/>
  <c r="I44" i="1"/>
  <c r="H44" i="1"/>
  <c r="G44" i="1"/>
  <c r="J44" i="1" s="1"/>
  <c r="M44" i="1" s="1"/>
  <c r="N44" i="1" s="1"/>
  <c r="G43" i="1"/>
  <c r="I43" i="1" s="1"/>
  <c r="I42" i="1"/>
  <c r="G42" i="1"/>
  <c r="J42" i="1" s="1"/>
  <c r="J41" i="1"/>
  <c r="H41" i="1"/>
  <c r="G41" i="1"/>
  <c r="G40" i="1"/>
  <c r="J39" i="1"/>
  <c r="H39" i="1"/>
  <c r="M39" i="1" s="1"/>
  <c r="N39" i="1" s="1"/>
  <c r="G39" i="1"/>
  <c r="I39" i="1" s="1"/>
  <c r="G38" i="1"/>
  <c r="J38" i="1" s="1"/>
  <c r="G37" i="1"/>
  <c r="J37" i="1" s="1"/>
  <c r="G36" i="1"/>
  <c r="J35" i="1"/>
  <c r="H35" i="1"/>
  <c r="G35" i="1"/>
  <c r="I35" i="1" s="1"/>
  <c r="I34" i="1"/>
  <c r="H34" i="1"/>
  <c r="M34" i="1" s="1"/>
  <c r="N34" i="1" s="1"/>
  <c r="G34" i="1"/>
  <c r="J34" i="1" s="1"/>
  <c r="G33" i="1"/>
  <c r="J33" i="1" s="1"/>
  <c r="J32" i="1"/>
  <c r="M32" i="1" s="1"/>
  <c r="N32" i="1" s="1"/>
  <c r="I32" i="1"/>
  <c r="H32" i="1"/>
  <c r="G32" i="1"/>
  <c r="J31" i="1"/>
  <c r="G31" i="1"/>
  <c r="I31" i="1" s="1"/>
  <c r="I30" i="1"/>
  <c r="H30" i="1"/>
  <c r="G30" i="1"/>
  <c r="J30" i="1" s="1"/>
  <c r="M30" i="1" s="1"/>
  <c r="N30" i="1" s="1"/>
  <c r="R29" i="1"/>
  <c r="S29" i="1" s="1"/>
  <c r="T29" i="1" s="1"/>
  <c r="J29" i="1"/>
  <c r="H29" i="1"/>
  <c r="G29" i="1"/>
  <c r="I29" i="1" s="1"/>
  <c r="M29" i="1" s="1"/>
  <c r="N29" i="1" s="1"/>
  <c r="G28" i="1"/>
  <c r="G27" i="1"/>
  <c r="I27" i="1" s="1"/>
  <c r="I26" i="1"/>
  <c r="H26" i="1"/>
  <c r="G26" i="1"/>
  <c r="J25" i="1"/>
  <c r="M25" i="1" s="1"/>
  <c r="N25" i="1" s="1"/>
  <c r="I25" i="1"/>
  <c r="H25" i="1"/>
  <c r="G25" i="1"/>
  <c r="N24" i="1"/>
  <c r="J24" i="1"/>
  <c r="H24" i="1"/>
  <c r="G24" i="1"/>
  <c r="I24" i="1" s="1"/>
  <c r="M24" i="1" s="1"/>
  <c r="G23" i="1"/>
  <c r="I23" i="1" s="1"/>
  <c r="J22" i="1"/>
  <c r="H22" i="1"/>
  <c r="G22" i="1"/>
  <c r="G21" i="1"/>
  <c r="G20" i="1"/>
  <c r="J19" i="1"/>
  <c r="H19" i="1"/>
  <c r="M19" i="1" s="1"/>
  <c r="N19" i="1" s="1"/>
  <c r="G19" i="1"/>
  <c r="I19" i="1" s="1"/>
  <c r="G18" i="1"/>
  <c r="I18" i="1" s="1"/>
  <c r="N17" i="1"/>
  <c r="J17" i="1"/>
  <c r="H17" i="1"/>
  <c r="G17" i="1"/>
  <c r="I17" i="1" s="1"/>
  <c r="M17" i="1" s="1"/>
  <c r="J16" i="1"/>
  <c r="I16" i="1"/>
  <c r="G16" i="1"/>
  <c r="H16" i="1" s="1"/>
  <c r="M16" i="1" s="1"/>
  <c r="N16" i="1" s="1"/>
  <c r="G15" i="1"/>
  <c r="I14" i="1"/>
  <c r="H14" i="1"/>
  <c r="G14" i="1"/>
  <c r="G13" i="1"/>
  <c r="J13" i="1" s="1"/>
  <c r="G12" i="1"/>
  <c r="J12" i="1" s="1"/>
  <c r="G11" i="1"/>
  <c r="G10" i="1"/>
  <c r="I10" i="1" s="1"/>
  <c r="G9" i="1"/>
  <c r="I9" i="1" s="1"/>
  <c r="G8" i="1"/>
  <c r="J8" i="1" s="1"/>
  <c r="G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G6" i="1"/>
  <c r="H6" i="1" s="1"/>
  <c r="A6" i="1"/>
  <c r="G5" i="1"/>
  <c r="I5" i="1" s="1"/>
  <c r="A5" i="1"/>
  <c r="G4" i="1"/>
  <c r="I4" i="1" s="1"/>
  <c r="A4" i="1"/>
  <c r="G3" i="1"/>
  <c r="H81" i="7" l="1"/>
  <c r="H52" i="7"/>
  <c r="H37" i="7"/>
  <c r="I88" i="1"/>
  <c r="I68" i="1"/>
  <c r="I53" i="1"/>
  <c r="I48" i="1"/>
  <c r="J43" i="1"/>
  <c r="G10" i="7"/>
  <c r="H10" i="7"/>
  <c r="G46" i="7"/>
  <c r="H46" i="7"/>
  <c r="G78" i="7"/>
  <c r="H78" i="7"/>
  <c r="G11" i="7"/>
  <c r="H11" i="7"/>
  <c r="G43" i="7"/>
  <c r="H43" i="7"/>
  <c r="G59" i="7"/>
  <c r="H59" i="7"/>
  <c r="G34" i="7"/>
  <c r="H34" i="7"/>
  <c r="G66" i="7"/>
  <c r="H66" i="7"/>
  <c r="H31" i="7"/>
  <c r="G31" i="7"/>
  <c r="H63" i="7"/>
  <c r="G63" i="7"/>
  <c r="G18" i="7"/>
  <c r="H18" i="7"/>
  <c r="G38" i="7"/>
  <c r="H38" i="7"/>
  <c r="G54" i="7"/>
  <c r="H54" i="7"/>
  <c r="G70" i="7"/>
  <c r="H70" i="7"/>
  <c r="G86" i="7"/>
  <c r="H86" i="7"/>
  <c r="G19" i="7"/>
  <c r="H19" i="7"/>
  <c r="G35" i="7"/>
  <c r="H35" i="7"/>
  <c r="G51" i="7"/>
  <c r="H51" i="7"/>
  <c r="G67" i="7"/>
  <c r="H67" i="7"/>
  <c r="G83" i="7"/>
  <c r="H83" i="7"/>
  <c r="G30" i="7"/>
  <c r="H30" i="7"/>
  <c r="G62" i="7"/>
  <c r="H62" i="7"/>
  <c r="G75" i="7"/>
  <c r="H75" i="7"/>
  <c r="G14" i="7"/>
  <c r="H14" i="7"/>
  <c r="G50" i="7"/>
  <c r="H50" i="7"/>
  <c r="G82" i="7"/>
  <c r="H82" i="7"/>
  <c r="G15" i="7"/>
  <c r="H15" i="7"/>
  <c r="H47" i="7"/>
  <c r="G47" i="7"/>
  <c r="H79" i="7"/>
  <c r="G79" i="7"/>
  <c r="G6" i="7"/>
  <c r="H6" i="7"/>
  <c r="G26" i="7"/>
  <c r="H26" i="7"/>
  <c r="G42" i="7"/>
  <c r="H42" i="7"/>
  <c r="G58" i="7"/>
  <c r="H58" i="7"/>
  <c r="G74" i="7"/>
  <c r="H74" i="7"/>
  <c r="H3" i="7"/>
  <c r="G3" i="7"/>
  <c r="G23" i="7"/>
  <c r="H23" i="7"/>
  <c r="G39" i="7"/>
  <c r="H39" i="7"/>
  <c r="G55" i="7"/>
  <c r="H55" i="7"/>
  <c r="G71" i="7"/>
  <c r="H71" i="7"/>
  <c r="G87" i="7"/>
  <c r="H87" i="7"/>
  <c r="G22" i="7"/>
  <c r="H22" i="7"/>
  <c r="J18" i="1"/>
  <c r="J88" i="1"/>
  <c r="M88" i="1" s="1"/>
  <c r="N88" i="1" s="1"/>
  <c r="H87" i="1"/>
  <c r="J87" i="1"/>
  <c r="H86" i="1"/>
  <c r="J86" i="1"/>
  <c r="I86" i="1"/>
  <c r="I85" i="1"/>
  <c r="H85" i="1"/>
  <c r="J85" i="1"/>
  <c r="I84" i="1"/>
  <c r="H84" i="1"/>
  <c r="H83" i="1"/>
  <c r="I83" i="1"/>
  <c r="J83" i="1"/>
  <c r="J82" i="1"/>
  <c r="H82" i="1"/>
  <c r="I82" i="1"/>
  <c r="I81" i="1"/>
  <c r="H81" i="1"/>
  <c r="J81" i="1"/>
  <c r="J68" i="1"/>
  <c r="M68" i="1" s="1"/>
  <c r="N68" i="1" s="1"/>
  <c r="H63" i="1"/>
  <c r="M63" i="1" s="1"/>
  <c r="N63" i="1" s="1"/>
  <c r="O63" i="1" s="1"/>
  <c r="H59" i="1"/>
  <c r="M59" i="1" s="1"/>
  <c r="N59" i="1" s="1"/>
  <c r="O59" i="1" s="1"/>
  <c r="J59" i="1"/>
  <c r="J48" i="1"/>
  <c r="H43" i="1"/>
  <c r="I33" i="1"/>
  <c r="H23" i="1"/>
  <c r="M23" i="1" s="1"/>
  <c r="N23" i="1" s="1"/>
  <c r="R23" i="1" s="1"/>
  <c r="S23" i="1" s="1"/>
  <c r="T23" i="1" s="1"/>
  <c r="J23" i="1"/>
  <c r="H18" i="1"/>
  <c r="M18" i="1" s="1"/>
  <c r="N18" i="1" s="1"/>
  <c r="H17" i="8"/>
  <c r="I17" i="8" s="1"/>
  <c r="G17" i="7"/>
  <c r="H12" i="7"/>
  <c r="G12" i="7"/>
  <c r="I2" i="8"/>
  <c r="H7" i="7"/>
  <c r="I7" i="8"/>
  <c r="H2" i="7"/>
  <c r="J2" i="8"/>
  <c r="I6" i="1"/>
  <c r="I8" i="1"/>
  <c r="J5" i="1"/>
  <c r="J4" i="1"/>
  <c r="J9" i="1"/>
  <c r="I13" i="1"/>
  <c r="H10" i="1"/>
  <c r="I12" i="1"/>
  <c r="I78" i="2"/>
  <c r="I73" i="2"/>
  <c r="I68" i="2"/>
  <c r="H68" i="2"/>
  <c r="M68" i="2" s="1"/>
  <c r="N68" i="2" s="1"/>
  <c r="I58" i="2"/>
  <c r="J48" i="2"/>
  <c r="M48" i="2" s="1"/>
  <c r="N48" i="2" s="1"/>
  <c r="J33" i="2"/>
  <c r="H6" i="2"/>
  <c r="M6" i="2" s="1"/>
  <c r="N6" i="2" s="1"/>
  <c r="I10" i="2"/>
  <c r="J10" i="2"/>
  <c r="H10" i="2"/>
  <c r="T32" i="2"/>
  <c r="V32" i="2"/>
  <c r="T36" i="2"/>
  <c r="V36" i="2"/>
  <c r="P42" i="2"/>
  <c r="P14" i="2"/>
  <c r="T40" i="2"/>
  <c r="V40" i="2"/>
  <c r="T44" i="2"/>
  <c r="V44" i="2"/>
  <c r="M7" i="2"/>
  <c r="N7" i="2" s="1"/>
  <c r="R14" i="2"/>
  <c r="S14" i="2" s="1"/>
  <c r="Q14" i="2"/>
  <c r="U14" i="2" s="1"/>
  <c r="O14" i="2"/>
  <c r="H3" i="2"/>
  <c r="I3" i="2"/>
  <c r="I7" i="2"/>
  <c r="I11" i="2"/>
  <c r="I15" i="2"/>
  <c r="H21" i="2"/>
  <c r="M21" i="2" s="1"/>
  <c r="N21" i="2" s="1"/>
  <c r="O21" i="2" s="1"/>
  <c r="H25" i="2"/>
  <c r="I29" i="2"/>
  <c r="H29" i="2"/>
  <c r="J38" i="2"/>
  <c r="I42" i="2"/>
  <c r="H46" i="2"/>
  <c r="M46" i="2" s="1"/>
  <c r="N46" i="2" s="1"/>
  <c r="P46" i="2" s="1"/>
  <c r="P56" i="2"/>
  <c r="O56" i="2"/>
  <c r="H11" i="2"/>
  <c r="H15" i="2"/>
  <c r="M15" i="2" s="1"/>
  <c r="N15" i="2" s="1"/>
  <c r="O15" i="2" s="1"/>
  <c r="V76" i="2"/>
  <c r="T76" i="2"/>
  <c r="J3" i="2"/>
  <c r="O40" i="2"/>
  <c r="J42" i="2"/>
  <c r="H50" i="2"/>
  <c r="P72" i="2"/>
  <c r="O72" i="2"/>
  <c r="H4" i="2"/>
  <c r="H8" i="2"/>
  <c r="H12" i="2"/>
  <c r="H16" i="2"/>
  <c r="J21" i="2"/>
  <c r="J25" i="2"/>
  <c r="J31" i="2"/>
  <c r="I31" i="2"/>
  <c r="H31" i="2"/>
  <c r="Q40" i="2"/>
  <c r="U40" i="2" s="1"/>
  <c r="O44" i="2"/>
  <c r="J46" i="2"/>
  <c r="I50" i="2"/>
  <c r="H54" i="2"/>
  <c r="I38" i="2"/>
  <c r="J7" i="2"/>
  <c r="P64" i="2"/>
  <c r="O64" i="2"/>
  <c r="I4" i="2"/>
  <c r="I8" i="2"/>
  <c r="I12" i="2"/>
  <c r="I16" i="2"/>
  <c r="H19" i="2"/>
  <c r="M19" i="2" s="1"/>
  <c r="N19" i="2" s="1"/>
  <c r="M20" i="2"/>
  <c r="N20" i="2" s="1"/>
  <c r="M24" i="2"/>
  <c r="N24" i="2" s="1"/>
  <c r="M28" i="2"/>
  <c r="N28" i="2" s="1"/>
  <c r="P28" i="2" s="1"/>
  <c r="J35" i="2"/>
  <c r="I35" i="2"/>
  <c r="H35" i="2"/>
  <c r="Q44" i="2"/>
  <c r="U44" i="2" s="1"/>
  <c r="J50" i="2"/>
  <c r="I54" i="2"/>
  <c r="Q56" i="2"/>
  <c r="U56" i="2" s="1"/>
  <c r="J59" i="2"/>
  <c r="I59" i="2"/>
  <c r="H59" i="2"/>
  <c r="J67" i="2"/>
  <c r="I67" i="2"/>
  <c r="H67" i="2"/>
  <c r="J75" i="2"/>
  <c r="I75" i="2"/>
  <c r="H75" i="2"/>
  <c r="H38" i="2"/>
  <c r="J8" i="2"/>
  <c r="J12" i="2"/>
  <c r="J16" i="2"/>
  <c r="H17" i="2"/>
  <c r="H18" i="2"/>
  <c r="M18" i="2" s="1"/>
  <c r="N18" i="2" s="1"/>
  <c r="O18" i="2" s="1"/>
  <c r="J39" i="2"/>
  <c r="I39" i="2"/>
  <c r="H39" i="2"/>
  <c r="O52" i="2"/>
  <c r="R56" i="2"/>
  <c r="S56" i="2" s="1"/>
  <c r="Q64" i="2"/>
  <c r="U64" i="2" s="1"/>
  <c r="Q72" i="2"/>
  <c r="U72" i="2" s="1"/>
  <c r="H5" i="2"/>
  <c r="H9" i="2"/>
  <c r="H13" i="2"/>
  <c r="P15" i="2"/>
  <c r="I17" i="2"/>
  <c r="I18" i="2"/>
  <c r="J43" i="2"/>
  <c r="I43" i="2"/>
  <c r="H43" i="2"/>
  <c r="Q52" i="2"/>
  <c r="U52" i="2" s="1"/>
  <c r="R64" i="2"/>
  <c r="S64" i="2" s="1"/>
  <c r="R72" i="2"/>
  <c r="S72" i="2" s="1"/>
  <c r="H42" i="2"/>
  <c r="M42" i="2" s="1"/>
  <c r="N42" i="2" s="1"/>
  <c r="O42" i="2"/>
  <c r="I21" i="2"/>
  <c r="J4" i="2"/>
  <c r="I5" i="2"/>
  <c r="I9" i="2"/>
  <c r="I13" i="2"/>
  <c r="J17" i="2"/>
  <c r="J18" i="2"/>
  <c r="J23" i="2"/>
  <c r="I23" i="2"/>
  <c r="H23" i="2"/>
  <c r="J27" i="2"/>
  <c r="I27" i="2"/>
  <c r="H27" i="2"/>
  <c r="M27" i="2" s="1"/>
  <c r="N27" i="2" s="1"/>
  <c r="P27" i="2" s="1"/>
  <c r="J47" i="2"/>
  <c r="I47" i="2"/>
  <c r="H47" i="2"/>
  <c r="R52" i="2"/>
  <c r="S52" i="2" s="1"/>
  <c r="H30" i="2"/>
  <c r="M30" i="2" s="1"/>
  <c r="N30" i="2" s="1"/>
  <c r="O30" i="2"/>
  <c r="J51" i="2"/>
  <c r="I51" i="2"/>
  <c r="H51" i="2"/>
  <c r="J55" i="2"/>
  <c r="I55" i="2"/>
  <c r="H55" i="2"/>
  <c r="M55" i="2" s="1"/>
  <c r="N55" i="2" s="1"/>
  <c r="P55" i="2" s="1"/>
  <c r="P60" i="2"/>
  <c r="O60" i="2"/>
  <c r="P76" i="2"/>
  <c r="O76" i="2"/>
  <c r="V60" i="2"/>
  <c r="T60" i="2"/>
  <c r="P32" i="2"/>
  <c r="P36" i="2"/>
  <c r="H22" i="2"/>
  <c r="M22" i="2" s="1"/>
  <c r="N22" i="2" s="1"/>
  <c r="H26" i="2"/>
  <c r="M26" i="2" s="1"/>
  <c r="N26" i="2" s="1"/>
  <c r="O26" i="2" s="1"/>
  <c r="H34" i="2"/>
  <c r="M34" i="2" s="1"/>
  <c r="N34" i="2" s="1"/>
  <c r="O34" i="2" s="1"/>
  <c r="P40" i="2"/>
  <c r="J63" i="2"/>
  <c r="I63" i="2"/>
  <c r="H63" i="2"/>
  <c r="J71" i="2"/>
  <c r="I71" i="2"/>
  <c r="H71" i="2"/>
  <c r="P41" i="2"/>
  <c r="P45" i="2"/>
  <c r="P69" i="2"/>
  <c r="O62" i="2"/>
  <c r="O70" i="2"/>
  <c r="O74" i="2"/>
  <c r="H33" i="2"/>
  <c r="M33" i="2" s="1"/>
  <c r="N33" i="2" s="1"/>
  <c r="P33" i="2" s="1"/>
  <c r="H37" i="2"/>
  <c r="M37" i="2" s="1"/>
  <c r="N37" i="2" s="1"/>
  <c r="P37" i="2" s="1"/>
  <c r="H41" i="2"/>
  <c r="M41" i="2" s="1"/>
  <c r="N41" i="2" s="1"/>
  <c r="H45" i="2"/>
  <c r="M45" i="2" s="1"/>
  <c r="N45" i="2" s="1"/>
  <c r="H49" i="2"/>
  <c r="M49" i="2" s="1"/>
  <c r="N49" i="2" s="1"/>
  <c r="H53" i="2"/>
  <c r="M53" i="2" s="1"/>
  <c r="N53" i="2" s="1"/>
  <c r="H57" i="2"/>
  <c r="M57" i="2" s="1"/>
  <c r="N57" i="2" s="1"/>
  <c r="H61" i="2"/>
  <c r="M61" i="2" s="1"/>
  <c r="N61" i="2" s="1"/>
  <c r="P61" i="2" s="1"/>
  <c r="H65" i="2"/>
  <c r="M65" i="2" s="1"/>
  <c r="N65" i="2" s="1"/>
  <c r="P65" i="2" s="1"/>
  <c r="H69" i="2"/>
  <c r="M69" i="2" s="1"/>
  <c r="N69" i="2" s="1"/>
  <c r="H73" i="2"/>
  <c r="M73" i="2" s="1"/>
  <c r="N73" i="2" s="1"/>
  <c r="P73" i="2" s="1"/>
  <c r="H77" i="2"/>
  <c r="M77" i="2" s="1"/>
  <c r="N77" i="2" s="1"/>
  <c r="H58" i="2"/>
  <c r="M58" i="2" s="1"/>
  <c r="N58" i="2" s="1"/>
  <c r="O58" i="2" s="1"/>
  <c r="H62" i="2"/>
  <c r="M62" i="2" s="1"/>
  <c r="N62" i="2" s="1"/>
  <c r="H66" i="2"/>
  <c r="M66" i="2" s="1"/>
  <c r="N66" i="2" s="1"/>
  <c r="O66" i="2" s="1"/>
  <c r="H70" i="2"/>
  <c r="M70" i="2" s="1"/>
  <c r="N70" i="2" s="1"/>
  <c r="H74" i="2"/>
  <c r="M74" i="2" s="1"/>
  <c r="N74" i="2" s="1"/>
  <c r="H78" i="2"/>
  <c r="M78" i="2" s="1"/>
  <c r="N78" i="2" s="1"/>
  <c r="Q16" i="1"/>
  <c r="U16" i="1" s="1"/>
  <c r="R16" i="1"/>
  <c r="S16" i="1" s="1"/>
  <c r="T16" i="1" s="1"/>
  <c r="O16" i="1"/>
  <c r="M56" i="1"/>
  <c r="N56" i="1" s="1"/>
  <c r="R63" i="1"/>
  <c r="S63" i="1" s="1"/>
  <c r="M70" i="1"/>
  <c r="N70" i="1" s="1"/>
  <c r="R19" i="1"/>
  <c r="S19" i="1" s="1"/>
  <c r="T19" i="1" s="1"/>
  <c r="Q19" i="1"/>
  <c r="U19" i="1" s="1"/>
  <c r="R60" i="1"/>
  <c r="S60" i="1" s="1"/>
  <c r="Q60" i="1"/>
  <c r="U60" i="1" s="1"/>
  <c r="P60" i="1"/>
  <c r="O60" i="1"/>
  <c r="P74" i="1"/>
  <c r="O74" i="1"/>
  <c r="J74" i="1"/>
  <c r="I74" i="1"/>
  <c r="H74" i="1"/>
  <c r="M74" i="1" s="1"/>
  <c r="N74" i="1" s="1"/>
  <c r="R47" i="1"/>
  <c r="S47" i="1" s="1"/>
  <c r="Q47" i="1"/>
  <c r="U47" i="1" s="1"/>
  <c r="P47" i="1"/>
  <c r="O47" i="1"/>
  <c r="R55" i="1"/>
  <c r="S55" i="1" s="1"/>
  <c r="Q55" i="1"/>
  <c r="U55" i="1" s="1"/>
  <c r="P55" i="1"/>
  <c r="O55" i="1"/>
  <c r="R34" i="1"/>
  <c r="S34" i="1" s="1"/>
  <c r="Q34" i="1"/>
  <c r="U34" i="1" s="1"/>
  <c r="Q39" i="1"/>
  <c r="U39" i="1" s="1"/>
  <c r="P39" i="1"/>
  <c r="O39" i="1"/>
  <c r="R39" i="1"/>
  <c r="S39" i="1" s="1"/>
  <c r="Q30" i="1"/>
  <c r="U30" i="1" s="1"/>
  <c r="R30" i="1"/>
  <c r="S30" i="1" s="1"/>
  <c r="T30" i="1" s="1"/>
  <c r="O30" i="1"/>
  <c r="P30" i="1"/>
  <c r="P16" i="1"/>
  <c r="H20" i="1"/>
  <c r="J20" i="1"/>
  <c r="I20" i="1"/>
  <c r="O71" i="1"/>
  <c r="R71" i="1"/>
  <c r="S71" i="1" s="1"/>
  <c r="P71" i="1"/>
  <c r="R51" i="1"/>
  <c r="S51" i="1" s="1"/>
  <c r="Q51" i="1"/>
  <c r="U51" i="1" s="1"/>
  <c r="P51" i="1"/>
  <c r="O51" i="1"/>
  <c r="R64" i="1"/>
  <c r="S64" i="1" s="1"/>
  <c r="Q64" i="1"/>
  <c r="U64" i="1" s="1"/>
  <c r="P64" i="1"/>
  <c r="O64" i="1"/>
  <c r="R32" i="1"/>
  <c r="S32" i="1" s="1"/>
  <c r="Q32" i="1"/>
  <c r="U32" i="1" s="1"/>
  <c r="P32" i="1"/>
  <c r="O32" i="1"/>
  <c r="M35" i="1"/>
  <c r="N35" i="1" s="1"/>
  <c r="Q71" i="1"/>
  <c r="U71" i="1" s="1"/>
  <c r="O75" i="1"/>
  <c r="R75" i="1"/>
  <c r="S75" i="1" s="1"/>
  <c r="Q75" i="1"/>
  <c r="U75" i="1" s="1"/>
  <c r="P75" i="1"/>
  <c r="Q25" i="1"/>
  <c r="U25" i="1" s="1"/>
  <c r="R25" i="1"/>
  <c r="S25" i="1" s="1"/>
  <c r="T25" i="1" s="1"/>
  <c r="P25" i="1"/>
  <c r="O25" i="1"/>
  <c r="R72" i="1"/>
  <c r="S72" i="1" s="1"/>
  <c r="Q72" i="1"/>
  <c r="U72" i="1" s="1"/>
  <c r="O72" i="1"/>
  <c r="P72" i="1"/>
  <c r="O24" i="1"/>
  <c r="R24" i="1"/>
  <c r="S24" i="1" s="1"/>
  <c r="T24" i="1" s="1"/>
  <c r="Q24" i="1"/>
  <c r="U24" i="1" s="1"/>
  <c r="P24" i="1"/>
  <c r="R44" i="1"/>
  <c r="S44" i="1" s="1"/>
  <c r="T44" i="1" s="1"/>
  <c r="P44" i="1"/>
  <c r="Q44" i="1"/>
  <c r="U44" i="1" s="1"/>
  <c r="R52" i="1"/>
  <c r="S52" i="1" s="1"/>
  <c r="Q52" i="1"/>
  <c r="U52" i="1" s="1"/>
  <c r="P52" i="1"/>
  <c r="O52" i="1"/>
  <c r="Q17" i="1"/>
  <c r="U17" i="1" s="1"/>
  <c r="O17" i="1"/>
  <c r="R17" i="1"/>
  <c r="S17" i="1" s="1"/>
  <c r="T17" i="1" s="1"/>
  <c r="P17" i="1"/>
  <c r="Q29" i="1"/>
  <c r="U29" i="1" s="1"/>
  <c r="O29" i="1"/>
  <c r="P29" i="1"/>
  <c r="H36" i="1"/>
  <c r="J36" i="1"/>
  <c r="I36" i="1"/>
  <c r="V19" i="1"/>
  <c r="H33" i="1"/>
  <c r="M33" i="1" s="1"/>
  <c r="N33" i="1" s="1"/>
  <c r="O33" i="1" s="1"/>
  <c r="H49" i="1"/>
  <c r="M49" i="1" s="1"/>
  <c r="N49" i="1" s="1"/>
  <c r="H50" i="1"/>
  <c r="H53" i="1"/>
  <c r="M53" i="1" s="1"/>
  <c r="N53" i="1" s="1"/>
  <c r="O53" i="1" s="1"/>
  <c r="H54" i="1"/>
  <c r="H57" i="1"/>
  <c r="M57" i="1" s="1"/>
  <c r="N57" i="1" s="1"/>
  <c r="O57" i="1" s="1"/>
  <c r="H58" i="1"/>
  <c r="M58" i="1" s="1"/>
  <c r="N58" i="1" s="1"/>
  <c r="H61" i="1"/>
  <c r="M61" i="1" s="1"/>
  <c r="N61" i="1" s="1"/>
  <c r="H62" i="1"/>
  <c r="R76" i="1"/>
  <c r="S76" i="1" s="1"/>
  <c r="Q76" i="1"/>
  <c r="U76" i="1" s="1"/>
  <c r="J6" i="1"/>
  <c r="M6" i="1" s="1"/>
  <c r="N6" i="1" s="1"/>
  <c r="O6" i="1" s="1"/>
  <c r="J10" i="1"/>
  <c r="J14" i="1"/>
  <c r="M14" i="1" s="1"/>
  <c r="N14" i="1" s="1"/>
  <c r="J26" i="1"/>
  <c r="M26" i="1" s="1"/>
  <c r="N26" i="1" s="1"/>
  <c r="H27" i="1"/>
  <c r="M27" i="1" s="1"/>
  <c r="N27" i="1" s="1"/>
  <c r="O27" i="1" s="1"/>
  <c r="H37" i="1"/>
  <c r="J69" i="1"/>
  <c r="M69" i="1" s="1"/>
  <c r="N69" i="1" s="1"/>
  <c r="H3" i="1"/>
  <c r="H7" i="1"/>
  <c r="H11" i="1"/>
  <c r="H15" i="1"/>
  <c r="H21" i="1"/>
  <c r="M21" i="1" s="1"/>
  <c r="N21" i="1" s="1"/>
  <c r="P21" i="1" s="1"/>
  <c r="J27" i="1"/>
  <c r="H28" i="1"/>
  <c r="O34" i="1"/>
  <c r="I37" i="1"/>
  <c r="H38" i="1"/>
  <c r="H73" i="1"/>
  <c r="H77" i="1"/>
  <c r="I3" i="1"/>
  <c r="I7" i="1"/>
  <c r="I11" i="1"/>
  <c r="I15" i="1"/>
  <c r="O19" i="1"/>
  <c r="I21" i="1"/>
  <c r="I28" i="1"/>
  <c r="V29" i="1"/>
  <c r="P34" i="1"/>
  <c r="I38" i="1"/>
  <c r="H40" i="1"/>
  <c r="M40" i="1" s="1"/>
  <c r="N40" i="1" s="1"/>
  <c r="P49" i="1"/>
  <c r="P61" i="1"/>
  <c r="M67" i="1"/>
  <c r="N67" i="1" s="1"/>
  <c r="I73" i="1"/>
  <c r="I77" i="1"/>
  <c r="J3" i="1"/>
  <c r="J7" i="1"/>
  <c r="J11" i="1"/>
  <c r="J15" i="1"/>
  <c r="V16" i="1"/>
  <c r="P19" i="1"/>
  <c r="J21" i="1"/>
  <c r="J28" i="1"/>
  <c r="I40" i="1"/>
  <c r="V44" i="1"/>
  <c r="J73" i="1"/>
  <c r="J77" i="1"/>
  <c r="H4" i="1"/>
  <c r="M4" i="1" s="1"/>
  <c r="N4" i="1" s="1"/>
  <c r="H8" i="1"/>
  <c r="M8" i="1" s="1"/>
  <c r="N8" i="1" s="1"/>
  <c r="H12" i="1"/>
  <c r="I22" i="1"/>
  <c r="M22" i="1" s="1"/>
  <c r="N22" i="1" s="1"/>
  <c r="O22" i="1" s="1"/>
  <c r="V30" i="1"/>
  <c r="J40" i="1"/>
  <c r="I41" i="1"/>
  <c r="M41" i="1" s="1"/>
  <c r="N41" i="1" s="1"/>
  <c r="O41" i="1" s="1"/>
  <c r="H42" i="1"/>
  <c r="M42" i="1" s="1"/>
  <c r="N42" i="1" s="1"/>
  <c r="P66" i="1"/>
  <c r="O66" i="1"/>
  <c r="J66" i="1"/>
  <c r="I66" i="1"/>
  <c r="M66" i="1" s="1"/>
  <c r="N66" i="1" s="1"/>
  <c r="V17" i="1"/>
  <c r="V24" i="1"/>
  <c r="H5" i="1"/>
  <c r="H9" i="1"/>
  <c r="M9" i="1" s="1"/>
  <c r="N9" i="1" s="1"/>
  <c r="O9" i="1" s="1"/>
  <c r="H13" i="1"/>
  <c r="H31" i="1"/>
  <c r="M31" i="1" s="1"/>
  <c r="N31" i="1" s="1"/>
  <c r="O42" i="1"/>
  <c r="I45" i="1"/>
  <c r="M45" i="1" s="1"/>
  <c r="N45" i="1" s="1"/>
  <c r="O45" i="1" s="1"/>
  <c r="H46" i="1"/>
  <c r="M46" i="1" s="1"/>
  <c r="N46" i="1" s="1"/>
  <c r="H65" i="1"/>
  <c r="M65" i="1" s="1"/>
  <c r="N65" i="1" s="1"/>
  <c r="O65" i="1" s="1"/>
  <c r="J70" i="1"/>
  <c r="I70" i="1"/>
  <c r="O49" i="1"/>
  <c r="J50" i="1"/>
  <c r="J54" i="1"/>
  <c r="J58" i="1"/>
  <c r="O61" i="1"/>
  <c r="J62" i="1"/>
  <c r="J78" i="1"/>
  <c r="I78" i="1"/>
  <c r="M82" i="1" l="1"/>
  <c r="N82" i="1" s="1"/>
  <c r="R82" i="1" s="1"/>
  <c r="S82" i="1" s="1"/>
  <c r="M48" i="1"/>
  <c r="N48" i="1" s="1"/>
  <c r="M43" i="1"/>
  <c r="N43" i="1" s="1"/>
  <c r="M87" i="1"/>
  <c r="N87" i="1" s="1"/>
  <c r="R87" i="1" s="1"/>
  <c r="S87" i="1" s="1"/>
  <c r="M84" i="1"/>
  <c r="N84" i="1" s="1"/>
  <c r="O84" i="1" s="1"/>
  <c r="M81" i="1"/>
  <c r="N81" i="1" s="1"/>
  <c r="Q81" i="1" s="1"/>
  <c r="U81" i="1" s="1"/>
  <c r="P63" i="1"/>
  <c r="Q63" i="1"/>
  <c r="U63" i="1" s="1"/>
  <c r="R59" i="1"/>
  <c r="S59" i="1" s="1"/>
  <c r="V59" i="1" s="1"/>
  <c r="P59" i="1"/>
  <c r="Q59" i="1"/>
  <c r="U59" i="1" s="1"/>
  <c r="P33" i="1"/>
  <c r="Q23" i="1"/>
  <c r="U23" i="1" s="1"/>
  <c r="P23" i="1"/>
  <c r="Q88" i="1"/>
  <c r="U88" i="1" s="1"/>
  <c r="R88" i="1"/>
  <c r="S88" i="1" s="1"/>
  <c r="O88" i="1"/>
  <c r="P88" i="1"/>
  <c r="M86" i="1"/>
  <c r="N86" i="1" s="1"/>
  <c r="M85" i="1"/>
  <c r="N85" i="1" s="1"/>
  <c r="R84" i="1"/>
  <c r="S84" i="1" s="1"/>
  <c r="P84" i="1"/>
  <c r="M83" i="1"/>
  <c r="N83" i="1" s="1"/>
  <c r="Q82" i="1"/>
  <c r="U82" i="1" s="1"/>
  <c r="P82" i="1"/>
  <c r="O82" i="1"/>
  <c r="R81" i="1"/>
  <c r="S81" i="1" s="1"/>
  <c r="O81" i="1"/>
  <c r="P81" i="1"/>
  <c r="M78" i="1"/>
  <c r="N78" i="1" s="1"/>
  <c r="O78" i="1" s="1"/>
  <c r="P68" i="1"/>
  <c r="O68" i="1"/>
  <c r="R68" i="1"/>
  <c r="S68" i="1" s="1"/>
  <c r="V68" i="1" s="1"/>
  <c r="Q68" i="1"/>
  <c r="U68" i="1" s="1"/>
  <c r="P48" i="1"/>
  <c r="O23" i="1"/>
  <c r="Q18" i="1"/>
  <c r="U18" i="1" s="1"/>
  <c r="P18" i="1"/>
  <c r="O18" i="1"/>
  <c r="R18" i="1"/>
  <c r="S18" i="1" s="1"/>
  <c r="J17" i="8"/>
  <c r="M5" i="1"/>
  <c r="N5" i="1" s="1"/>
  <c r="M12" i="1"/>
  <c r="N12" i="1" s="1"/>
  <c r="M10" i="1"/>
  <c r="N10" i="1" s="1"/>
  <c r="Q10" i="1" s="1"/>
  <c r="U10" i="1" s="1"/>
  <c r="M13" i="1"/>
  <c r="N13" i="1" s="1"/>
  <c r="P13" i="1" s="1"/>
  <c r="P6" i="1"/>
  <c r="R68" i="2"/>
  <c r="S68" i="2" s="1"/>
  <c r="Q68" i="2"/>
  <c r="U68" i="2" s="1"/>
  <c r="O68" i="2"/>
  <c r="P68" i="2"/>
  <c r="P48" i="2"/>
  <c r="R48" i="2"/>
  <c r="S48" i="2" s="1"/>
  <c r="T48" i="2" s="1"/>
  <c r="Q48" i="2"/>
  <c r="U48" i="2" s="1"/>
  <c r="O48" i="2"/>
  <c r="O6" i="2"/>
  <c r="Q6" i="2"/>
  <c r="U6" i="2" s="1"/>
  <c r="R6" i="2"/>
  <c r="S6" i="2" s="1"/>
  <c r="P6" i="2"/>
  <c r="M12" i="2"/>
  <c r="N12" i="2" s="1"/>
  <c r="O12" i="2" s="1"/>
  <c r="M10" i="2"/>
  <c r="N10" i="2" s="1"/>
  <c r="T56" i="2"/>
  <c r="V56" i="2"/>
  <c r="R20" i="2"/>
  <c r="S20" i="2" s="1"/>
  <c r="Q20" i="2"/>
  <c r="U20" i="2" s="1"/>
  <c r="O20" i="2"/>
  <c r="R7" i="2"/>
  <c r="S7" i="2" s="1"/>
  <c r="Q7" i="2"/>
  <c r="U7" i="2" s="1"/>
  <c r="P12" i="2"/>
  <c r="R57" i="2"/>
  <c r="S57" i="2" s="1"/>
  <c r="Q57" i="2"/>
  <c r="U57" i="2" s="1"/>
  <c r="O57" i="2"/>
  <c r="P18" i="2"/>
  <c r="Q18" i="2"/>
  <c r="U18" i="2" s="1"/>
  <c r="R18" i="2"/>
  <c r="S18" i="2" s="1"/>
  <c r="M38" i="2"/>
  <c r="N38" i="2" s="1"/>
  <c r="Q19" i="2"/>
  <c r="U19" i="2" s="1"/>
  <c r="O19" i="2"/>
  <c r="R19" i="2"/>
  <c r="S19" i="2" s="1"/>
  <c r="M8" i="2"/>
  <c r="N8" i="2" s="1"/>
  <c r="R21" i="2"/>
  <c r="S21" i="2" s="1"/>
  <c r="Q21" i="2"/>
  <c r="U21" i="2" s="1"/>
  <c r="R78" i="2"/>
  <c r="S78" i="2" s="1"/>
  <c r="Q78" i="2"/>
  <c r="U78" i="2" s="1"/>
  <c r="M13" i="2"/>
  <c r="N13" i="2" s="1"/>
  <c r="R74" i="2"/>
  <c r="S74" i="2" s="1"/>
  <c r="Q74" i="2"/>
  <c r="U74" i="2" s="1"/>
  <c r="P74" i="2"/>
  <c r="R49" i="2"/>
  <c r="S49" i="2" s="1"/>
  <c r="Q49" i="2"/>
  <c r="U49" i="2" s="1"/>
  <c r="O49" i="2"/>
  <c r="M71" i="2"/>
  <c r="N71" i="2" s="1"/>
  <c r="T52" i="2"/>
  <c r="V52" i="2"/>
  <c r="M43" i="2"/>
  <c r="N43" i="2" s="1"/>
  <c r="M17" i="2"/>
  <c r="N17" i="2" s="1"/>
  <c r="M75" i="2"/>
  <c r="N75" i="2" s="1"/>
  <c r="M59" i="2"/>
  <c r="N59" i="2" s="1"/>
  <c r="M35" i="2"/>
  <c r="N35" i="2" s="1"/>
  <c r="P19" i="2"/>
  <c r="M54" i="2"/>
  <c r="N54" i="2" s="1"/>
  <c r="M4" i="2"/>
  <c r="N4" i="2" s="1"/>
  <c r="M11" i="2"/>
  <c r="N11" i="2" s="1"/>
  <c r="R24" i="2"/>
  <c r="S24" i="2" s="1"/>
  <c r="Q24" i="2"/>
  <c r="U24" i="2" s="1"/>
  <c r="O24" i="2"/>
  <c r="R70" i="2"/>
  <c r="S70" i="2" s="1"/>
  <c r="Q70" i="2"/>
  <c r="U70" i="2" s="1"/>
  <c r="P70" i="2"/>
  <c r="R45" i="2"/>
  <c r="S45" i="2" s="1"/>
  <c r="Q45" i="2"/>
  <c r="U45" i="2" s="1"/>
  <c r="O45" i="2"/>
  <c r="R30" i="2"/>
  <c r="S30" i="2" s="1"/>
  <c r="P30" i="2"/>
  <c r="Q30" i="2"/>
  <c r="U30" i="2" s="1"/>
  <c r="M47" i="2"/>
  <c r="N47" i="2" s="1"/>
  <c r="M23" i="2"/>
  <c r="N23" i="2" s="1"/>
  <c r="M39" i="2"/>
  <c r="N39" i="2" s="1"/>
  <c r="M29" i="2"/>
  <c r="N29" i="2" s="1"/>
  <c r="Q22" i="2"/>
  <c r="U22" i="2" s="1"/>
  <c r="R22" i="2"/>
  <c r="S22" i="2" s="1"/>
  <c r="P22" i="2"/>
  <c r="R46" i="2"/>
  <c r="S46" i="2" s="1"/>
  <c r="Q46" i="2"/>
  <c r="U46" i="2" s="1"/>
  <c r="R34" i="2"/>
  <c r="S34" i="2" s="1"/>
  <c r="Q34" i="2"/>
  <c r="U34" i="2" s="1"/>
  <c r="P34" i="2"/>
  <c r="M9" i="2"/>
  <c r="N9" i="2" s="1"/>
  <c r="P24" i="2"/>
  <c r="O27" i="2"/>
  <c r="Q27" i="2"/>
  <c r="U27" i="2" s="1"/>
  <c r="R27" i="2"/>
  <c r="S27" i="2" s="1"/>
  <c r="R37" i="2"/>
  <c r="S37" i="2" s="1"/>
  <c r="Q37" i="2"/>
  <c r="U37" i="2" s="1"/>
  <c r="O37" i="2"/>
  <c r="R42" i="2"/>
  <c r="S42" i="2" s="1"/>
  <c r="Q42" i="2"/>
  <c r="U42" i="2" s="1"/>
  <c r="P7" i="2"/>
  <c r="V64" i="2"/>
  <c r="T64" i="2"/>
  <c r="R53" i="2"/>
  <c r="S53" i="2" s="1"/>
  <c r="Q53" i="2"/>
  <c r="U53" i="2" s="1"/>
  <c r="O53" i="2"/>
  <c r="V48" i="2"/>
  <c r="R41" i="2"/>
  <c r="S41" i="2" s="1"/>
  <c r="Q41" i="2"/>
  <c r="U41" i="2" s="1"/>
  <c r="O41" i="2"/>
  <c r="R62" i="2"/>
  <c r="S62" i="2" s="1"/>
  <c r="Q62" i="2"/>
  <c r="U62" i="2" s="1"/>
  <c r="P62" i="2"/>
  <c r="O55" i="2"/>
  <c r="R58" i="2"/>
  <c r="S58" i="2" s="1"/>
  <c r="Q58" i="2"/>
  <c r="U58" i="2" s="1"/>
  <c r="P58" i="2"/>
  <c r="P20" i="2"/>
  <c r="M50" i="2"/>
  <c r="N50" i="2" s="1"/>
  <c r="M3" i="2"/>
  <c r="N3" i="2" s="1"/>
  <c r="V6" i="2"/>
  <c r="T6" i="2"/>
  <c r="R61" i="2"/>
  <c r="S61" i="2" s="1"/>
  <c r="Q61" i="2"/>
  <c r="U61" i="2" s="1"/>
  <c r="O61" i="2"/>
  <c r="R15" i="2"/>
  <c r="S15" i="2" s="1"/>
  <c r="Q15" i="2"/>
  <c r="U15" i="2" s="1"/>
  <c r="R77" i="2"/>
  <c r="S77" i="2" s="1"/>
  <c r="Q77" i="2"/>
  <c r="U77" i="2" s="1"/>
  <c r="P77" i="2"/>
  <c r="O77" i="2"/>
  <c r="R33" i="2"/>
  <c r="S33" i="2" s="1"/>
  <c r="Q33" i="2"/>
  <c r="U33" i="2" s="1"/>
  <c r="O33" i="2"/>
  <c r="P57" i="2"/>
  <c r="M51" i="2"/>
  <c r="N51" i="2" s="1"/>
  <c r="M5" i="2"/>
  <c r="N5" i="2" s="1"/>
  <c r="M25" i="2"/>
  <c r="N25" i="2" s="1"/>
  <c r="R65" i="2"/>
  <c r="S65" i="2" s="1"/>
  <c r="Q65" i="2"/>
  <c r="U65" i="2" s="1"/>
  <c r="O65" i="2"/>
  <c r="Q12" i="2"/>
  <c r="U12" i="2" s="1"/>
  <c r="R12" i="2"/>
  <c r="S12" i="2" s="1"/>
  <c r="R55" i="2"/>
  <c r="S55" i="2" s="1"/>
  <c r="Q55" i="2"/>
  <c r="U55" i="2" s="1"/>
  <c r="Q26" i="2"/>
  <c r="U26" i="2" s="1"/>
  <c r="R26" i="2"/>
  <c r="S26" i="2" s="1"/>
  <c r="P26" i="2"/>
  <c r="R73" i="2"/>
  <c r="S73" i="2" s="1"/>
  <c r="Q73" i="2"/>
  <c r="U73" i="2" s="1"/>
  <c r="O73" i="2"/>
  <c r="P78" i="2"/>
  <c r="P53" i="2"/>
  <c r="M63" i="2"/>
  <c r="N63" i="2" s="1"/>
  <c r="V72" i="2"/>
  <c r="T72" i="2"/>
  <c r="M67" i="2"/>
  <c r="N67" i="2" s="1"/>
  <c r="M31" i="2"/>
  <c r="N31" i="2" s="1"/>
  <c r="M16" i="2"/>
  <c r="N16" i="2" s="1"/>
  <c r="R66" i="2"/>
  <c r="S66" i="2" s="1"/>
  <c r="Q66" i="2"/>
  <c r="U66" i="2" s="1"/>
  <c r="P66" i="2"/>
  <c r="R69" i="2"/>
  <c r="S69" i="2" s="1"/>
  <c r="Q69" i="2"/>
  <c r="U69" i="2" s="1"/>
  <c r="O69" i="2"/>
  <c r="O78" i="2"/>
  <c r="P49" i="2"/>
  <c r="O22" i="2"/>
  <c r="O7" i="2"/>
  <c r="R28" i="2"/>
  <c r="S28" i="2" s="1"/>
  <c r="Q28" i="2"/>
  <c r="U28" i="2" s="1"/>
  <c r="O28" i="2"/>
  <c r="O46" i="2"/>
  <c r="P21" i="2"/>
  <c r="V14" i="2"/>
  <c r="T14" i="2"/>
  <c r="Q78" i="1"/>
  <c r="U78" i="1" s="1"/>
  <c r="R78" i="1"/>
  <c r="S78" i="1" s="1"/>
  <c r="R69" i="1"/>
  <c r="S69" i="1" s="1"/>
  <c r="Q69" i="1"/>
  <c r="U69" i="1" s="1"/>
  <c r="O69" i="1"/>
  <c r="P69" i="1"/>
  <c r="R26" i="1"/>
  <c r="S26" i="1" s="1"/>
  <c r="Q26" i="1"/>
  <c r="U26" i="1" s="1"/>
  <c r="P26" i="1"/>
  <c r="O26" i="1"/>
  <c r="R14" i="1"/>
  <c r="S14" i="1" s="1"/>
  <c r="Q14" i="1"/>
  <c r="U14" i="1" s="1"/>
  <c r="P14" i="1"/>
  <c r="O14" i="1"/>
  <c r="R10" i="1"/>
  <c r="S10" i="1" s="1"/>
  <c r="P10" i="1"/>
  <c r="M36" i="1"/>
  <c r="N36" i="1" s="1"/>
  <c r="O31" i="1"/>
  <c r="R31" i="1"/>
  <c r="S31" i="1" s="1"/>
  <c r="Q31" i="1"/>
  <c r="U31" i="1" s="1"/>
  <c r="P31" i="1"/>
  <c r="P42" i="1"/>
  <c r="Q42" i="1"/>
  <c r="U42" i="1" s="1"/>
  <c r="R42" i="1"/>
  <c r="S42" i="1" s="1"/>
  <c r="M15" i="1"/>
  <c r="N15" i="1" s="1"/>
  <c r="M54" i="1"/>
  <c r="N54" i="1" s="1"/>
  <c r="R58" i="1"/>
  <c r="S58" i="1" s="1"/>
  <c r="Q58" i="1"/>
  <c r="U58" i="1" s="1"/>
  <c r="Q41" i="1"/>
  <c r="U41" i="1" s="1"/>
  <c r="P41" i="1"/>
  <c r="R41" i="1"/>
  <c r="S41" i="1" s="1"/>
  <c r="R40" i="1"/>
  <c r="S40" i="1" s="1"/>
  <c r="P40" i="1"/>
  <c r="Q40" i="1"/>
  <c r="U40" i="1" s="1"/>
  <c r="R53" i="1"/>
  <c r="S53" i="1" s="1"/>
  <c r="Q53" i="1"/>
  <c r="U53" i="1" s="1"/>
  <c r="R6" i="1"/>
  <c r="S6" i="1" s="1"/>
  <c r="Q6" i="1"/>
  <c r="U6" i="1" s="1"/>
  <c r="V51" i="1"/>
  <c r="T51" i="1"/>
  <c r="V55" i="1"/>
  <c r="T55" i="1"/>
  <c r="R13" i="1"/>
  <c r="S13" i="1" s="1"/>
  <c r="R9" i="1"/>
  <c r="S9" i="1" s="1"/>
  <c r="Q9" i="1"/>
  <c r="U9" i="1" s="1"/>
  <c r="M50" i="1"/>
  <c r="N50" i="1" s="1"/>
  <c r="V34" i="1"/>
  <c r="T34" i="1"/>
  <c r="T63" i="1"/>
  <c r="V63" i="1"/>
  <c r="M20" i="1"/>
  <c r="N20" i="1" s="1"/>
  <c r="R5" i="1"/>
  <c r="S5" i="1" s="1"/>
  <c r="Q5" i="1"/>
  <c r="U5" i="1" s="1"/>
  <c r="M77" i="1"/>
  <c r="N77" i="1" s="1"/>
  <c r="M11" i="1"/>
  <c r="N11" i="1" s="1"/>
  <c r="P58" i="1"/>
  <c r="O5" i="1"/>
  <c r="R49" i="1"/>
  <c r="S49" i="1" s="1"/>
  <c r="Q49" i="1"/>
  <c r="U49" i="1" s="1"/>
  <c r="T71" i="1"/>
  <c r="V71" i="1"/>
  <c r="T60" i="1"/>
  <c r="V60" i="1"/>
  <c r="R56" i="1"/>
  <c r="S56" i="1" s="1"/>
  <c r="Q56" i="1"/>
  <c r="U56" i="1" s="1"/>
  <c r="P56" i="1"/>
  <c r="O56" i="1"/>
  <c r="M73" i="1"/>
  <c r="N73" i="1" s="1"/>
  <c r="P9" i="1"/>
  <c r="Q33" i="1"/>
  <c r="U33" i="1" s="1"/>
  <c r="R33" i="1"/>
  <c r="S33" i="1" s="1"/>
  <c r="V72" i="1"/>
  <c r="T72" i="1"/>
  <c r="T32" i="1"/>
  <c r="V32" i="1"/>
  <c r="Q45" i="1"/>
  <c r="U45" i="1" s="1"/>
  <c r="P45" i="1"/>
  <c r="R45" i="1"/>
  <c r="S45" i="1" s="1"/>
  <c r="R70" i="1"/>
  <c r="S70" i="1" s="1"/>
  <c r="Q70" i="1"/>
  <c r="U70" i="1" s="1"/>
  <c r="V75" i="1"/>
  <c r="T75" i="1"/>
  <c r="P27" i="1"/>
  <c r="M38" i="1"/>
  <c r="N38" i="1" s="1"/>
  <c r="V25" i="1"/>
  <c r="T52" i="1"/>
  <c r="V52" i="1"/>
  <c r="O40" i="1"/>
  <c r="V47" i="1"/>
  <c r="T47" i="1"/>
  <c r="R4" i="1"/>
  <c r="S4" i="1" s="1"/>
  <c r="O4" i="1"/>
  <c r="Q4" i="1"/>
  <c r="U4" i="1" s="1"/>
  <c r="P4" i="1"/>
  <c r="O70" i="1"/>
  <c r="V23" i="1"/>
  <c r="R67" i="1"/>
  <c r="S67" i="1" s="1"/>
  <c r="Q67" i="1"/>
  <c r="U67" i="1" s="1"/>
  <c r="P67" i="1"/>
  <c r="O67" i="1"/>
  <c r="M7" i="1"/>
  <c r="N7" i="1" s="1"/>
  <c r="M37" i="1"/>
  <c r="N37" i="1" s="1"/>
  <c r="V76" i="1"/>
  <c r="T76" i="1"/>
  <c r="R35" i="1"/>
  <c r="S35" i="1" s="1"/>
  <c r="Q35" i="1"/>
  <c r="U35" i="1" s="1"/>
  <c r="P35" i="1"/>
  <c r="O35" i="1"/>
  <c r="O58" i="1"/>
  <c r="P70" i="1"/>
  <c r="O21" i="1"/>
  <c r="P22" i="1"/>
  <c r="Q22" i="1"/>
  <c r="U22" i="1" s="1"/>
  <c r="R22" i="1"/>
  <c r="S22" i="1" s="1"/>
  <c r="P5" i="1"/>
  <c r="R74" i="1"/>
  <c r="S74" i="1" s="1"/>
  <c r="Q74" i="1"/>
  <c r="U74" i="1" s="1"/>
  <c r="R57" i="1"/>
  <c r="S57" i="1" s="1"/>
  <c r="Q57" i="1"/>
  <c r="U57" i="1" s="1"/>
  <c r="R65" i="1"/>
  <c r="S65" i="1" s="1"/>
  <c r="Q65" i="1"/>
  <c r="U65" i="1" s="1"/>
  <c r="P65" i="1"/>
  <c r="R12" i="1"/>
  <c r="S12" i="1" s="1"/>
  <c r="O12" i="1"/>
  <c r="P12" i="1"/>
  <c r="Q12" i="1"/>
  <c r="U12" i="1" s="1"/>
  <c r="M28" i="1"/>
  <c r="N28" i="1" s="1"/>
  <c r="R27" i="1"/>
  <c r="S27" i="1" s="1"/>
  <c r="Q27" i="1"/>
  <c r="U27" i="1" s="1"/>
  <c r="M62" i="1"/>
  <c r="N62" i="1" s="1"/>
  <c r="T64" i="1"/>
  <c r="V64" i="1"/>
  <c r="T59" i="1"/>
  <c r="Q21" i="1"/>
  <c r="U21" i="1" s="1"/>
  <c r="R21" i="1"/>
  <c r="S21" i="1" s="1"/>
  <c r="R66" i="1"/>
  <c r="S66" i="1" s="1"/>
  <c r="Q66" i="1"/>
  <c r="U66" i="1" s="1"/>
  <c r="P57" i="1"/>
  <c r="P46" i="1"/>
  <c r="R46" i="1"/>
  <c r="S46" i="1" s="1"/>
  <c r="Q46" i="1"/>
  <c r="U46" i="1" s="1"/>
  <c r="O46" i="1"/>
  <c r="R8" i="1"/>
  <c r="S8" i="1" s="1"/>
  <c r="O8" i="1"/>
  <c r="Q8" i="1"/>
  <c r="U8" i="1" s="1"/>
  <c r="P8" i="1"/>
  <c r="P53" i="1"/>
  <c r="M3" i="1"/>
  <c r="N3" i="1" s="1"/>
  <c r="R61" i="1"/>
  <c r="S61" i="1" s="1"/>
  <c r="Q61" i="1"/>
  <c r="U61" i="1" s="1"/>
  <c r="T39" i="1"/>
  <c r="V39" i="1"/>
  <c r="Q87" i="1" l="1"/>
  <c r="U87" i="1" s="1"/>
  <c r="Q48" i="1"/>
  <c r="U48" i="1" s="1"/>
  <c r="R48" i="1"/>
  <c r="S48" i="1" s="1"/>
  <c r="O48" i="1"/>
  <c r="O43" i="1"/>
  <c r="Q43" i="1"/>
  <c r="U43" i="1" s="1"/>
  <c r="R43" i="1"/>
  <c r="S43" i="1" s="1"/>
  <c r="P43" i="1"/>
  <c r="O87" i="1"/>
  <c r="P87" i="1"/>
  <c r="Q84" i="1"/>
  <c r="U84" i="1" s="1"/>
  <c r="T68" i="1"/>
  <c r="V88" i="1"/>
  <c r="T88" i="1"/>
  <c r="T87" i="1"/>
  <c r="V87" i="1"/>
  <c r="Q86" i="1"/>
  <c r="U86" i="1" s="1"/>
  <c r="R86" i="1"/>
  <c r="S86" i="1" s="1"/>
  <c r="O86" i="1"/>
  <c r="P86" i="1"/>
  <c r="R85" i="1"/>
  <c r="S85" i="1" s="1"/>
  <c r="Q85" i="1"/>
  <c r="U85" i="1" s="1"/>
  <c r="O85" i="1"/>
  <c r="P85" i="1"/>
  <c r="T84" i="1"/>
  <c r="V84" i="1"/>
  <c r="R83" i="1"/>
  <c r="S83" i="1" s="1"/>
  <c r="Q83" i="1"/>
  <c r="U83" i="1" s="1"/>
  <c r="O83" i="1"/>
  <c r="P83" i="1"/>
  <c r="T82" i="1"/>
  <c r="V82" i="1"/>
  <c r="T81" i="1"/>
  <c r="V81" i="1"/>
  <c r="P78" i="1"/>
  <c r="T18" i="1"/>
  <c r="V18" i="1"/>
  <c r="O13" i="1"/>
  <c r="O10" i="1"/>
  <c r="Q13" i="1"/>
  <c r="U13" i="1" s="1"/>
  <c r="V68" i="2"/>
  <c r="T68" i="2"/>
  <c r="O10" i="2"/>
  <c r="Q10" i="2"/>
  <c r="U10" i="2" s="1"/>
  <c r="P10" i="2"/>
  <c r="R10" i="2"/>
  <c r="S10" i="2" s="1"/>
  <c r="R29" i="2"/>
  <c r="S29" i="2" s="1"/>
  <c r="Q29" i="2"/>
  <c r="U29" i="2" s="1"/>
  <c r="O29" i="2"/>
  <c r="P29" i="2"/>
  <c r="T78" i="2"/>
  <c r="V78" i="2"/>
  <c r="R25" i="2"/>
  <c r="S25" i="2" s="1"/>
  <c r="Q25" i="2"/>
  <c r="U25" i="2" s="1"/>
  <c r="P25" i="2"/>
  <c r="O25" i="2"/>
  <c r="T15" i="2"/>
  <c r="V15" i="2"/>
  <c r="P9" i="2"/>
  <c r="R9" i="2"/>
  <c r="S9" i="2" s="1"/>
  <c r="O9" i="2"/>
  <c r="Q9" i="2"/>
  <c r="U9" i="2" s="1"/>
  <c r="Q47" i="2"/>
  <c r="U47" i="2" s="1"/>
  <c r="R47" i="2"/>
  <c r="S47" i="2" s="1"/>
  <c r="P47" i="2"/>
  <c r="O47" i="2"/>
  <c r="T24" i="2"/>
  <c r="V24" i="2"/>
  <c r="T57" i="2"/>
  <c r="V57" i="2"/>
  <c r="T73" i="2"/>
  <c r="V73" i="2"/>
  <c r="O5" i="2"/>
  <c r="R5" i="2"/>
  <c r="S5" i="2" s="1"/>
  <c r="Q5" i="2"/>
  <c r="U5" i="2" s="1"/>
  <c r="P5" i="2"/>
  <c r="T21" i="2"/>
  <c r="V21" i="2"/>
  <c r="R71" i="2"/>
  <c r="S71" i="2" s="1"/>
  <c r="Q71" i="2"/>
  <c r="U71" i="2" s="1"/>
  <c r="P71" i="2"/>
  <c r="O71" i="2"/>
  <c r="Q8" i="2"/>
  <c r="U8" i="2" s="1"/>
  <c r="R8" i="2"/>
  <c r="S8" i="2" s="1"/>
  <c r="P8" i="2"/>
  <c r="O8" i="2"/>
  <c r="O23" i="2"/>
  <c r="Q23" i="2"/>
  <c r="U23" i="2" s="1"/>
  <c r="R23" i="2"/>
  <c r="S23" i="2" s="1"/>
  <c r="P23" i="2"/>
  <c r="Q16" i="2"/>
  <c r="U16" i="2" s="1"/>
  <c r="R16" i="2"/>
  <c r="S16" i="2" s="1"/>
  <c r="P16" i="2"/>
  <c r="O16" i="2"/>
  <c r="T26" i="2"/>
  <c r="V26" i="2"/>
  <c r="T61" i="2"/>
  <c r="V61" i="2"/>
  <c r="T62" i="2"/>
  <c r="V62" i="2"/>
  <c r="T34" i="2"/>
  <c r="V34" i="2"/>
  <c r="T30" i="2"/>
  <c r="V30" i="2"/>
  <c r="R11" i="2"/>
  <c r="S11" i="2" s="1"/>
  <c r="Q11" i="2"/>
  <c r="U11" i="2" s="1"/>
  <c r="O11" i="2"/>
  <c r="P11" i="2"/>
  <c r="T19" i="2"/>
  <c r="V19" i="2"/>
  <c r="T7" i="2"/>
  <c r="V7" i="2"/>
  <c r="Q39" i="2"/>
  <c r="U39" i="2" s="1"/>
  <c r="R39" i="2"/>
  <c r="S39" i="2" s="1"/>
  <c r="P39" i="2"/>
  <c r="O39" i="2"/>
  <c r="Q51" i="2"/>
  <c r="U51" i="2" s="1"/>
  <c r="R51" i="2"/>
  <c r="S51" i="2" s="1"/>
  <c r="P51" i="2"/>
  <c r="O51" i="2"/>
  <c r="T28" i="2"/>
  <c r="V28" i="2"/>
  <c r="Q31" i="2"/>
  <c r="U31" i="2" s="1"/>
  <c r="R31" i="2"/>
  <c r="S31" i="2" s="1"/>
  <c r="P31" i="2"/>
  <c r="O31" i="2"/>
  <c r="T42" i="2"/>
  <c r="V42" i="2"/>
  <c r="Q4" i="2"/>
  <c r="U4" i="2" s="1"/>
  <c r="R4" i="2"/>
  <c r="S4" i="2" s="1"/>
  <c r="O4" i="2"/>
  <c r="P4" i="2"/>
  <c r="P13" i="2"/>
  <c r="O13" i="2"/>
  <c r="R13" i="2"/>
  <c r="S13" i="2" s="1"/>
  <c r="Q13" i="2"/>
  <c r="U13" i="2" s="1"/>
  <c r="P17" i="2"/>
  <c r="R17" i="2"/>
  <c r="S17" i="2" s="1"/>
  <c r="Q17" i="2"/>
  <c r="U17" i="2" s="1"/>
  <c r="O17" i="2"/>
  <c r="R67" i="2"/>
  <c r="S67" i="2" s="1"/>
  <c r="Q67" i="2"/>
  <c r="U67" i="2" s="1"/>
  <c r="P67" i="2"/>
  <c r="O67" i="2"/>
  <c r="T46" i="2"/>
  <c r="V46" i="2"/>
  <c r="R54" i="2"/>
  <c r="S54" i="2" s="1"/>
  <c r="Q54" i="2"/>
  <c r="U54" i="2" s="1"/>
  <c r="P54" i="2"/>
  <c r="O54" i="2"/>
  <c r="T49" i="2"/>
  <c r="V49" i="2"/>
  <c r="T70" i="2"/>
  <c r="V70" i="2"/>
  <c r="T77" i="2"/>
  <c r="V77" i="2"/>
  <c r="T69" i="2"/>
  <c r="V69" i="2"/>
  <c r="T58" i="2"/>
  <c r="V58" i="2"/>
  <c r="T66" i="2"/>
  <c r="V66" i="2"/>
  <c r="T55" i="2"/>
  <c r="V55" i="2"/>
  <c r="T33" i="2"/>
  <c r="V33" i="2"/>
  <c r="R3" i="2"/>
  <c r="S3" i="2" s="1"/>
  <c r="Q3" i="2"/>
  <c r="U3" i="2" s="1"/>
  <c r="P3" i="2"/>
  <c r="O3" i="2"/>
  <c r="T41" i="2"/>
  <c r="V41" i="2"/>
  <c r="T45" i="2"/>
  <c r="V45" i="2"/>
  <c r="R38" i="2"/>
  <c r="S38" i="2" s="1"/>
  <c r="Q38" i="2"/>
  <c r="U38" i="2" s="1"/>
  <c r="P38" i="2"/>
  <c r="O38" i="2"/>
  <c r="T20" i="2"/>
  <c r="V20" i="2"/>
  <c r="T53" i="2"/>
  <c r="V53" i="2"/>
  <c r="T22" i="2"/>
  <c r="V22" i="2"/>
  <c r="Q35" i="2"/>
  <c r="U35" i="2" s="1"/>
  <c r="R35" i="2"/>
  <c r="S35" i="2" s="1"/>
  <c r="P35" i="2"/>
  <c r="O35" i="2"/>
  <c r="T18" i="2"/>
  <c r="V18" i="2"/>
  <c r="R75" i="2"/>
  <c r="S75" i="2" s="1"/>
  <c r="Q75" i="2"/>
  <c r="U75" i="2" s="1"/>
  <c r="P75" i="2"/>
  <c r="O75" i="2"/>
  <c r="T65" i="2"/>
  <c r="V65" i="2"/>
  <c r="Q43" i="2"/>
  <c r="U43" i="2" s="1"/>
  <c r="R43" i="2"/>
  <c r="S43" i="2" s="1"/>
  <c r="P43" i="2"/>
  <c r="O43" i="2"/>
  <c r="T12" i="2"/>
  <c r="V12" i="2"/>
  <c r="R50" i="2"/>
  <c r="S50" i="2" s="1"/>
  <c r="Q50" i="2"/>
  <c r="U50" i="2" s="1"/>
  <c r="P50" i="2"/>
  <c r="O50" i="2"/>
  <c r="T37" i="2"/>
  <c r="V37" i="2"/>
  <c r="R63" i="2"/>
  <c r="S63" i="2" s="1"/>
  <c r="Q63" i="2"/>
  <c r="U63" i="2" s="1"/>
  <c r="P63" i="2"/>
  <c r="O63" i="2"/>
  <c r="T27" i="2"/>
  <c r="V27" i="2"/>
  <c r="R59" i="2"/>
  <c r="S59" i="2" s="1"/>
  <c r="Q59" i="2"/>
  <c r="U59" i="2" s="1"/>
  <c r="P59" i="2"/>
  <c r="O59" i="2"/>
  <c r="T74" i="2"/>
  <c r="V74" i="2"/>
  <c r="T5" i="1"/>
  <c r="V5" i="1"/>
  <c r="R62" i="1"/>
  <c r="S62" i="1" s="1"/>
  <c r="Q62" i="1"/>
  <c r="U62" i="1" s="1"/>
  <c r="O62" i="1"/>
  <c r="P62" i="1"/>
  <c r="T57" i="1"/>
  <c r="V57" i="1"/>
  <c r="T65" i="1"/>
  <c r="V65" i="1"/>
  <c r="T67" i="1"/>
  <c r="V67" i="1"/>
  <c r="T58" i="1"/>
  <c r="V58" i="1"/>
  <c r="R36" i="1"/>
  <c r="S36" i="1" s="1"/>
  <c r="Q36" i="1"/>
  <c r="U36" i="1" s="1"/>
  <c r="P36" i="1"/>
  <c r="O36" i="1"/>
  <c r="T26" i="1"/>
  <c r="V26" i="1"/>
  <c r="R20" i="1"/>
  <c r="S20" i="1" s="1"/>
  <c r="Q20" i="1"/>
  <c r="U20" i="1" s="1"/>
  <c r="P20" i="1"/>
  <c r="O20" i="1"/>
  <c r="T46" i="1"/>
  <c r="V46" i="1"/>
  <c r="T27" i="1"/>
  <c r="V27" i="1"/>
  <c r="R38" i="1"/>
  <c r="S38" i="1" s="1"/>
  <c r="Q38" i="1"/>
  <c r="U38" i="1" s="1"/>
  <c r="P38" i="1"/>
  <c r="O38" i="1"/>
  <c r="T56" i="1"/>
  <c r="V56" i="1"/>
  <c r="Q28" i="1"/>
  <c r="U28" i="1" s="1"/>
  <c r="R28" i="1"/>
  <c r="S28" i="1" s="1"/>
  <c r="P28" i="1"/>
  <c r="O28" i="1"/>
  <c r="T33" i="1"/>
  <c r="V33" i="1"/>
  <c r="T6" i="1"/>
  <c r="V6" i="1"/>
  <c r="T61" i="1"/>
  <c r="V61" i="1"/>
  <c r="T74" i="1"/>
  <c r="V74" i="1"/>
  <c r="T49" i="1"/>
  <c r="V49" i="1"/>
  <c r="R50" i="1"/>
  <c r="S50" i="1" s="1"/>
  <c r="Q50" i="1"/>
  <c r="U50" i="1" s="1"/>
  <c r="P50" i="1"/>
  <c r="O50" i="1"/>
  <c r="R54" i="1"/>
  <c r="S54" i="1" s="1"/>
  <c r="Q54" i="1"/>
  <c r="U54" i="1" s="1"/>
  <c r="O54" i="1"/>
  <c r="P54" i="1"/>
  <c r="T8" i="1"/>
  <c r="V8" i="1"/>
  <c r="Q3" i="1"/>
  <c r="U3" i="1" s="1"/>
  <c r="R3" i="1"/>
  <c r="S3" i="1" s="1"/>
  <c r="P3" i="1"/>
  <c r="O3" i="1"/>
  <c r="V66" i="1"/>
  <c r="T66" i="1"/>
  <c r="T35" i="1"/>
  <c r="V35" i="1"/>
  <c r="T53" i="1"/>
  <c r="V53" i="1"/>
  <c r="Q15" i="1"/>
  <c r="U15" i="1" s="1"/>
  <c r="R15" i="1"/>
  <c r="S15" i="1" s="1"/>
  <c r="O15" i="1"/>
  <c r="P15" i="1"/>
  <c r="T10" i="1"/>
  <c r="V10" i="1"/>
  <c r="T69" i="1"/>
  <c r="V69" i="1"/>
  <c r="T21" i="1"/>
  <c r="V21" i="1"/>
  <c r="R73" i="1"/>
  <c r="S73" i="1" s="1"/>
  <c r="Q73" i="1"/>
  <c r="U73" i="1" s="1"/>
  <c r="O73" i="1"/>
  <c r="P73" i="1"/>
  <c r="T9" i="1"/>
  <c r="V9" i="1"/>
  <c r="T42" i="1"/>
  <c r="V42" i="1"/>
  <c r="T12" i="1"/>
  <c r="V12" i="1"/>
  <c r="T4" i="1"/>
  <c r="V4" i="1"/>
  <c r="T70" i="1"/>
  <c r="V70" i="1"/>
  <c r="Q11" i="1"/>
  <c r="U11" i="1" s="1"/>
  <c r="R11" i="1"/>
  <c r="S11" i="1" s="1"/>
  <c r="P11" i="1"/>
  <c r="O11" i="1"/>
  <c r="T22" i="1"/>
  <c r="V22" i="1"/>
  <c r="Q37" i="1"/>
  <c r="U37" i="1" s="1"/>
  <c r="R37" i="1"/>
  <c r="S37" i="1" s="1"/>
  <c r="P37" i="1"/>
  <c r="O37" i="1"/>
  <c r="T45" i="1"/>
  <c r="V45" i="1"/>
  <c r="R77" i="1"/>
  <c r="S77" i="1" s="1"/>
  <c r="Q77" i="1"/>
  <c r="U77" i="1" s="1"/>
  <c r="P77" i="1"/>
  <c r="O77" i="1"/>
  <c r="T40" i="1"/>
  <c r="V40" i="1"/>
  <c r="V78" i="1"/>
  <c r="T78" i="1"/>
  <c r="T31" i="1"/>
  <c r="V31" i="1"/>
  <c r="Q7" i="1"/>
  <c r="U7" i="1" s="1"/>
  <c r="R7" i="1"/>
  <c r="S7" i="1" s="1"/>
  <c r="O7" i="1"/>
  <c r="P7" i="1"/>
  <c r="T13" i="1"/>
  <c r="V13" i="1"/>
  <c r="T41" i="1"/>
  <c r="V41" i="1"/>
  <c r="T14" i="1"/>
  <c r="V14" i="1"/>
  <c r="V48" i="1" l="1"/>
  <c r="T48" i="1"/>
  <c r="V43" i="1"/>
  <c r="T43" i="1"/>
  <c r="T86" i="1"/>
  <c r="V86" i="1"/>
  <c r="T85" i="1"/>
  <c r="V85" i="1"/>
  <c r="T83" i="1"/>
  <c r="V83" i="1"/>
  <c r="V10" i="2"/>
  <c r="T10" i="2"/>
  <c r="T4" i="2"/>
  <c r="V4" i="2"/>
  <c r="T67" i="2"/>
  <c r="V67" i="2"/>
  <c r="T71" i="2"/>
  <c r="V71" i="2"/>
  <c r="T43" i="2"/>
  <c r="V43" i="2"/>
  <c r="T35" i="2"/>
  <c r="V35" i="2"/>
  <c r="T17" i="2"/>
  <c r="V17" i="2"/>
  <c r="T39" i="2"/>
  <c r="V39" i="2"/>
  <c r="T23" i="2"/>
  <c r="V23" i="2"/>
  <c r="T25" i="2"/>
  <c r="V25" i="2"/>
  <c r="T51" i="2"/>
  <c r="V51" i="2"/>
  <c r="T38" i="2"/>
  <c r="V38" i="2"/>
  <c r="T31" i="2"/>
  <c r="V31" i="2"/>
  <c r="T47" i="2"/>
  <c r="V47" i="2"/>
  <c r="T54" i="2"/>
  <c r="V54" i="2"/>
  <c r="T13" i="2"/>
  <c r="V13" i="2"/>
  <c r="T63" i="2"/>
  <c r="V63" i="2"/>
  <c r="T5" i="2"/>
  <c r="V5" i="2"/>
  <c r="T11" i="2"/>
  <c r="V11" i="2"/>
  <c r="T16" i="2"/>
  <c r="V16" i="2"/>
  <c r="T8" i="2"/>
  <c r="V8" i="2"/>
  <c r="T9" i="2"/>
  <c r="V9" i="2"/>
  <c r="T59" i="2"/>
  <c r="V59" i="2"/>
  <c r="T50" i="2"/>
  <c r="V50" i="2"/>
  <c r="T75" i="2"/>
  <c r="V75" i="2"/>
  <c r="T3" i="2"/>
  <c r="V3" i="2"/>
  <c r="T29" i="2"/>
  <c r="V29" i="2"/>
  <c r="T3" i="1"/>
  <c r="V3" i="1"/>
  <c r="T28" i="1"/>
  <c r="V28" i="1"/>
  <c r="T77" i="1"/>
  <c r="V77" i="1"/>
  <c r="T20" i="1"/>
  <c r="V20" i="1"/>
  <c r="T7" i="1"/>
  <c r="V7" i="1"/>
  <c r="T15" i="1"/>
  <c r="V15" i="1"/>
  <c r="T73" i="1"/>
  <c r="V73" i="1"/>
  <c r="T54" i="1"/>
  <c r="V54" i="1"/>
  <c r="V38" i="1"/>
  <c r="T38" i="1"/>
  <c r="T37" i="1"/>
  <c r="V37" i="1"/>
  <c r="T36" i="1"/>
  <c r="V36" i="1"/>
  <c r="T62" i="1"/>
  <c r="V62" i="1"/>
  <c r="T11" i="1"/>
  <c r="V11" i="1"/>
  <c r="T50" i="1"/>
  <c r="V50" i="1"/>
</calcChain>
</file>

<file path=xl/sharedStrings.xml><?xml version="1.0" encoding="utf-8"?>
<sst xmlns="http://schemas.openxmlformats.org/spreadsheetml/2006/main" count="151" uniqueCount="69">
  <si>
    <t>Серия экспериментов\статистика</t>
  </si>
  <si>
    <t>ti [с]</t>
  </si>
  <si>
    <t>t_ср [с]</t>
  </si>
  <si>
    <t>(Δti)^2 [c^2]</t>
  </si>
  <si>
    <t>Σ((Δti)^2) [c^2]</t>
  </si>
  <si>
    <t>σ [с]</t>
  </si>
  <si>
    <t>t_ср+3*σ [c]</t>
  </si>
  <si>
    <t>t_ср-3*σ [c]</t>
  </si>
  <si>
    <t>kв [%]</t>
  </si>
  <si>
    <t>σ0 [с]</t>
  </si>
  <si>
    <t>Δt [с]</t>
  </si>
  <si>
    <t>δt [%]</t>
  </si>
  <si>
    <t>N_мин</t>
  </si>
  <si>
    <t>t_ист [с]</t>
  </si>
  <si>
    <t>p</t>
  </si>
  <si>
    <t>N</t>
  </si>
  <si>
    <t>t_pN</t>
  </si>
  <si>
    <t>Δ [%]</t>
  </si>
  <si>
    <t>mi [МБ]</t>
  </si>
  <si>
    <t>m_ср [МБ]</t>
  </si>
  <si>
    <t>(Δmi)^2 [МБ^2]</t>
  </si>
  <si>
    <t>Σ((Δmi)^2) [МБ^2]</t>
  </si>
  <si>
    <t>σ [МБ]</t>
  </si>
  <si>
    <t>m_ср+3*σ [МБ]</t>
  </si>
  <si>
    <t>m_ср-3*σ [МБ]</t>
  </si>
  <si>
    <t>σ0 [МБ]</t>
  </si>
  <si>
    <t>Δm [МБ]</t>
  </si>
  <si>
    <t>δm [%]</t>
  </si>
  <si>
    <t>m_ист [МБ]</t>
  </si>
  <si>
    <t>Спец. 1</t>
  </si>
  <si>
    <t>Спец. 2</t>
  </si>
  <si>
    <t>Спец. 3</t>
  </si>
  <si>
    <t>Спец. 4</t>
  </si>
  <si>
    <t xml:space="preserve"> Спец. 5</t>
  </si>
  <si>
    <t xml:space="preserve"> Спец. 6</t>
  </si>
  <si>
    <t xml:space="preserve"> Спец. 7</t>
  </si>
  <si>
    <t xml:space="preserve"> Спец. 8</t>
  </si>
  <si>
    <t>z_ср [доли]</t>
  </si>
  <si>
    <t>Δz [доли]</t>
  </si>
  <si>
    <t>δz [%]</t>
  </si>
  <si>
    <t>z_ист [доли]</t>
  </si>
  <si>
    <t>Δw1 [м.е.]</t>
  </si>
  <si>
    <t>w1 [м.е.]</t>
  </si>
  <si>
    <t>δw1 [%]</t>
  </si>
  <si>
    <t>w1_ист [м.е.]</t>
  </si>
  <si>
    <t>w2 [м.е.]</t>
  </si>
  <si>
    <t>Δw2 [м.е.]</t>
  </si>
  <si>
    <t>δw2 [%]</t>
  </si>
  <si>
    <t>w2_ист [м.е.]</t>
  </si>
  <si>
    <t>δa1 [%]</t>
  </si>
  <si>
    <t>δa2 [%]</t>
  </si>
  <si>
    <t>T [м.е.]</t>
  </si>
  <si>
    <t>ΔT [м.е.]</t>
  </si>
  <si>
    <t>δT [%]</t>
  </si>
  <si>
    <t>T_ист [м.е.]</t>
  </si>
  <si>
    <t>a1 [токены]</t>
  </si>
  <si>
    <t>Δa1 [токены]</t>
  </si>
  <si>
    <t>a1_ист [токены]</t>
  </si>
  <si>
    <t>a2 [токены]</t>
  </si>
  <si>
    <t>Δa2 [токены]</t>
  </si>
  <si>
    <t>a2_ист [токены]</t>
  </si>
  <si>
    <t>dz/dw1(w1,a1,T)</t>
  </si>
  <si>
    <t>dz/da1(w1,a1,T)</t>
  </si>
  <si>
    <t>dz/dT(w1,a1,T)</t>
  </si>
  <si>
    <t>dz/dw1(w1,a1,w2,a2,T)</t>
  </si>
  <si>
    <t>dz/da1(w1,a1,w2,a2,T)</t>
  </si>
  <si>
    <t>dz/dw2(w1,a1,w2,a2,T)</t>
  </si>
  <si>
    <t>dz/da2(w1,a1,w2,a2,T)</t>
  </si>
  <si>
    <t>dz/dT(w1,a1,w2,a2,T)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</si>
</sst>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D341-AA34-4EAE-AF06-974599682CC4}">
  <dimension ref="A1:E161"/>
  <sheetViews>
    <sheetView workbookViewId="0">
      <selection activeCell="B88" sqref="B88"/>
    </sheetView>
  </sheetViews>
  <sheetFormatPr defaultColWidth="8.85546875" defaultRowHeight="15" x14ac:dyDescent="0.25"/>
  <cols>
    <col min="1" max="1" width="31.42578125" style="18" customWidth="1"/>
    <col min="2" max="2" width="16.7109375" style="21" customWidth="1"/>
    <col min="3" max="3" width="12.7109375" style="27" customWidth="1"/>
    <col min="4" max="4" width="8.85546875" style="21"/>
    <col min="5" max="5" width="14.28515625" style="21" customWidth="1"/>
    <col min="6" max="16384" width="8.85546875" style="6"/>
  </cols>
  <sheetData>
    <row r="1" spans="1:5" s="13" customFormat="1" ht="15.75" thickBot="1" x14ac:dyDescent="0.3">
      <c r="A1" s="12" t="s">
        <v>0</v>
      </c>
      <c r="B1" s="25" t="s">
        <v>42</v>
      </c>
      <c r="C1" s="14" t="s">
        <v>41</v>
      </c>
      <c r="D1" s="25" t="s">
        <v>43</v>
      </c>
      <c r="E1" s="25" t="s">
        <v>44</v>
      </c>
    </row>
    <row r="2" spans="1:5" s="16" customFormat="1" x14ac:dyDescent="0.25">
      <c r="A2" s="15">
        <v>1</v>
      </c>
      <c r="B2" s="21">
        <v>1.0137999999999999E-2</v>
      </c>
      <c r="C2" s="27">
        <v>1E-3</v>
      </c>
      <c r="D2" s="23">
        <f>$C$2/B2*100</f>
        <v>9.863878477017165</v>
      </c>
      <c r="E2" s="23" t="str">
        <f>(ROUNDUP(B2,3)) &amp; " ± " &amp; (ROUNDUP($C$2, 3))</f>
        <v>0,011 ± 0,001</v>
      </c>
    </row>
    <row r="3" spans="1:5" x14ac:dyDescent="0.25">
      <c r="A3" s="1">
        <f>A2+1</f>
        <v>2</v>
      </c>
      <c r="D3" s="23" t="e">
        <f t="shared" ref="D3:D66" si="0">$C$2/B3*100</f>
        <v>#DIV/0!</v>
      </c>
      <c r="E3" s="23" t="str">
        <f t="shared" ref="E3:E66" si="1">(ROUNDUP(B3,3)) &amp; " ± " &amp; (ROUNDUP($C$2, 3))</f>
        <v>0 ± 0,001</v>
      </c>
    </row>
    <row r="4" spans="1:5" x14ac:dyDescent="0.25">
      <c r="A4" s="1">
        <f t="shared" ref="A4:A67" si="2">A3+1</f>
        <v>3</v>
      </c>
      <c r="D4" s="23" t="e">
        <f t="shared" si="0"/>
        <v>#DIV/0!</v>
      </c>
      <c r="E4" s="23" t="str">
        <f t="shared" si="1"/>
        <v>0 ± 0,001</v>
      </c>
    </row>
    <row r="5" spans="1:5" x14ac:dyDescent="0.25">
      <c r="A5" s="1">
        <f t="shared" si="2"/>
        <v>4</v>
      </c>
      <c r="D5" s="23" t="e">
        <f t="shared" si="0"/>
        <v>#DIV/0!</v>
      </c>
      <c r="E5" s="23" t="str">
        <f t="shared" si="1"/>
        <v>0 ± 0,001</v>
      </c>
    </row>
    <row r="6" spans="1:5" x14ac:dyDescent="0.25">
      <c r="A6" s="1">
        <f t="shared" si="2"/>
        <v>5</v>
      </c>
      <c r="D6" s="23" t="e">
        <f t="shared" si="0"/>
        <v>#DIV/0!</v>
      </c>
      <c r="E6" s="23" t="str">
        <f t="shared" si="1"/>
        <v>0 ± 0,001</v>
      </c>
    </row>
    <row r="7" spans="1:5" x14ac:dyDescent="0.25">
      <c r="A7" s="4">
        <f t="shared" si="2"/>
        <v>6</v>
      </c>
      <c r="B7" s="21">
        <v>1.0137999999999999E-2</v>
      </c>
      <c r="D7" s="23">
        <f t="shared" si="0"/>
        <v>9.863878477017165</v>
      </c>
      <c r="E7" s="23" t="str">
        <f t="shared" si="1"/>
        <v>0,011 ± 0,001</v>
      </c>
    </row>
    <row r="8" spans="1:5" x14ac:dyDescent="0.25">
      <c r="A8" s="1">
        <f t="shared" si="2"/>
        <v>7</v>
      </c>
      <c r="D8" s="23" t="e">
        <f t="shared" si="0"/>
        <v>#DIV/0!</v>
      </c>
      <c r="E8" s="23" t="str">
        <f t="shared" si="1"/>
        <v>0 ± 0,001</v>
      </c>
    </row>
    <row r="9" spans="1:5" x14ac:dyDescent="0.25">
      <c r="A9" s="1">
        <f t="shared" si="2"/>
        <v>8</v>
      </c>
      <c r="D9" s="23" t="e">
        <f t="shared" si="0"/>
        <v>#DIV/0!</v>
      </c>
      <c r="E9" s="23" t="str">
        <f t="shared" si="1"/>
        <v>0 ± 0,001</v>
      </c>
    </row>
    <row r="10" spans="1:5" x14ac:dyDescent="0.25">
      <c r="A10" s="1">
        <f t="shared" si="2"/>
        <v>9</v>
      </c>
      <c r="D10" s="23" t="e">
        <f t="shared" si="0"/>
        <v>#DIV/0!</v>
      </c>
      <c r="E10" s="23" t="str">
        <f t="shared" si="1"/>
        <v>0 ± 0,001</v>
      </c>
    </row>
    <row r="11" spans="1:5" x14ac:dyDescent="0.25">
      <c r="A11" s="1">
        <f t="shared" si="2"/>
        <v>10</v>
      </c>
      <c r="D11" s="23" t="e">
        <f t="shared" si="0"/>
        <v>#DIV/0!</v>
      </c>
      <c r="E11" s="23" t="str">
        <f t="shared" si="1"/>
        <v>0 ± 0,001</v>
      </c>
    </row>
    <row r="12" spans="1:5" x14ac:dyDescent="0.25">
      <c r="A12" s="4">
        <f t="shared" si="2"/>
        <v>11</v>
      </c>
      <c r="B12" s="21">
        <v>1.0137999999999999E-2</v>
      </c>
      <c r="D12" s="23">
        <f t="shared" si="0"/>
        <v>9.863878477017165</v>
      </c>
      <c r="E12" s="23" t="str">
        <f t="shared" si="1"/>
        <v>0,011 ± 0,001</v>
      </c>
    </row>
    <row r="13" spans="1:5" x14ac:dyDescent="0.25">
      <c r="A13" s="1">
        <f t="shared" si="2"/>
        <v>12</v>
      </c>
      <c r="D13" s="23" t="e">
        <f t="shared" si="0"/>
        <v>#DIV/0!</v>
      </c>
      <c r="E13" s="23" t="str">
        <f t="shared" si="1"/>
        <v>0 ± 0,001</v>
      </c>
    </row>
    <row r="14" spans="1:5" x14ac:dyDescent="0.25">
      <c r="A14" s="1">
        <f t="shared" si="2"/>
        <v>13</v>
      </c>
      <c r="D14" s="23" t="e">
        <f t="shared" si="0"/>
        <v>#DIV/0!</v>
      </c>
      <c r="E14" s="23" t="str">
        <f t="shared" si="1"/>
        <v>0 ± 0,001</v>
      </c>
    </row>
    <row r="15" spans="1:5" x14ac:dyDescent="0.25">
      <c r="A15" s="1">
        <f t="shared" si="2"/>
        <v>14</v>
      </c>
      <c r="D15" s="23" t="e">
        <f t="shared" si="0"/>
        <v>#DIV/0!</v>
      </c>
      <c r="E15" s="23" t="str">
        <f t="shared" si="1"/>
        <v>0 ± 0,001</v>
      </c>
    </row>
    <row r="16" spans="1:5" x14ac:dyDescent="0.25">
      <c r="A16" s="1">
        <f t="shared" si="2"/>
        <v>15</v>
      </c>
      <c r="D16" s="23" t="e">
        <f t="shared" si="0"/>
        <v>#DIV/0!</v>
      </c>
      <c r="E16" s="23" t="str">
        <f t="shared" si="1"/>
        <v>0 ± 0,001</v>
      </c>
    </row>
    <row r="17" spans="1:5" x14ac:dyDescent="0.25">
      <c r="A17" s="4">
        <f t="shared" si="2"/>
        <v>16</v>
      </c>
      <c r="B17" s="21">
        <v>0.4073</v>
      </c>
      <c r="D17" s="23">
        <f>$C$2/B27*100</f>
        <v>3.8072032285083379E-2</v>
      </c>
      <c r="E17" s="23" t="str">
        <f>(ROUNDUP(B27,3)) &amp; " ± " &amp; (ROUNDUP($C$2, 3))</f>
        <v>2,627 ± 0,001</v>
      </c>
    </row>
    <row r="18" spans="1:5" x14ac:dyDescent="0.25">
      <c r="A18" s="1">
        <f t="shared" si="2"/>
        <v>17</v>
      </c>
      <c r="D18" s="23" t="e">
        <f t="shared" si="0"/>
        <v>#DIV/0!</v>
      </c>
      <c r="E18" s="23" t="str">
        <f t="shared" si="1"/>
        <v>0 ± 0,001</v>
      </c>
    </row>
    <row r="19" spans="1:5" x14ac:dyDescent="0.25">
      <c r="A19" s="1">
        <f t="shared" si="2"/>
        <v>18</v>
      </c>
      <c r="D19" s="23" t="e">
        <f t="shared" si="0"/>
        <v>#DIV/0!</v>
      </c>
      <c r="E19" s="23" t="str">
        <f t="shared" si="1"/>
        <v>0 ± 0,001</v>
      </c>
    </row>
    <row r="20" spans="1:5" x14ac:dyDescent="0.25">
      <c r="A20" s="1">
        <f t="shared" si="2"/>
        <v>19</v>
      </c>
      <c r="D20" s="23" t="e">
        <f t="shared" si="0"/>
        <v>#DIV/0!</v>
      </c>
      <c r="E20" s="23" t="str">
        <f t="shared" si="1"/>
        <v>0 ± 0,001</v>
      </c>
    </row>
    <row r="21" spans="1:5" x14ac:dyDescent="0.25">
      <c r="A21" s="1">
        <f t="shared" si="2"/>
        <v>20</v>
      </c>
      <c r="D21" s="23" t="e">
        <f t="shared" si="0"/>
        <v>#DIV/0!</v>
      </c>
      <c r="E21" s="23" t="str">
        <f t="shared" si="1"/>
        <v>0 ± 0,001</v>
      </c>
    </row>
    <row r="22" spans="1:5" x14ac:dyDescent="0.25">
      <c r="A22" s="4">
        <f t="shared" si="2"/>
        <v>21</v>
      </c>
      <c r="B22" s="21">
        <v>3.1156999999999999</v>
      </c>
      <c r="D22" s="23">
        <f t="shared" si="0"/>
        <v>3.2095516256378985E-2</v>
      </c>
      <c r="E22" s="23" t="str">
        <f t="shared" si="1"/>
        <v>3,116 ± 0,001</v>
      </c>
    </row>
    <row r="23" spans="1:5" x14ac:dyDescent="0.25">
      <c r="A23" s="2">
        <f t="shared" si="2"/>
        <v>22</v>
      </c>
      <c r="D23" s="23" t="e">
        <f t="shared" si="0"/>
        <v>#DIV/0!</v>
      </c>
      <c r="E23" s="23" t="str">
        <f t="shared" si="1"/>
        <v>0 ± 0,001</v>
      </c>
    </row>
    <row r="24" spans="1:5" x14ac:dyDescent="0.25">
      <c r="A24" s="2">
        <f t="shared" si="2"/>
        <v>23</v>
      </c>
      <c r="D24" s="23" t="e">
        <f t="shared" si="0"/>
        <v>#DIV/0!</v>
      </c>
      <c r="E24" s="23" t="str">
        <f t="shared" si="1"/>
        <v>0 ± 0,001</v>
      </c>
    </row>
    <row r="25" spans="1:5" x14ac:dyDescent="0.25">
      <c r="A25" s="2">
        <f t="shared" si="2"/>
        <v>24</v>
      </c>
      <c r="D25" s="23" t="e">
        <f t="shared" si="0"/>
        <v>#DIV/0!</v>
      </c>
      <c r="E25" s="23" t="str">
        <f t="shared" si="1"/>
        <v>0 ± 0,001</v>
      </c>
    </row>
    <row r="26" spans="1:5" x14ac:dyDescent="0.25">
      <c r="A26" s="2">
        <f t="shared" si="2"/>
        <v>25</v>
      </c>
      <c r="D26" s="23" t="e">
        <f t="shared" si="0"/>
        <v>#DIV/0!</v>
      </c>
      <c r="E26" s="23" t="str">
        <f t="shared" si="1"/>
        <v>0 ± 0,001</v>
      </c>
    </row>
    <row r="27" spans="1:5" x14ac:dyDescent="0.25">
      <c r="A27" s="4">
        <f t="shared" si="2"/>
        <v>26</v>
      </c>
      <c r="B27" s="21">
        <v>2.6265999999999998</v>
      </c>
      <c r="D27" s="23">
        <f t="shared" si="0"/>
        <v>3.8072032285083379E-2</v>
      </c>
      <c r="E27" s="23" t="str">
        <f t="shared" si="1"/>
        <v>2,627 ± 0,001</v>
      </c>
    </row>
    <row r="28" spans="1:5" x14ac:dyDescent="0.25">
      <c r="A28" s="2">
        <f t="shared" si="2"/>
        <v>27</v>
      </c>
      <c r="D28" s="23" t="e">
        <f t="shared" si="0"/>
        <v>#DIV/0!</v>
      </c>
      <c r="E28" s="23" t="str">
        <f t="shared" si="1"/>
        <v>0 ± 0,001</v>
      </c>
    </row>
    <row r="29" spans="1:5" x14ac:dyDescent="0.25">
      <c r="A29" s="2">
        <f t="shared" si="2"/>
        <v>28</v>
      </c>
      <c r="D29" s="23" t="e">
        <f t="shared" si="0"/>
        <v>#DIV/0!</v>
      </c>
      <c r="E29" s="23" t="str">
        <f t="shared" si="1"/>
        <v>0 ± 0,001</v>
      </c>
    </row>
    <row r="30" spans="1:5" x14ac:dyDescent="0.25">
      <c r="A30" s="2">
        <f t="shared" si="2"/>
        <v>29</v>
      </c>
      <c r="D30" s="23" t="e">
        <f t="shared" si="0"/>
        <v>#DIV/0!</v>
      </c>
      <c r="E30" s="23" t="str">
        <f t="shared" si="1"/>
        <v>0 ± 0,001</v>
      </c>
    </row>
    <row r="31" spans="1:5" x14ac:dyDescent="0.25">
      <c r="A31" s="2">
        <f t="shared" si="2"/>
        <v>30</v>
      </c>
      <c r="D31" s="23" t="e">
        <f t="shared" si="0"/>
        <v>#DIV/0!</v>
      </c>
      <c r="E31" s="23" t="str">
        <f t="shared" si="1"/>
        <v>0 ± 0,001</v>
      </c>
    </row>
    <row r="32" spans="1:5" x14ac:dyDescent="0.25">
      <c r="A32" s="4">
        <f t="shared" si="2"/>
        <v>31</v>
      </c>
      <c r="B32" s="21">
        <v>2.6265999999999998</v>
      </c>
      <c r="D32" s="23">
        <f t="shared" si="0"/>
        <v>3.8072032285083379E-2</v>
      </c>
      <c r="E32" s="23" t="str">
        <f t="shared" si="1"/>
        <v>2,627 ± 0,001</v>
      </c>
    </row>
    <row r="33" spans="1:5" x14ac:dyDescent="0.25">
      <c r="A33" s="2">
        <f t="shared" si="2"/>
        <v>32</v>
      </c>
      <c r="D33" s="23" t="e">
        <f t="shared" si="0"/>
        <v>#DIV/0!</v>
      </c>
      <c r="E33" s="23" t="str">
        <f t="shared" si="1"/>
        <v>0 ± 0,001</v>
      </c>
    </row>
    <row r="34" spans="1:5" x14ac:dyDescent="0.25">
      <c r="A34" s="2">
        <f t="shared" si="2"/>
        <v>33</v>
      </c>
      <c r="D34" s="23" t="e">
        <f t="shared" si="0"/>
        <v>#DIV/0!</v>
      </c>
      <c r="E34" s="23" t="str">
        <f t="shared" si="1"/>
        <v>0 ± 0,001</v>
      </c>
    </row>
    <row r="35" spans="1:5" x14ac:dyDescent="0.25">
      <c r="A35" s="2">
        <f t="shared" si="2"/>
        <v>34</v>
      </c>
      <c r="D35" s="23" t="e">
        <f t="shared" si="0"/>
        <v>#DIV/0!</v>
      </c>
      <c r="E35" s="23" t="str">
        <f t="shared" si="1"/>
        <v>0 ± 0,001</v>
      </c>
    </row>
    <row r="36" spans="1:5" x14ac:dyDescent="0.25">
      <c r="A36" s="2">
        <f t="shared" si="2"/>
        <v>35</v>
      </c>
      <c r="D36" s="23" t="e">
        <f t="shared" si="0"/>
        <v>#DIV/0!</v>
      </c>
      <c r="E36" s="23" t="str">
        <f t="shared" si="1"/>
        <v>0 ± 0,001</v>
      </c>
    </row>
    <row r="37" spans="1:5" x14ac:dyDescent="0.25">
      <c r="A37" s="4">
        <f t="shared" si="2"/>
        <v>36</v>
      </c>
      <c r="B37" s="21">
        <v>1.494</v>
      </c>
      <c r="D37" s="23">
        <f t="shared" si="0"/>
        <v>6.6934404283801874E-2</v>
      </c>
      <c r="E37" s="23" t="str">
        <f t="shared" si="1"/>
        <v>1,494 ± 0,001</v>
      </c>
    </row>
    <row r="38" spans="1:5" x14ac:dyDescent="0.25">
      <c r="A38" s="2">
        <f t="shared" si="2"/>
        <v>37</v>
      </c>
      <c r="D38" s="23" t="e">
        <f t="shared" si="0"/>
        <v>#DIV/0!</v>
      </c>
      <c r="E38" s="23" t="str">
        <f t="shared" si="1"/>
        <v>0 ± 0,001</v>
      </c>
    </row>
    <row r="39" spans="1:5" x14ac:dyDescent="0.25">
      <c r="A39" s="2">
        <f t="shared" si="2"/>
        <v>38</v>
      </c>
      <c r="D39" s="23" t="e">
        <f t="shared" si="0"/>
        <v>#DIV/0!</v>
      </c>
      <c r="E39" s="23" t="str">
        <f t="shared" si="1"/>
        <v>0 ± 0,001</v>
      </c>
    </row>
    <row r="40" spans="1:5" x14ac:dyDescent="0.25">
      <c r="A40" s="2">
        <f t="shared" si="2"/>
        <v>39</v>
      </c>
      <c r="D40" s="23" t="e">
        <f t="shared" si="0"/>
        <v>#DIV/0!</v>
      </c>
      <c r="E40" s="23" t="str">
        <f t="shared" si="1"/>
        <v>0 ± 0,001</v>
      </c>
    </row>
    <row r="41" spans="1:5" x14ac:dyDescent="0.25">
      <c r="A41" s="2">
        <f t="shared" si="2"/>
        <v>40</v>
      </c>
      <c r="D41" s="23" t="e">
        <f t="shared" si="0"/>
        <v>#DIV/0!</v>
      </c>
      <c r="E41" s="23" t="str">
        <f t="shared" si="1"/>
        <v>0 ± 0,001</v>
      </c>
    </row>
    <row r="42" spans="1:5" x14ac:dyDescent="0.25">
      <c r="A42" s="4">
        <f t="shared" si="2"/>
        <v>41</v>
      </c>
      <c r="B42" s="21">
        <v>1.0137999999999999E-2</v>
      </c>
      <c r="D42" s="23">
        <f t="shared" si="0"/>
        <v>9.863878477017165</v>
      </c>
      <c r="E42" s="23" t="str">
        <f t="shared" si="1"/>
        <v>0,011 ± 0,001</v>
      </c>
    </row>
    <row r="43" spans="1:5" x14ac:dyDescent="0.25">
      <c r="A43" s="1">
        <f t="shared" si="2"/>
        <v>42</v>
      </c>
      <c r="D43" s="23" t="e">
        <f t="shared" si="0"/>
        <v>#DIV/0!</v>
      </c>
      <c r="E43" s="23" t="str">
        <f t="shared" si="1"/>
        <v>0 ± 0,001</v>
      </c>
    </row>
    <row r="44" spans="1:5" x14ac:dyDescent="0.25">
      <c r="A44" s="1">
        <f t="shared" si="2"/>
        <v>43</v>
      </c>
      <c r="D44" s="23" t="e">
        <f t="shared" si="0"/>
        <v>#DIV/0!</v>
      </c>
      <c r="E44" s="23" t="str">
        <f t="shared" si="1"/>
        <v>0 ± 0,001</v>
      </c>
    </row>
    <row r="45" spans="1:5" x14ac:dyDescent="0.25">
      <c r="A45" s="1">
        <f t="shared" si="2"/>
        <v>44</v>
      </c>
      <c r="D45" s="23" t="e">
        <f t="shared" si="0"/>
        <v>#DIV/0!</v>
      </c>
      <c r="E45" s="23" t="str">
        <f t="shared" si="1"/>
        <v>0 ± 0,001</v>
      </c>
    </row>
    <row r="46" spans="1:5" x14ac:dyDescent="0.25">
      <c r="A46" s="1">
        <f t="shared" si="2"/>
        <v>45</v>
      </c>
      <c r="D46" s="23" t="e">
        <f t="shared" si="0"/>
        <v>#DIV/0!</v>
      </c>
      <c r="E46" s="23" t="str">
        <f t="shared" si="1"/>
        <v>0 ± 0,001</v>
      </c>
    </row>
    <row r="47" spans="1:5" x14ac:dyDescent="0.25">
      <c r="A47" s="4">
        <f t="shared" si="2"/>
        <v>46</v>
      </c>
      <c r="B47" s="21">
        <v>1.0137999999999999E-2</v>
      </c>
      <c r="D47" s="23">
        <f t="shared" si="0"/>
        <v>9.863878477017165</v>
      </c>
      <c r="E47" s="23" t="str">
        <f t="shared" si="1"/>
        <v>0,011 ± 0,001</v>
      </c>
    </row>
    <row r="48" spans="1:5" x14ac:dyDescent="0.25">
      <c r="A48" s="1">
        <f t="shared" si="2"/>
        <v>47</v>
      </c>
      <c r="D48" s="23" t="e">
        <f t="shared" si="0"/>
        <v>#DIV/0!</v>
      </c>
      <c r="E48" s="23" t="str">
        <f t="shared" si="1"/>
        <v>0 ± 0,001</v>
      </c>
    </row>
    <row r="49" spans="1:5" x14ac:dyDescent="0.25">
      <c r="A49" s="2">
        <f t="shared" si="2"/>
        <v>48</v>
      </c>
      <c r="D49" s="23" t="e">
        <f t="shared" si="0"/>
        <v>#DIV/0!</v>
      </c>
      <c r="E49" s="23" t="str">
        <f t="shared" si="1"/>
        <v>0 ± 0,001</v>
      </c>
    </row>
    <row r="50" spans="1:5" x14ac:dyDescent="0.25">
      <c r="A50" s="2">
        <f t="shared" si="2"/>
        <v>49</v>
      </c>
      <c r="D50" s="23" t="e">
        <f t="shared" si="0"/>
        <v>#DIV/0!</v>
      </c>
      <c r="E50" s="23" t="str">
        <f t="shared" si="1"/>
        <v>0 ± 0,001</v>
      </c>
    </row>
    <row r="51" spans="1:5" x14ac:dyDescent="0.25">
      <c r="A51" s="2">
        <f t="shared" si="2"/>
        <v>50</v>
      </c>
      <c r="D51" s="23" t="e">
        <f t="shared" si="0"/>
        <v>#DIV/0!</v>
      </c>
      <c r="E51" s="23" t="str">
        <f t="shared" si="1"/>
        <v>0 ± 0,001</v>
      </c>
    </row>
    <row r="52" spans="1:5" x14ac:dyDescent="0.25">
      <c r="A52" s="4">
        <f t="shared" si="2"/>
        <v>51</v>
      </c>
      <c r="B52" s="21">
        <v>1.0137999999999999E-2</v>
      </c>
      <c r="D52" s="23">
        <f t="shared" si="0"/>
        <v>9.863878477017165</v>
      </c>
      <c r="E52" s="23" t="str">
        <f t="shared" si="1"/>
        <v>0,011 ± 0,001</v>
      </c>
    </row>
    <row r="53" spans="1:5" x14ac:dyDescent="0.25">
      <c r="A53" s="4">
        <f t="shared" si="2"/>
        <v>52</v>
      </c>
      <c r="B53" s="21">
        <v>1.0137999999999999E-2</v>
      </c>
      <c r="D53" s="23">
        <f t="shared" si="0"/>
        <v>9.863878477017165</v>
      </c>
      <c r="E53" s="23" t="str">
        <f t="shared" si="1"/>
        <v>0,011 ± 0,001</v>
      </c>
    </row>
    <row r="54" spans="1:5" x14ac:dyDescent="0.25">
      <c r="A54" s="2">
        <f t="shared" si="2"/>
        <v>53</v>
      </c>
      <c r="D54" s="23" t="e">
        <f t="shared" si="0"/>
        <v>#DIV/0!</v>
      </c>
      <c r="E54" s="23" t="str">
        <f t="shared" si="1"/>
        <v>0 ± 0,001</v>
      </c>
    </row>
    <row r="55" spans="1:5" x14ac:dyDescent="0.25">
      <c r="A55" s="2">
        <f t="shared" si="2"/>
        <v>54</v>
      </c>
      <c r="D55" s="23" t="e">
        <f t="shared" si="0"/>
        <v>#DIV/0!</v>
      </c>
      <c r="E55" s="23" t="str">
        <f t="shared" si="1"/>
        <v>0 ± 0,001</v>
      </c>
    </row>
    <row r="56" spans="1:5" x14ac:dyDescent="0.25">
      <c r="A56" s="2">
        <f t="shared" si="2"/>
        <v>55</v>
      </c>
      <c r="D56" s="23" t="e">
        <f t="shared" si="0"/>
        <v>#DIV/0!</v>
      </c>
      <c r="E56" s="23" t="str">
        <f t="shared" si="1"/>
        <v>0 ± 0,001</v>
      </c>
    </row>
    <row r="57" spans="1:5" x14ac:dyDescent="0.25">
      <c r="A57" s="4">
        <f t="shared" si="2"/>
        <v>56</v>
      </c>
      <c r="B57" s="21">
        <v>1.0137999999999999E-2</v>
      </c>
      <c r="D57" s="23">
        <f t="shared" si="0"/>
        <v>9.863878477017165</v>
      </c>
      <c r="E57" s="23" t="str">
        <f t="shared" si="1"/>
        <v>0,011 ± 0,001</v>
      </c>
    </row>
    <row r="58" spans="1:5" x14ac:dyDescent="0.25">
      <c r="A58" s="4">
        <f t="shared" si="2"/>
        <v>57</v>
      </c>
      <c r="B58" s="21">
        <v>1.0137999999999999E-2</v>
      </c>
      <c r="D58" s="23">
        <f t="shared" si="0"/>
        <v>9.863878477017165</v>
      </c>
      <c r="E58" s="23" t="str">
        <f t="shared" si="1"/>
        <v>0,011 ± 0,001</v>
      </c>
    </row>
    <row r="59" spans="1:5" x14ac:dyDescent="0.25">
      <c r="A59" s="2">
        <f t="shared" si="2"/>
        <v>58</v>
      </c>
      <c r="D59" s="23" t="e">
        <f t="shared" si="0"/>
        <v>#DIV/0!</v>
      </c>
      <c r="E59" s="23" t="str">
        <f t="shared" si="1"/>
        <v>0 ± 0,001</v>
      </c>
    </row>
    <row r="60" spans="1:5" x14ac:dyDescent="0.25">
      <c r="A60" s="2">
        <f t="shared" si="2"/>
        <v>59</v>
      </c>
      <c r="D60" s="23" t="e">
        <f t="shared" si="0"/>
        <v>#DIV/0!</v>
      </c>
      <c r="E60" s="23" t="str">
        <f t="shared" si="1"/>
        <v>0 ± 0,001</v>
      </c>
    </row>
    <row r="61" spans="1:5" x14ac:dyDescent="0.25">
      <c r="A61" s="2">
        <f t="shared" si="2"/>
        <v>60</v>
      </c>
      <c r="D61" s="23" t="e">
        <f t="shared" si="0"/>
        <v>#DIV/0!</v>
      </c>
      <c r="E61" s="23" t="str">
        <f t="shared" si="1"/>
        <v>0 ± 0,001</v>
      </c>
    </row>
    <row r="62" spans="1:5" x14ac:dyDescent="0.25">
      <c r="A62" s="10">
        <f t="shared" si="2"/>
        <v>61</v>
      </c>
      <c r="B62" s="21">
        <v>2.6265999999999998</v>
      </c>
      <c r="D62" s="23">
        <f t="shared" si="0"/>
        <v>3.8072032285083379E-2</v>
      </c>
      <c r="E62" s="23" t="str">
        <f t="shared" si="1"/>
        <v>2,627 ± 0,001</v>
      </c>
    </row>
    <row r="63" spans="1:5" x14ac:dyDescent="0.25">
      <c r="A63" s="1">
        <f t="shared" si="2"/>
        <v>62</v>
      </c>
      <c r="D63" s="23" t="e">
        <f t="shared" si="0"/>
        <v>#DIV/0!</v>
      </c>
      <c r="E63" s="23" t="str">
        <f t="shared" si="1"/>
        <v>0 ± 0,001</v>
      </c>
    </row>
    <row r="64" spans="1:5" x14ac:dyDescent="0.25">
      <c r="A64" s="1">
        <f t="shared" si="2"/>
        <v>63</v>
      </c>
      <c r="D64" s="23" t="e">
        <f t="shared" si="0"/>
        <v>#DIV/0!</v>
      </c>
      <c r="E64" s="23" t="str">
        <f t="shared" si="1"/>
        <v>0 ± 0,001</v>
      </c>
    </row>
    <row r="65" spans="1:5" x14ac:dyDescent="0.25">
      <c r="A65" s="1">
        <f t="shared" si="2"/>
        <v>64</v>
      </c>
      <c r="D65" s="23" t="e">
        <f t="shared" si="0"/>
        <v>#DIV/0!</v>
      </c>
      <c r="E65" s="23" t="str">
        <f t="shared" si="1"/>
        <v>0 ± 0,001</v>
      </c>
    </row>
    <row r="66" spans="1:5" x14ac:dyDescent="0.25">
      <c r="A66" s="1">
        <f t="shared" si="2"/>
        <v>65</v>
      </c>
      <c r="D66" s="23" t="e">
        <f t="shared" si="0"/>
        <v>#DIV/0!</v>
      </c>
      <c r="E66" s="23" t="str">
        <f t="shared" si="1"/>
        <v>0 ± 0,001</v>
      </c>
    </row>
    <row r="67" spans="1:5" x14ac:dyDescent="0.25">
      <c r="A67" s="4">
        <f t="shared" si="2"/>
        <v>66</v>
      </c>
      <c r="B67" s="21">
        <v>4.6086999999999998</v>
      </c>
      <c r="D67" s="23">
        <f t="shared" ref="D67:D87" si="3">$C$2/B67*100</f>
        <v>2.1698092737648361E-2</v>
      </c>
      <c r="E67" s="23" t="str">
        <f t="shared" ref="E67:E87" si="4">(ROUNDUP(B67,3)) &amp; " ± " &amp; (ROUNDUP($C$2, 3))</f>
        <v>4,609 ± 0,001</v>
      </c>
    </row>
    <row r="68" spans="1:5" x14ac:dyDescent="0.25">
      <c r="A68" s="1">
        <f t="shared" ref="A68:A77" si="5">A67+1</f>
        <v>67</v>
      </c>
      <c r="D68" s="23" t="e">
        <f t="shared" si="3"/>
        <v>#DIV/0!</v>
      </c>
      <c r="E68" s="23" t="str">
        <f t="shared" si="4"/>
        <v>0 ± 0,001</v>
      </c>
    </row>
    <row r="69" spans="1:5" x14ac:dyDescent="0.25">
      <c r="A69" s="1">
        <f t="shared" si="5"/>
        <v>68</v>
      </c>
      <c r="D69" s="23" t="e">
        <f t="shared" si="3"/>
        <v>#DIV/0!</v>
      </c>
      <c r="E69" s="23" t="str">
        <f t="shared" si="4"/>
        <v>0 ± 0,001</v>
      </c>
    </row>
    <row r="70" spans="1:5" x14ac:dyDescent="0.25">
      <c r="A70" s="1">
        <f t="shared" si="5"/>
        <v>69</v>
      </c>
      <c r="D70" s="23" t="e">
        <f t="shared" si="3"/>
        <v>#DIV/0!</v>
      </c>
      <c r="E70" s="23" t="str">
        <f t="shared" si="4"/>
        <v>0 ± 0,001</v>
      </c>
    </row>
    <row r="71" spans="1:5" x14ac:dyDescent="0.25">
      <c r="A71" s="1">
        <f t="shared" si="5"/>
        <v>70</v>
      </c>
      <c r="D71" s="23" t="e">
        <f t="shared" si="3"/>
        <v>#DIV/0!</v>
      </c>
      <c r="E71" s="23" t="str">
        <f t="shared" si="4"/>
        <v>0 ± 0,001</v>
      </c>
    </row>
    <row r="72" spans="1:5" x14ac:dyDescent="0.25">
      <c r="A72" s="4">
        <f t="shared" si="5"/>
        <v>71</v>
      </c>
      <c r="B72" s="21">
        <v>5.1749999999999998</v>
      </c>
      <c r="D72" s="23">
        <f t="shared" si="3"/>
        <v>1.9323671497584544E-2</v>
      </c>
      <c r="E72" s="23" t="str">
        <f t="shared" si="4"/>
        <v>5,175 ± 0,001</v>
      </c>
    </row>
    <row r="73" spans="1:5" x14ac:dyDescent="0.25">
      <c r="A73" s="1">
        <f t="shared" si="5"/>
        <v>72</v>
      </c>
      <c r="D73" s="23" t="e">
        <f t="shared" si="3"/>
        <v>#DIV/0!</v>
      </c>
      <c r="E73" s="23" t="str">
        <f t="shared" si="4"/>
        <v>0 ± 0,001</v>
      </c>
    </row>
    <row r="74" spans="1:5" x14ac:dyDescent="0.25">
      <c r="A74" s="1">
        <f t="shared" si="5"/>
        <v>73</v>
      </c>
      <c r="D74" s="23" t="e">
        <f t="shared" si="3"/>
        <v>#DIV/0!</v>
      </c>
      <c r="E74" s="23" t="str">
        <f t="shared" si="4"/>
        <v>0 ± 0,001</v>
      </c>
    </row>
    <row r="75" spans="1:5" x14ac:dyDescent="0.25">
      <c r="A75" s="1">
        <f t="shared" si="5"/>
        <v>74</v>
      </c>
      <c r="D75" s="23" t="e">
        <f t="shared" si="3"/>
        <v>#DIV/0!</v>
      </c>
      <c r="E75" s="23" t="str">
        <f t="shared" si="4"/>
        <v>0 ± 0,001</v>
      </c>
    </row>
    <row r="76" spans="1:5" x14ac:dyDescent="0.25">
      <c r="A76" s="1">
        <f t="shared" si="5"/>
        <v>75</v>
      </c>
      <c r="D76" s="23" t="e">
        <f t="shared" si="3"/>
        <v>#DIV/0!</v>
      </c>
      <c r="E76" s="23" t="str">
        <f t="shared" si="4"/>
        <v>0 ± 0,001</v>
      </c>
    </row>
    <row r="77" spans="1:5" x14ac:dyDescent="0.25">
      <c r="A77" s="4">
        <f t="shared" si="5"/>
        <v>76</v>
      </c>
      <c r="B77" s="21">
        <v>1.9965999999999999E-3</v>
      </c>
      <c r="D77" s="23">
        <f t="shared" si="3"/>
        <v>50.085144746068323</v>
      </c>
      <c r="E77" s="23" t="str">
        <f t="shared" si="4"/>
        <v>0,002 ± 0,001</v>
      </c>
    </row>
    <row r="78" spans="1:5" x14ac:dyDescent="0.25">
      <c r="A78" s="1"/>
      <c r="D78" s="23" t="e">
        <f t="shared" si="3"/>
        <v>#DIV/0!</v>
      </c>
      <c r="E78" s="23" t="str">
        <f t="shared" si="4"/>
        <v>0 ± 0,001</v>
      </c>
    </row>
    <row r="79" spans="1:5" x14ac:dyDescent="0.25">
      <c r="A79" s="1"/>
      <c r="D79" s="23" t="e">
        <f t="shared" si="3"/>
        <v>#DIV/0!</v>
      </c>
      <c r="E79" s="23" t="str">
        <f t="shared" si="4"/>
        <v>0 ± 0,001</v>
      </c>
    </row>
    <row r="80" spans="1:5" x14ac:dyDescent="0.25">
      <c r="A80" s="11" t="s">
        <v>29</v>
      </c>
      <c r="B80" s="21">
        <v>1.0137999999999999E-2</v>
      </c>
      <c r="D80" s="23">
        <f t="shared" si="3"/>
        <v>9.863878477017165</v>
      </c>
      <c r="E80" s="23" t="str">
        <f t="shared" si="4"/>
        <v>0,011 ± 0,001</v>
      </c>
    </row>
    <row r="81" spans="1:5" x14ac:dyDescent="0.25">
      <c r="A81" s="11" t="s">
        <v>30</v>
      </c>
      <c r="B81" s="21">
        <v>1.0137999999999999E-2</v>
      </c>
      <c r="D81" s="23">
        <f t="shared" si="3"/>
        <v>9.863878477017165</v>
      </c>
      <c r="E81" s="23" t="str">
        <f t="shared" si="4"/>
        <v>0,011 ± 0,001</v>
      </c>
    </row>
    <row r="82" spans="1:5" x14ac:dyDescent="0.25">
      <c r="A82" s="11" t="s">
        <v>31</v>
      </c>
      <c r="B82" s="21">
        <v>143.869</v>
      </c>
      <c r="D82" s="23">
        <f t="shared" si="3"/>
        <v>6.9507677122938232E-4</v>
      </c>
      <c r="E82" s="23" t="str">
        <f t="shared" si="4"/>
        <v>143,869 ± 0,001</v>
      </c>
    </row>
    <row r="83" spans="1:5" x14ac:dyDescent="0.25">
      <c r="A83" s="11" t="s">
        <v>32</v>
      </c>
      <c r="B83" s="21">
        <v>14.2934</v>
      </c>
      <c r="D83" s="23">
        <f t="shared" si="3"/>
        <v>6.9962360250185405E-3</v>
      </c>
      <c r="E83" s="23" t="str">
        <f t="shared" si="4"/>
        <v>14,294 ± 0,001</v>
      </c>
    </row>
    <row r="84" spans="1:5" x14ac:dyDescent="0.25">
      <c r="A84" s="11" t="s">
        <v>33</v>
      </c>
      <c r="B84" s="21">
        <v>2.9741</v>
      </c>
      <c r="D84" s="23">
        <f t="shared" si="3"/>
        <v>3.3623617228741472E-2</v>
      </c>
      <c r="E84" s="23" t="str">
        <f t="shared" si="4"/>
        <v>2,975 ± 0,001</v>
      </c>
    </row>
    <row r="85" spans="1:5" x14ac:dyDescent="0.25">
      <c r="A85" s="11" t="s">
        <v>34</v>
      </c>
      <c r="B85" s="21">
        <v>0.4073</v>
      </c>
      <c r="D85" s="23">
        <f t="shared" si="3"/>
        <v>0.24551927326295114</v>
      </c>
      <c r="E85" s="23" t="str">
        <f t="shared" si="4"/>
        <v>0,408 ± 0,001</v>
      </c>
    </row>
    <row r="86" spans="1:5" x14ac:dyDescent="0.25">
      <c r="A86" s="11" t="s">
        <v>35</v>
      </c>
      <c r="B86" s="21">
        <v>1.4544999999999999</v>
      </c>
      <c r="D86" s="23">
        <f t="shared" si="3"/>
        <v>6.8752148504640773E-2</v>
      </c>
      <c r="E86" s="23" t="str">
        <f t="shared" si="4"/>
        <v>1,455 ± 0,001</v>
      </c>
    </row>
    <row r="87" spans="1:5" x14ac:dyDescent="0.25">
      <c r="A87" s="11" t="s">
        <v>36</v>
      </c>
      <c r="B87" s="21">
        <v>2.2376</v>
      </c>
      <c r="D87" s="23">
        <f t="shared" si="3"/>
        <v>4.46907400786557E-2</v>
      </c>
      <c r="E87" s="23" t="str">
        <f t="shared" si="4"/>
        <v>2,238 ± 0,001</v>
      </c>
    </row>
    <row r="89" spans="1:5" x14ac:dyDescent="0.25">
      <c r="A89" s="1"/>
    </row>
    <row r="90" spans="1:5" x14ac:dyDescent="0.25">
      <c r="A90" s="1"/>
    </row>
    <row r="91" spans="1:5" x14ac:dyDescent="0.25">
      <c r="A91" s="1"/>
    </row>
    <row r="92" spans="1:5" x14ac:dyDescent="0.25">
      <c r="A92" s="1"/>
    </row>
    <row r="93" spans="1:5" x14ac:dyDescent="0.25">
      <c r="A93" s="1"/>
    </row>
    <row r="94" spans="1:5" x14ac:dyDescent="0.25">
      <c r="A94" s="1"/>
    </row>
    <row r="95" spans="1:5" x14ac:dyDescent="0.25">
      <c r="A95" s="1"/>
    </row>
    <row r="96" spans="1:5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6A2C-86F5-4E74-97A6-A17E87EF1719}">
  <dimension ref="A1:E161"/>
  <sheetViews>
    <sheetView workbookViewId="0">
      <selection activeCell="H10" sqref="H10"/>
    </sheetView>
  </sheetViews>
  <sheetFormatPr defaultColWidth="8.85546875" defaultRowHeight="15" x14ac:dyDescent="0.25"/>
  <cols>
    <col min="1" max="1" width="31.42578125" style="18" customWidth="1"/>
    <col min="2" max="2" width="16.7109375" style="21" customWidth="1"/>
    <col min="3" max="3" width="12.7109375" style="17" customWidth="1"/>
    <col min="4" max="4" width="8.85546875" style="6"/>
    <col min="5" max="5" width="14.28515625" style="6" customWidth="1"/>
    <col min="6" max="16384" width="8.85546875" style="6"/>
  </cols>
  <sheetData>
    <row r="1" spans="1:5" s="13" customFormat="1" ht="15.75" thickBot="1" x14ac:dyDescent="0.3">
      <c r="A1" s="12" t="s">
        <v>0</v>
      </c>
      <c r="B1" s="25" t="s">
        <v>45</v>
      </c>
      <c r="C1" s="14" t="s">
        <v>46</v>
      </c>
      <c r="D1" s="13" t="s">
        <v>47</v>
      </c>
      <c r="E1" s="13" t="s">
        <v>48</v>
      </c>
    </row>
    <row r="2" spans="1:5" s="16" customFormat="1" x14ac:dyDescent="0.25">
      <c r="A2" s="15">
        <v>1</v>
      </c>
      <c r="B2" s="28">
        <v>1.0149E-2</v>
      </c>
      <c r="C2" s="17">
        <v>1E-3</v>
      </c>
      <c r="D2" s="16">
        <f>$C$2/B2*100</f>
        <v>9.8531875061582426</v>
      </c>
      <c r="E2" s="16" t="str">
        <f>(ROUNDUP(B2,3)) &amp; " ± " &amp; (ROUNDUP($C$2, 3))</f>
        <v>0,011 ± 0,001</v>
      </c>
    </row>
    <row r="3" spans="1:5" x14ac:dyDescent="0.25">
      <c r="A3" s="1">
        <f>A2+1</f>
        <v>2</v>
      </c>
      <c r="D3" s="16" t="e">
        <f t="shared" ref="D3:D66" si="0">$C$2/B3*100</f>
        <v>#DIV/0!</v>
      </c>
      <c r="E3" s="22" t="str">
        <f t="shared" ref="E3:E66" si="1">(ROUNDUP(B3,3)) &amp; " ± " &amp; (ROUNDUP($C$2, 3))</f>
        <v>0 ± 0,001</v>
      </c>
    </row>
    <row r="4" spans="1:5" x14ac:dyDescent="0.25">
      <c r="A4" s="1">
        <f t="shared" ref="A4:A67" si="2">A3+1</f>
        <v>3</v>
      </c>
      <c r="D4" s="16" t="e">
        <f t="shared" si="0"/>
        <v>#DIV/0!</v>
      </c>
      <c r="E4" s="22" t="str">
        <f t="shared" si="1"/>
        <v>0 ± 0,001</v>
      </c>
    </row>
    <row r="5" spans="1:5" x14ac:dyDescent="0.25">
      <c r="A5" s="1">
        <f t="shared" si="2"/>
        <v>4</v>
      </c>
      <c r="D5" s="16" t="e">
        <f t="shared" si="0"/>
        <v>#DIV/0!</v>
      </c>
      <c r="E5" s="22" t="str">
        <f t="shared" si="1"/>
        <v>0 ± 0,001</v>
      </c>
    </row>
    <row r="6" spans="1:5" x14ac:dyDescent="0.25">
      <c r="A6" s="1">
        <f t="shared" si="2"/>
        <v>5</v>
      </c>
      <c r="D6" s="16" t="e">
        <f t="shared" si="0"/>
        <v>#DIV/0!</v>
      </c>
      <c r="E6" s="22" t="str">
        <f t="shared" si="1"/>
        <v>0 ± 0,001</v>
      </c>
    </row>
    <row r="7" spans="1:5" x14ac:dyDescent="0.25">
      <c r="A7" s="4">
        <f t="shared" si="2"/>
        <v>6</v>
      </c>
      <c r="B7" s="28">
        <v>1.0149E-2</v>
      </c>
      <c r="D7" s="16">
        <f t="shared" si="0"/>
        <v>9.8531875061582426</v>
      </c>
      <c r="E7" s="22" t="str">
        <f t="shared" si="1"/>
        <v>0,011 ± 0,001</v>
      </c>
    </row>
    <row r="8" spans="1:5" x14ac:dyDescent="0.25">
      <c r="A8" s="1">
        <f t="shared" si="2"/>
        <v>7</v>
      </c>
      <c r="D8" s="16" t="e">
        <f t="shared" si="0"/>
        <v>#DIV/0!</v>
      </c>
      <c r="E8" s="22" t="str">
        <f t="shared" si="1"/>
        <v>0 ± 0,001</v>
      </c>
    </row>
    <row r="9" spans="1:5" x14ac:dyDescent="0.25">
      <c r="A9" s="1">
        <f t="shared" si="2"/>
        <v>8</v>
      </c>
      <c r="D9" s="16" t="e">
        <f t="shared" si="0"/>
        <v>#DIV/0!</v>
      </c>
      <c r="E9" s="22" t="str">
        <f t="shared" si="1"/>
        <v>0 ± 0,001</v>
      </c>
    </row>
    <row r="10" spans="1:5" x14ac:dyDescent="0.25">
      <c r="A10" s="1">
        <f t="shared" si="2"/>
        <v>9</v>
      </c>
      <c r="D10" s="16" t="e">
        <f t="shared" si="0"/>
        <v>#DIV/0!</v>
      </c>
      <c r="E10" s="22" t="str">
        <f t="shared" si="1"/>
        <v>0 ± 0,001</v>
      </c>
    </row>
    <row r="11" spans="1:5" x14ac:dyDescent="0.25">
      <c r="A11" s="1">
        <f t="shared" si="2"/>
        <v>10</v>
      </c>
      <c r="D11" s="16" t="e">
        <f t="shared" si="0"/>
        <v>#DIV/0!</v>
      </c>
      <c r="E11" s="22" t="str">
        <f t="shared" si="1"/>
        <v>0 ± 0,001</v>
      </c>
    </row>
    <row r="12" spans="1:5" x14ac:dyDescent="0.25">
      <c r="A12" s="4">
        <f t="shared" si="2"/>
        <v>11</v>
      </c>
      <c r="B12" s="28">
        <v>1.0149E-2</v>
      </c>
      <c r="D12" s="16">
        <f t="shared" si="0"/>
        <v>9.8531875061582426</v>
      </c>
      <c r="E12" s="22" t="str">
        <f t="shared" si="1"/>
        <v>0,011 ± 0,001</v>
      </c>
    </row>
    <row r="13" spans="1:5" x14ac:dyDescent="0.25">
      <c r="A13" s="1">
        <f t="shared" si="2"/>
        <v>12</v>
      </c>
      <c r="D13" s="16" t="e">
        <f t="shared" si="0"/>
        <v>#DIV/0!</v>
      </c>
      <c r="E13" s="22" t="str">
        <f t="shared" si="1"/>
        <v>0 ± 0,001</v>
      </c>
    </row>
    <row r="14" spans="1:5" x14ac:dyDescent="0.25">
      <c r="A14" s="1">
        <f t="shared" si="2"/>
        <v>13</v>
      </c>
      <c r="D14" s="16" t="e">
        <f t="shared" si="0"/>
        <v>#DIV/0!</v>
      </c>
      <c r="E14" s="22" t="str">
        <f t="shared" si="1"/>
        <v>0 ± 0,001</v>
      </c>
    </row>
    <row r="15" spans="1:5" x14ac:dyDescent="0.25">
      <c r="A15" s="1">
        <f t="shared" si="2"/>
        <v>14</v>
      </c>
      <c r="D15" s="16" t="e">
        <f t="shared" si="0"/>
        <v>#DIV/0!</v>
      </c>
      <c r="E15" s="22" t="str">
        <f t="shared" si="1"/>
        <v>0 ± 0,001</v>
      </c>
    </row>
    <row r="16" spans="1:5" x14ac:dyDescent="0.25">
      <c r="A16" s="1">
        <f t="shared" si="2"/>
        <v>15</v>
      </c>
      <c r="D16" s="16" t="e">
        <f t="shared" si="0"/>
        <v>#DIV/0!</v>
      </c>
      <c r="E16" s="22" t="str">
        <f t="shared" si="1"/>
        <v>0 ± 0,001</v>
      </c>
    </row>
    <row r="17" spans="1:5" x14ac:dyDescent="0.25">
      <c r="A17" s="4">
        <f t="shared" si="2"/>
        <v>16</v>
      </c>
      <c r="B17" s="21">
        <v>2.313E-3</v>
      </c>
      <c r="D17" s="16">
        <f>$C$2/B27*100</f>
        <v>17.359001510233131</v>
      </c>
      <c r="E17" s="22" t="str">
        <f>(ROUNDUP(B27,3)) &amp; " ± " &amp; (ROUNDUP($C$2, 3))</f>
        <v>0,006 ± 0,001</v>
      </c>
    </row>
    <row r="18" spans="1:5" x14ac:dyDescent="0.25">
      <c r="A18" s="1">
        <f t="shared" si="2"/>
        <v>17</v>
      </c>
      <c r="D18" s="16" t="e">
        <f t="shared" si="0"/>
        <v>#DIV/0!</v>
      </c>
      <c r="E18" s="22" t="str">
        <f t="shared" si="1"/>
        <v>0 ± 0,001</v>
      </c>
    </row>
    <row r="19" spans="1:5" x14ac:dyDescent="0.25">
      <c r="A19" s="1">
        <f t="shared" si="2"/>
        <v>18</v>
      </c>
      <c r="D19" s="16" t="e">
        <f t="shared" si="0"/>
        <v>#DIV/0!</v>
      </c>
      <c r="E19" s="22" t="str">
        <f t="shared" si="1"/>
        <v>0 ± 0,001</v>
      </c>
    </row>
    <row r="20" spans="1:5" x14ac:dyDescent="0.25">
      <c r="A20" s="1">
        <f t="shared" si="2"/>
        <v>19</v>
      </c>
      <c r="D20" s="16" t="e">
        <f t="shared" si="0"/>
        <v>#DIV/0!</v>
      </c>
      <c r="E20" s="22" t="str">
        <f t="shared" si="1"/>
        <v>0 ± 0,001</v>
      </c>
    </row>
    <row r="21" spans="1:5" x14ac:dyDescent="0.25">
      <c r="A21" s="1">
        <f t="shared" si="2"/>
        <v>20</v>
      </c>
      <c r="D21" s="16" t="e">
        <f t="shared" si="0"/>
        <v>#DIV/0!</v>
      </c>
      <c r="E21" s="22" t="str">
        <f t="shared" si="1"/>
        <v>0 ± 0,001</v>
      </c>
    </row>
    <row r="22" spans="1:5" x14ac:dyDescent="0.25">
      <c r="A22" s="4">
        <f t="shared" si="2"/>
        <v>21</v>
      </c>
      <c r="B22" s="21">
        <v>5.7606999999999997E-3</v>
      </c>
      <c r="D22" s="16">
        <f t="shared" si="0"/>
        <v>17.359001510233131</v>
      </c>
      <c r="E22" s="22" t="str">
        <f t="shared" si="1"/>
        <v>0,006 ± 0,001</v>
      </c>
    </row>
    <row r="23" spans="1:5" x14ac:dyDescent="0.25">
      <c r="A23" s="2">
        <f t="shared" si="2"/>
        <v>22</v>
      </c>
      <c r="D23" s="16" t="e">
        <f t="shared" si="0"/>
        <v>#DIV/0!</v>
      </c>
      <c r="E23" s="22" t="str">
        <f t="shared" si="1"/>
        <v>0 ± 0,001</v>
      </c>
    </row>
    <row r="24" spans="1:5" x14ac:dyDescent="0.25">
      <c r="A24" s="2">
        <f t="shared" si="2"/>
        <v>23</v>
      </c>
      <c r="D24" s="16" t="e">
        <f t="shared" si="0"/>
        <v>#DIV/0!</v>
      </c>
      <c r="E24" s="22" t="str">
        <f t="shared" si="1"/>
        <v>0 ± 0,001</v>
      </c>
    </row>
    <row r="25" spans="1:5" x14ac:dyDescent="0.25">
      <c r="A25" s="2">
        <f t="shared" si="2"/>
        <v>24</v>
      </c>
      <c r="D25" s="16" t="e">
        <f t="shared" si="0"/>
        <v>#DIV/0!</v>
      </c>
      <c r="E25" s="22" t="str">
        <f t="shared" si="1"/>
        <v>0 ± 0,001</v>
      </c>
    </row>
    <row r="26" spans="1:5" x14ac:dyDescent="0.25">
      <c r="A26" s="2">
        <f t="shared" si="2"/>
        <v>25</v>
      </c>
      <c r="D26" s="16" t="e">
        <f t="shared" si="0"/>
        <v>#DIV/0!</v>
      </c>
      <c r="E26" s="22" t="str">
        <f t="shared" si="1"/>
        <v>0 ± 0,001</v>
      </c>
    </row>
    <row r="27" spans="1:5" x14ac:dyDescent="0.25">
      <c r="A27" s="4">
        <f t="shared" si="2"/>
        <v>26</v>
      </c>
      <c r="B27" s="21">
        <v>5.7606999999999997E-3</v>
      </c>
      <c r="D27" s="22">
        <f t="shared" si="0"/>
        <v>17.359001510233131</v>
      </c>
      <c r="E27" s="22" t="str">
        <f t="shared" si="1"/>
        <v>0,006 ± 0,001</v>
      </c>
    </row>
    <row r="28" spans="1:5" x14ac:dyDescent="0.25">
      <c r="A28" s="2">
        <f t="shared" si="2"/>
        <v>27</v>
      </c>
      <c r="D28" s="16" t="e">
        <f t="shared" si="0"/>
        <v>#DIV/0!</v>
      </c>
      <c r="E28" s="22" t="str">
        <f t="shared" si="1"/>
        <v>0 ± 0,001</v>
      </c>
    </row>
    <row r="29" spans="1:5" x14ac:dyDescent="0.25">
      <c r="A29" s="2">
        <f t="shared" si="2"/>
        <v>28</v>
      </c>
      <c r="D29" s="16" t="e">
        <f t="shared" si="0"/>
        <v>#DIV/0!</v>
      </c>
      <c r="E29" s="22" t="str">
        <f t="shared" si="1"/>
        <v>0 ± 0,001</v>
      </c>
    </row>
    <row r="30" spans="1:5" x14ac:dyDescent="0.25">
      <c r="A30" s="2">
        <f t="shared" si="2"/>
        <v>29</v>
      </c>
      <c r="D30" s="16" t="e">
        <f t="shared" si="0"/>
        <v>#DIV/0!</v>
      </c>
      <c r="E30" s="22" t="str">
        <f t="shared" si="1"/>
        <v>0 ± 0,001</v>
      </c>
    </row>
    <row r="31" spans="1:5" x14ac:dyDescent="0.25">
      <c r="A31" s="2">
        <f t="shared" si="2"/>
        <v>30</v>
      </c>
      <c r="D31" s="16" t="e">
        <f t="shared" si="0"/>
        <v>#DIV/0!</v>
      </c>
      <c r="E31" s="22" t="str">
        <f t="shared" si="1"/>
        <v>0 ± 0,001</v>
      </c>
    </row>
    <row r="32" spans="1:5" x14ac:dyDescent="0.25">
      <c r="A32" s="4">
        <f t="shared" si="2"/>
        <v>31</v>
      </c>
      <c r="B32" s="21">
        <v>5.7606999999999997E-3</v>
      </c>
      <c r="D32" s="16">
        <f t="shared" si="0"/>
        <v>17.359001510233131</v>
      </c>
      <c r="E32" s="22" t="str">
        <f t="shared" si="1"/>
        <v>0,006 ± 0,001</v>
      </c>
    </row>
    <row r="33" spans="1:5" x14ac:dyDescent="0.25">
      <c r="A33" s="2">
        <f t="shared" si="2"/>
        <v>32</v>
      </c>
      <c r="D33" s="16" t="e">
        <f t="shared" si="0"/>
        <v>#DIV/0!</v>
      </c>
      <c r="E33" s="22" t="str">
        <f t="shared" si="1"/>
        <v>0 ± 0,001</v>
      </c>
    </row>
    <row r="34" spans="1:5" x14ac:dyDescent="0.25">
      <c r="A34" s="2">
        <f t="shared" si="2"/>
        <v>33</v>
      </c>
      <c r="D34" s="16" t="e">
        <f t="shared" si="0"/>
        <v>#DIV/0!</v>
      </c>
      <c r="E34" s="22" t="str">
        <f t="shared" si="1"/>
        <v>0 ± 0,001</v>
      </c>
    </row>
    <row r="35" spans="1:5" x14ac:dyDescent="0.25">
      <c r="A35" s="2">
        <f t="shared" si="2"/>
        <v>34</v>
      </c>
      <c r="D35" s="16" t="e">
        <f t="shared" si="0"/>
        <v>#DIV/0!</v>
      </c>
      <c r="E35" s="22" t="str">
        <f t="shared" si="1"/>
        <v>0 ± 0,001</v>
      </c>
    </row>
    <row r="36" spans="1:5" x14ac:dyDescent="0.25">
      <c r="A36" s="2">
        <f t="shared" si="2"/>
        <v>35</v>
      </c>
      <c r="D36" s="16" t="e">
        <f t="shared" si="0"/>
        <v>#DIV/0!</v>
      </c>
      <c r="E36" s="22" t="str">
        <f t="shared" si="1"/>
        <v>0 ± 0,001</v>
      </c>
    </row>
    <row r="37" spans="1:5" x14ac:dyDescent="0.25">
      <c r="A37" s="4">
        <f t="shared" si="2"/>
        <v>36</v>
      </c>
      <c r="B37" s="21">
        <v>5.7606999999999997E-3</v>
      </c>
      <c r="D37" s="16">
        <f t="shared" si="0"/>
        <v>17.359001510233131</v>
      </c>
      <c r="E37" s="22" t="str">
        <f t="shared" si="1"/>
        <v>0,006 ± 0,001</v>
      </c>
    </row>
    <row r="38" spans="1:5" x14ac:dyDescent="0.25">
      <c r="A38" s="2">
        <f t="shared" si="2"/>
        <v>37</v>
      </c>
      <c r="D38" s="16" t="e">
        <f t="shared" si="0"/>
        <v>#DIV/0!</v>
      </c>
      <c r="E38" s="22" t="str">
        <f t="shared" si="1"/>
        <v>0 ± 0,001</v>
      </c>
    </row>
    <row r="39" spans="1:5" x14ac:dyDescent="0.25">
      <c r="A39" s="2">
        <f t="shared" si="2"/>
        <v>38</v>
      </c>
      <c r="D39" s="16" t="e">
        <f t="shared" si="0"/>
        <v>#DIV/0!</v>
      </c>
      <c r="E39" s="22" t="str">
        <f t="shared" si="1"/>
        <v>0 ± 0,001</v>
      </c>
    </row>
    <row r="40" spans="1:5" x14ac:dyDescent="0.25">
      <c r="A40" s="2">
        <f t="shared" si="2"/>
        <v>39</v>
      </c>
      <c r="D40" s="16" t="e">
        <f t="shared" si="0"/>
        <v>#DIV/0!</v>
      </c>
      <c r="E40" s="22" t="str">
        <f t="shared" si="1"/>
        <v>0 ± 0,001</v>
      </c>
    </row>
    <row r="41" spans="1:5" x14ac:dyDescent="0.25">
      <c r="A41" s="2">
        <f t="shared" si="2"/>
        <v>40</v>
      </c>
      <c r="D41" s="16" t="e">
        <f t="shared" si="0"/>
        <v>#DIV/0!</v>
      </c>
      <c r="E41" s="22" t="str">
        <f t="shared" si="1"/>
        <v>0 ± 0,001</v>
      </c>
    </row>
    <row r="42" spans="1:5" x14ac:dyDescent="0.25">
      <c r="A42" s="4">
        <f t="shared" si="2"/>
        <v>41</v>
      </c>
      <c r="B42" s="28">
        <v>1.0149E-2</v>
      </c>
      <c r="D42" s="16">
        <f t="shared" si="0"/>
        <v>9.8531875061582426</v>
      </c>
      <c r="E42" s="22" t="str">
        <f t="shared" si="1"/>
        <v>0,011 ± 0,001</v>
      </c>
    </row>
    <row r="43" spans="1:5" x14ac:dyDescent="0.25">
      <c r="A43" s="1">
        <f t="shared" si="2"/>
        <v>42</v>
      </c>
      <c r="D43" s="16" t="e">
        <f t="shared" si="0"/>
        <v>#DIV/0!</v>
      </c>
      <c r="E43" s="22" t="str">
        <f t="shared" si="1"/>
        <v>0 ± 0,001</v>
      </c>
    </row>
    <row r="44" spans="1:5" x14ac:dyDescent="0.25">
      <c r="A44" s="1">
        <f t="shared" si="2"/>
        <v>43</v>
      </c>
      <c r="D44" s="16" t="e">
        <f t="shared" si="0"/>
        <v>#DIV/0!</v>
      </c>
      <c r="E44" s="22" t="str">
        <f t="shared" si="1"/>
        <v>0 ± 0,001</v>
      </c>
    </row>
    <row r="45" spans="1:5" x14ac:dyDescent="0.25">
      <c r="A45" s="1">
        <f t="shared" si="2"/>
        <v>44</v>
      </c>
      <c r="D45" s="16" t="e">
        <f t="shared" si="0"/>
        <v>#DIV/0!</v>
      </c>
      <c r="E45" s="22" t="str">
        <f t="shared" si="1"/>
        <v>0 ± 0,001</v>
      </c>
    </row>
    <row r="46" spans="1:5" x14ac:dyDescent="0.25">
      <c r="A46" s="1">
        <f t="shared" si="2"/>
        <v>45</v>
      </c>
      <c r="D46" s="16" t="e">
        <f t="shared" si="0"/>
        <v>#DIV/0!</v>
      </c>
      <c r="E46" s="22" t="str">
        <f t="shared" si="1"/>
        <v>0 ± 0,001</v>
      </c>
    </row>
    <row r="47" spans="1:5" x14ac:dyDescent="0.25">
      <c r="A47" s="4">
        <f t="shared" si="2"/>
        <v>46</v>
      </c>
      <c r="B47" s="28">
        <v>1.0149E-2</v>
      </c>
      <c r="D47" s="16">
        <f t="shared" si="0"/>
        <v>9.8531875061582426</v>
      </c>
      <c r="E47" s="22" t="str">
        <f t="shared" si="1"/>
        <v>0,011 ± 0,001</v>
      </c>
    </row>
    <row r="48" spans="1:5" x14ac:dyDescent="0.25">
      <c r="A48" s="1">
        <f t="shared" si="2"/>
        <v>47</v>
      </c>
      <c r="D48" s="16" t="e">
        <f t="shared" si="0"/>
        <v>#DIV/0!</v>
      </c>
      <c r="E48" s="22" t="str">
        <f t="shared" si="1"/>
        <v>0 ± 0,001</v>
      </c>
    </row>
    <row r="49" spans="1:5" x14ac:dyDescent="0.25">
      <c r="A49" s="2">
        <f t="shared" si="2"/>
        <v>48</v>
      </c>
      <c r="D49" s="16" t="e">
        <f t="shared" si="0"/>
        <v>#DIV/0!</v>
      </c>
      <c r="E49" s="22" t="str">
        <f t="shared" si="1"/>
        <v>0 ± 0,001</v>
      </c>
    </row>
    <row r="50" spans="1:5" x14ac:dyDescent="0.25">
      <c r="A50" s="2">
        <f t="shared" si="2"/>
        <v>49</v>
      </c>
      <c r="D50" s="16" t="e">
        <f t="shared" si="0"/>
        <v>#DIV/0!</v>
      </c>
      <c r="E50" s="22" t="str">
        <f t="shared" si="1"/>
        <v>0 ± 0,001</v>
      </c>
    </row>
    <row r="51" spans="1:5" x14ac:dyDescent="0.25">
      <c r="A51" s="2">
        <f t="shared" si="2"/>
        <v>50</v>
      </c>
      <c r="D51" s="16" t="e">
        <f t="shared" si="0"/>
        <v>#DIV/0!</v>
      </c>
      <c r="E51" s="22" t="str">
        <f t="shared" si="1"/>
        <v>0 ± 0,001</v>
      </c>
    </row>
    <row r="52" spans="1:5" x14ac:dyDescent="0.25">
      <c r="A52" s="4">
        <f t="shared" si="2"/>
        <v>51</v>
      </c>
      <c r="B52" s="29">
        <v>1.0149E-2</v>
      </c>
      <c r="D52" s="16">
        <f t="shared" si="0"/>
        <v>9.8531875061582426</v>
      </c>
      <c r="E52" s="22" t="str">
        <f t="shared" si="1"/>
        <v>0,011 ± 0,001</v>
      </c>
    </row>
    <row r="53" spans="1:5" x14ac:dyDescent="0.25">
      <c r="A53" s="4">
        <f t="shared" si="2"/>
        <v>52</v>
      </c>
      <c r="B53" s="28">
        <v>1.0149E-2</v>
      </c>
      <c r="D53" s="16">
        <f t="shared" si="0"/>
        <v>9.8531875061582426</v>
      </c>
      <c r="E53" s="22" t="str">
        <f t="shared" si="1"/>
        <v>0,011 ± 0,001</v>
      </c>
    </row>
    <row r="54" spans="1:5" x14ac:dyDescent="0.25">
      <c r="A54" s="2">
        <f t="shared" si="2"/>
        <v>53</v>
      </c>
      <c r="D54" s="16" t="e">
        <f t="shared" si="0"/>
        <v>#DIV/0!</v>
      </c>
      <c r="E54" s="22" t="str">
        <f t="shared" si="1"/>
        <v>0 ± 0,001</v>
      </c>
    </row>
    <row r="55" spans="1:5" x14ac:dyDescent="0.25">
      <c r="A55" s="2">
        <f t="shared" si="2"/>
        <v>54</v>
      </c>
      <c r="D55" s="16" t="e">
        <f t="shared" si="0"/>
        <v>#DIV/0!</v>
      </c>
      <c r="E55" s="22" t="str">
        <f t="shared" si="1"/>
        <v>0 ± 0,001</v>
      </c>
    </row>
    <row r="56" spans="1:5" x14ac:dyDescent="0.25">
      <c r="A56" s="2">
        <f t="shared" si="2"/>
        <v>55</v>
      </c>
      <c r="D56" s="16" t="e">
        <f t="shared" si="0"/>
        <v>#DIV/0!</v>
      </c>
      <c r="E56" s="22" t="str">
        <f t="shared" si="1"/>
        <v>0 ± 0,001</v>
      </c>
    </row>
    <row r="57" spans="1:5" x14ac:dyDescent="0.25">
      <c r="A57" s="4">
        <f t="shared" si="2"/>
        <v>56</v>
      </c>
      <c r="B57" s="29">
        <v>1.0149E-2</v>
      </c>
      <c r="D57" s="16">
        <f t="shared" si="0"/>
        <v>9.8531875061582426</v>
      </c>
      <c r="E57" s="22" t="str">
        <f t="shared" si="1"/>
        <v>0,011 ± 0,001</v>
      </c>
    </row>
    <row r="58" spans="1:5" x14ac:dyDescent="0.25">
      <c r="A58" s="4">
        <f t="shared" si="2"/>
        <v>57</v>
      </c>
      <c r="B58" s="28">
        <v>1.0149E-2</v>
      </c>
      <c r="D58" s="16">
        <f t="shared" si="0"/>
        <v>9.8531875061582426</v>
      </c>
      <c r="E58" s="22" t="str">
        <f t="shared" si="1"/>
        <v>0,011 ± 0,001</v>
      </c>
    </row>
    <row r="59" spans="1:5" x14ac:dyDescent="0.25">
      <c r="A59" s="2">
        <f t="shared" si="2"/>
        <v>58</v>
      </c>
      <c r="D59" s="16" t="e">
        <f t="shared" si="0"/>
        <v>#DIV/0!</v>
      </c>
      <c r="E59" s="22" t="str">
        <f t="shared" si="1"/>
        <v>0 ± 0,001</v>
      </c>
    </row>
    <row r="60" spans="1:5" x14ac:dyDescent="0.25">
      <c r="A60" s="2">
        <f t="shared" si="2"/>
        <v>59</v>
      </c>
      <c r="D60" s="16" t="e">
        <f t="shared" si="0"/>
        <v>#DIV/0!</v>
      </c>
      <c r="E60" s="22" t="str">
        <f t="shared" si="1"/>
        <v>0 ± 0,001</v>
      </c>
    </row>
    <row r="61" spans="1:5" x14ac:dyDescent="0.25">
      <c r="A61" s="2">
        <f t="shared" si="2"/>
        <v>60</v>
      </c>
      <c r="D61" s="16" t="e">
        <f t="shared" si="0"/>
        <v>#DIV/0!</v>
      </c>
      <c r="E61" s="22" t="str">
        <f t="shared" si="1"/>
        <v>0 ± 0,001</v>
      </c>
    </row>
    <row r="62" spans="1:5" x14ac:dyDescent="0.25">
      <c r="A62" s="10">
        <f t="shared" si="2"/>
        <v>61</v>
      </c>
      <c r="B62" s="21">
        <v>5.7606999999999997E-3</v>
      </c>
      <c r="D62" s="16">
        <f t="shared" si="0"/>
        <v>17.359001510233131</v>
      </c>
      <c r="E62" s="22" t="str">
        <f t="shared" si="1"/>
        <v>0,006 ± 0,001</v>
      </c>
    </row>
    <row r="63" spans="1:5" x14ac:dyDescent="0.25">
      <c r="A63" s="1">
        <f t="shared" si="2"/>
        <v>62</v>
      </c>
      <c r="D63" s="16" t="e">
        <f t="shared" si="0"/>
        <v>#DIV/0!</v>
      </c>
      <c r="E63" s="22" t="str">
        <f t="shared" si="1"/>
        <v>0 ± 0,001</v>
      </c>
    </row>
    <row r="64" spans="1:5" x14ac:dyDescent="0.25">
      <c r="A64" s="1">
        <f t="shared" si="2"/>
        <v>63</v>
      </c>
      <c r="D64" s="16" t="e">
        <f t="shared" si="0"/>
        <v>#DIV/0!</v>
      </c>
      <c r="E64" s="22" t="str">
        <f t="shared" si="1"/>
        <v>0 ± 0,001</v>
      </c>
    </row>
    <row r="65" spans="1:5" x14ac:dyDescent="0.25">
      <c r="A65" s="1">
        <f t="shared" si="2"/>
        <v>64</v>
      </c>
      <c r="D65" s="16" t="e">
        <f t="shared" si="0"/>
        <v>#DIV/0!</v>
      </c>
      <c r="E65" s="22" t="str">
        <f t="shared" si="1"/>
        <v>0 ± 0,001</v>
      </c>
    </row>
    <row r="66" spans="1:5" x14ac:dyDescent="0.25">
      <c r="A66" s="1">
        <f t="shared" si="2"/>
        <v>65</v>
      </c>
      <c r="D66" s="16" t="e">
        <f t="shared" si="0"/>
        <v>#DIV/0!</v>
      </c>
      <c r="E66" s="22" t="str">
        <f t="shared" si="1"/>
        <v>0 ± 0,001</v>
      </c>
    </row>
    <row r="67" spans="1:5" x14ac:dyDescent="0.25">
      <c r="A67" s="4">
        <f t="shared" si="2"/>
        <v>66</v>
      </c>
      <c r="B67" s="21">
        <v>5.7606999999999997E-3</v>
      </c>
      <c r="D67" s="16">
        <f t="shared" ref="D67:D87" si="3">$C$2/B67*100</f>
        <v>17.359001510233131</v>
      </c>
      <c r="E67" s="22" t="str">
        <f t="shared" ref="E67:E87" si="4">(ROUNDUP(B67,3)) &amp; " ± " &amp; (ROUNDUP($C$2, 3))</f>
        <v>0,006 ± 0,001</v>
      </c>
    </row>
    <row r="68" spans="1:5" x14ac:dyDescent="0.25">
      <c r="A68" s="1">
        <f t="shared" ref="A68:A77" si="5">A67+1</f>
        <v>67</v>
      </c>
      <c r="D68" s="16" t="e">
        <f t="shared" si="3"/>
        <v>#DIV/0!</v>
      </c>
      <c r="E68" s="22" t="str">
        <f t="shared" si="4"/>
        <v>0 ± 0,001</v>
      </c>
    </row>
    <row r="69" spans="1:5" x14ac:dyDescent="0.25">
      <c r="A69" s="1">
        <f t="shared" si="5"/>
        <v>68</v>
      </c>
      <c r="D69" s="16" t="e">
        <f t="shared" si="3"/>
        <v>#DIV/0!</v>
      </c>
      <c r="E69" s="22" t="str">
        <f t="shared" si="4"/>
        <v>0 ± 0,001</v>
      </c>
    </row>
    <row r="70" spans="1:5" x14ac:dyDescent="0.25">
      <c r="A70" s="1">
        <f t="shared" si="5"/>
        <v>69</v>
      </c>
      <c r="D70" s="16" t="e">
        <f t="shared" si="3"/>
        <v>#DIV/0!</v>
      </c>
      <c r="E70" s="22" t="str">
        <f t="shared" si="4"/>
        <v>0 ± 0,001</v>
      </c>
    </row>
    <row r="71" spans="1:5" x14ac:dyDescent="0.25">
      <c r="A71" s="1">
        <f t="shared" si="5"/>
        <v>70</v>
      </c>
      <c r="D71" s="16" t="e">
        <f t="shared" si="3"/>
        <v>#DIV/0!</v>
      </c>
      <c r="E71" s="22" t="str">
        <f t="shared" si="4"/>
        <v>0 ± 0,001</v>
      </c>
    </row>
    <row r="72" spans="1:5" x14ac:dyDescent="0.25">
      <c r="A72" s="4">
        <f t="shared" si="5"/>
        <v>71</v>
      </c>
      <c r="B72" s="21">
        <v>5.7606999999999997E-3</v>
      </c>
      <c r="D72" s="16">
        <f t="shared" si="3"/>
        <v>17.359001510233131</v>
      </c>
      <c r="E72" s="22" t="str">
        <f t="shared" si="4"/>
        <v>0,006 ± 0,001</v>
      </c>
    </row>
    <row r="73" spans="1:5" x14ac:dyDescent="0.25">
      <c r="A73" s="1">
        <f t="shared" si="5"/>
        <v>72</v>
      </c>
      <c r="D73" s="16" t="e">
        <f t="shared" si="3"/>
        <v>#DIV/0!</v>
      </c>
      <c r="E73" s="22" t="str">
        <f t="shared" si="4"/>
        <v>0 ± 0,001</v>
      </c>
    </row>
    <row r="74" spans="1:5" x14ac:dyDescent="0.25">
      <c r="A74" s="1">
        <f t="shared" si="5"/>
        <v>73</v>
      </c>
      <c r="D74" s="16" t="e">
        <f t="shared" si="3"/>
        <v>#DIV/0!</v>
      </c>
      <c r="E74" s="22" t="str">
        <f t="shared" si="4"/>
        <v>0 ± 0,001</v>
      </c>
    </row>
    <row r="75" spans="1:5" x14ac:dyDescent="0.25">
      <c r="A75" s="1">
        <f t="shared" si="5"/>
        <v>74</v>
      </c>
      <c r="D75" s="16" t="e">
        <f t="shared" si="3"/>
        <v>#DIV/0!</v>
      </c>
      <c r="E75" s="22" t="str">
        <f t="shared" si="4"/>
        <v>0 ± 0,001</v>
      </c>
    </row>
    <row r="76" spans="1:5" x14ac:dyDescent="0.25">
      <c r="A76" s="1">
        <f t="shared" si="5"/>
        <v>75</v>
      </c>
      <c r="D76" s="16" t="e">
        <f t="shared" si="3"/>
        <v>#DIV/0!</v>
      </c>
      <c r="E76" s="22" t="str">
        <f t="shared" si="4"/>
        <v>0 ± 0,001</v>
      </c>
    </row>
    <row r="77" spans="1:5" x14ac:dyDescent="0.25">
      <c r="A77" s="4">
        <f t="shared" si="5"/>
        <v>76</v>
      </c>
      <c r="B77" s="21">
        <v>1.1752</v>
      </c>
      <c r="D77" s="16">
        <f t="shared" si="3"/>
        <v>8.5091899251191289E-2</v>
      </c>
      <c r="E77" s="22" t="str">
        <f t="shared" si="4"/>
        <v>1,176 ± 0,001</v>
      </c>
    </row>
    <row r="78" spans="1:5" x14ac:dyDescent="0.25">
      <c r="A78" s="1"/>
      <c r="D78" s="16" t="e">
        <f t="shared" si="3"/>
        <v>#DIV/0!</v>
      </c>
      <c r="E78" s="22" t="str">
        <f t="shared" si="4"/>
        <v>0 ± 0,001</v>
      </c>
    </row>
    <row r="79" spans="1:5" x14ac:dyDescent="0.25">
      <c r="A79" s="1"/>
      <c r="D79" s="16" t="e">
        <f t="shared" si="3"/>
        <v>#DIV/0!</v>
      </c>
      <c r="E79" s="22" t="str">
        <f t="shared" si="4"/>
        <v>0 ± 0,001</v>
      </c>
    </row>
    <row r="80" spans="1:5" x14ac:dyDescent="0.25">
      <c r="A80" s="30" t="s">
        <v>29</v>
      </c>
      <c r="B80" s="29">
        <v>1.0149E-2</v>
      </c>
      <c r="D80" s="16">
        <f t="shared" si="3"/>
        <v>9.8531875061582426</v>
      </c>
      <c r="E80" s="22" t="str">
        <f t="shared" si="4"/>
        <v>0,011 ± 0,001</v>
      </c>
    </row>
    <row r="81" spans="1:5" x14ac:dyDescent="0.25">
      <c r="A81" s="11" t="s">
        <v>30</v>
      </c>
      <c r="B81" s="28">
        <v>1.0149E-2</v>
      </c>
      <c r="D81" s="16">
        <f t="shared" si="3"/>
        <v>9.8531875061582426</v>
      </c>
      <c r="E81" s="22" t="str">
        <f t="shared" si="4"/>
        <v>0,011 ± 0,001</v>
      </c>
    </row>
    <row r="82" spans="1:5" x14ac:dyDescent="0.25">
      <c r="A82" s="11" t="s">
        <v>31</v>
      </c>
      <c r="B82" s="21">
        <v>22.103999999999999</v>
      </c>
      <c r="D82" s="16">
        <f t="shared" si="3"/>
        <v>4.5240680419833517E-3</v>
      </c>
      <c r="E82" s="22" t="str">
        <f t="shared" si="4"/>
        <v>22,104 ± 0,001</v>
      </c>
    </row>
    <row r="83" spans="1:5" x14ac:dyDescent="0.25">
      <c r="A83" s="11" t="s">
        <v>32</v>
      </c>
      <c r="B83" s="21">
        <v>33.867400000000004</v>
      </c>
      <c r="D83" s="16">
        <f t="shared" si="3"/>
        <v>2.9526919692683816E-3</v>
      </c>
      <c r="E83" s="22" t="str">
        <f t="shared" si="4"/>
        <v>33,868 ± 0,001</v>
      </c>
    </row>
    <row r="84" spans="1:5" x14ac:dyDescent="0.25">
      <c r="A84" s="11" t="s">
        <v>33</v>
      </c>
      <c r="B84" s="21">
        <v>5.7606999999999997E-3</v>
      </c>
      <c r="D84" s="16">
        <f t="shared" si="3"/>
        <v>17.359001510233131</v>
      </c>
      <c r="E84" s="22" t="str">
        <f t="shared" si="4"/>
        <v>0,006 ± 0,001</v>
      </c>
    </row>
    <row r="85" spans="1:5" x14ac:dyDescent="0.25">
      <c r="A85" s="11" t="s">
        <v>34</v>
      </c>
      <c r="B85" s="21">
        <v>5.7606999999999997E-3</v>
      </c>
      <c r="D85" s="16">
        <f t="shared" si="3"/>
        <v>17.359001510233131</v>
      </c>
      <c r="E85" s="22" t="str">
        <f t="shared" si="4"/>
        <v>0,006 ± 0,001</v>
      </c>
    </row>
    <row r="86" spans="1:5" x14ac:dyDescent="0.25">
      <c r="A86" s="11" t="s">
        <v>35</v>
      </c>
      <c r="B86" s="21">
        <v>0.83535000000000004</v>
      </c>
      <c r="D86" s="16">
        <f t="shared" si="3"/>
        <v>0.11971030107140719</v>
      </c>
      <c r="E86" s="22" t="str">
        <f t="shared" si="4"/>
        <v>0,836 ± 0,001</v>
      </c>
    </row>
    <row r="87" spans="1:5" x14ac:dyDescent="0.25">
      <c r="A87" s="11" t="s">
        <v>36</v>
      </c>
      <c r="B87" s="21">
        <v>0.88868000000000003</v>
      </c>
      <c r="D87" s="16">
        <f t="shared" si="3"/>
        <v>0.11252644371427284</v>
      </c>
      <c r="E87" s="22" t="str">
        <f t="shared" si="4"/>
        <v>0,889 ± 0,001</v>
      </c>
    </row>
    <row r="89" spans="1:5" x14ac:dyDescent="0.25">
      <c r="A89" s="1"/>
    </row>
    <row r="90" spans="1:5" x14ac:dyDescent="0.25">
      <c r="A90" s="1"/>
    </row>
    <row r="91" spans="1:5" x14ac:dyDescent="0.25">
      <c r="A91" s="1"/>
    </row>
    <row r="92" spans="1:5" x14ac:dyDescent="0.25">
      <c r="A92" s="1"/>
    </row>
    <row r="93" spans="1:5" x14ac:dyDescent="0.25">
      <c r="A93" s="1"/>
    </row>
    <row r="94" spans="1:5" x14ac:dyDescent="0.25">
      <c r="A94" s="1"/>
    </row>
    <row r="95" spans="1:5" x14ac:dyDescent="0.25">
      <c r="A95" s="1"/>
    </row>
    <row r="96" spans="1:5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97CC6-54A1-403B-837D-F21E53E7CE82}">
  <dimension ref="A1:E161"/>
  <sheetViews>
    <sheetView workbookViewId="0">
      <selection activeCell="B88" sqref="B88"/>
    </sheetView>
  </sheetViews>
  <sheetFormatPr defaultColWidth="8.85546875" defaultRowHeight="15" x14ac:dyDescent="0.25"/>
  <cols>
    <col min="1" max="1" width="31.42578125" style="18" customWidth="1"/>
    <col min="2" max="2" width="16.7109375" style="6" customWidth="1"/>
    <col min="3" max="3" width="13.5703125" style="17" customWidth="1"/>
    <col min="4" max="4" width="8.85546875" style="6"/>
    <col min="5" max="5" width="16.7109375" style="6" customWidth="1"/>
    <col min="6" max="16384" width="8.85546875" style="6"/>
  </cols>
  <sheetData>
    <row r="1" spans="1:5" s="13" customFormat="1" ht="15.75" thickBot="1" x14ac:dyDescent="0.3">
      <c r="A1" s="12" t="s">
        <v>0</v>
      </c>
      <c r="B1" s="13" t="s">
        <v>55</v>
      </c>
      <c r="C1" s="14" t="s">
        <v>56</v>
      </c>
      <c r="D1" s="13" t="s">
        <v>49</v>
      </c>
      <c r="E1" s="13" t="s">
        <v>57</v>
      </c>
    </row>
    <row r="2" spans="1:5" s="16" customFormat="1" x14ac:dyDescent="0.25">
      <c r="A2" s="15">
        <v>1</v>
      </c>
      <c r="B2" s="20">
        <v>36</v>
      </c>
      <c r="C2" s="17">
        <v>1</v>
      </c>
      <c r="D2" s="16">
        <f>$C$2/B2*100</f>
        <v>2.7777777777777777</v>
      </c>
      <c r="E2" s="16" t="str">
        <f xml:space="preserve"> B2 &amp; " ± " &amp; (ROUNDUP($C$2, 3))</f>
        <v>36 ± 1</v>
      </c>
    </row>
    <row r="3" spans="1:5" x14ac:dyDescent="0.25">
      <c r="A3" s="1">
        <f>A2+1</f>
        <v>2</v>
      </c>
      <c r="D3" s="16" t="e">
        <f t="shared" ref="D3:D66" si="0">$C$2/B3*100</f>
        <v>#DIV/0!</v>
      </c>
      <c r="E3" s="16" t="str">
        <f xml:space="preserve"> B3 &amp; " ± " &amp; (ROUNDUP($C$2, 3))</f>
        <v xml:space="preserve"> ± 1</v>
      </c>
    </row>
    <row r="4" spans="1:5" x14ac:dyDescent="0.25">
      <c r="A4" s="1">
        <f t="shared" ref="A4:A67" si="1">A3+1</f>
        <v>3</v>
      </c>
      <c r="D4" s="16" t="e">
        <f t="shared" si="0"/>
        <v>#DIV/0!</v>
      </c>
      <c r="E4" s="16" t="str">
        <f t="shared" ref="E4:E67" si="2" xml:space="preserve"> B4 &amp; " ± " &amp; (ROUNDUP($C$2, 3))</f>
        <v xml:space="preserve"> ± 1</v>
      </c>
    </row>
    <row r="5" spans="1:5" x14ac:dyDescent="0.25">
      <c r="A5" s="1">
        <f t="shared" si="1"/>
        <v>4</v>
      </c>
      <c r="D5" s="16" t="e">
        <f t="shared" si="0"/>
        <v>#DIV/0!</v>
      </c>
      <c r="E5" s="16" t="str">
        <f t="shared" si="2"/>
        <v xml:space="preserve"> ± 1</v>
      </c>
    </row>
    <row r="6" spans="1:5" x14ac:dyDescent="0.25">
      <c r="A6" s="1">
        <f t="shared" si="1"/>
        <v>5</v>
      </c>
      <c r="D6" s="16" t="e">
        <f t="shared" si="0"/>
        <v>#DIV/0!</v>
      </c>
      <c r="E6" s="16" t="str">
        <f t="shared" si="2"/>
        <v xml:space="preserve"> ± 1</v>
      </c>
    </row>
    <row r="7" spans="1:5" x14ac:dyDescent="0.25">
      <c r="A7" s="4">
        <f t="shared" si="1"/>
        <v>6</v>
      </c>
      <c r="B7" s="6">
        <v>36</v>
      </c>
      <c r="D7" s="16">
        <f t="shared" si="0"/>
        <v>2.7777777777777777</v>
      </c>
      <c r="E7" s="16" t="str">
        <f t="shared" si="2"/>
        <v>36 ± 1</v>
      </c>
    </row>
    <row r="8" spans="1:5" x14ac:dyDescent="0.25">
      <c r="A8" s="1">
        <f t="shared" si="1"/>
        <v>7</v>
      </c>
      <c r="D8" s="16" t="e">
        <f t="shared" si="0"/>
        <v>#DIV/0!</v>
      </c>
      <c r="E8" s="16" t="str">
        <f t="shared" si="2"/>
        <v xml:space="preserve"> ± 1</v>
      </c>
    </row>
    <row r="9" spans="1:5" x14ac:dyDescent="0.25">
      <c r="A9" s="1">
        <f t="shared" si="1"/>
        <v>8</v>
      </c>
      <c r="D9" s="16" t="e">
        <f t="shared" si="0"/>
        <v>#DIV/0!</v>
      </c>
      <c r="E9" s="16" t="str">
        <f t="shared" si="2"/>
        <v xml:space="preserve"> ± 1</v>
      </c>
    </row>
    <row r="10" spans="1:5" x14ac:dyDescent="0.25">
      <c r="A10" s="1">
        <f t="shared" si="1"/>
        <v>9</v>
      </c>
      <c r="D10" s="16" t="e">
        <f t="shared" si="0"/>
        <v>#DIV/0!</v>
      </c>
      <c r="E10" s="16" t="str">
        <f t="shared" si="2"/>
        <v xml:space="preserve"> ± 1</v>
      </c>
    </row>
    <row r="11" spans="1:5" x14ac:dyDescent="0.25">
      <c r="A11" s="1">
        <f t="shared" si="1"/>
        <v>10</v>
      </c>
      <c r="D11" s="16" t="e">
        <f t="shared" si="0"/>
        <v>#DIV/0!</v>
      </c>
      <c r="E11" s="16" t="str">
        <f t="shared" si="2"/>
        <v xml:space="preserve"> ± 1</v>
      </c>
    </row>
    <row r="12" spans="1:5" x14ac:dyDescent="0.25">
      <c r="A12" s="4">
        <f t="shared" si="1"/>
        <v>11</v>
      </c>
      <c r="B12" s="20">
        <v>36</v>
      </c>
      <c r="D12" s="16">
        <f t="shared" si="0"/>
        <v>2.7777777777777777</v>
      </c>
      <c r="E12" s="16" t="str">
        <f t="shared" si="2"/>
        <v>36 ± 1</v>
      </c>
    </row>
    <row r="13" spans="1:5" x14ac:dyDescent="0.25">
      <c r="A13" s="1">
        <f t="shared" si="1"/>
        <v>12</v>
      </c>
      <c r="D13" s="16" t="e">
        <f t="shared" si="0"/>
        <v>#DIV/0!</v>
      </c>
      <c r="E13" s="16" t="str">
        <f t="shared" si="2"/>
        <v xml:space="preserve"> ± 1</v>
      </c>
    </row>
    <row r="14" spans="1:5" x14ac:dyDescent="0.25">
      <c r="A14" s="1">
        <f t="shared" si="1"/>
        <v>13</v>
      </c>
      <c r="D14" s="16" t="e">
        <f t="shared" si="0"/>
        <v>#DIV/0!</v>
      </c>
      <c r="E14" s="16" t="str">
        <f t="shared" si="2"/>
        <v xml:space="preserve"> ± 1</v>
      </c>
    </row>
    <row r="15" spans="1:5" x14ac:dyDescent="0.25">
      <c r="A15" s="1">
        <f t="shared" si="1"/>
        <v>14</v>
      </c>
      <c r="D15" s="16" t="e">
        <f t="shared" si="0"/>
        <v>#DIV/0!</v>
      </c>
      <c r="E15" s="16" t="str">
        <f t="shared" si="2"/>
        <v xml:space="preserve"> ± 1</v>
      </c>
    </row>
    <row r="16" spans="1:5" x14ac:dyDescent="0.25">
      <c r="A16" s="1">
        <f t="shared" si="1"/>
        <v>15</v>
      </c>
      <c r="D16" s="16" t="e">
        <f t="shared" si="0"/>
        <v>#DIV/0!</v>
      </c>
      <c r="E16" s="16" t="str">
        <f t="shared" si="2"/>
        <v xml:space="preserve"> ± 1</v>
      </c>
    </row>
    <row r="17" spans="1:5" x14ac:dyDescent="0.25">
      <c r="A17" s="4">
        <f t="shared" si="1"/>
        <v>16</v>
      </c>
      <c r="B17" s="6">
        <v>1</v>
      </c>
      <c r="D17" s="16">
        <f>$C$2/B27*100</f>
        <v>100</v>
      </c>
      <c r="E17" s="16" t="str">
        <f xml:space="preserve"> B27 &amp; " ± " &amp; (ROUNDUP($C$2, 3))</f>
        <v>1 ± 1</v>
      </c>
    </row>
    <row r="18" spans="1:5" x14ac:dyDescent="0.25">
      <c r="A18" s="1">
        <f t="shared" si="1"/>
        <v>17</v>
      </c>
      <c r="D18" s="16" t="e">
        <f t="shared" si="0"/>
        <v>#DIV/0!</v>
      </c>
      <c r="E18" s="16" t="str">
        <f t="shared" si="2"/>
        <v xml:space="preserve"> ± 1</v>
      </c>
    </row>
    <row r="19" spans="1:5" x14ac:dyDescent="0.25">
      <c r="A19" s="1">
        <f t="shared" si="1"/>
        <v>18</v>
      </c>
      <c r="D19" s="16" t="e">
        <f t="shared" si="0"/>
        <v>#DIV/0!</v>
      </c>
      <c r="E19" s="16" t="str">
        <f t="shared" si="2"/>
        <v xml:space="preserve"> ± 1</v>
      </c>
    </row>
    <row r="20" spans="1:5" x14ac:dyDescent="0.25">
      <c r="A20" s="1">
        <f t="shared" si="1"/>
        <v>19</v>
      </c>
      <c r="D20" s="16" t="e">
        <f t="shared" si="0"/>
        <v>#DIV/0!</v>
      </c>
      <c r="E20" s="16" t="str">
        <f t="shared" si="2"/>
        <v xml:space="preserve"> ± 1</v>
      </c>
    </row>
    <row r="21" spans="1:5" x14ac:dyDescent="0.25">
      <c r="A21" s="1">
        <f t="shared" si="1"/>
        <v>20</v>
      </c>
      <c r="D21" s="16" t="e">
        <f t="shared" si="0"/>
        <v>#DIV/0!</v>
      </c>
      <c r="E21" s="16" t="str">
        <f t="shared" si="2"/>
        <v xml:space="preserve"> ± 1</v>
      </c>
    </row>
    <row r="22" spans="1:5" x14ac:dyDescent="0.25">
      <c r="A22" s="4">
        <f t="shared" si="1"/>
        <v>21</v>
      </c>
      <c r="B22" s="6">
        <v>1</v>
      </c>
      <c r="D22" s="16">
        <f t="shared" si="0"/>
        <v>100</v>
      </c>
      <c r="E22" s="16" t="str">
        <f t="shared" si="2"/>
        <v>1 ± 1</v>
      </c>
    </row>
    <row r="23" spans="1:5" x14ac:dyDescent="0.25">
      <c r="A23" s="2">
        <f t="shared" si="1"/>
        <v>22</v>
      </c>
      <c r="D23" s="16" t="e">
        <f t="shared" si="0"/>
        <v>#DIV/0!</v>
      </c>
      <c r="E23" s="16" t="str">
        <f t="shared" si="2"/>
        <v xml:space="preserve"> ± 1</v>
      </c>
    </row>
    <row r="24" spans="1:5" x14ac:dyDescent="0.25">
      <c r="A24" s="2">
        <f t="shared" si="1"/>
        <v>23</v>
      </c>
      <c r="D24" s="16" t="e">
        <f t="shared" si="0"/>
        <v>#DIV/0!</v>
      </c>
      <c r="E24" s="16" t="str">
        <f t="shared" si="2"/>
        <v xml:space="preserve"> ± 1</v>
      </c>
    </row>
    <row r="25" spans="1:5" x14ac:dyDescent="0.25">
      <c r="A25" s="2">
        <f t="shared" si="1"/>
        <v>24</v>
      </c>
      <c r="D25" s="16" t="e">
        <f t="shared" si="0"/>
        <v>#DIV/0!</v>
      </c>
      <c r="E25" s="16" t="str">
        <f t="shared" si="2"/>
        <v xml:space="preserve"> ± 1</v>
      </c>
    </row>
    <row r="26" spans="1:5" x14ac:dyDescent="0.25">
      <c r="A26" s="2">
        <f t="shared" si="1"/>
        <v>25</v>
      </c>
      <c r="D26" s="16" t="e">
        <f t="shared" si="0"/>
        <v>#DIV/0!</v>
      </c>
      <c r="E26" s="16" t="str">
        <f t="shared" si="2"/>
        <v xml:space="preserve"> ± 1</v>
      </c>
    </row>
    <row r="27" spans="1:5" x14ac:dyDescent="0.25">
      <c r="A27" s="4">
        <f t="shared" si="1"/>
        <v>26</v>
      </c>
      <c r="B27" s="6">
        <v>1</v>
      </c>
      <c r="D27" s="22">
        <f t="shared" si="0"/>
        <v>100</v>
      </c>
      <c r="E27" s="22" t="str">
        <f t="shared" si="2"/>
        <v>1 ± 1</v>
      </c>
    </row>
    <row r="28" spans="1:5" x14ac:dyDescent="0.25">
      <c r="A28" s="2">
        <f t="shared" si="1"/>
        <v>27</v>
      </c>
      <c r="D28" s="16" t="e">
        <f t="shared" si="0"/>
        <v>#DIV/0!</v>
      </c>
      <c r="E28" s="16" t="str">
        <f t="shared" si="2"/>
        <v xml:space="preserve"> ± 1</v>
      </c>
    </row>
    <row r="29" spans="1:5" x14ac:dyDescent="0.25">
      <c r="A29" s="2">
        <f t="shared" si="1"/>
        <v>28</v>
      </c>
      <c r="D29" s="16" t="e">
        <f t="shared" si="0"/>
        <v>#DIV/0!</v>
      </c>
      <c r="E29" s="16" t="str">
        <f t="shared" si="2"/>
        <v xml:space="preserve"> ± 1</v>
      </c>
    </row>
    <row r="30" spans="1:5" x14ac:dyDescent="0.25">
      <c r="A30" s="2">
        <f t="shared" si="1"/>
        <v>29</v>
      </c>
      <c r="D30" s="16" t="e">
        <f t="shared" si="0"/>
        <v>#DIV/0!</v>
      </c>
      <c r="E30" s="16" t="str">
        <f t="shared" si="2"/>
        <v xml:space="preserve"> ± 1</v>
      </c>
    </row>
    <row r="31" spans="1:5" x14ac:dyDescent="0.25">
      <c r="A31" s="2">
        <f t="shared" si="1"/>
        <v>30</v>
      </c>
      <c r="D31" s="16" t="e">
        <f t="shared" si="0"/>
        <v>#DIV/0!</v>
      </c>
      <c r="E31" s="16" t="str">
        <f t="shared" si="2"/>
        <v xml:space="preserve"> ± 1</v>
      </c>
    </row>
    <row r="32" spans="1:5" x14ac:dyDescent="0.25">
      <c r="A32" s="4">
        <f t="shared" si="1"/>
        <v>31</v>
      </c>
      <c r="B32" s="6">
        <v>1</v>
      </c>
      <c r="D32" s="16">
        <f t="shared" si="0"/>
        <v>100</v>
      </c>
      <c r="E32" s="16" t="str">
        <f t="shared" si="2"/>
        <v>1 ± 1</v>
      </c>
    </row>
    <row r="33" spans="1:5" x14ac:dyDescent="0.25">
      <c r="A33" s="2">
        <f t="shared" si="1"/>
        <v>32</v>
      </c>
      <c r="D33" s="16" t="e">
        <f t="shared" si="0"/>
        <v>#DIV/0!</v>
      </c>
      <c r="E33" s="16" t="str">
        <f t="shared" si="2"/>
        <v xml:space="preserve"> ± 1</v>
      </c>
    </row>
    <row r="34" spans="1:5" x14ac:dyDescent="0.25">
      <c r="A34" s="2">
        <f t="shared" si="1"/>
        <v>33</v>
      </c>
      <c r="D34" s="16" t="e">
        <f t="shared" si="0"/>
        <v>#DIV/0!</v>
      </c>
      <c r="E34" s="16" t="str">
        <f t="shared" si="2"/>
        <v xml:space="preserve"> ± 1</v>
      </c>
    </row>
    <row r="35" spans="1:5" x14ac:dyDescent="0.25">
      <c r="A35" s="2">
        <f t="shared" si="1"/>
        <v>34</v>
      </c>
      <c r="D35" s="16" t="e">
        <f t="shared" si="0"/>
        <v>#DIV/0!</v>
      </c>
      <c r="E35" s="16" t="str">
        <f t="shared" si="2"/>
        <v xml:space="preserve"> ± 1</v>
      </c>
    </row>
    <row r="36" spans="1:5" x14ac:dyDescent="0.25">
      <c r="A36" s="2">
        <f t="shared" si="1"/>
        <v>35</v>
      </c>
      <c r="D36" s="16" t="e">
        <f t="shared" si="0"/>
        <v>#DIV/0!</v>
      </c>
      <c r="E36" s="16" t="str">
        <f t="shared" si="2"/>
        <v xml:space="preserve"> ± 1</v>
      </c>
    </row>
    <row r="37" spans="1:5" x14ac:dyDescent="0.25">
      <c r="A37" s="4">
        <f t="shared" si="1"/>
        <v>36</v>
      </c>
      <c r="B37" s="6">
        <v>1</v>
      </c>
      <c r="D37" s="16">
        <f t="shared" si="0"/>
        <v>100</v>
      </c>
      <c r="E37" s="16" t="str">
        <f t="shared" si="2"/>
        <v>1 ± 1</v>
      </c>
    </row>
    <row r="38" spans="1:5" x14ac:dyDescent="0.25">
      <c r="A38" s="2">
        <f t="shared" si="1"/>
        <v>37</v>
      </c>
      <c r="D38" s="16" t="e">
        <f t="shared" si="0"/>
        <v>#DIV/0!</v>
      </c>
      <c r="E38" s="16" t="str">
        <f t="shared" si="2"/>
        <v xml:space="preserve"> ± 1</v>
      </c>
    </row>
    <row r="39" spans="1:5" x14ac:dyDescent="0.25">
      <c r="A39" s="2">
        <f t="shared" si="1"/>
        <v>38</v>
      </c>
      <c r="D39" s="16" t="e">
        <f t="shared" si="0"/>
        <v>#DIV/0!</v>
      </c>
      <c r="E39" s="16" t="str">
        <f t="shared" si="2"/>
        <v xml:space="preserve"> ± 1</v>
      </c>
    </row>
    <row r="40" spans="1:5" x14ac:dyDescent="0.25">
      <c r="A40" s="2">
        <f t="shared" si="1"/>
        <v>39</v>
      </c>
      <c r="D40" s="16" t="e">
        <f t="shared" si="0"/>
        <v>#DIV/0!</v>
      </c>
      <c r="E40" s="16" t="str">
        <f t="shared" si="2"/>
        <v xml:space="preserve"> ± 1</v>
      </c>
    </row>
    <row r="41" spans="1:5" x14ac:dyDescent="0.25">
      <c r="A41" s="2">
        <f t="shared" si="1"/>
        <v>40</v>
      </c>
      <c r="D41" s="16" t="e">
        <f t="shared" si="0"/>
        <v>#DIV/0!</v>
      </c>
      <c r="E41" s="16" t="str">
        <f t="shared" si="2"/>
        <v xml:space="preserve"> ± 1</v>
      </c>
    </row>
    <row r="42" spans="1:5" x14ac:dyDescent="0.25">
      <c r="A42" s="4">
        <f t="shared" si="1"/>
        <v>41</v>
      </c>
      <c r="B42" s="20">
        <v>36</v>
      </c>
      <c r="D42" s="16">
        <f t="shared" si="0"/>
        <v>2.7777777777777777</v>
      </c>
      <c r="E42" s="16" t="str">
        <f t="shared" si="2"/>
        <v>36 ± 1</v>
      </c>
    </row>
    <row r="43" spans="1:5" x14ac:dyDescent="0.25">
      <c r="A43" s="1">
        <f t="shared" si="1"/>
        <v>42</v>
      </c>
      <c r="D43" s="16" t="e">
        <f t="shared" si="0"/>
        <v>#DIV/0!</v>
      </c>
      <c r="E43" s="16" t="str">
        <f t="shared" si="2"/>
        <v xml:space="preserve"> ± 1</v>
      </c>
    </row>
    <row r="44" spans="1:5" x14ac:dyDescent="0.25">
      <c r="A44" s="1">
        <f t="shared" si="1"/>
        <v>43</v>
      </c>
      <c r="D44" s="16" t="e">
        <f t="shared" si="0"/>
        <v>#DIV/0!</v>
      </c>
      <c r="E44" s="16" t="str">
        <f t="shared" si="2"/>
        <v xml:space="preserve"> ± 1</v>
      </c>
    </row>
    <row r="45" spans="1:5" x14ac:dyDescent="0.25">
      <c r="A45" s="1">
        <f t="shared" si="1"/>
        <v>44</v>
      </c>
      <c r="D45" s="16" t="e">
        <f t="shared" si="0"/>
        <v>#DIV/0!</v>
      </c>
      <c r="E45" s="16" t="str">
        <f t="shared" si="2"/>
        <v xml:space="preserve"> ± 1</v>
      </c>
    </row>
    <row r="46" spans="1:5" x14ac:dyDescent="0.25">
      <c r="A46" s="1">
        <f t="shared" si="1"/>
        <v>45</v>
      </c>
      <c r="D46" s="16" t="e">
        <f t="shared" si="0"/>
        <v>#DIV/0!</v>
      </c>
      <c r="E46" s="16" t="str">
        <f t="shared" si="2"/>
        <v xml:space="preserve"> ± 1</v>
      </c>
    </row>
    <row r="47" spans="1:5" x14ac:dyDescent="0.25">
      <c r="A47" s="4">
        <f t="shared" si="1"/>
        <v>46</v>
      </c>
      <c r="B47" s="20">
        <v>36</v>
      </c>
      <c r="D47" s="16">
        <f t="shared" si="0"/>
        <v>2.7777777777777777</v>
      </c>
      <c r="E47" s="16" t="str">
        <f t="shared" si="2"/>
        <v>36 ± 1</v>
      </c>
    </row>
    <row r="48" spans="1:5" x14ac:dyDescent="0.25">
      <c r="A48" s="1">
        <f t="shared" si="1"/>
        <v>47</v>
      </c>
      <c r="D48" s="16" t="e">
        <f t="shared" si="0"/>
        <v>#DIV/0!</v>
      </c>
      <c r="E48" s="16" t="str">
        <f t="shared" si="2"/>
        <v xml:space="preserve"> ± 1</v>
      </c>
    </row>
    <row r="49" spans="1:5" x14ac:dyDescent="0.25">
      <c r="A49" s="2">
        <f t="shared" si="1"/>
        <v>48</v>
      </c>
      <c r="D49" s="16" t="e">
        <f t="shared" si="0"/>
        <v>#DIV/0!</v>
      </c>
      <c r="E49" s="16" t="str">
        <f t="shared" si="2"/>
        <v xml:space="preserve"> ± 1</v>
      </c>
    </row>
    <row r="50" spans="1:5" x14ac:dyDescent="0.25">
      <c r="A50" s="2">
        <f t="shared" si="1"/>
        <v>49</v>
      </c>
      <c r="D50" s="16" t="e">
        <f t="shared" si="0"/>
        <v>#DIV/0!</v>
      </c>
      <c r="E50" s="16" t="str">
        <f t="shared" si="2"/>
        <v xml:space="preserve"> ± 1</v>
      </c>
    </row>
    <row r="51" spans="1:5" x14ac:dyDescent="0.25">
      <c r="A51" s="2">
        <f t="shared" si="1"/>
        <v>50</v>
      </c>
      <c r="D51" s="16" t="e">
        <f t="shared" si="0"/>
        <v>#DIV/0!</v>
      </c>
      <c r="E51" s="16" t="str">
        <f t="shared" si="2"/>
        <v xml:space="preserve"> ± 1</v>
      </c>
    </row>
    <row r="52" spans="1:5" x14ac:dyDescent="0.25">
      <c r="A52" s="4">
        <f t="shared" si="1"/>
        <v>51</v>
      </c>
      <c r="B52" s="20">
        <v>36</v>
      </c>
      <c r="D52" s="16">
        <f t="shared" si="0"/>
        <v>2.7777777777777777</v>
      </c>
      <c r="E52" s="16" t="str">
        <f t="shared" si="2"/>
        <v>36 ± 1</v>
      </c>
    </row>
    <row r="53" spans="1:5" x14ac:dyDescent="0.25">
      <c r="A53" s="4">
        <f t="shared" si="1"/>
        <v>52</v>
      </c>
      <c r="B53" s="20">
        <v>36</v>
      </c>
      <c r="D53" s="16">
        <f t="shared" si="0"/>
        <v>2.7777777777777777</v>
      </c>
      <c r="E53" s="16" t="str">
        <f t="shared" si="2"/>
        <v>36 ± 1</v>
      </c>
    </row>
    <row r="54" spans="1:5" x14ac:dyDescent="0.25">
      <c r="A54" s="2">
        <f t="shared" si="1"/>
        <v>53</v>
      </c>
      <c r="D54" s="16" t="e">
        <f t="shared" si="0"/>
        <v>#DIV/0!</v>
      </c>
      <c r="E54" s="16" t="str">
        <f t="shared" si="2"/>
        <v xml:space="preserve"> ± 1</v>
      </c>
    </row>
    <row r="55" spans="1:5" x14ac:dyDescent="0.25">
      <c r="A55" s="2">
        <f t="shared" si="1"/>
        <v>54</v>
      </c>
      <c r="D55" s="16" t="e">
        <f t="shared" si="0"/>
        <v>#DIV/0!</v>
      </c>
      <c r="E55" s="16" t="str">
        <f t="shared" si="2"/>
        <v xml:space="preserve"> ± 1</v>
      </c>
    </row>
    <row r="56" spans="1:5" x14ac:dyDescent="0.25">
      <c r="A56" s="2">
        <f t="shared" si="1"/>
        <v>55</v>
      </c>
      <c r="D56" s="16" t="e">
        <f t="shared" si="0"/>
        <v>#DIV/0!</v>
      </c>
      <c r="E56" s="16" t="str">
        <f t="shared" si="2"/>
        <v xml:space="preserve"> ± 1</v>
      </c>
    </row>
    <row r="57" spans="1:5" x14ac:dyDescent="0.25">
      <c r="A57" s="4">
        <f t="shared" si="1"/>
        <v>56</v>
      </c>
      <c r="B57" s="20">
        <v>36</v>
      </c>
      <c r="D57" s="16">
        <f t="shared" si="0"/>
        <v>2.7777777777777777</v>
      </c>
      <c r="E57" s="16" t="str">
        <f t="shared" si="2"/>
        <v>36 ± 1</v>
      </c>
    </row>
    <row r="58" spans="1:5" x14ac:dyDescent="0.25">
      <c r="A58" s="4">
        <f t="shared" si="1"/>
        <v>57</v>
      </c>
      <c r="B58" s="20">
        <v>36</v>
      </c>
      <c r="D58" s="16">
        <f t="shared" si="0"/>
        <v>2.7777777777777777</v>
      </c>
      <c r="E58" s="16" t="str">
        <f t="shared" si="2"/>
        <v>36 ± 1</v>
      </c>
    </row>
    <row r="59" spans="1:5" x14ac:dyDescent="0.25">
      <c r="A59" s="2">
        <f t="shared" si="1"/>
        <v>58</v>
      </c>
      <c r="D59" s="16" t="e">
        <f t="shared" si="0"/>
        <v>#DIV/0!</v>
      </c>
      <c r="E59" s="16" t="str">
        <f t="shared" si="2"/>
        <v xml:space="preserve"> ± 1</v>
      </c>
    </row>
    <row r="60" spans="1:5" x14ac:dyDescent="0.25">
      <c r="A60" s="2">
        <f t="shared" si="1"/>
        <v>59</v>
      </c>
      <c r="D60" s="16" t="e">
        <f t="shared" si="0"/>
        <v>#DIV/0!</v>
      </c>
      <c r="E60" s="16" t="str">
        <f t="shared" si="2"/>
        <v xml:space="preserve"> ± 1</v>
      </c>
    </row>
    <row r="61" spans="1:5" x14ac:dyDescent="0.25">
      <c r="A61" s="2">
        <f t="shared" si="1"/>
        <v>60</v>
      </c>
      <c r="D61" s="16" t="e">
        <f t="shared" si="0"/>
        <v>#DIV/0!</v>
      </c>
      <c r="E61" s="16" t="str">
        <f t="shared" si="2"/>
        <v xml:space="preserve"> ± 1</v>
      </c>
    </row>
    <row r="62" spans="1:5" x14ac:dyDescent="0.25">
      <c r="A62" s="10">
        <f t="shared" si="1"/>
        <v>61</v>
      </c>
      <c r="B62" s="20">
        <v>1</v>
      </c>
      <c r="D62" s="16">
        <f t="shared" si="0"/>
        <v>100</v>
      </c>
      <c r="E62" s="16" t="str">
        <f t="shared" si="2"/>
        <v>1 ± 1</v>
      </c>
    </row>
    <row r="63" spans="1:5" x14ac:dyDescent="0.25">
      <c r="A63" s="1">
        <f t="shared" si="1"/>
        <v>62</v>
      </c>
      <c r="D63" s="16" t="e">
        <f t="shared" si="0"/>
        <v>#DIV/0!</v>
      </c>
      <c r="E63" s="16" t="str">
        <f t="shared" si="2"/>
        <v xml:space="preserve"> ± 1</v>
      </c>
    </row>
    <row r="64" spans="1:5" x14ac:dyDescent="0.25">
      <c r="A64" s="1">
        <f t="shared" si="1"/>
        <v>63</v>
      </c>
      <c r="D64" s="16" t="e">
        <f t="shared" si="0"/>
        <v>#DIV/0!</v>
      </c>
      <c r="E64" s="16" t="str">
        <f t="shared" si="2"/>
        <v xml:space="preserve"> ± 1</v>
      </c>
    </row>
    <row r="65" spans="1:5" x14ac:dyDescent="0.25">
      <c r="A65" s="1">
        <f t="shared" si="1"/>
        <v>64</v>
      </c>
      <c r="D65" s="16" t="e">
        <f t="shared" si="0"/>
        <v>#DIV/0!</v>
      </c>
      <c r="E65" s="16" t="str">
        <f t="shared" si="2"/>
        <v xml:space="preserve"> ± 1</v>
      </c>
    </row>
    <row r="66" spans="1:5" x14ac:dyDescent="0.25">
      <c r="A66" s="1">
        <f t="shared" si="1"/>
        <v>65</v>
      </c>
      <c r="D66" s="16" t="e">
        <f t="shared" si="0"/>
        <v>#DIV/0!</v>
      </c>
      <c r="E66" s="16" t="str">
        <f t="shared" si="2"/>
        <v xml:space="preserve"> ± 1</v>
      </c>
    </row>
    <row r="67" spans="1:5" x14ac:dyDescent="0.25">
      <c r="A67" s="4">
        <f t="shared" si="1"/>
        <v>66</v>
      </c>
      <c r="B67" s="6">
        <v>1</v>
      </c>
      <c r="D67" s="16">
        <f t="shared" ref="D67:D87" si="3">$C$2/B67*100</f>
        <v>100</v>
      </c>
      <c r="E67" s="16" t="str">
        <f t="shared" si="2"/>
        <v>1 ± 1</v>
      </c>
    </row>
    <row r="68" spans="1:5" x14ac:dyDescent="0.25">
      <c r="A68" s="1">
        <f t="shared" ref="A68:A77" si="4">A67+1</f>
        <v>67</v>
      </c>
      <c r="D68" s="16" t="e">
        <f t="shared" si="3"/>
        <v>#DIV/0!</v>
      </c>
      <c r="E68" s="16" t="str">
        <f t="shared" ref="E68:E88" si="5" xml:space="preserve"> B68 &amp; " ± " &amp; (ROUNDUP($C$2, 3))</f>
        <v xml:space="preserve"> ± 1</v>
      </c>
    </row>
    <row r="69" spans="1:5" x14ac:dyDescent="0.25">
      <c r="A69" s="1">
        <f t="shared" si="4"/>
        <v>68</v>
      </c>
      <c r="D69" s="16" t="e">
        <f t="shared" si="3"/>
        <v>#DIV/0!</v>
      </c>
      <c r="E69" s="16" t="str">
        <f t="shared" si="5"/>
        <v xml:space="preserve"> ± 1</v>
      </c>
    </row>
    <row r="70" spans="1:5" x14ac:dyDescent="0.25">
      <c r="A70" s="1">
        <f t="shared" si="4"/>
        <v>69</v>
      </c>
      <c r="D70" s="16" t="e">
        <f t="shared" si="3"/>
        <v>#DIV/0!</v>
      </c>
      <c r="E70" s="16" t="str">
        <f t="shared" si="5"/>
        <v xml:space="preserve"> ± 1</v>
      </c>
    </row>
    <row r="71" spans="1:5" x14ac:dyDescent="0.25">
      <c r="A71" s="1">
        <f t="shared" si="4"/>
        <v>70</v>
      </c>
      <c r="D71" s="16" t="e">
        <f t="shared" si="3"/>
        <v>#DIV/0!</v>
      </c>
      <c r="E71" s="16" t="str">
        <f t="shared" si="5"/>
        <v xml:space="preserve"> ± 1</v>
      </c>
    </row>
    <row r="72" spans="1:5" x14ac:dyDescent="0.25">
      <c r="A72" s="4">
        <f t="shared" si="4"/>
        <v>71</v>
      </c>
      <c r="B72" s="6">
        <v>1</v>
      </c>
      <c r="D72" s="16">
        <f t="shared" si="3"/>
        <v>100</v>
      </c>
      <c r="E72" s="16" t="str">
        <f t="shared" si="5"/>
        <v>1 ± 1</v>
      </c>
    </row>
    <row r="73" spans="1:5" x14ac:dyDescent="0.25">
      <c r="A73" s="1">
        <f t="shared" si="4"/>
        <v>72</v>
      </c>
      <c r="D73" s="16" t="e">
        <f t="shared" si="3"/>
        <v>#DIV/0!</v>
      </c>
      <c r="E73" s="16" t="str">
        <f t="shared" si="5"/>
        <v xml:space="preserve"> ± 1</v>
      </c>
    </row>
    <row r="74" spans="1:5" x14ac:dyDescent="0.25">
      <c r="A74" s="1">
        <f t="shared" si="4"/>
        <v>73</v>
      </c>
      <c r="D74" s="16" t="e">
        <f t="shared" si="3"/>
        <v>#DIV/0!</v>
      </c>
      <c r="E74" s="16" t="str">
        <f t="shared" si="5"/>
        <v xml:space="preserve"> ± 1</v>
      </c>
    </row>
    <row r="75" spans="1:5" x14ac:dyDescent="0.25">
      <c r="A75" s="1">
        <f t="shared" si="4"/>
        <v>74</v>
      </c>
      <c r="D75" s="16" t="e">
        <f t="shared" si="3"/>
        <v>#DIV/0!</v>
      </c>
      <c r="E75" s="16" t="str">
        <f t="shared" si="5"/>
        <v xml:space="preserve"> ± 1</v>
      </c>
    </row>
    <row r="76" spans="1:5" x14ac:dyDescent="0.25">
      <c r="A76" s="1">
        <f t="shared" si="4"/>
        <v>75</v>
      </c>
      <c r="D76" s="16" t="e">
        <f t="shared" si="3"/>
        <v>#DIV/0!</v>
      </c>
      <c r="E76" s="16" t="str">
        <f t="shared" si="5"/>
        <v xml:space="preserve"> ± 1</v>
      </c>
    </row>
    <row r="77" spans="1:5" x14ac:dyDescent="0.25">
      <c r="A77" s="4">
        <f t="shared" si="4"/>
        <v>76</v>
      </c>
      <c r="B77" s="6">
        <v>0</v>
      </c>
      <c r="D77" s="16" t="e">
        <f t="shared" si="3"/>
        <v>#DIV/0!</v>
      </c>
      <c r="E77" s="16" t="str">
        <f t="shared" si="5"/>
        <v>0 ± 1</v>
      </c>
    </row>
    <row r="78" spans="1:5" x14ac:dyDescent="0.25">
      <c r="A78" s="1"/>
      <c r="D78" s="16" t="e">
        <f t="shared" si="3"/>
        <v>#DIV/0!</v>
      </c>
      <c r="E78" s="16" t="str">
        <f t="shared" si="5"/>
        <v xml:space="preserve"> ± 1</v>
      </c>
    </row>
    <row r="79" spans="1:5" x14ac:dyDescent="0.25">
      <c r="A79" s="1"/>
      <c r="D79" s="16" t="e">
        <f t="shared" si="3"/>
        <v>#DIV/0!</v>
      </c>
      <c r="E79" s="16" t="str">
        <f t="shared" si="5"/>
        <v xml:space="preserve"> ± 1</v>
      </c>
    </row>
    <row r="80" spans="1:5" x14ac:dyDescent="0.25">
      <c r="A80" s="11" t="s">
        <v>29</v>
      </c>
      <c r="B80" s="20">
        <v>36</v>
      </c>
      <c r="D80" s="16">
        <f t="shared" si="3"/>
        <v>2.7777777777777777</v>
      </c>
      <c r="E80" s="16" t="str">
        <f t="shared" si="5"/>
        <v>36 ± 1</v>
      </c>
    </row>
    <row r="81" spans="1:5" x14ac:dyDescent="0.25">
      <c r="A81" s="11" t="s">
        <v>30</v>
      </c>
      <c r="B81" s="20">
        <v>36</v>
      </c>
      <c r="D81" s="16">
        <f t="shared" si="3"/>
        <v>2.7777777777777777</v>
      </c>
      <c r="E81" s="16" t="str">
        <f t="shared" si="5"/>
        <v>36 ± 1</v>
      </c>
    </row>
    <row r="82" spans="1:5" x14ac:dyDescent="0.25">
      <c r="A82" s="11" t="s">
        <v>31</v>
      </c>
      <c r="B82" s="6">
        <v>1</v>
      </c>
      <c r="D82" s="16">
        <f t="shared" si="3"/>
        <v>100</v>
      </c>
      <c r="E82" s="16" t="str">
        <f t="shared" si="5"/>
        <v>1 ± 1</v>
      </c>
    </row>
    <row r="83" spans="1:5" x14ac:dyDescent="0.25">
      <c r="A83" s="11" t="s">
        <v>32</v>
      </c>
      <c r="B83" s="6">
        <v>1</v>
      </c>
      <c r="D83" s="16">
        <f t="shared" si="3"/>
        <v>100</v>
      </c>
      <c r="E83" s="16" t="str">
        <f t="shared" si="5"/>
        <v>1 ± 1</v>
      </c>
    </row>
    <row r="84" spans="1:5" x14ac:dyDescent="0.25">
      <c r="A84" s="11" t="s">
        <v>33</v>
      </c>
      <c r="B84" s="6">
        <v>1</v>
      </c>
      <c r="D84" s="16">
        <f t="shared" si="3"/>
        <v>100</v>
      </c>
      <c r="E84" s="16" t="str">
        <f t="shared" si="5"/>
        <v>1 ± 1</v>
      </c>
    </row>
    <row r="85" spans="1:5" x14ac:dyDescent="0.25">
      <c r="A85" s="11" t="s">
        <v>34</v>
      </c>
      <c r="B85" s="6">
        <v>1</v>
      </c>
      <c r="D85" s="16">
        <f t="shared" si="3"/>
        <v>100</v>
      </c>
      <c r="E85" s="16" t="str">
        <f t="shared" si="5"/>
        <v>1 ± 1</v>
      </c>
    </row>
    <row r="86" spans="1:5" x14ac:dyDescent="0.25">
      <c r="A86" s="11" t="s">
        <v>35</v>
      </c>
      <c r="B86" s="6">
        <v>9</v>
      </c>
      <c r="D86" s="16">
        <f t="shared" si="3"/>
        <v>11.111111111111111</v>
      </c>
      <c r="E86" s="16" t="str">
        <f t="shared" si="5"/>
        <v>9 ± 1</v>
      </c>
    </row>
    <row r="87" spans="1:5" x14ac:dyDescent="0.25">
      <c r="A87" s="11" t="s">
        <v>36</v>
      </c>
      <c r="B87" s="6">
        <v>6</v>
      </c>
      <c r="D87" s="16">
        <f t="shared" si="3"/>
        <v>16.666666666666664</v>
      </c>
      <c r="E87" s="16" t="str">
        <f t="shared" si="5"/>
        <v>6 ± 1</v>
      </c>
    </row>
    <row r="89" spans="1:5" x14ac:dyDescent="0.25">
      <c r="A89" s="1"/>
    </row>
    <row r="90" spans="1:5" x14ac:dyDescent="0.25">
      <c r="A90" s="1"/>
    </row>
    <row r="91" spans="1:5" x14ac:dyDescent="0.25">
      <c r="A91" s="1"/>
    </row>
    <row r="92" spans="1:5" x14ac:dyDescent="0.25">
      <c r="A92" s="1"/>
    </row>
    <row r="93" spans="1:5" x14ac:dyDescent="0.25">
      <c r="A93" s="1"/>
    </row>
    <row r="94" spans="1:5" x14ac:dyDescent="0.25">
      <c r="A94" s="1"/>
    </row>
    <row r="95" spans="1:5" x14ac:dyDescent="0.25">
      <c r="A95" s="1"/>
    </row>
    <row r="96" spans="1:5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7281-F074-4381-95FE-A82DEBF50D56}">
  <dimension ref="A1:E161"/>
  <sheetViews>
    <sheetView workbookViewId="0">
      <selection activeCell="F2" sqref="F2"/>
    </sheetView>
  </sheetViews>
  <sheetFormatPr defaultColWidth="8.85546875" defaultRowHeight="15" x14ac:dyDescent="0.25"/>
  <cols>
    <col min="1" max="1" width="31.42578125" style="18" customWidth="1"/>
    <col min="2" max="2" width="16.7109375" style="6" customWidth="1"/>
    <col min="3" max="3" width="13.7109375" style="17" customWidth="1"/>
    <col min="4" max="4" width="8.85546875" style="6"/>
    <col min="5" max="5" width="17.140625" style="6" customWidth="1"/>
    <col min="6" max="16384" width="8.85546875" style="6"/>
  </cols>
  <sheetData>
    <row r="1" spans="1:5" s="13" customFormat="1" ht="15.75" thickBot="1" x14ac:dyDescent="0.3">
      <c r="A1" s="12" t="s">
        <v>0</v>
      </c>
      <c r="B1" s="13" t="s">
        <v>58</v>
      </c>
      <c r="C1" s="14" t="s">
        <v>59</v>
      </c>
      <c r="D1" s="13" t="s">
        <v>50</v>
      </c>
      <c r="E1" s="13" t="s">
        <v>60</v>
      </c>
    </row>
    <row r="2" spans="1:5" s="16" customFormat="1" x14ac:dyDescent="0.25">
      <c r="A2" s="15">
        <v>1</v>
      </c>
      <c r="B2" s="20">
        <v>36</v>
      </c>
      <c r="C2" s="17">
        <v>1</v>
      </c>
      <c r="D2" s="16">
        <f>$C$2/B2*100</f>
        <v>2.7777777777777777</v>
      </c>
      <c r="E2" s="16" t="str">
        <f xml:space="preserve"> B2 &amp; " ± " &amp; (ROUNDUP($C$2, 3))</f>
        <v>36 ± 1</v>
      </c>
    </row>
    <row r="3" spans="1:5" x14ac:dyDescent="0.25">
      <c r="A3" s="1">
        <f>A2+1</f>
        <v>2</v>
      </c>
      <c r="D3" s="16" t="e">
        <f t="shared" ref="D3:D66" si="0">$C$2/B3*100</f>
        <v>#DIV/0!</v>
      </c>
      <c r="E3" s="16" t="str">
        <f xml:space="preserve"> B3 &amp; " ± " &amp; (ROUNDUP($C$2, 3))</f>
        <v xml:space="preserve"> ± 1</v>
      </c>
    </row>
    <row r="4" spans="1:5" x14ac:dyDescent="0.25">
      <c r="A4" s="1">
        <f t="shared" ref="A4:A67" si="1">A3+1</f>
        <v>3</v>
      </c>
      <c r="D4" s="16" t="e">
        <f t="shared" si="0"/>
        <v>#DIV/0!</v>
      </c>
      <c r="E4" s="16" t="str">
        <f t="shared" ref="E4:E67" si="2" xml:space="preserve"> B4 &amp; " ± " &amp; (ROUNDUP($C$2, 3))</f>
        <v xml:space="preserve"> ± 1</v>
      </c>
    </row>
    <row r="5" spans="1:5" x14ac:dyDescent="0.25">
      <c r="A5" s="1">
        <f t="shared" si="1"/>
        <v>4</v>
      </c>
      <c r="D5" s="16" t="e">
        <f t="shared" si="0"/>
        <v>#DIV/0!</v>
      </c>
      <c r="E5" s="16" t="str">
        <f t="shared" si="2"/>
        <v xml:space="preserve"> ± 1</v>
      </c>
    </row>
    <row r="6" spans="1:5" x14ac:dyDescent="0.25">
      <c r="A6" s="1">
        <f t="shared" si="1"/>
        <v>5</v>
      </c>
      <c r="D6" s="16" t="e">
        <f t="shared" si="0"/>
        <v>#DIV/0!</v>
      </c>
      <c r="E6" s="16" t="str">
        <f t="shared" si="2"/>
        <v xml:space="preserve"> ± 1</v>
      </c>
    </row>
    <row r="7" spans="1:5" x14ac:dyDescent="0.25">
      <c r="A7" s="4">
        <f t="shared" si="1"/>
        <v>6</v>
      </c>
      <c r="B7" s="6">
        <v>36</v>
      </c>
      <c r="D7" s="16">
        <f t="shared" si="0"/>
        <v>2.7777777777777777</v>
      </c>
      <c r="E7" s="16" t="str">
        <f t="shared" si="2"/>
        <v>36 ± 1</v>
      </c>
    </row>
    <row r="8" spans="1:5" x14ac:dyDescent="0.25">
      <c r="A8" s="1">
        <f t="shared" si="1"/>
        <v>7</v>
      </c>
      <c r="D8" s="16" t="e">
        <f t="shared" si="0"/>
        <v>#DIV/0!</v>
      </c>
      <c r="E8" s="16" t="str">
        <f t="shared" si="2"/>
        <v xml:space="preserve"> ± 1</v>
      </c>
    </row>
    <row r="9" spans="1:5" x14ac:dyDescent="0.25">
      <c r="A9" s="1">
        <f t="shared" si="1"/>
        <v>8</v>
      </c>
      <c r="D9" s="16" t="e">
        <f t="shared" si="0"/>
        <v>#DIV/0!</v>
      </c>
      <c r="E9" s="16" t="str">
        <f t="shared" si="2"/>
        <v xml:space="preserve"> ± 1</v>
      </c>
    </row>
    <row r="10" spans="1:5" x14ac:dyDescent="0.25">
      <c r="A10" s="1">
        <f t="shared" si="1"/>
        <v>9</v>
      </c>
      <c r="D10" s="16" t="e">
        <f t="shared" si="0"/>
        <v>#DIV/0!</v>
      </c>
      <c r="E10" s="16" t="str">
        <f t="shared" si="2"/>
        <v xml:space="preserve"> ± 1</v>
      </c>
    </row>
    <row r="11" spans="1:5" x14ac:dyDescent="0.25">
      <c r="A11" s="1">
        <f t="shared" si="1"/>
        <v>10</v>
      </c>
      <c r="D11" s="16" t="e">
        <f t="shared" si="0"/>
        <v>#DIV/0!</v>
      </c>
      <c r="E11" s="16" t="str">
        <f t="shared" si="2"/>
        <v xml:space="preserve"> ± 1</v>
      </c>
    </row>
    <row r="12" spans="1:5" x14ac:dyDescent="0.25">
      <c r="A12" s="4">
        <f t="shared" si="1"/>
        <v>11</v>
      </c>
      <c r="B12" s="20">
        <v>36</v>
      </c>
      <c r="D12" s="16">
        <f t="shared" si="0"/>
        <v>2.7777777777777777</v>
      </c>
      <c r="E12" s="16" t="str">
        <f t="shared" si="2"/>
        <v>36 ± 1</v>
      </c>
    </row>
    <row r="13" spans="1:5" x14ac:dyDescent="0.25">
      <c r="A13" s="1">
        <f t="shared" si="1"/>
        <v>12</v>
      </c>
      <c r="D13" s="16" t="e">
        <f t="shared" si="0"/>
        <v>#DIV/0!</v>
      </c>
      <c r="E13" s="16" t="str">
        <f t="shared" si="2"/>
        <v xml:space="preserve"> ± 1</v>
      </c>
    </row>
    <row r="14" spans="1:5" x14ac:dyDescent="0.25">
      <c r="A14" s="1">
        <f t="shared" si="1"/>
        <v>13</v>
      </c>
      <c r="D14" s="16" t="e">
        <f t="shared" si="0"/>
        <v>#DIV/0!</v>
      </c>
      <c r="E14" s="16" t="str">
        <f t="shared" si="2"/>
        <v xml:space="preserve"> ± 1</v>
      </c>
    </row>
    <row r="15" spans="1:5" x14ac:dyDescent="0.25">
      <c r="A15" s="1">
        <f t="shared" si="1"/>
        <v>14</v>
      </c>
      <c r="D15" s="16" t="e">
        <f t="shared" si="0"/>
        <v>#DIV/0!</v>
      </c>
      <c r="E15" s="16" t="str">
        <f t="shared" si="2"/>
        <v xml:space="preserve"> ± 1</v>
      </c>
    </row>
    <row r="16" spans="1:5" x14ac:dyDescent="0.25">
      <c r="A16" s="1">
        <f t="shared" si="1"/>
        <v>15</v>
      </c>
      <c r="D16" s="16" t="e">
        <f t="shared" si="0"/>
        <v>#DIV/0!</v>
      </c>
      <c r="E16" s="16" t="str">
        <f t="shared" si="2"/>
        <v xml:space="preserve"> ± 1</v>
      </c>
    </row>
    <row r="17" spans="1:5" x14ac:dyDescent="0.25">
      <c r="A17" s="4">
        <f t="shared" si="1"/>
        <v>16</v>
      </c>
      <c r="B17" s="6">
        <v>1</v>
      </c>
      <c r="D17" s="16">
        <f>$C$2/B27*100</f>
        <v>50</v>
      </c>
      <c r="E17" s="16" t="str">
        <f xml:space="preserve"> B27 &amp; " ± " &amp; (ROUNDUP($C$2, 3))</f>
        <v>2 ± 1</v>
      </c>
    </row>
    <row r="18" spans="1:5" x14ac:dyDescent="0.25">
      <c r="A18" s="1">
        <f t="shared" si="1"/>
        <v>17</v>
      </c>
      <c r="D18" s="16" t="e">
        <f t="shared" si="0"/>
        <v>#DIV/0!</v>
      </c>
      <c r="E18" s="16" t="str">
        <f t="shared" si="2"/>
        <v xml:space="preserve"> ± 1</v>
      </c>
    </row>
    <row r="19" spans="1:5" x14ac:dyDescent="0.25">
      <c r="A19" s="1">
        <f t="shared" si="1"/>
        <v>18</v>
      </c>
      <c r="D19" s="16" t="e">
        <f t="shared" si="0"/>
        <v>#DIV/0!</v>
      </c>
      <c r="E19" s="16" t="str">
        <f t="shared" si="2"/>
        <v xml:space="preserve"> ± 1</v>
      </c>
    </row>
    <row r="20" spans="1:5" x14ac:dyDescent="0.25">
      <c r="A20" s="1">
        <f t="shared" si="1"/>
        <v>19</v>
      </c>
      <c r="D20" s="16" t="e">
        <f t="shared" si="0"/>
        <v>#DIV/0!</v>
      </c>
      <c r="E20" s="16" t="str">
        <f t="shared" si="2"/>
        <v xml:space="preserve"> ± 1</v>
      </c>
    </row>
    <row r="21" spans="1:5" x14ac:dyDescent="0.25">
      <c r="A21" s="1">
        <f t="shared" si="1"/>
        <v>20</v>
      </c>
      <c r="D21" s="16" t="e">
        <f t="shared" si="0"/>
        <v>#DIV/0!</v>
      </c>
      <c r="E21" s="16" t="str">
        <f t="shared" si="2"/>
        <v xml:space="preserve"> ± 1</v>
      </c>
    </row>
    <row r="22" spans="1:5" x14ac:dyDescent="0.25">
      <c r="A22" s="4">
        <f t="shared" si="1"/>
        <v>21</v>
      </c>
      <c r="B22" s="6">
        <v>2</v>
      </c>
      <c r="D22" s="16">
        <f t="shared" si="0"/>
        <v>50</v>
      </c>
      <c r="E22" s="16" t="str">
        <f t="shared" si="2"/>
        <v>2 ± 1</v>
      </c>
    </row>
    <row r="23" spans="1:5" x14ac:dyDescent="0.25">
      <c r="A23" s="2">
        <f t="shared" si="1"/>
        <v>22</v>
      </c>
      <c r="D23" s="16" t="e">
        <f t="shared" si="0"/>
        <v>#DIV/0!</v>
      </c>
      <c r="E23" s="16" t="str">
        <f t="shared" si="2"/>
        <v xml:space="preserve"> ± 1</v>
      </c>
    </row>
    <row r="24" spans="1:5" x14ac:dyDescent="0.25">
      <c r="A24" s="2">
        <f t="shared" si="1"/>
        <v>23</v>
      </c>
      <c r="D24" s="16" t="e">
        <f t="shared" si="0"/>
        <v>#DIV/0!</v>
      </c>
      <c r="E24" s="16" t="str">
        <f t="shared" si="2"/>
        <v xml:space="preserve"> ± 1</v>
      </c>
    </row>
    <row r="25" spans="1:5" x14ac:dyDescent="0.25">
      <c r="A25" s="2">
        <f t="shared" si="1"/>
        <v>24</v>
      </c>
      <c r="D25" s="16" t="e">
        <f t="shared" si="0"/>
        <v>#DIV/0!</v>
      </c>
      <c r="E25" s="16" t="str">
        <f t="shared" si="2"/>
        <v xml:space="preserve"> ± 1</v>
      </c>
    </row>
    <row r="26" spans="1:5" x14ac:dyDescent="0.25">
      <c r="A26" s="2">
        <f t="shared" si="1"/>
        <v>25</v>
      </c>
      <c r="D26" s="16" t="e">
        <f t="shared" si="0"/>
        <v>#DIV/0!</v>
      </c>
      <c r="E26" s="16" t="str">
        <f t="shared" si="2"/>
        <v xml:space="preserve"> ± 1</v>
      </c>
    </row>
    <row r="27" spans="1:5" x14ac:dyDescent="0.25">
      <c r="A27" s="4">
        <f t="shared" si="1"/>
        <v>26</v>
      </c>
      <c r="B27" s="6">
        <v>2</v>
      </c>
      <c r="D27" s="22">
        <f t="shared" si="0"/>
        <v>50</v>
      </c>
      <c r="E27" s="22" t="str">
        <f t="shared" si="2"/>
        <v>2 ± 1</v>
      </c>
    </row>
    <row r="28" spans="1:5" x14ac:dyDescent="0.25">
      <c r="A28" s="2">
        <f t="shared" si="1"/>
        <v>27</v>
      </c>
      <c r="D28" s="16" t="e">
        <f t="shared" si="0"/>
        <v>#DIV/0!</v>
      </c>
      <c r="E28" s="16" t="str">
        <f t="shared" si="2"/>
        <v xml:space="preserve"> ± 1</v>
      </c>
    </row>
    <row r="29" spans="1:5" x14ac:dyDescent="0.25">
      <c r="A29" s="2">
        <f t="shared" si="1"/>
        <v>28</v>
      </c>
      <c r="D29" s="16" t="e">
        <f t="shared" si="0"/>
        <v>#DIV/0!</v>
      </c>
      <c r="E29" s="16" t="str">
        <f t="shared" si="2"/>
        <v xml:space="preserve"> ± 1</v>
      </c>
    </row>
    <row r="30" spans="1:5" x14ac:dyDescent="0.25">
      <c r="A30" s="2">
        <f t="shared" si="1"/>
        <v>29</v>
      </c>
      <c r="D30" s="16" t="e">
        <f t="shared" si="0"/>
        <v>#DIV/0!</v>
      </c>
      <c r="E30" s="16" t="str">
        <f t="shared" si="2"/>
        <v xml:space="preserve"> ± 1</v>
      </c>
    </row>
    <row r="31" spans="1:5" x14ac:dyDescent="0.25">
      <c r="A31" s="2">
        <f t="shared" si="1"/>
        <v>30</v>
      </c>
      <c r="D31" s="16" t="e">
        <f t="shared" si="0"/>
        <v>#DIV/0!</v>
      </c>
      <c r="E31" s="16" t="str">
        <f t="shared" si="2"/>
        <v xml:space="preserve"> ± 1</v>
      </c>
    </row>
    <row r="32" spans="1:5" x14ac:dyDescent="0.25">
      <c r="A32" s="4">
        <f t="shared" si="1"/>
        <v>31</v>
      </c>
      <c r="B32" s="6">
        <v>2</v>
      </c>
      <c r="D32" s="16">
        <f t="shared" si="0"/>
        <v>50</v>
      </c>
      <c r="E32" s="16" t="str">
        <f t="shared" si="2"/>
        <v>2 ± 1</v>
      </c>
    </row>
    <row r="33" spans="1:5" x14ac:dyDescent="0.25">
      <c r="A33" s="2">
        <f t="shared" si="1"/>
        <v>32</v>
      </c>
      <c r="D33" s="16" t="e">
        <f t="shared" si="0"/>
        <v>#DIV/0!</v>
      </c>
      <c r="E33" s="16" t="str">
        <f t="shared" si="2"/>
        <v xml:space="preserve"> ± 1</v>
      </c>
    </row>
    <row r="34" spans="1:5" x14ac:dyDescent="0.25">
      <c r="A34" s="2">
        <f t="shared" si="1"/>
        <v>33</v>
      </c>
      <c r="D34" s="16" t="e">
        <f t="shared" si="0"/>
        <v>#DIV/0!</v>
      </c>
      <c r="E34" s="16" t="str">
        <f t="shared" si="2"/>
        <v xml:space="preserve"> ± 1</v>
      </c>
    </row>
    <row r="35" spans="1:5" x14ac:dyDescent="0.25">
      <c r="A35" s="2">
        <f t="shared" si="1"/>
        <v>34</v>
      </c>
      <c r="D35" s="16" t="e">
        <f t="shared" si="0"/>
        <v>#DIV/0!</v>
      </c>
      <c r="E35" s="16" t="str">
        <f t="shared" si="2"/>
        <v xml:space="preserve"> ± 1</v>
      </c>
    </row>
    <row r="36" spans="1:5" x14ac:dyDescent="0.25">
      <c r="A36" s="2">
        <f t="shared" si="1"/>
        <v>35</v>
      </c>
      <c r="D36" s="16" t="e">
        <f t="shared" si="0"/>
        <v>#DIV/0!</v>
      </c>
      <c r="E36" s="16" t="str">
        <f t="shared" si="2"/>
        <v xml:space="preserve"> ± 1</v>
      </c>
    </row>
    <row r="37" spans="1:5" x14ac:dyDescent="0.25">
      <c r="A37" s="4">
        <f t="shared" si="1"/>
        <v>36</v>
      </c>
      <c r="B37" s="6">
        <v>2</v>
      </c>
      <c r="D37" s="16">
        <f t="shared" si="0"/>
        <v>50</v>
      </c>
      <c r="E37" s="16" t="str">
        <f t="shared" si="2"/>
        <v>2 ± 1</v>
      </c>
    </row>
    <row r="38" spans="1:5" x14ac:dyDescent="0.25">
      <c r="A38" s="2">
        <f t="shared" si="1"/>
        <v>37</v>
      </c>
      <c r="D38" s="16" t="e">
        <f t="shared" si="0"/>
        <v>#DIV/0!</v>
      </c>
      <c r="E38" s="16" t="str">
        <f t="shared" si="2"/>
        <v xml:space="preserve"> ± 1</v>
      </c>
    </row>
    <row r="39" spans="1:5" x14ac:dyDescent="0.25">
      <c r="A39" s="2">
        <f t="shared" si="1"/>
        <v>38</v>
      </c>
      <c r="D39" s="16" t="e">
        <f t="shared" si="0"/>
        <v>#DIV/0!</v>
      </c>
      <c r="E39" s="16" t="str">
        <f t="shared" si="2"/>
        <v xml:space="preserve"> ± 1</v>
      </c>
    </row>
    <row r="40" spans="1:5" x14ac:dyDescent="0.25">
      <c r="A40" s="2">
        <f t="shared" si="1"/>
        <v>39</v>
      </c>
      <c r="D40" s="16" t="e">
        <f t="shared" si="0"/>
        <v>#DIV/0!</v>
      </c>
      <c r="E40" s="16" t="str">
        <f t="shared" si="2"/>
        <v xml:space="preserve"> ± 1</v>
      </c>
    </row>
    <row r="41" spans="1:5" x14ac:dyDescent="0.25">
      <c r="A41" s="2">
        <f t="shared" si="1"/>
        <v>40</v>
      </c>
      <c r="D41" s="16" t="e">
        <f t="shared" si="0"/>
        <v>#DIV/0!</v>
      </c>
      <c r="E41" s="16" t="str">
        <f t="shared" si="2"/>
        <v xml:space="preserve"> ± 1</v>
      </c>
    </row>
    <row r="42" spans="1:5" x14ac:dyDescent="0.25">
      <c r="A42" s="4">
        <f t="shared" si="1"/>
        <v>41</v>
      </c>
      <c r="B42" s="20">
        <v>36</v>
      </c>
      <c r="D42" s="16">
        <f t="shared" si="0"/>
        <v>2.7777777777777777</v>
      </c>
      <c r="E42" s="16" t="str">
        <f t="shared" si="2"/>
        <v>36 ± 1</v>
      </c>
    </row>
    <row r="43" spans="1:5" x14ac:dyDescent="0.25">
      <c r="A43" s="1">
        <f t="shared" si="1"/>
        <v>42</v>
      </c>
      <c r="D43" s="16" t="e">
        <f t="shared" si="0"/>
        <v>#DIV/0!</v>
      </c>
      <c r="E43" s="16" t="str">
        <f t="shared" si="2"/>
        <v xml:space="preserve"> ± 1</v>
      </c>
    </row>
    <row r="44" spans="1:5" x14ac:dyDescent="0.25">
      <c r="A44" s="1">
        <f t="shared" si="1"/>
        <v>43</v>
      </c>
      <c r="D44" s="16" t="e">
        <f t="shared" si="0"/>
        <v>#DIV/0!</v>
      </c>
      <c r="E44" s="16" t="str">
        <f t="shared" si="2"/>
        <v xml:space="preserve"> ± 1</v>
      </c>
    </row>
    <row r="45" spans="1:5" x14ac:dyDescent="0.25">
      <c r="A45" s="1">
        <f t="shared" si="1"/>
        <v>44</v>
      </c>
      <c r="D45" s="16" t="e">
        <f t="shared" si="0"/>
        <v>#DIV/0!</v>
      </c>
      <c r="E45" s="16" t="str">
        <f t="shared" si="2"/>
        <v xml:space="preserve"> ± 1</v>
      </c>
    </row>
    <row r="46" spans="1:5" x14ac:dyDescent="0.25">
      <c r="A46" s="1">
        <f t="shared" si="1"/>
        <v>45</v>
      </c>
      <c r="D46" s="16" t="e">
        <f t="shared" si="0"/>
        <v>#DIV/0!</v>
      </c>
      <c r="E46" s="16" t="str">
        <f t="shared" si="2"/>
        <v xml:space="preserve"> ± 1</v>
      </c>
    </row>
    <row r="47" spans="1:5" x14ac:dyDescent="0.25">
      <c r="A47" s="4">
        <f t="shared" si="1"/>
        <v>46</v>
      </c>
      <c r="B47" s="20">
        <v>36</v>
      </c>
      <c r="D47" s="16">
        <f t="shared" si="0"/>
        <v>2.7777777777777777</v>
      </c>
      <c r="E47" s="16" t="str">
        <f t="shared" si="2"/>
        <v>36 ± 1</v>
      </c>
    </row>
    <row r="48" spans="1:5" x14ac:dyDescent="0.25">
      <c r="A48" s="1">
        <f t="shared" si="1"/>
        <v>47</v>
      </c>
      <c r="D48" s="16" t="e">
        <f t="shared" si="0"/>
        <v>#DIV/0!</v>
      </c>
      <c r="E48" s="16" t="str">
        <f t="shared" si="2"/>
        <v xml:space="preserve"> ± 1</v>
      </c>
    </row>
    <row r="49" spans="1:5" x14ac:dyDescent="0.25">
      <c r="A49" s="2">
        <f t="shared" si="1"/>
        <v>48</v>
      </c>
      <c r="D49" s="16" t="e">
        <f t="shared" si="0"/>
        <v>#DIV/0!</v>
      </c>
      <c r="E49" s="16" t="str">
        <f t="shared" si="2"/>
        <v xml:space="preserve"> ± 1</v>
      </c>
    </row>
    <row r="50" spans="1:5" x14ac:dyDescent="0.25">
      <c r="A50" s="2">
        <f t="shared" si="1"/>
        <v>49</v>
      </c>
      <c r="D50" s="16" t="e">
        <f t="shared" si="0"/>
        <v>#DIV/0!</v>
      </c>
      <c r="E50" s="16" t="str">
        <f t="shared" si="2"/>
        <v xml:space="preserve"> ± 1</v>
      </c>
    </row>
    <row r="51" spans="1:5" x14ac:dyDescent="0.25">
      <c r="A51" s="2">
        <f t="shared" si="1"/>
        <v>50</v>
      </c>
      <c r="D51" s="16" t="e">
        <f t="shared" si="0"/>
        <v>#DIV/0!</v>
      </c>
      <c r="E51" s="16" t="str">
        <f t="shared" si="2"/>
        <v xml:space="preserve"> ± 1</v>
      </c>
    </row>
    <row r="52" spans="1:5" x14ac:dyDescent="0.25">
      <c r="A52" s="4">
        <f t="shared" si="1"/>
        <v>51</v>
      </c>
      <c r="B52" s="20">
        <v>36</v>
      </c>
      <c r="D52" s="16">
        <f t="shared" si="0"/>
        <v>2.7777777777777777</v>
      </c>
      <c r="E52" s="16" t="str">
        <f t="shared" si="2"/>
        <v>36 ± 1</v>
      </c>
    </row>
    <row r="53" spans="1:5" x14ac:dyDescent="0.25">
      <c r="A53" s="4">
        <f t="shared" si="1"/>
        <v>52</v>
      </c>
      <c r="B53" s="20">
        <v>36</v>
      </c>
      <c r="D53" s="16">
        <f t="shared" si="0"/>
        <v>2.7777777777777777</v>
      </c>
      <c r="E53" s="16" t="str">
        <f t="shared" si="2"/>
        <v>36 ± 1</v>
      </c>
    </row>
    <row r="54" spans="1:5" x14ac:dyDescent="0.25">
      <c r="A54" s="2">
        <f t="shared" si="1"/>
        <v>53</v>
      </c>
      <c r="D54" s="16" t="e">
        <f t="shared" si="0"/>
        <v>#DIV/0!</v>
      </c>
      <c r="E54" s="16" t="str">
        <f t="shared" si="2"/>
        <v xml:space="preserve"> ± 1</v>
      </c>
    </row>
    <row r="55" spans="1:5" x14ac:dyDescent="0.25">
      <c r="A55" s="2">
        <f t="shared" si="1"/>
        <v>54</v>
      </c>
      <c r="D55" s="16" t="e">
        <f t="shared" si="0"/>
        <v>#DIV/0!</v>
      </c>
      <c r="E55" s="16" t="str">
        <f t="shared" si="2"/>
        <v xml:space="preserve"> ± 1</v>
      </c>
    </row>
    <row r="56" spans="1:5" x14ac:dyDescent="0.25">
      <c r="A56" s="2">
        <f t="shared" si="1"/>
        <v>55</v>
      </c>
      <c r="D56" s="16" t="e">
        <f t="shared" si="0"/>
        <v>#DIV/0!</v>
      </c>
      <c r="E56" s="16" t="str">
        <f t="shared" si="2"/>
        <v xml:space="preserve"> ± 1</v>
      </c>
    </row>
    <row r="57" spans="1:5" x14ac:dyDescent="0.25">
      <c r="A57" s="4">
        <f t="shared" si="1"/>
        <v>56</v>
      </c>
      <c r="B57" s="20">
        <v>36</v>
      </c>
      <c r="D57" s="16">
        <f t="shared" si="0"/>
        <v>2.7777777777777777</v>
      </c>
      <c r="E57" s="16" t="str">
        <f t="shared" si="2"/>
        <v>36 ± 1</v>
      </c>
    </row>
    <row r="58" spans="1:5" x14ac:dyDescent="0.25">
      <c r="A58" s="4">
        <f t="shared" si="1"/>
        <v>57</v>
      </c>
      <c r="B58" s="20">
        <v>36</v>
      </c>
      <c r="D58" s="16">
        <f t="shared" si="0"/>
        <v>2.7777777777777777</v>
      </c>
      <c r="E58" s="16" t="str">
        <f t="shared" si="2"/>
        <v>36 ± 1</v>
      </c>
    </row>
    <row r="59" spans="1:5" x14ac:dyDescent="0.25">
      <c r="A59" s="2">
        <f t="shared" si="1"/>
        <v>58</v>
      </c>
      <c r="D59" s="16" t="e">
        <f t="shared" si="0"/>
        <v>#DIV/0!</v>
      </c>
      <c r="E59" s="16" t="str">
        <f t="shared" si="2"/>
        <v xml:space="preserve"> ± 1</v>
      </c>
    </row>
    <row r="60" spans="1:5" x14ac:dyDescent="0.25">
      <c r="A60" s="2">
        <f t="shared" si="1"/>
        <v>59</v>
      </c>
      <c r="D60" s="16" t="e">
        <f t="shared" si="0"/>
        <v>#DIV/0!</v>
      </c>
      <c r="E60" s="16" t="str">
        <f t="shared" si="2"/>
        <v xml:space="preserve"> ± 1</v>
      </c>
    </row>
    <row r="61" spans="1:5" x14ac:dyDescent="0.25">
      <c r="A61" s="2">
        <f t="shared" si="1"/>
        <v>60</v>
      </c>
      <c r="D61" s="16" t="e">
        <f t="shared" si="0"/>
        <v>#DIV/0!</v>
      </c>
      <c r="E61" s="16" t="str">
        <f t="shared" si="2"/>
        <v xml:space="preserve"> ± 1</v>
      </c>
    </row>
    <row r="62" spans="1:5" x14ac:dyDescent="0.25">
      <c r="A62" s="10">
        <f t="shared" si="1"/>
        <v>61</v>
      </c>
      <c r="B62" s="20">
        <v>2</v>
      </c>
      <c r="D62" s="16">
        <f t="shared" si="0"/>
        <v>50</v>
      </c>
      <c r="E62" s="16" t="str">
        <f t="shared" si="2"/>
        <v>2 ± 1</v>
      </c>
    </row>
    <row r="63" spans="1:5" x14ac:dyDescent="0.25">
      <c r="A63" s="1">
        <f t="shared" si="1"/>
        <v>62</v>
      </c>
      <c r="D63" s="16" t="e">
        <f t="shared" si="0"/>
        <v>#DIV/0!</v>
      </c>
      <c r="E63" s="16" t="str">
        <f t="shared" si="2"/>
        <v xml:space="preserve"> ± 1</v>
      </c>
    </row>
    <row r="64" spans="1:5" x14ac:dyDescent="0.25">
      <c r="A64" s="1">
        <f t="shared" si="1"/>
        <v>63</v>
      </c>
      <c r="D64" s="16" t="e">
        <f t="shared" si="0"/>
        <v>#DIV/0!</v>
      </c>
      <c r="E64" s="16" t="str">
        <f t="shared" si="2"/>
        <v xml:space="preserve"> ± 1</v>
      </c>
    </row>
    <row r="65" spans="1:5" x14ac:dyDescent="0.25">
      <c r="A65" s="1">
        <f t="shared" si="1"/>
        <v>64</v>
      </c>
      <c r="D65" s="16" t="e">
        <f t="shared" si="0"/>
        <v>#DIV/0!</v>
      </c>
      <c r="E65" s="16" t="str">
        <f t="shared" si="2"/>
        <v xml:space="preserve"> ± 1</v>
      </c>
    </row>
    <row r="66" spans="1:5" x14ac:dyDescent="0.25">
      <c r="A66" s="1">
        <f t="shared" si="1"/>
        <v>65</v>
      </c>
      <c r="D66" s="16" t="e">
        <f t="shared" si="0"/>
        <v>#DIV/0!</v>
      </c>
      <c r="E66" s="16" t="str">
        <f t="shared" si="2"/>
        <v xml:space="preserve"> ± 1</v>
      </c>
    </row>
    <row r="67" spans="1:5" x14ac:dyDescent="0.25">
      <c r="A67" s="4">
        <f t="shared" si="1"/>
        <v>66</v>
      </c>
      <c r="B67" s="6">
        <v>2</v>
      </c>
      <c r="D67" s="16">
        <f t="shared" ref="D67:D87" si="3">$C$2/B67*100</f>
        <v>50</v>
      </c>
      <c r="E67" s="16" t="str">
        <f t="shared" si="2"/>
        <v>2 ± 1</v>
      </c>
    </row>
    <row r="68" spans="1:5" x14ac:dyDescent="0.25">
      <c r="A68" s="1">
        <f t="shared" ref="A68:A77" si="4">A67+1</f>
        <v>67</v>
      </c>
      <c r="D68" s="16" t="e">
        <f t="shared" si="3"/>
        <v>#DIV/0!</v>
      </c>
      <c r="E68" s="16" t="str">
        <f t="shared" ref="E68:E88" si="5" xml:space="preserve"> B68 &amp; " ± " &amp; (ROUNDUP($C$2, 3))</f>
        <v xml:space="preserve"> ± 1</v>
      </c>
    </row>
    <row r="69" spans="1:5" x14ac:dyDescent="0.25">
      <c r="A69" s="1">
        <f t="shared" si="4"/>
        <v>68</v>
      </c>
      <c r="D69" s="16" t="e">
        <f t="shared" si="3"/>
        <v>#DIV/0!</v>
      </c>
      <c r="E69" s="16" t="str">
        <f t="shared" si="5"/>
        <v xml:space="preserve"> ± 1</v>
      </c>
    </row>
    <row r="70" spans="1:5" x14ac:dyDescent="0.25">
      <c r="A70" s="1">
        <f t="shared" si="4"/>
        <v>69</v>
      </c>
      <c r="D70" s="16" t="e">
        <f t="shared" si="3"/>
        <v>#DIV/0!</v>
      </c>
      <c r="E70" s="16" t="str">
        <f t="shared" si="5"/>
        <v xml:space="preserve"> ± 1</v>
      </c>
    </row>
    <row r="71" spans="1:5" x14ac:dyDescent="0.25">
      <c r="A71" s="1">
        <f t="shared" si="4"/>
        <v>70</v>
      </c>
      <c r="D71" s="16" t="e">
        <f t="shared" si="3"/>
        <v>#DIV/0!</v>
      </c>
      <c r="E71" s="16" t="str">
        <f t="shared" si="5"/>
        <v xml:space="preserve"> ± 1</v>
      </c>
    </row>
    <row r="72" spans="1:5" x14ac:dyDescent="0.25">
      <c r="A72" s="4">
        <f t="shared" si="4"/>
        <v>71</v>
      </c>
      <c r="B72" s="6">
        <v>2</v>
      </c>
      <c r="D72" s="16">
        <f t="shared" si="3"/>
        <v>50</v>
      </c>
      <c r="E72" s="16" t="str">
        <f t="shared" si="5"/>
        <v>2 ± 1</v>
      </c>
    </row>
    <row r="73" spans="1:5" x14ac:dyDescent="0.25">
      <c r="A73" s="1">
        <f t="shared" si="4"/>
        <v>72</v>
      </c>
      <c r="D73" s="16" t="e">
        <f t="shared" si="3"/>
        <v>#DIV/0!</v>
      </c>
      <c r="E73" s="16" t="str">
        <f t="shared" si="5"/>
        <v xml:space="preserve"> ± 1</v>
      </c>
    </row>
    <row r="74" spans="1:5" x14ac:dyDescent="0.25">
      <c r="A74" s="1">
        <f t="shared" si="4"/>
        <v>73</v>
      </c>
      <c r="D74" s="16" t="e">
        <f t="shared" si="3"/>
        <v>#DIV/0!</v>
      </c>
      <c r="E74" s="16" t="str">
        <f t="shared" si="5"/>
        <v xml:space="preserve"> ± 1</v>
      </c>
    </row>
    <row r="75" spans="1:5" x14ac:dyDescent="0.25">
      <c r="A75" s="1">
        <f t="shared" si="4"/>
        <v>74</v>
      </c>
      <c r="D75" s="16" t="e">
        <f t="shared" si="3"/>
        <v>#DIV/0!</v>
      </c>
      <c r="E75" s="16" t="str">
        <f t="shared" si="5"/>
        <v xml:space="preserve"> ± 1</v>
      </c>
    </row>
    <row r="76" spans="1:5" x14ac:dyDescent="0.25">
      <c r="A76" s="1">
        <f t="shared" si="4"/>
        <v>75</v>
      </c>
      <c r="D76" s="16" t="e">
        <f t="shared" si="3"/>
        <v>#DIV/0!</v>
      </c>
      <c r="E76" s="16" t="str">
        <f t="shared" si="5"/>
        <v xml:space="preserve"> ± 1</v>
      </c>
    </row>
    <row r="77" spans="1:5" x14ac:dyDescent="0.25">
      <c r="A77" s="4">
        <f t="shared" si="4"/>
        <v>76</v>
      </c>
      <c r="B77" s="6">
        <v>1</v>
      </c>
      <c r="D77" s="16">
        <f t="shared" si="3"/>
        <v>100</v>
      </c>
      <c r="E77" s="16" t="str">
        <f t="shared" si="5"/>
        <v>1 ± 1</v>
      </c>
    </row>
    <row r="78" spans="1:5" x14ac:dyDescent="0.25">
      <c r="A78" s="1"/>
      <c r="D78" s="16" t="e">
        <f t="shared" si="3"/>
        <v>#DIV/0!</v>
      </c>
      <c r="E78" s="16" t="str">
        <f t="shared" si="5"/>
        <v xml:space="preserve"> ± 1</v>
      </c>
    </row>
    <row r="79" spans="1:5" x14ac:dyDescent="0.25">
      <c r="A79" s="1"/>
      <c r="D79" s="16" t="e">
        <f t="shared" si="3"/>
        <v>#DIV/0!</v>
      </c>
      <c r="E79" s="16" t="str">
        <f t="shared" si="5"/>
        <v xml:space="preserve"> ± 1</v>
      </c>
    </row>
    <row r="80" spans="1:5" x14ac:dyDescent="0.25">
      <c r="A80" s="11" t="s">
        <v>29</v>
      </c>
      <c r="B80" s="20">
        <v>36</v>
      </c>
      <c r="D80" s="16">
        <f t="shared" si="3"/>
        <v>2.7777777777777777</v>
      </c>
      <c r="E80" s="16" t="str">
        <f t="shared" si="5"/>
        <v>36 ± 1</v>
      </c>
    </row>
    <row r="81" spans="1:5" x14ac:dyDescent="0.25">
      <c r="A81" s="11" t="s">
        <v>30</v>
      </c>
      <c r="B81" s="20">
        <v>36</v>
      </c>
      <c r="D81" s="16">
        <f t="shared" si="3"/>
        <v>2.7777777777777777</v>
      </c>
      <c r="E81" s="16" t="str">
        <f t="shared" si="5"/>
        <v>36 ± 1</v>
      </c>
    </row>
    <row r="82" spans="1:5" x14ac:dyDescent="0.25">
      <c r="A82" s="11" t="s">
        <v>31</v>
      </c>
      <c r="B82" s="6">
        <v>2</v>
      </c>
      <c r="D82" s="16">
        <f t="shared" si="3"/>
        <v>50</v>
      </c>
      <c r="E82" s="16" t="str">
        <f t="shared" si="5"/>
        <v>2 ± 1</v>
      </c>
    </row>
    <row r="83" spans="1:5" x14ac:dyDescent="0.25">
      <c r="A83" s="11" t="s">
        <v>32</v>
      </c>
      <c r="B83" s="6">
        <v>1</v>
      </c>
      <c r="D83" s="16">
        <f t="shared" si="3"/>
        <v>100</v>
      </c>
      <c r="E83" s="16" t="str">
        <f t="shared" si="5"/>
        <v>1 ± 1</v>
      </c>
    </row>
    <row r="84" spans="1:5" x14ac:dyDescent="0.25">
      <c r="A84" s="11" t="s">
        <v>33</v>
      </c>
      <c r="B84" s="6">
        <v>2</v>
      </c>
      <c r="D84" s="16">
        <f t="shared" si="3"/>
        <v>50</v>
      </c>
      <c r="E84" s="16" t="str">
        <f t="shared" si="5"/>
        <v>2 ± 1</v>
      </c>
    </row>
    <row r="85" spans="1:5" x14ac:dyDescent="0.25">
      <c r="A85" s="11" t="s">
        <v>34</v>
      </c>
      <c r="B85" s="6">
        <v>1</v>
      </c>
      <c r="D85" s="16">
        <f t="shared" si="3"/>
        <v>100</v>
      </c>
      <c r="E85" s="16" t="str">
        <f t="shared" si="5"/>
        <v>1 ± 1</v>
      </c>
    </row>
    <row r="86" spans="1:5" x14ac:dyDescent="0.25">
      <c r="A86" s="11" t="s">
        <v>35</v>
      </c>
      <c r="B86" s="6">
        <v>10</v>
      </c>
      <c r="D86" s="16">
        <f t="shared" si="3"/>
        <v>10</v>
      </c>
      <c r="E86" s="16" t="str">
        <f t="shared" si="5"/>
        <v>10 ± 1</v>
      </c>
    </row>
    <row r="87" spans="1:5" x14ac:dyDescent="0.25">
      <c r="A87" s="11" t="s">
        <v>36</v>
      </c>
      <c r="B87" s="6">
        <v>6</v>
      </c>
      <c r="D87" s="16">
        <f t="shared" si="3"/>
        <v>16.666666666666664</v>
      </c>
      <c r="E87" s="16" t="str">
        <f t="shared" si="5"/>
        <v>6 ± 1</v>
      </c>
    </row>
    <row r="89" spans="1:5" x14ac:dyDescent="0.25">
      <c r="A89" s="1"/>
    </row>
    <row r="90" spans="1:5" x14ac:dyDescent="0.25">
      <c r="A90" s="1"/>
    </row>
    <row r="91" spans="1:5" x14ac:dyDescent="0.25">
      <c r="A91" s="1"/>
    </row>
    <row r="92" spans="1:5" x14ac:dyDescent="0.25">
      <c r="A92" s="1"/>
    </row>
    <row r="93" spans="1:5" x14ac:dyDescent="0.25">
      <c r="A93" s="1"/>
    </row>
    <row r="94" spans="1:5" x14ac:dyDescent="0.25">
      <c r="A94" s="1"/>
    </row>
    <row r="95" spans="1:5" x14ac:dyDescent="0.25">
      <c r="A95" s="1"/>
    </row>
    <row r="96" spans="1:5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1712-8158-4785-9B5E-56EBAC0441AD}">
  <dimension ref="A1:E161"/>
  <sheetViews>
    <sheetView workbookViewId="0">
      <selection activeCell="F2" sqref="F2"/>
    </sheetView>
  </sheetViews>
  <sheetFormatPr defaultColWidth="8.85546875" defaultRowHeight="15" x14ac:dyDescent="0.25"/>
  <cols>
    <col min="1" max="1" width="31.42578125" style="18" customWidth="1"/>
    <col min="2" max="2" width="16.7109375" style="21" customWidth="1"/>
    <col min="3" max="3" width="12.7109375" style="17" customWidth="1"/>
    <col min="4" max="4" width="8.85546875" style="6"/>
    <col min="5" max="5" width="14.28515625" style="6" customWidth="1"/>
    <col min="6" max="16384" width="8.85546875" style="6"/>
  </cols>
  <sheetData>
    <row r="1" spans="1:5" s="13" customFormat="1" ht="15.75" thickBot="1" x14ac:dyDescent="0.3">
      <c r="A1" s="12" t="s">
        <v>0</v>
      </c>
      <c r="B1" s="25" t="s">
        <v>51</v>
      </c>
      <c r="C1" s="14" t="s">
        <v>52</v>
      </c>
      <c r="D1" s="13" t="s">
        <v>53</v>
      </c>
      <c r="E1" s="13" t="s">
        <v>54</v>
      </c>
    </row>
    <row r="2" spans="1:5" s="16" customFormat="1" x14ac:dyDescent="0.25">
      <c r="A2" s="15">
        <v>1</v>
      </c>
      <c r="B2" s="23">
        <v>1.0065</v>
      </c>
      <c r="C2" s="17">
        <v>1E-3</v>
      </c>
      <c r="D2" s="16">
        <f>$C$2/B2*100</f>
        <v>9.9354197714853459E-2</v>
      </c>
      <c r="E2" s="16" t="str">
        <f xml:space="preserve"> (ROUNDUP(B2,3)) &amp; " ± " &amp; (ROUNDUP($C$2, 3))</f>
        <v>1,007 ± 0,001</v>
      </c>
    </row>
    <row r="3" spans="1:5" x14ac:dyDescent="0.25">
      <c r="A3" s="1">
        <f>A2+1</f>
        <v>2</v>
      </c>
      <c r="D3" s="16" t="e">
        <f t="shared" ref="D3:D66" si="0">$C$2/B3*100</f>
        <v>#DIV/0!</v>
      </c>
      <c r="E3" s="22" t="str">
        <f t="shared" ref="E3:E66" si="1" xml:space="preserve"> (ROUNDUP(B3,3)) &amp; " ± " &amp; (ROUNDUP($C$2, 3))</f>
        <v>0 ± 0,001</v>
      </c>
    </row>
    <row r="4" spans="1:5" x14ac:dyDescent="0.25">
      <c r="A4" s="1">
        <f t="shared" ref="A4:A67" si="2">A3+1</f>
        <v>3</v>
      </c>
      <c r="D4" s="16" t="e">
        <f t="shared" si="0"/>
        <v>#DIV/0!</v>
      </c>
      <c r="E4" s="22" t="str">
        <f t="shared" si="1"/>
        <v>0 ± 0,001</v>
      </c>
    </row>
    <row r="5" spans="1:5" x14ac:dyDescent="0.25">
      <c r="A5" s="1">
        <f t="shared" si="2"/>
        <v>4</v>
      </c>
      <c r="D5" s="16" t="e">
        <f t="shared" si="0"/>
        <v>#DIV/0!</v>
      </c>
      <c r="E5" s="22" t="str">
        <f t="shared" si="1"/>
        <v>0 ± 0,001</v>
      </c>
    </row>
    <row r="6" spans="1:5" x14ac:dyDescent="0.25">
      <c r="A6" s="1">
        <f t="shared" si="2"/>
        <v>5</v>
      </c>
      <c r="D6" s="16" t="e">
        <f t="shared" si="0"/>
        <v>#DIV/0!</v>
      </c>
      <c r="E6" s="22" t="str">
        <f t="shared" si="1"/>
        <v>0 ± 0,001</v>
      </c>
    </row>
    <row r="7" spans="1:5" x14ac:dyDescent="0.25">
      <c r="A7" s="4">
        <f t="shared" si="2"/>
        <v>6</v>
      </c>
      <c r="B7" s="23">
        <v>1.0065</v>
      </c>
      <c r="D7" s="16">
        <f t="shared" si="0"/>
        <v>9.9354197714853459E-2</v>
      </c>
      <c r="E7" s="22" t="str">
        <f t="shared" si="1"/>
        <v>1,007 ± 0,001</v>
      </c>
    </row>
    <row r="8" spans="1:5" x14ac:dyDescent="0.25">
      <c r="A8" s="1">
        <f t="shared" si="2"/>
        <v>7</v>
      </c>
      <c r="D8" s="16" t="e">
        <f t="shared" si="0"/>
        <v>#DIV/0!</v>
      </c>
      <c r="E8" s="22" t="str">
        <f t="shared" si="1"/>
        <v>0 ± 0,001</v>
      </c>
    </row>
    <row r="9" spans="1:5" x14ac:dyDescent="0.25">
      <c r="A9" s="1">
        <f t="shared" si="2"/>
        <v>8</v>
      </c>
      <c r="D9" s="16" t="e">
        <f t="shared" si="0"/>
        <v>#DIV/0!</v>
      </c>
      <c r="E9" s="22" t="str">
        <f t="shared" si="1"/>
        <v>0 ± 0,001</v>
      </c>
    </row>
    <row r="10" spans="1:5" x14ac:dyDescent="0.25">
      <c r="A10" s="1">
        <f t="shared" si="2"/>
        <v>9</v>
      </c>
      <c r="D10" s="16" t="e">
        <f t="shared" si="0"/>
        <v>#DIV/0!</v>
      </c>
      <c r="E10" s="22" t="str">
        <f t="shared" si="1"/>
        <v>0 ± 0,001</v>
      </c>
    </row>
    <row r="11" spans="1:5" x14ac:dyDescent="0.25">
      <c r="A11" s="1">
        <f t="shared" si="2"/>
        <v>10</v>
      </c>
      <c r="D11" s="16" t="e">
        <f t="shared" si="0"/>
        <v>#DIV/0!</v>
      </c>
      <c r="E11" s="22" t="str">
        <f t="shared" si="1"/>
        <v>0 ± 0,001</v>
      </c>
    </row>
    <row r="12" spans="1:5" x14ac:dyDescent="0.25">
      <c r="A12" s="4">
        <f t="shared" si="2"/>
        <v>11</v>
      </c>
      <c r="B12" s="23">
        <v>1.0065</v>
      </c>
      <c r="D12" s="16">
        <f t="shared" si="0"/>
        <v>9.9354197714853459E-2</v>
      </c>
      <c r="E12" s="22" t="str">
        <f t="shared" si="1"/>
        <v>1,007 ± 0,001</v>
      </c>
    </row>
    <row r="13" spans="1:5" x14ac:dyDescent="0.25">
      <c r="A13" s="1">
        <f t="shared" si="2"/>
        <v>12</v>
      </c>
      <c r="D13" s="16" t="e">
        <f t="shared" si="0"/>
        <v>#DIV/0!</v>
      </c>
      <c r="E13" s="22" t="str">
        <f t="shared" si="1"/>
        <v>0 ± 0,001</v>
      </c>
    </row>
    <row r="14" spans="1:5" x14ac:dyDescent="0.25">
      <c r="A14" s="1">
        <f t="shared" si="2"/>
        <v>13</v>
      </c>
      <c r="D14" s="16" t="e">
        <f t="shared" si="0"/>
        <v>#DIV/0!</v>
      </c>
      <c r="E14" s="22" t="str">
        <f t="shared" si="1"/>
        <v>0 ± 0,001</v>
      </c>
    </row>
    <row r="15" spans="1:5" x14ac:dyDescent="0.25">
      <c r="A15" s="1">
        <f t="shared" si="2"/>
        <v>14</v>
      </c>
      <c r="D15" s="16" t="e">
        <f t="shared" si="0"/>
        <v>#DIV/0!</v>
      </c>
      <c r="E15" s="22" t="str">
        <f t="shared" si="1"/>
        <v>0 ± 0,001</v>
      </c>
    </row>
    <row r="16" spans="1:5" x14ac:dyDescent="0.25">
      <c r="A16" s="1">
        <f t="shared" si="2"/>
        <v>15</v>
      </c>
      <c r="D16" s="16" t="e">
        <f t="shared" si="0"/>
        <v>#DIV/0!</v>
      </c>
      <c r="E16" s="22" t="str">
        <f t="shared" si="1"/>
        <v>0 ± 0,001</v>
      </c>
    </row>
    <row r="17" spans="1:5" x14ac:dyDescent="0.25">
      <c r="A17" s="4">
        <f t="shared" si="2"/>
        <v>16</v>
      </c>
      <c r="B17" s="21">
        <v>2.4906000000000001</v>
      </c>
      <c r="D17" s="16">
        <f>$C$2/B27*100</f>
        <v>1.8962738219398881E-2</v>
      </c>
      <c r="E17" s="22" t="str">
        <f xml:space="preserve"> (ROUNDUP(B27,3)) &amp; " ± " &amp; (ROUNDUP($C$2, 3))</f>
        <v>5,274 ± 0,001</v>
      </c>
    </row>
    <row r="18" spans="1:5" x14ac:dyDescent="0.25">
      <c r="A18" s="1">
        <f t="shared" si="2"/>
        <v>17</v>
      </c>
      <c r="D18" s="16" t="e">
        <f t="shared" si="0"/>
        <v>#DIV/0!</v>
      </c>
      <c r="E18" s="22" t="str">
        <f t="shared" si="1"/>
        <v>0 ± 0,001</v>
      </c>
    </row>
    <row r="19" spans="1:5" x14ac:dyDescent="0.25">
      <c r="A19" s="1">
        <f t="shared" si="2"/>
        <v>18</v>
      </c>
      <c r="D19" s="16" t="e">
        <f t="shared" si="0"/>
        <v>#DIV/0!</v>
      </c>
      <c r="E19" s="22" t="str">
        <f t="shared" si="1"/>
        <v>0 ± 0,001</v>
      </c>
    </row>
    <row r="20" spans="1:5" x14ac:dyDescent="0.25">
      <c r="A20" s="1">
        <f t="shared" si="2"/>
        <v>19</v>
      </c>
      <c r="D20" s="16" t="e">
        <f t="shared" si="0"/>
        <v>#DIV/0!</v>
      </c>
      <c r="E20" s="22" t="str">
        <f t="shared" si="1"/>
        <v>0 ± 0,001</v>
      </c>
    </row>
    <row r="21" spans="1:5" x14ac:dyDescent="0.25">
      <c r="A21" s="1">
        <f t="shared" si="2"/>
        <v>20</v>
      </c>
      <c r="D21" s="16" t="e">
        <f t="shared" si="0"/>
        <v>#DIV/0!</v>
      </c>
      <c r="E21" s="22" t="str">
        <f t="shared" si="1"/>
        <v>0 ± 0,001</v>
      </c>
    </row>
    <row r="22" spans="1:5" x14ac:dyDescent="0.25">
      <c r="A22" s="4">
        <f t="shared" si="2"/>
        <v>21</v>
      </c>
      <c r="B22" s="21">
        <v>6.2516999999999996</v>
      </c>
      <c r="D22" s="16">
        <f t="shared" si="0"/>
        <v>1.5995649183422112E-2</v>
      </c>
      <c r="E22" s="22" t="str">
        <f t="shared" si="1"/>
        <v>6,252 ± 0,001</v>
      </c>
    </row>
    <row r="23" spans="1:5" x14ac:dyDescent="0.25">
      <c r="A23" s="2">
        <f t="shared" si="2"/>
        <v>22</v>
      </c>
      <c r="D23" s="16" t="e">
        <f t="shared" si="0"/>
        <v>#DIV/0!</v>
      </c>
      <c r="E23" s="22" t="str">
        <f t="shared" si="1"/>
        <v>0 ± 0,001</v>
      </c>
    </row>
    <row r="24" spans="1:5" x14ac:dyDescent="0.25">
      <c r="A24" s="2">
        <f t="shared" si="2"/>
        <v>23</v>
      </c>
      <c r="D24" s="16" t="e">
        <f t="shared" si="0"/>
        <v>#DIV/0!</v>
      </c>
      <c r="E24" s="22" t="str">
        <f t="shared" si="1"/>
        <v>0 ± 0,001</v>
      </c>
    </row>
    <row r="25" spans="1:5" x14ac:dyDescent="0.25">
      <c r="A25" s="2">
        <f t="shared" si="2"/>
        <v>24</v>
      </c>
      <c r="D25" s="16" t="e">
        <f t="shared" si="0"/>
        <v>#DIV/0!</v>
      </c>
      <c r="E25" s="22" t="str">
        <f t="shared" si="1"/>
        <v>0 ± 0,001</v>
      </c>
    </row>
    <row r="26" spans="1:5" x14ac:dyDescent="0.25">
      <c r="A26" s="2">
        <f t="shared" si="2"/>
        <v>25</v>
      </c>
      <c r="D26" s="16" t="e">
        <f t="shared" si="0"/>
        <v>#DIV/0!</v>
      </c>
      <c r="E26" s="22" t="str">
        <f t="shared" si="1"/>
        <v>0 ± 0,001</v>
      </c>
    </row>
    <row r="27" spans="1:5" x14ac:dyDescent="0.25">
      <c r="A27" s="4">
        <f t="shared" si="2"/>
        <v>26</v>
      </c>
      <c r="B27" s="21">
        <v>5.2735000000000003</v>
      </c>
      <c r="D27" s="22">
        <f t="shared" si="0"/>
        <v>1.8962738219398881E-2</v>
      </c>
      <c r="E27" s="22" t="str">
        <f t="shared" si="1"/>
        <v>5,274 ± 0,001</v>
      </c>
    </row>
    <row r="28" spans="1:5" x14ac:dyDescent="0.25">
      <c r="A28" s="2">
        <f t="shared" si="2"/>
        <v>27</v>
      </c>
      <c r="D28" s="16" t="e">
        <f t="shared" si="0"/>
        <v>#DIV/0!</v>
      </c>
      <c r="E28" s="22" t="str">
        <f t="shared" si="1"/>
        <v>0 ± 0,001</v>
      </c>
    </row>
    <row r="29" spans="1:5" x14ac:dyDescent="0.25">
      <c r="A29" s="2">
        <f t="shared" si="2"/>
        <v>28</v>
      </c>
      <c r="D29" s="16" t="e">
        <f t="shared" si="0"/>
        <v>#DIV/0!</v>
      </c>
      <c r="E29" s="22" t="str">
        <f t="shared" si="1"/>
        <v>0 ± 0,001</v>
      </c>
    </row>
    <row r="30" spans="1:5" x14ac:dyDescent="0.25">
      <c r="A30" s="2">
        <f t="shared" si="2"/>
        <v>29</v>
      </c>
      <c r="D30" s="16" t="e">
        <f t="shared" si="0"/>
        <v>#DIV/0!</v>
      </c>
      <c r="E30" s="22" t="str">
        <f t="shared" si="1"/>
        <v>0 ± 0,001</v>
      </c>
    </row>
    <row r="31" spans="1:5" x14ac:dyDescent="0.25">
      <c r="A31" s="2">
        <f t="shared" si="2"/>
        <v>30</v>
      </c>
      <c r="D31" s="16" t="e">
        <f t="shared" si="0"/>
        <v>#DIV/0!</v>
      </c>
      <c r="E31" s="22" t="str">
        <f t="shared" si="1"/>
        <v>0 ± 0,001</v>
      </c>
    </row>
    <row r="32" spans="1:5" x14ac:dyDescent="0.25">
      <c r="A32" s="4">
        <f t="shared" si="2"/>
        <v>31</v>
      </c>
      <c r="B32" s="21">
        <v>5.2735000000000003</v>
      </c>
      <c r="D32" s="16">
        <f t="shared" si="0"/>
        <v>1.8962738219398881E-2</v>
      </c>
      <c r="E32" s="22" t="str">
        <f t="shared" si="1"/>
        <v>5,274 ± 0,001</v>
      </c>
    </row>
    <row r="33" spans="1:5" x14ac:dyDescent="0.25">
      <c r="A33" s="2">
        <f t="shared" si="2"/>
        <v>32</v>
      </c>
      <c r="D33" s="16" t="e">
        <f t="shared" si="0"/>
        <v>#DIV/0!</v>
      </c>
      <c r="E33" s="22" t="str">
        <f t="shared" si="1"/>
        <v>0 ± 0,001</v>
      </c>
    </row>
    <row r="34" spans="1:5" x14ac:dyDescent="0.25">
      <c r="A34" s="2">
        <f t="shared" si="2"/>
        <v>33</v>
      </c>
      <c r="D34" s="16" t="e">
        <f t="shared" si="0"/>
        <v>#DIV/0!</v>
      </c>
      <c r="E34" s="22" t="str">
        <f t="shared" si="1"/>
        <v>0 ± 0,001</v>
      </c>
    </row>
    <row r="35" spans="1:5" x14ac:dyDescent="0.25">
      <c r="A35" s="2">
        <f t="shared" si="2"/>
        <v>34</v>
      </c>
      <c r="D35" s="16" t="e">
        <f t="shared" si="0"/>
        <v>#DIV/0!</v>
      </c>
      <c r="E35" s="22" t="str">
        <f t="shared" si="1"/>
        <v>0 ± 0,001</v>
      </c>
    </row>
    <row r="36" spans="1:5" x14ac:dyDescent="0.25">
      <c r="A36" s="2">
        <f t="shared" si="2"/>
        <v>35</v>
      </c>
      <c r="D36" s="16" t="e">
        <f t="shared" si="0"/>
        <v>#DIV/0!</v>
      </c>
      <c r="E36" s="22" t="str">
        <f t="shared" si="1"/>
        <v>0 ± 0,001</v>
      </c>
    </row>
    <row r="37" spans="1:5" x14ac:dyDescent="0.25">
      <c r="A37" s="4">
        <f t="shared" si="2"/>
        <v>36</v>
      </c>
      <c r="B37" s="21">
        <v>3.0082</v>
      </c>
      <c r="D37" s="16">
        <f t="shared" si="0"/>
        <v>3.3242470580413533E-2</v>
      </c>
      <c r="E37" s="22" t="str">
        <f t="shared" si="1"/>
        <v>3,009 ± 0,001</v>
      </c>
    </row>
    <row r="38" spans="1:5" x14ac:dyDescent="0.25">
      <c r="A38" s="2">
        <f t="shared" si="2"/>
        <v>37</v>
      </c>
      <c r="D38" s="16" t="e">
        <f t="shared" si="0"/>
        <v>#DIV/0!</v>
      </c>
      <c r="E38" s="22" t="str">
        <f t="shared" si="1"/>
        <v>0 ± 0,001</v>
      </c>
    </row>
    <row r="39" spans="1:5" x14ac:dyDescent="0.25">
      <c r="A39" s="2">
        <f t="shared" si="2"/>
        <v>38</v>
      </c>
      <c r="D39" s="16" t="e">
        <f t="shared" si="0"/>
        <v>#DIV/0!</v>
      </c>
      <c r="E39" s="22" t="str">
        <f t="shared" si="1"/>
        <v>0 ± 0,001</v>
      </c>
    </row>
    <row r="40" spans="1:5" x14ac:dyDescent="0.25">
      <c r="A40" s="2">
        <f t="shared" si="2"/>
        <v>39</v>
      </c>
      <c r="D40" s="16" t="e">
        <f t="shared" si="0"/>
        <v>#DIV/0!</v>
      </c>
      <c r="E40" s="22" t="str">
        <f t="shared" si="1"/>
        <v>0 ± 0,001</v>
      </c>
    </row>
    <row r="41" spans="1:5" x14ac:dyDescent="0.25">
      <c r="A41" s="2">
        <f t="shared" si="2"/>
        <v>40</v>
      </c>
      <c r="D41" s="16" t="e">
        <f t="shared" si="0"/>
        <v>#DIV/0!</v>
      </c>
      <c r="E41" s="22" t="str">
        <f t="shared" si="1"/>
        <v>0 ± 0,001</v>
      </c>
    </row>
    <row r="42" spans="1:5" x14ac:dyDescent="0.25">
      <c r="A42" s="4">
        <f t="shared" si="2"/>
        <v>41</v>
      </c>
      <c r="B42" s="23">
        <v>1.0065</v>
      </c>
      <c r="D42" s="16">
        <f t="shared" si="0"/>
        <v>9.9354197714853459E-2</v>
      </c>
      <c r="E42" s="22" t="str">
        <f t="shared" si="1"/>
        <v>1,007 ± 0,001</v>
      </c>
    </row>
    <row r="43" spans="1:5" x14ac:dyDescent="0.25">
      <c r="A43" s="1">
        <f t="shared" si="2"/>
        <v>42</v>
      </c>
      <c r="D43" s="16" t="e">
        <f t="shared" si="0"/>
        <v>#DIV/0!</v>
      </c>
      <c r="E43" s="22" t="str">
        <f t="shared" si="1"/>
        <v>0 ± 0,001</v>
      </c>
    </row>
    <row r="44" spans="1:5" x14ac:dyDescent="0.25">
      <c r="A44" s="1">
        <f t="shared" si="2"/>
        <v>43</v>
      </c>
      <c r="D44" s="16" t="e">
        <f t="shared" si="0"/>
        <v>#DIV/0!</v>
      </c>
      <c r="E44" s="22" t="str">
        <f t="shared" si="1"/>
        <v>0 ± 0,001</v>
      </c>
    </row>
    <row r="45" spans="1:5" x14ac:dyDescent="0.25">
      <c r="A45" s="1">
        <f t="shared" si="2"/>
        <v>44</v>
      </c>
      <c r="D45" s="16" t="e">
        <f t="shared" si="0"/>
        <v>#DIV/0!</v>
      </c>
      <c r="E45" s="22" t="str">
        <f t="shared" si="1"/>
        <v>0 ± 0,001</v>
      </c>
    </row>
    <row r="46" spans="1:5" x14ac:dyDescent="0.25">
      <c r="A46" s="1">
        <f t="shared" si="2"/>
        <v>45</v>
      </c>
      <c r="D46" s="16" t="e">
        <f t="shared" si="0"/>
        <v>#DIV/0!</v>
      </c>
      <c r="E46" s="22" t="str">
        <f t="shared" si="1"/>
        <v>0 ± 0,001</v>
      </c>
    </row>
    <row r="47" spans="1:5" x14ac:dyDescent="0.25">
      <c r="A47" s="4">
        <f t="shared" si="2"/>
        <v>46</v>
      </c>
      <c r="B47" s="23">
        <v>1.0065</v>
      </c>
      <c r="D47" s="16">
        <f t="shared" si="0"/>
        <v>9.9354197714853459E-2</v>
      </c>
      <c r="E47" s="22" t="str">
        <f t="shared" si="1"/>
        <v>1,007 ± 0,001</v>
      </c>
    </row>
    <row r="48" spans="1:5" x14ac:dyDescent="0.25">
      <c r="A48" s="1">
        <f t="shared" si="2"/>
        <v>47</v>
      </c>
      <c r="D48" s="16" t="e">
        <f t="shared" si="0"/>
        <v>#DIV/0!</v>
      </c>
      <c r="E48" s="22" t="str">
        <f t="shared" si="1"/>
        <v>0 ± 0,001</v>
      </c>
    </row>
    <row r="49" spans="1:5" x14ac:dyDescent="0.25">
      <c r="A49" s="2">
        <f t="shared" si="2"/>
        <v>48</v>
      </c>
      <c r="D49" s="16" t="e">
        <f t="shared" si="0"/>
        <v>#DIV/0!</v>
      </c>
      <c r="E49" s="22" t="str">
        <f t="shared" si="1"/>
        <v>0 ± 0,001</v>
      </c>
    </row>
    <row r="50" spans="1:5" x14ac:dyDescent="0.25">
      <c r="A50" s="2">
        <f t="shared" si="2"/>
        <v>49</v>
      </c>
      <c r="D50" s="16" t="e">
        <f t="shared" si="0"/>
        <v>#DIV/0!</v>
      </c>
      <c r="E50" s="22" t="str">
        <f t="shared" si="1"/>
        <v>0 ± 0,001</v>
      </c>
    </row>
    <row r="51" spans="1:5" x14ac:dyDescent="0.25">
      <c r="A51" s="2">
        <f t="shared" si="2"/>
        <v>50</v>
      </c>
      <c r="D51" s="16" t="e">
        <f t="shared" si="0"/>
        <v>#DIV/0!</v>
      </c>
      <c r="E51" s="22" t="str">
        <f t="shared" si="1"/>
        <v>0 ± 0,001</v>
      </c>
    </row>
    <row r="52" spans="1:5" x14ac:dyDescent="0.25">
      <c r="A52" s="4">
        <f t="shared" si="2"/>
        <v>51</v>
      </c>
      <c r="B52" s="23">
        <v>1.0065</v>
      </c>
      <c r="D52" s="16">
        <f t="shared" si="0"/>
        <v>9.9354197714853459E-2</v>
      </c>
      <c r="E52" s="22" t="str">
        <f t="shared" si="1"/>
        <v>1,007 ± 0,001</v>
      </c>
    </row>
    <row r="53" spans="1:5" x14ac:dyDescent="0.25">
      <c r="A53" s="4">
        <f t="shared" si="2"/>
        <v>52</v>
      </c>
      <c r="B53" s="23">
        <v>1.0065</v>
      </c>
      <c r="D53" s="16">
        <f t="shared" si="0"/>
        <v>9.9354197714853459E-2</v>
      </c>
      <c r="E53" s="22" t="str">
        <f t="shared" si="1"/>
        <v>1,007 ± 0,001</v>
      </c>
    </row>
    <row r="54" spans="1:5" x14ac:dyDescent="0.25">
      <c r="A54" s="2">
        <f t="shared" si="2"/>
        <v>53</v>
      </c>
      <c r="D54" s="16" t="e">
        <f t="shared" si="0"/>
        <v>#DIV/0!</v>
      </c>
      <c r="E54" s="22" t="str">
        <f t="shared" si="1"/>
        <v>0 ± 0,001</v>
      </c>
    </row>
    <row r="55" spans="1:5" x14ac:dyDescent="0.25">
      <c r="A55" s="2">
        <f t="shared" si="2"/>
        <v>54</v>
      </c>
      <c r="D55" s="16" t="e">
        <f t="shared" si="0"/>
        <v>#DIV/0!</v>
      </c>
      <c r="E55" s="22" t="str">
        <f t="shared" si="1"/>
        <v>0 ± 0,001</v>
      </c>
    </row>
    <row r="56" spans="1:5" x14ac:dyDescent="0.25">
      <c r="A56" s="2">
        <f t="shared" si="2"/>
        <v>55</v>
      </c>
      <c r="D56" s="16" t="e">
        <f t="shared" si="0"/>
        <v>#DIV/0!</v>
      </c>
      <c r="E56" s="22" t="str">
        <f t="shared" si="1"/>
        <v>0 ± 0,001</v>
      </c>
    </row>
    <row r="57" spans="1:5" x14ac:dyDescent="0.25">
      <c r="A57" s="4">
        <f t="shared" si="2"/>
        <v>56</v>
      </c>
      <c r="B57" s="23">
        <v>1.0065</v>
      </c>
      <c r="D57" s="16">
        <f t="shared" si="0"/>
        <v>9.9354197714853459E-2</v>
      </c>
      <c r="E57" s="22" t="str">
        <f t="shared" si="1"/>
        <v>1,007 ± 0,001</v>
      </c>
    </row>
    <row r="58" spans="1:5" x14ac:dyDescent="0.25">
      <c r="A58" s="4">
        <f t="shared" si="2"/>
        <v>57</v>
      </c>
      <c r="B58" s="23">
        <v>1.0065</v>
      </c>
      <c r="D58" s="16">
        <f t="shared" si="0"/>
        <v>9.9354197714853459E-2</v>
      </c>
      <c r="E58" s="22" t="str">
        <f t="shared" si="1"/>
        <v>1,007 ± 0,001</v>
      </c>
    </row>
    <row r="59" spans="1:5" x14ac:dyDescent="0.25">
      <c r="A59" s="2">
        <f t="shared" si="2"/>
        <v>58</v>
      </c>
      <c r="D59" s="16" t="e">
        <f t="shared" si="0"/>
        <v>#DIV/0!</v>
      </c>
      <c r="E59" s="22" t="str">
        <f t="shared" si="1"/>
        <v>0 ± 0,001</v>
      </c>
    </row>
    <row r="60" spans="1:5" x14ac:dyDescent="0.25">
      <c r="A60" s="2">
        <f t="shared" si="2"/>
        <v>59</v>
      </c>
      <c r="D60" s="16" t="e">
        <f t="shared" si="0"/>
        <v>#DIV/0!</v>
      </c>
      <c r="E60" s="22" t="str">
        <f t="shared" si="1"/>
        <v>0 ± 0,001</v>
      </c>
    </row>
    <row r="61" spans="1:5" x14ac:dyDescent="0.25">
      <c r="A61" s="2">
        <f t="shared" si="2"/>
        <v>60</v>
      </c>
      <c r="D61" s="16" t="e">
        <f t="shared" si="0"/>
        <v>#DIV/0!</v>
      </c>
      <c r="E61" s="22" t="str">
        <f t="shared" si="1"/>
        <v>0 ± 0,001</v>
      </c>
    </row>
    <row r="62" spans="1:5" x14ac:dyDescent="0.25">
      <c r="A62" s="10">
        <f t="shared" si="2"/>
        <v>61</v>
      </c>
      <c r="B62" s="21">
        <v>5.2735000000000003</v>
      </c>
      <c r="D62" s="16">
        <f t="shared" si="0"/>
        <v>1.8962738219398881E-2</v>
      </c>
      <c r="E62" s="22" t="str">
        <f t="shared" si="1"/>
        <v>5,274 ± 0,001</v>
      </c>
    </row>
    <row r="63" spans="1:5" x14ac:dyDescent="0.25">
      <c r="A63" s="1">
        <f t="shared" si="2"/>
        <v>62</v>
      </c>
      <c r="D63" s="16" t="e">
        <f t="shared" si="0"/>
        <v>#DIV/0!</v>
      </c>
      <c r="E63" s="22" t="str">
        <f t="shared" si="1"/>
        <v>0 ± 0,001</v>
      </c>
    </row>
    <row r="64" spans="1:5" x14ac:dyDescent="0.25">
      <c r="A64" s="1">
        <f t="shared" si="2"/>
        <v>63</v>
      </c>
      <c r="D64" s="16" t="e">
        <f t="shared" si="0"/>
        <v>#DIV/0!</v>
      </c>
      <c r="E64" s="22" t="str">
        <f t="shared" si="1"/>
        <v>0 ± 0,001</v>
      </c>
    </row>
    <row r="65" spans="1:5" x14ac:dyDescent="0.25">
      <c r="A65" s="1">
        <f t="shared" si="2"/>
        <v>64</v>
      </c>
      <c r="D65" s="16" t="e">
        <f t="shared" si="0"/>
        <v>#DIV/0!</v>
      </c>
      <c r="E65" s="22" t="str">
        <f t="shared" si="1"/>
        <v>0 ± 0,001</v>
      </c>
    </row>
    <row r="66" spans="1:5" x14ac:dyDescent="0.25">
      <c r="A66" s="1">
        <f t="shared" si="2"/>
        <v>65</v>
      </c>
      <c r="D66" s="16" t="e">
        <f t="shared" si="0"/>
        <v>#DIV/0!</v>
      </c>
      <c r="E66" s="22" t="str">
        <f t="shared" si="1"/>
        <v>0 ± 0,001</v>
      </c>
    </row>
    <row r="67" spans="1:5" x14ac:dyDescent="0.25">
      <c r="A67" s="4">
        <f t="shared" si="2"/>
        <v>66</v>
      </c>
      <c r="B67" s="21">
        <v>9.2377000000000002</v>
      </c>
      <c r="D67" s="16">
        <f t="shared" ref="D67:D87" si="3">$C$2/B67*100</f>
        <v>1.0825205408272622E-2</v>
      </c>
      <c r="E67" s="22" t="str">
        <f t="shared" ref="E67:E87" si="4" xml:space="preserve"> (ROUNDUP(B67,3)) &amp; " ± " &amp; (ROUNDUP($C$2, 3))</f>
        <v>9,238 ± 0,001</v>
      </c>
    </row>
    <row r="68" spans="1:5" x14ac:dyDescent="0.25">
      <c r="A68" s="1">
        <f t="shared" ref="A68:A77" si="5">A67+1</f>
        <v>67</v>
      </c>
      <c r="D68" s="16" t="e">
        <f t="shared" si="3"/>
        <v>#DIV/0!</v>
      </c>
      <c r="E68" s="22" t="str">
        <f t="shared" si="4"/>
        <v>0 ± 0,001</v>
      </c>
    </row>
    <row r="69" spans="1:5" x14ac:dyDescent="0.25">
      <c r="A69" s="1">
        <f t="shared" si="5"/>
        <v>68</v>
      </c>
      <c r="D69" s="16" t="e">
        <f t="shared" si="3"/>
        <v>#DIV/0!</v>
      </c>
      <c r="E69" s="22" t="str">
        <f t="shared" si="4"/>
        <v>0 ± 0,001</v>
      </c>
    </row>
    <row r="70" spans="1:5" x14ac:dyDescent="0.25">
      <c r="A70" s="1">
        <f t="shared" si="5"/>
        <v>69</v>
      </c>
      <c r="D70" s="16" t="e">
        <f t="shared" si="3"/>
        <v>#DIV/0!</v>
      </c>
      <c r="E70" s="22" t="str">
        <f t="shared" si="4"/>
        <v>0 ± 0,001</v>
      </c>
    </row>
    <row r="71" spans="1:5" x14ac:dyDescent="0.25">
      <c r="A71" s="1">
        <f t="shared" si="5"/>
        <v>70</v>
      </c>
      <c r="D71" s="16" t="e">
        <f t="shared" si="3"/>
        <v>#DIV/0!</v>
      </c>
      <c r="E71" s="22" t="str">
        <f t="shared" si="4"/>
        <v>0 ± 0,001</v>
      </c>
    </row>
    <row r="72" spans="1:5" x14ac:dyDescent="0.25">
      <c r="A72" s="4">
        <f t="shared" si="5"/>
        <v>71</v>
      </c>
      <c r="B72" s="21">
        <v>10.3703</v>
      </c>
      <c r="D72" s="16">
        <f t="shared" si="3"/>
        <v>9.6429225769746295E-3</v>
      </c>
      <c r="E72" s="22" t="str">
        <f t="shared" si="4"/>
        <v>10,371 ± 0,001</v>
      </c>
    </row>
    <row r="73" spans="1:5" x14ac:dyDescent="0.25">
      <c r="A73" s="1">
        <f t="shared" si="5"/>
        <v>72</v>
      </c>
      <c r="D73" s="16" t="e">
        <f t="shared" si="3"/>
        <v>#DIV/0!</v>
      </c>
      <c r="E73" s="22" t="str">
        <f t="shared" si="4"/>
        <v>0 ± 0,001</v>
      </c>
    </row>
    <row r="74" spans="1:5" x14ac:dyDescent="0.25">
      <c r="A74" s="1">
        <f t="shared" si="5"/>
        <v>73</v>
      </c>
      <c r="D74" s="16" t="e">
        <f t="shared" si="3"/>
        <v>#DIV/0!</v>
      </c>
      <c r="E74" s="22" t="str">
        <f t="shared" si="4"/>
        <v>0 ± 0,001</v>
      </c>
    </row>
    <row r="75" spans="1:5" x14ac:dyDescent="0.25">
      <c r="A75" s="1">
        <f t="shared" si="5"/>
        <v>74</v>
      </c>
      <c r="D75" s="16" t="e">
        <f t="shared" si="3"/>
        <v>#DIV/0!</v>
      </c>
      <c r="E75" s="22" t="str">
        <f t="shared" si="4"/>
        <v>0 ± 0,001</v>
      </c>
    </row>
    <row r="76" spans="1:5" x14ac:dyDescent="0.25">
      <c r="A76" s="1">
        <f t="shared" si="5"/>
        <v>75</v>
      </c>
      <c r="D76" s="16" t="e">
        <f t="shared" si="3"/>
        <v>#DIV/0!</v>
      </c>
      <c r="E76" s="22" t="str">
        <f t="shared" si="4"/>
        <v>0 ± 0,001</v>
      </c>
    </row>
    <row r="77" spans="1:5" x14ac:dyDescent="0.25">
      <c r="A77" s="4">
        <f t="shared" si="5"/>
        <v>76</v>
      </c>
      <c r="B77" s="21">
        <v>1.1815</v>
      </c>
      <c r="D77" s="16">
        <f t="shared" si="3"/>
        <v>8.4638171815488786E-2</v>
      </c>
      <c r="E77" s="22" t="str">
        <f t="shared" si="4"/>
        <v>1,182 ± 0,001</v>
      </c>
    </row>
    <row r="78" spans="1:5" x14ac:dyDescent="0.25">
      <c r="A78" s="1"/>
      <c r="D78" s="16" t="e">
        <f t="shared" si="3"/>
        <v>#DIV/0!</v>
      </c>
      <c r="E78" s="22" t="str">
        <f t="shared" si="4"/>
        <v>0 ± 0,001</v>
      </c>
    </row>
    <row r="79" spans="1:5" x14ac:dyDescent="0.25">
      <c r="A79" s="1"/>
      <c r="D79" s="16" t="e">
        <f t="shared" si="3"/>
        <v>#DIV/0!</v>
      </c>
      <c r="E79" s="22" t="str">
        <f t="shared" si="4"/>
        <v>0 ± 0,001</v>
      </c>
    </row>
    <row r="80" spans="1:5" x14ac:dyDescent="0.25">
      <c r="A80" s="11" t="s">
        <v>29</v>
      </c>
      <c r="B80" s="23">
        <v>1.0065</v>
      </c>
      <c r="D80" s="16">
        <f t="shared" si="3"/>
        <v>9.9354197714853459E-2</v>
      </c>
      <c r="E80" s="22" t="str">
        <f t="shared" si="4"/>
        <v>1,007 ± 0,001</v>
      </c>
    </row>
    <row r="81" spans="1:5" x14ac:dyDescent="0.25">
      <c r="A81" s="11" t="s">
        <v>30</v>
      </c>
      <c r="B81" s="23">
        <v>1.0065</v>
      </c>
      <c r="D81" s="16">
        <f t="shared" si="3"/>
        <v>9.9354197714853459E-2</v>
      </c>
      <c r="E81" s="22" t="str">
        <f t="shared" si="4"/>
        <v>1,007 ± 0,001</v>
      </c>
    </row>
    <row r="82" spans="1:5" x14ac:dyDescent="0.25">
      <c r="A82" s="11" t="s">
        <v>31</v>
      </c>
      <c r="B82" s="21">
        <v>367.29450000000003</v>
      </c>
      <c r="D82" s="16">
        <f t="shared" si="3"/>
        <v>2.7226108749246178E-4</v>
      </c>
      <c r="E82" s="22" t="str">
        <f t="shared" si="4"/>
        <v>367,295 ± 0,001</v>
      </c>
    </row>
    <row r="83" spans="1:5" x14ac:dyDescent="0.25">
      <c r="A83" s="11" t="s">
        <v>32</v>
      </c>
      <c r="B83" s="21">
        <v>121.73390000000001</v>
      </c>
      <c r="D83" s="16">
        <f t="shared" si="3"/>
        <v>8.2146386503677282E-4</v>
      </c>
      <c r="E83" s="22" t="str">
        <f t="shared" si="4"/>
        <v>121,734 ± 0,001</v>
      </c>
    </row>
    <row r="84" spans="1:5" x14ac:dyDescent="0.25">
      <c r="A84" s="11" t="s">
        <v>33</v>
      </c>
      <c r="B84" s="21">
        <v>5.9684999999999997</v>
      </c>
      <c r="D84" s="16">
        <f t="shared" si="3"/>
        <v>1.6754628466113766E-2</v>
      </c>
      <c r="E84" s="22" t="str">
        <f t="shared" si="4"/>
        <v>5,969 ± 0,001</v>
      </c>
    </row>
    <row r="85" spans="1:5" x14ac:dyDescent="0.25">
      <c r="A85" s="11" t="s">
        <v>34</v>
      </c>
      <c r="B85" s="21">
        <v>2.4906000000000001</v>
      </c>
      <c r="D85" s="16">
        <f t="shared" si="3"/>
        <v>4.0150967638320087E-2</v>
      </c>
      <c r="E85" s="22" t="str">
        <f t="shared" si="4"/>
        <v>2,491 ± 0,001</v>
      </c>
    </row>
    <row r="86" spans="1:5" x14ac:dyDescent="0.25">
      <c r="A86" s="11" t="s">
        <v>35</v>
      </c>
      <c r="B86" s="21">
        <v>50.218699999999998</v>
      </c>
      <c r="D86" s="16">
        <f t="shared" si="3"/>
        <v>1.9912900971152184E-3</v>
      </c>
      <c r="E86" s="22" t="str">
        <f t="shared" si="4"/>
        <v>50,219 ± 0,001</v>
      </c>
    </row>
    <row r="87" spans="1:5" x14ac:dyDescent="0.25">
      <c r="A87" s="11" t="s">
        <v>36</v>
      </c>
      <c r="B87" s="21">
        <v>56.718299999999999</v>
      </c>
      <c r="D87" s="16">
        <f t="shared" si="3"/>
        <v>1.7630993876755826E-3</v>
      </c>
      <c r="E87" s="22" t="str">
        <f t="shared" si="4"/>
        <v>56,719 ± 0,001</v>
      </c>
    </row>
    <row r="89" spans="1:5" x14ac:dyDescent="0.25">
      <c r="A89" s="1"/>
    </row>
    <row r="90" spans="1:5" x14ac:dyDescent="0.25">
      <c r="A90" s="1"/>
    </row>
    <row r="91" spans="1:5" x14ac:dyDescent="0.25">
      <c r="A91" s="1"/>
    </row>
    <row r="92" spans="1:5" x14ac:dyDescent="0.25">
      <c r="A92" s="1"/>
    </row>
    <row r="93" spans="1:5" x14ac:dyDescent="0.25">
      <c r="A93" s="1"/>
    </row>
    <row r="94" spans="1:5" x14ac:dyDescent="0.25">
      <c r="A94" s="1"/>
    </row>
    <row r="95" spans="1:5" x14ac:dyDescent="0.25">
      <c r="A95" s="1"/>
    </row>
    <row r="96" spans="1:5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B007-19E2-4601-BB86-D49E77C72184}">
  <dimension ref="A1:H161"/>
  <sheetViews>
    <sheetView workbookViewId="0">
      <selection activeCell="J11" sqref="J11"/>
    </sheetView>
  </sheetViews>
  <sheetFormatPr defaultRowHeight="15" x14ac:dyDescent="0.25"/>
  <cols>
    <col min="1" max="1" width="31.42578125" style="18" customWidth="1"/>
    <col min="2" max="2" width="13.85546875" style="21" customWidth="1"/>
    <col min="3" max="3" width="18.5703125" style="21" customWidth="1"/>
    <col min="4" max="4" width="16.5703125" style="21" customWidth="1"/>
    <col min="5" max="5" width="16.140625" style="21" customWidth="1"/>
    <col min="6" max="6" width="10.85546875" style="21" customWidth="1"/>
    <col min="7" max="7" width="10.140625" style="21" customWidth="1"/>
    <col min="8" max="8" width="14.42578125" style="6" customWidth="1"/>
    <col min="9" max="16384" width="9.140625" style="6"/>
  </cols>
  <sheetData>
    <row r="1" spans="1:8" s="19" customFormat="1" ht="15.75" thickBot="1" x14ac:dyDescent="0.3">
      <c r="A1" s="12" t="s">
        <v>0</v>
      </c>
      <c r="B1" s="25" t="s">
        <v>37</v>
      </c>
      <c r="C1" s="25" t="s">
        <v>61</v>
      </c>
      <c r="D1" s="25" t="s">
        <v>62</v>
      </c>
      <c r="E1" s="25" t="s">
        <v>63</v>
      </c>
      <c r="F1" s="25" t="s">
        <v>38</v>
      </c>
      <c r="G1" s="25" t="s">
        <v>39</v>
      </c>
      <c r="H1" s="25" t="s">
        <v>40</v>
      </c>
    </row>
    <row r="2" spans="1:8" s="16" customFormat="1" x14ac:dyDescent="0.25">
      <c r="A2" s="15">
        <v>1</v>
      </c>
      <c r="B2" s="23">
        <f>wT_P1!B2*aS_P1!B2/T!B2</f>
        <v>0.36261102831594633</v>
      </c>
      <c r="C2" s="23">
        <f>aS_P1!B2/T!B2</f>
        <v>35.767511177347245</v>
      </c>
      <c r="D2" s="23">
        <f>wT_P1!B2/T!B2</f>
        <v>1.0072528564331842E-2</v>
      </c>
      <c r="E2" s="23">
        <f>-wT_P1!B2*aS_P1!B2/POWER(T!B2,2)</f>
        <v>-0.36026927800888858</v>
      </c>
      <c r="F2" s="23">
        <f>POWER(POWER(C2*wT_P1!$C$2,2)+POWER(D2*aS_P1!$C$2,2)+POWER(E2*T!$C$2,2),0.5)</f>
        <v>3.7160469338446439E-2</v>
      </c>
      <c r="G2" s="23">
        <f>F2/B2*100</f>
        <v>10.248025138956386</v>
      </c>
      <c r="H2" s="16" t="str">
        <f>(ROUNDUP(B2,2)) &amp; " ± " &amp; (ROUNDUP(F2, 3))</f>
        <v>0,37 ± 0,038</v>
      </c>
    </row>
    <row r="3" spans="1:8" x14ac:dyDescent="0.25">
      <c r="A3" s="1">
        <f>A2+1</f>
        <v>2</v>
      </c>
      <c r="B3" s="23" t="e">
        <f>wT_P1!B3*aS_P1!B3/T!B3</f>
        <v>#DIV/0!</v>
      </c>
      <c r="C3" s="23" t="e">
        <f>aS_P1!B3/T!B3</f>
        <v>#DIV/0!</v>
      </c>
      <c r="D3" s="23" t="e">
        <f>wT_P1!B3/T!B3</f>
        <v>#DIV/0!</v>
      </c>
      <c r="E3" s="23" t="e">
        <f>-wT_P1!B3*aS_P1!B3/POWER(T!B3,2)</f>
        <v>#DIV/0!</v>
      </c>
      <c r="F3" s="23" t="e">
        <f>POWER(POWER(C3*wT_P1!$C$2,2)+POWER(D3*aS_P1!$C$2,2)+POWER(E3*T!$C$2,2),0.5)</f>
        <v>#DIV/0!</v>
      </c>
      <c r="G3" s="23" t="e">
        <f t="shared" ref="G3:G66" si="0">F3/B3*100</f>
        <v>#DIV/0!</v>
      </c>
      <c r="H3" s="22" t="e">
        <f t="shared" ref="H3:H66" si="1">(ROUNDUP(B3,2)) &amp; " ± " &amp; (ROUNDUP(F3, 3))</f>
        <v>#DIV/0!</v>
      </c>
    </row>
    <row r="4" spans="1:8" x14ac:dyDescent="0.25">
      <c r="A4" s="1">
        <f t="shared" ref="A4:A67" si="2">A3+1</f>
        <v>3</v>
      </c>
      <c r="B4" s="23" t="e">
        <f>wT_P1!B4*aS_P1!B4/T!B4</f>
        <v>#DIV/0!</v>
      </c>
      <c r="C4" s="23" t="e">
        <f>aS_P1!B4/T!B4</f>
        <v>#DIV/0!</v>
      </c>
      <c r="D4" s="23" t="e">
        <f>wT_P1!B4/T!B4</f>
        <v>#DIV/0!</v>
      </c>
      <c r="E4" s="23" t="e">
        <f>-wT_P1!B4*aS_P1!B4/POWER(T!B4,2)</f>
        <v>#DIV/0!</v>
      </c>
      <c r="F4" s="23" t="e">
        <f>POWER(POWER(C4*wT_P1!$C$2,2)+POWER(D4*aS_P1!$C$2,2)+POWER(E4*T!$C$2,2),0.5)</f>
        <v>#DIV/0!</v>
      </c>
      <c r="G4" s="23" t="e">
        <f t="shared" si="0"/>
        <v>#DIV/0!</v>
      </c>
      <c r="H4" s="22" t="e">
        <f t="shared" si="1"/>
        <v>#DIV/0!</v>
      </c>
    </row>
    <row r="5" spans="1:8" x14ac:dyDescent="0.25">
      <c r="A5" s="1">
        <f t="shared" si="2"/>
        <v>4</v>
      </c>
      <c r="B5" s="23" t="e">
        <f>wT_P1!B5*aS_P1!B5/T!B5</f>
        <v>#DIV/0!</v>
      </c>
      <c r="C5" s="23" t="e">
        <f>aS_P1!B5/T!B5</f>
        <v>#DIV/0!</v>
      </c>
      <c r="D5" s="23" t="e">
        <f>wT_P1!B5/T!B5</f>
        <v>#DIV/0!</v>
      </c>
      <c r="E5" s="23" t="e">
        <f>-wT_P1!B5*aS_P1!B5/POWER(T!B5,2)</f>
        <v>#DIV/0!</v>
      </c>
      <c r="F5" s="23" t="e">
        <f>POWER(POWER(C5*wT_P1!$C$2,2)+POWER(D5*aS_P1!$C$2,2)+POWER(E5*T!$C$2,2),0.5)</f>
        <v>#DIV/0!</v>
      </c>
      <c r="G5" s="23" t="e">
        <f t="shared" si="0"/>
        <v>#DIV/0!</v>
      </c>
      <c r="H5" s="22" t="e">
        <f t="shared" si="1"/>
        <v>#DIV/0!</v>
      </c>
    </row>
    <row r="6" spans="1:8" x14ac:dyDescent="0.25">
      <c r="A6" s="1">
        <f t="shared" si="2"/>
        <v>5</v>
      </c>
      <c r="B6" s="23" t="e">
        <f>wT_P1!B6*aS_P1!B6/T!B6</f>
        <v>#DIV/0!</v>
      </c>
      <c r="C6" s="23" t="e">
        <f>aS_P1!B6/T!B6</f>
        <v>#DIV/0!</v>
      </c>
      <c r="D6" s="23" t="e">
        <f>wT_P1!B6/T!B6</f>
        <v>#DIV/0!</v>
      </c>
      <c r="E6" s="23" t="e">
        <f>-wT_P1!B6*aS_P1!B6/POWER(T!B6,2)</f>
        <v>#DIV/0!</v>
      </c>
      <c r="F6" s="23" t="e">
        <f>POWER(POWER(C6*wT_P1!$C$2,2)+POWER(D6*aS_P1!$C$2,2)+POWER(E6*T!$C$2,2),0.5)</f>
        <v>#DIV/0!</v>
      </c>
      <c r="G6" s="23" t="e">
        <f t="shared" si="0"/>
        <v>#DIV/0!</v>
      </c>
      <c r="H6" s="22" t="e">
        <f t="shared" si="1"/>
        <v>#DIV/0!</v>
      </c>
    </row>
    <row r="7" spans="1:8" x14ac:dyDescent="0.25">
      <c r="A7" s="4">
        <f t="shared" si="2"/>
        <v>6</v>
      </c>
      <c r="B7" s="23">
        <f>wT_P1!B7*aS_P1!B7/T!B7</f>
        <v>0.36261102831594633</v>
      </c>
      <c r="C7" s="23">
        <f>aS_P1!B7/T!B7</f>
        <v>35.767511177347245</v>
      </c>
      <c r="D7" s="23">
        <f>wT_P1!B7/T!B7</f>
        <v>1.0072528564331842E-2</v>
      </c>
      <c r="E7" s="23">
        <f>-wT_P1!B7*aS_P1!B7/POWER(T!B7,2)</f>
        <v>-0.36026927800888858</v>
      </c>
      <c r="F7" s="23">
        <f>POWER(POWER(C7*wT_P1!$C$2,2)+POWER(D7*aS_P1!$C$2,2)+POWER(E7*T!$C$2,2),0.5)</f>
        <v>3.7160469338446439E-2</v>
      </c>
      <c r="G7" s="23">
        <f t="shared" si="0"/>
        <v>10.248025138956386</v>
      </c>
      <c r="H7" s="22" t="str">
        <f t="shared" si="1"/>
        <v>0,37 ± 0,038</v>
      </c>
    </row>
    <row r="8" spans="1:8" x14ac:dyDescent="0.25">
      <c r="A8" s="1">
        <f t="shared" si="2"/>
        <v>7</v>
      </c>
      <c r="B8" s="23" t="e">
        <f>wT_P1!B8*aS_P1!B8/T!B8</f>
        <v>#DIV/0!</v>
      </c>
      <c r="C8" s="23" t="e">
        <f>aS_P1!B8/T!B8</f>
        <v>#DIV/0!</v>
      </c>
      <c r="D8" s="23" t="e">
        <f>wT_P1!B8/T!B8</f>
        <v>#DIV/0!</v>
      </c>
      <c r="E8" s="23" t="e">
        <f>-wT_P1!B8*aS_P1!B8/POWER(T!B8,2)</f>
        <v>#DIV/0!</v>
      </c>
      <c r="F8" s="23" t="e">
        <f>POWER(POWER(C8*wT_P1!$C$2,2)+POWER(D8*aS_P1!$C$2,2)+POWER(E8*T!$C$2,2),0.5)</f>
        <v>#DIV/0!</v>
      </c>
      <c r="G8" s="23" t="e">
        <f t="shared" si="0"/>
        <v>#DIV/0!</v>
      </c>
      <c r="H8" s="22" t="e">
        <f t="shared" si="1"/>
        <v>#DIV/0!</v>
      </c>
    </row>
    <row r="9" spans="1:8" x14ac:dyDescent="0.25">
      <c r="A9" s="1">
        <f t="shared" si="2"/>
        <v>8</v>
      </c>
      <c r="B9" s="23" t="e">
        <f>wT_P1!B9*aS_P1!B9/T!B9</f>
        <v>#DIV/0!</v>
      </c>
      <c r="C9" s="23" t="e">
        <f>aS_P1!B9/T!B9</f>
        <v>#DIV/0!</v>
      </c>
      <c r="D9" s="23" t="e">
        <f>wT_P1!B9/T!B9</f>
        <v>#DIV/0!</v>
      </c>
      <c r="E9" s="23" t="e">
        <f>-wT_P1!B9*aS_P1!B9/POWER(T!B9,2)</f>
        <v>#DIV/0!</v>
      </c>
      <c r="F9" s="23" t="e">
        <f>POWER(POWER(C9*wT_P1!$C$2,2)+POWER(D9*aS_P1!$C$2,2)+POWER(E9*T!$C$2,2),0.5)</f>
        <v>#DIV/0!</v>
      </c>
      <c r="G9" s="23" t="e">
        <f t="shared" si="0"/>
        <v>#DIV/0!</v>
      </c>
      <c r="H9" s="22" t="e">
        <f t="shared" si="1"/>
        <v>#DIV/0!</v>
      </c>
    </row>
    <row r="10" spans="1:8" x14ac:dyDescent="0.25">
      <c r="A10" s="1">
        <f t="shared" si="2"/>
        <v>9</v>
      </c>
      <c r="B10" s="23" t="e">
        <f>wT_P1!B10*aS_P1!B10/T!B10</f>
        <v>#DIV/0!</v>
      </c>
      <c r="C10" s="23" t="e">
        <f>aS_P1!B10/T!B10</f>
        <v>#DIV/0!</v>
      </c>
      <c r="D10" s="23" t="e">
        <f>wT_P1!B10/T!B10</f>
        <v>#DIV/0!</v>
      </c>
      <c r="E10" s="23" t="e">
        <f>-wT_P1!B10*aS_P1!B10/POWER(T!B10,2)</f>
        <v>#DIV/0!</v>
      </c>
      <c r="F10" s="23" t="e">
        <f>POWER(POWER(C10*wT_P1!$C$2,2)+POWER(D10*aS_P1!$C$2,2)+POWER(E10*T!$C$2,2),0.5)</f>
        <v>#DIV/0!</v>
      </c>
      <c r="G10" s="23" t="e">
        <f t="shared" si="0"/>
        <v>#DIV/0!</v>
      </c>
      <c r="H10" s="22" t="e">
        <f t="shared" si="1"/>
        <v>#DIV/0!</v>
      </c>
    </row>
    <row r="11" spans="1:8" x14ac:dyDescent="0.25">
      <c r="A11" s="1">
        <f t="shared" si="2"/>
        <v>10</v>
      </c>
      <c r="B11" s="23" t="e">
        <f>wT_P1!B11*aS_P1!B11/T!B11</f>
        <v>#DIV/0!</v>
      </c>
      <c r="C11" s="23" t="e">
        <f>aS_P1!B11/T!B11</f>
        <v>#DIV/0!</v>
      </c>
      <c r="D11" s="23" t="e">
        <f>wT_P1!B11/T!B11</f>
        <v>#DIV/0!</v>
      </c>
      <c r="E11" s="23" t="e">
        <f>-wT_P1!B11*aS_P1!B11/POWER(T!B11,2)</f>
        <v>#DIV/0!</v>
      </c>
      <c r="F11" s="23" t="e">
        <f>POWER(POWER(C11*wT_P1!$C$2,2)+POWER(D11*aS_P1!$C$2,2)+POWER(E11*T!$C$2,2),0.5)</f>
        <v>#DIV/0!</v>
      </c>
      <c r="G11" s="23" t="e">
        <f t="shared" si="0"/>
        <v>#DIV/0!</v>
      </c>
      <c r="H11" s="22" t="e">
        <f t="shared" si="1"/>
        <v>#DIV/0!</v>
      </c>
    </row>
    <row r="12" spans="1:8" x14ac:dyDescent="0.25">
      <c r="A12" s="4">
        <f t="shared" si="2"/>
        <v>11</v>
      </c>
      <c r="B12" s="23">
        <f>wT_P1!B12*aS_P1!B12/T!B12</f>
        <v>0.36261102831594633</v>
      </c>
      <c r="C12" s="23">
        <f>aS_P1!B12/T!B12</f>
        <v>35.767511177347245</v>
      </c>
      <c r="D12" s="23">
        <f>wT_P1!B12/T!B12</f>
        <v>1.0072528564331842E-2</v>
      </c>
      <c r="E12" s="23">
        <f>-wT_P1!B12*aS_P1!B12/POWER(T!B12,2)</f>
        <v>-0.36026927800888858</v>
      </c>
      <c r="F12" s="23">
        <f>POWER(POWER(C12*wT_P1!$C$2,2)+POWER(D12*aS_P1!$C$2,2)+POWER(E12*T!$C$2,2),0.5)</f>
        <v>3.7160469338446439E-2</v>
      </c>
      <c r="G12" s="23">
        <f t="shared" si="0"/>
        <v>10.248025138956386</v>
      </c>
      <c r="H12" s="22" t="str">
        <f t="shared" si="1"/>
        <v>0,37 ± 0,038</v>
      </c>
    </row>
    <row r="13" spans="1:8" x14ac:dyDescent="0.25">
      <c r="A13" s="1">
        <f t="shared" si="2"/>
        <v>12</v>
      </c>
      <c r="B13" s="23" t="e">
        <f>wT_P1!B13*aS_P1!B13/T!B13</f>
        <v>#DIV/0!</v>
      </c>
      <c r="C13" s="23" t="e">
        <f>aS_P1!B13/T!B13</f>
        <v>#DIV/0!</v>
      </c>
      <c r="D13" s="23" t="e">
        <f>wT_P1!B13/T!B13</f>
        <v>#DIV/0!</v>
      </c>
      <c r="E13" s="23" t="e">
        <f>-wT_P1!B13*aS_P1!B13/POWER(T!B13,2)</f>
        <v>#DIV/0!</v>
      </c>
      <c r="F13" s="23" t="e">
        <f>POWER(POWER(C13*wT_P1!$C$2,2)+POWER(D13*aS_P1!$C$2,2)+POWER(E13*T!$C$2,2),0.5)</f>
        <v>#DIV/0!</v>
      </c>
      <c r="G13" s="23" t="e">
        <f t="shared" si="0"/>
        <v>#DIV/0!</v>
      </c>
      <c r="H13" s="22" t="e">
        <f t="shared" si="1"/>
        <v>#DIV/0!</v>
      </c>
    </row>
    <row r="14" spans="1:8" x14ac:dyDescent="0.25">
      <c r="A14" s="1">
        <f t="shared" si="2"/>
        <v>13</v>
      </c>
      <c r="B14" s="23" t="e">
        <f>wT_P1!B14*aS_P1!B14/T!B14</f>
        <v>#DIV/0!</v>
      </c>
      <c r="C14" s="23" t="e">
        <f>aS_P1!B14/T!B14</f>
        <v>#DIV/0!</v>
      </c>
      <c r="D14" s="23" t="e">
        <f>wT_P1!B14/T!B14</f>
        <v>#DIV/0!</v>
      </c>
      <c r="E14" s="23" t="e">
        <f>-wT_P1!B14*aS_P1!B14/POWER(T!B14,2)</f>
        <v>#DIV/0!</v>
      </c>
      <c r="F14" s="23" t="e">
        <f>POWER(POWER(C14*wT_P1!$C$2,2)+POWER(D14*aS_P1!$C$2,2)+POWER(E14*T!$C$2,2),0.5)</f>
        <v>#DIV/0!</v>
      </c>
      <c r="G14" s="23" t="e">
        <f t="shared" si="0"/>
        <v>#DIV/0!</v>
      </c>
      <c r="H14" s="22" t="e">
        <f t="shared" si="1"/>
        <v>#DIV/0!</v>
      </c>
    </row>
    <row r="15" spans="1:8" x14ac:dyDescent="0.25">
      <c r="A15" s="1">
        <f t="shared" si="2"/>
        <v>14</v>
      </c>
      <c r="B15" s="23" t="e">
        <f>wT_P1!B15*aS_P1!B15/T!B15</f>
        <v>#DIV/0!</v>
      </c>
      <c r="C15" s="23" t="e">
        <f>aS_P1!B15/T!B15</f>
        <v>#DIV/0!</v>
      </c>
      <c r="D15" s="23" t="e">
        <f>wT_P1!B15/T!B15</f>
        <v>#DIV/0!</v>
      </c>
      <c r="E15" s="23" t="e">
        <f>-wT_P1!B15*aS_P1!B15/POWER(T!B15,2)</f>
        <v>#DIV/0!</v>
      </c>
      <c r="F15" s="23" t="e">
        <f>POWER(POWER(C15*wT_P1!$C$2,2)+POWER(D15*aS_P1!$C$2,2)+POWER(E15*T!$C$2,2),0.5)</f>
        <v>#DIV/0!</v>
      </c>
      <c r="G15" s="23" t="e">
        <f t="shared" si="0"/>
        <v>#DIV/0!</v>
      </c>
      <c r="H15" s="22" t="e">
        <f t="shared" si="1"/>
        <v>#DIV/0!</v>
      </c>
    </row>
    <row r="16" spans="1:8" x14ac:dyDescent="0.25">
      <c r="A16" s="1">
        <f t="shared" si="2"/>
        <v>15</v>
      </c>
      <c r="B16" s="23" t="e">
        <f>wT_P1!B16*aS_P1!B16/T!B16</f>
        <v>#DIV/0!</v>
      </c>
      <c r="C16" s="23" t="e">
        <f>aS_P1!B16/T!B16</f>
        <v>#DIV/0!</v>
      </c>
      <c r="D16" s="23" t="e">
        <f>wT_P1!B16/T!B16</f>
        <v>#DIV/0!</v>
      </c>
      <c r="E16" s="23" t="e">
        <f>-wT_P1!B16*aS_P1!B16/POWER(T!B16,2)</f>
        <v>#DIV/0!</v>
      </c>
      <c r="F16" s="23" t="e">
        <f>POWER(POWER(C16*wT_P1!$C$2,2)+POWER(D16*aS_P1!$C$2,2)+POWER(E16*T!$C$2,2),0.5)</f>
        <v>#DIV/0!</v>
      </c>
      <c r="G16" s="23" t="e">
        <f t="shared" si="0"/>
        <v>#DIV/0!</v>
      </c>
      <c r="H16" s="22" t="e">
        <f t="shared" si="1"/>
        <v>#DIV/0!</v>
      </c>
    </row>
    <row r="17" spans="1:8" x14ac:dyDescent="0.25">
      <c r="A17" s="4">
        <f t="shared" si="2"/>
        <v>16</v>
      </c>
      <c r="B17" s="23">
        <f>wT_P1!B27*aS_P1!B27/T!B27</f>
        <v>0.49807528207073093</v>
      </c>
      <c r="C17" s="23">
        <f>aS_P1!B27/T!B27</f>
        <v>0.18962738219398881</v>
      </c>
      <c r="D17" s="23">
        <f>wT_P1!B27/T!B27</f>
        <v>0.49807528207073093</v>
      </c>
      <c r="E17" s="23">
        <f>-wT_P1!B27*aS_P1!B27/POWER(T!B27,2)</f>
        <v>-9.4448711874605268E-2</v>
      </c>
      <c r="F17" s="23">
        <f>POWER(POWER(C17*wT_P1!$C$2,2)+POWER(D17*aS_P1!$C$2,2)+POWER(E17*T!$C$2,2),0.5)</f>
        <v>0.49807532712325897</v>
      </c>
      <c r="G17" s="23">
        <f t="shared" si="0"/>
        <v>100.000009045325</v>
      </c>
      <c r="H17" s="22" t="str">
        <f t="shared" si="1"/>
        <v>0,5 ± 0,499</v>
      </c>
    </row>
    <row r="18" spans="1:8" x14ac:dyDescent="0.25">
      <c r="A18" s="1">
        <f t="shared" si="2"/>
        <v>17</v>
      </c>
      <c r="B18" s="23" t="e">
        <f>wT_P1!B18*aS_P1!B18/T!B18</f>
        <v>#DIV/0!</v>
      </c>
      <c r="C18" s="23" t="e">
        <f>aS_P1!B18/T!B18</f>
        <v>#DIV/0!</v>
      </c>
      <c r="D18" s="23" t="e">
        <f>wT_P1!B18/T!B18</f>
        <v>#DIV/0!</v>
      </c>
      <c r="E18" s="23" t="e">
        <f>-wT_P1!B18*aS_P1!B18/POWER(T!B18,2)</f>
        <v>#DIV/0!</v>
      </c>
      <c r="F18" s="23" t="e">
        <f>POWER(POWER(C18*wT_P1!$C$2,2)+POWER(D18*aS_P1!$C$2,2)+POWER(E18*T!$C$2,2),0.5)</f>
        <v>#DIV/0!</v>
      </c>
      <c r="G18" s="23" t="e">
        <f t="shared" si="0"/>
        <v>#DIV/0!</v>
      </c>
      <c r="H18" s="22" t="e">
        <f t="shared" si="1"/>
        <v>#DIV/0!</v>
      </c>
    </row>
    <row r="19" spans="1:8" x14ac:dyDescent="0.25">
      <c r="A19" s="1">
        <f t="shared" si="2"/>
        <v>18</v>
      </c>
      <c r="B19" s="23" t="e">
        <f>wT_P1!B19*aS_P1!B19/T!B19</f>
        <v>#DIV/0!</v>
      </c>
      <c r="C19" s="23" t="e">
        <f>aS_P1!B19/T!B19</f>
        <v>#DIV/0!</v>
      </c>
      <c r="D19" s="23" t="e">
        <f>wT_P1!B19/T!B19</f>
        <v>#DIV/0!</v>
      </c>
      <c r="E19" s="23" t="e">
        <f>-wT_P1!B19*aS_P1!B19/POWER(T!B19,2)</f>
        <v>#DIV/0!</v>
      </c>
      <c r="F19" s="23" t="e">
        <f>POWER(POWER(C19*wT_P1!$C$2,2)+POWER(D19*aS_P1!$C$2,2)+POWER(E19*T!$C$2,2),0.5)</f>
        <v>#DIV/0!</v>
      </c>
      <c r="G19" s="23" t="e">
        <f t="shared" si="0"/>
        <v>#DIV/0!</v>
      </c>
      <c r="H19" s="22" t="e">
        <f t="shared" si="1"/>
        <v>#DIV/0!</v>
      </c>
    </row>
    <row r="20" spans="1:8" x14ac:dyDescent="0.25">
      <c r="A20" s="1">
        <f t="shared" si="2"/>
        <v>19</v>
      </c>
      <c r="B20" s="23" t="e">
        <f>wT_P1!B20*aS_P1!B20/T!B20</f>
        <v>#DIV/0!</v>
      </c>
      <c r="C20" s="23" t="e">
        <f>aS_P1!B20/T!B20</f>
        <v>#DIV/0!</v>
      </c>
      <c r="D20" s="23" t="e">
        <f>wT_P1!B20/T!B20</f>
        <v>#DIV/0!</v>
      </c>
      <c r="E20" s="23" t="e">
        <f>-wT_P1!B20*aS_P1!B20/POWER(T!B20,2)</f>
        <v>#DIV/0!</v>
      </c>
      <c r="F20" s="23" t="e">
        <f>POWER(POWER(C20*wT_P1!$C$2,2)+POWER(D20*aS_P1!$C$2,2)+POWER(E20*T!$C$2,2),0.5)</f>
        <v>#DIV/0!</v>
      </c>
      <c r="G20" s="23" t="e">
        <f t="shared" si="0"/>
        <v>#DIV/0!</v>
      </c>
      <c r="H20" s="22" t="e">
        <f t="shared" si="1"/>
        <v>#DIV/0!</v>
      </c>
    </row>
    <row r="21" spans="1:8" x14ac:dyDescent="0.25">
      <c r="A21" s="1">
        <f t="shared" si="2"/>
        <v>20</v>
      </c>
      <c r="B21" s="23" t="e">
        <f>wT_P1!B21*aS_P1!B21/T!B21</f>
        <v>#DIV/0!</v>
      </c>
      <c r="C21" s="23" t="e">
        <f>aS_P1!B21/T!B21</f>
        <v>#DIV/0!</v>
      </c>
      <c r="D21" s="23" t="e">
        <f>wT_P1!B21/T!B21</f>
        <v>#DIV/0!</v>
      </c>
      <c r="E21" s="23" t="e">
        <f>-wT_P1!B21*aS_P1!B21/POWER(T!B21,2)</f>
        <v>#DIV/0!</v>
      </c>
      <c r="F21" s="23" t="e">
        <f>POWER(POWER(C21*wT_P1!$C$2,2)+POWER(D21*aS_P1!$C$2,2)+POWER(E21*T!$C$2,2),0.5)</f>
        <v>#DIV/0!</v>
      </c>
      <c r="G21" s="23" t="e">
        <f t="shared" si="0"/>
        <v>#DIV/0!</v>
      </c>
      <c r="H21" s="22" t="e">
        <f t="shared" si="1"/>
        <v>#DIV/0!</v>
      </c>
    </row>
    <row r="22" spans="1:8" x14ac:dyDescent="0.25">
      <c r="A22" s="4">
        <f t="shared" si="2"/>
        <v>21</v>
      </c>
      <c r="B22" s="23">
        <f>wT_P1!B22*aS_P1!B22/T!B22</f>
        <v>0.49837644160788269</v>
      </c>
      <c r="C22" s="23">
        <f>aS_P1!B22/T!B22</f>
        <v>0.15995649183422112</v>
      </c>
      <c r="D22" s="23">
        <f>wT_P1!B22/T!B22</f>
        <v>0.49837644160788269</v>
      </c>
      <c r="E22" s="23">
        <f>-wT_P1!B22*aS_P1!B22/POWER(T!B22,2)</f>
        <v>-7.9718547212419458E-2</v>
      </c>
      <c r="F22" s="23">
        <f>POWER(POWER(C22*wT_P1!$C$2,2)+POWER(D22*aS_P1!$C$2,2)+POWER(E22*T!$C$2,2),0.5)</f>
        <v>0.49837647365306215</v>
      </c>
      <c r="G22" s="23">
        <f t="shared" si="0"/>
        <v>100.00000642991458</v>
      </c>
      <c r="H22" s="22" t="str">
        <f t="shared" si="1"/>
        <v>0,5 ± 0,499</v>
      </c>
    </row>
    <row r="23" spans="1:8" x14ac:dyDescent="0.25">
      <c r="A23" s="2">
        <f t="shared" si="2"/>
        <v>22</v>
      </c>
      <c r="B23" s="23" t="e">
        <f>wT_P1!B23*aS_P1!B23/T!B23</f>
        <v>#DIV/0!</v>
      </c>
      <c r="C23" s="23" t="e">
        <f>aS_P1!B23/T!B23</f>
        <v>#DIV/0!</v>
      </c>
      <c r="D23" s="23" t="e">
        <f>wT_P1!B23/T!B23</f>
        <v>#DIV/0!</v>
      </c>
      <c r="E23" s="23" t="e">
        <f>-wT_P1!B23*aS_P1!B23/POWER(T!B23,2)</f>
        <v>#DIV/0!</v>
      </c>
      <c r="F23" s="23" t="e">
        <f>POWER(POWER(C23*wT_P1!$C$2,2)+POWER(D23*aS_P1!$C$2,2)+POWER(E23*T!$C$2,2),0.5)</f>
        <v>#DIV/0!</v>
      </c>
      <c r="G23" s="23" t="e">
        <f t="shared" si="0"/>
        <v>#DIV/0!</v>
      </c>
      <c r="H23" s="22" t="e">
        <f t="shared" si="1"/>
        <v>#DIV/0!</v>
      </c>
    </row>
    <row r="24" spans="1:8" x14ac:dyDescent="0.25">
      <c r="A24" s="2">
        <f t="shared" si="2"/>
        <v>23</v>
      </c>
      <c r="B24" s="23" t="e">
        <f>wT_P1!B24*aS_P1!B24/T!B24</f>
        <v>#DIV/0!</v>
      </c>
      <c r="C24" s="23" t="e">
        <f>aS_P1!B24/T!B24</f>
        <v>#DIV/0!</v>
      </c>
      <c r="D24" s="23" t="e">
        <f>wT_P1!B24/T!B24</f>
        <v>#DIV/0!</v>
      </c>
      <c r="E24" s="23" t="e">
        <f>-wT_P1!B24*aS_P1!B24/POWER(T!B24,2)</f>
        <v>#DIV/0!</v>
      </c>
      <c r="F24" s="23" t="e">
        <f>POWER(POWER(C24*wT_P1!$C$2,2)+POWER(D24*aS_P1!$C$2,2)+POWER(E24*T!$C$2,2),0.5)</f>
        <v>#DIV/0!</v>
      </c>
      <c r="G24" s="23" t="e">
        <f t="shared" si="0"/>
        <v>#DIV/0!</v>
      </c>
      <c r="H24" s="22" t="e">
        <f t="shared" si="1"/>
        <v>#DIV/0!</v>
      </c>
    </row>
    <row r="25" spans="1:8" x14ac:dyDescent="0.25">
      <c r="A25" s="2">
        <f t="shared" si="2"/>
        <v>24</v>
      </c>
      <c r="B25" s="23" t="e">
        <f>wT_P1!B25*aS_P1!B25/T!B25</f>
        <v>#DIV/0!</v>
      </c>
      <c r="C25" s="23" t="e">
        <f>aS_P1!B25/T!B25</f>
        <v>#DIV/0!</v>
      </c>
      <c r="D25" s="23" t="e">
        <f>wT_P1!B25/T!B25</f>
        <v>#DIV/0!</v>
      </c>
      <c r="E25" s="23" t="e">
        <f>-wT_P1!B25*aS_P1!B25/POWER(T!B25,2)</f>
        <v>#DIV/0!</v>
      </c>
      <c r="F25" s="23" t="e">
        <f>POWER(POWER(C25*wT_P1!$C$2,2)+POWER(D25*aS_P1!$C$2,2)+POWER(E25*T!$C$2,2),0.5)</f>
        <v>#DIV/0!</v>
      </c>
      <c r="G25" s="23" t="e">
        <f t="shared" si="0"/>
        <v>#DIV/0!</v>
      </c>
      <c r="H25" s="22" t="e">
        <f t="shared" si="1"/>
        <v>#DIV/0!</v>
      </c>
    </row>
    <row r="26" spans="1:8" x14ac:dyDescent="0.25">
      <c r="A26" s="2">
        <f t="shared" si="2"/>
        <v>25</v>
      </c>
      <c r="B26" s="23" t="e">
        <f>wT_P1!B26*aS_P1!B26/T!B26</f>
        <v>#DIV/0!</v>
      </c>
      <c r="C26" s="23" t="e">
        <f>aS_P1!B26/T!B26</f>
        <v>#DIV/0!</v>
      </c>
      <c r="D26" s="23" t="e">
        <f>wT_P1!B26/T!B26</f>
        <v>#DIV/0!</v>
      </c>
      <c r="E26" s="23" t="e">
        <f>-wT_P1!B26*aS_P1!B26/POWER(T!B26,2)</f>
        <v>#DIV/0!</v>
      </c>
      <c r="F26" s="23" t="e">
        <f>POWER(POWER(C26*wT_P1!$C$2,2)+POWER(D26*aS_P1!$C$2,2)+POWER(E26*T!$C$2,2),0.5)</f>
        <v>#DIV/0!</v>
      </c>
      <c r="G26" s="23" t="e">
        <f t="shared" si="0"/>
        <v>#DIV/0!</v>
      </c>
      <c r="H26" s="22" t="e">
        <f t="shared" si="1"/>
        <v>#DIV/0!</v>
      </c>
    </row>
    <row r="27" spans="1:8" x14ac:dyDescent="0.25">
      <c r="A27" s="4">
        <f t="shared" si="2"/>
        <v>26</v>
      </c>
      <c r="B27" s="23">
        <f>wT_P1!B27*aS_P1!B27/T!B27</f>
        <v>0.49807528207073093</v>
      </c>
      <c r="C27" s="23">
        <f>aS_P1!B27/T!B27</f>
        <v>0.18962738219398881</v>
      </c>
      <c r="D27" s="23">
        <f>wT_P1!B27/T!B27</f>
        <v>0.49807528207073093</v>
      </c>
      <c r="E27" s="23">
        <f>-wT_P1!B27*aS_P1!B27/POWER(T!B27,2)</f>
        <v>-9.4448711874605268E-2</v>
      </c>
      <c r="F27" s="23">
        <f>POWER(POWER(C27*wT_P1!$C$2,2)+POWER(D27*aS_P1!$C$2,2)+POWER(E27*T!$C$2,2),0.5)</f>
        <v>0.49807532712325897</v>
      </c>
      <c r="G27" s="23">
        <f t="shared" si="0"/>
        <v>100.000009045325</v>
      </c>
      <c r="H27" s="22" t="str">
        <f t="shared" si="1"/>
        <v>0,5 ± 0,499</v>
      </c>
    </row>
    <row r="28" spans="1:8" x14ac:dyDescent="0.25">
      <c r="A28" s="2">
        <f t="shared" si="2"/>
        <v>27</v>
      </c>
      <c r="B28" s="23" t="e">
        <f>wT_P1!B28*aS_P1!B28/T!B28</f>
        <v>#DIV/0!</v>
      </c>
      <c r="C28" s="23" t="e">
        <f>aS_P1!B28/T!B28</f>
        <v>#DIV/0!</v>
      </c>
      <c r="D28" s="23" t="e">
        <f>wT_P1!B28/T!B28</f>
        <v>#DIV/0!</v>
      </c>
      <c r="E28" s="23" t="e">
        <f>-wT_P1!B28*aS_P1!B28/POWER(T!B28,2)</f>
        <v>#DIV/0!</v>
      </c>
      <c r="F28" s="23" t="e">
        <f>POWER(POWER(C28*wT_P1!$C$2,2)+POWER(D28*aS_P1!$C$2,2)+POWER(E28*T!$C$2,2),0.5)</f>
        <v>#DIV/0!</v>
      </c>
      <c r="G28" s="23" t="e">
        <f t="shared" si="0"/>
        <v>#DIV/0!</v>
      </c>
      <c r="H28" s="22" t="e">
        <f t="shared" si="1"/>
        <v>#DIV/0!</v>
      </c>
    </row>
    <row r="29" spans="1:8" x14ac:dyDescent="0.25">
      <c r="A29" s="2">
        <f t="shared" si="2"/>
        <v>28</v>
      </c>
      <c r="B29" s="23" t="e">
        <f>wT_P1!B29*aS_P1!B29/T!B29</f>
        <v>#DIV/0!</v>
      </c>
      <c r="C29" s="23" t="e">
        <f>aS_P1!B29/T!B29</f>
        <v>#DIV/0!</v>
      </c>
      <c r="D29" s="23" t="e">
        <f>wT_P1!B29/T!B29</f>
        <v>#DIV/0!</v>
      </c>
      <c r="E29" s="23" t="e">
        <f>-wT_P1!B29*aS_P1!B29/POWER(T!B29,2)</f>
        <v>#DIV/0!</v>
      </c>
      <c r="F29" s="23" t="e">
        <f>POWER(POWER(C29*wT_P1!$C$2,2)+POWER(D29*aS_P1!$C$2,2)+POWER(E29*T!$C$2,2),0.5)</f>
        <v>#DIV/0!</v>
      </c>
      <c r="G29" s="23" t="e">
        <f t="shared" si="0"/>
        <v>#DIV/0!</v>
      </c>
      <c r="H29" s="22" t="e">
        <f t="shared" si="1"/>
        <v>#DIV/0!</v>
      </c>
    </row>
    <row r="30" spans="1:8" x14ac:dyDescent="0.25">
      <c r="A30" s="2">
        <f t="shared" si="2"/>
        <v>29</v>
      </c>
      <c r="B30" s="23" t="e">
        <f>wT_P1!B30*aS_P1!B30/T!B30</f>
        <v>#DIV/0!</v>
      </c>
      <c r="C30" s="23" t="e">
        <f>aS_P1!B30/T!B30</f>
        <v>#DIV/0!</v>
      </c>
      <c r="D30" s="23" t="e">
        <f>wT_P1!B30/T!B30</f>
        <v>#DIV/0!</v>
      </c>
      <c r="E30" s="23" t="e">
        <f>-wT_P1!B30*aS_P1!B30/POWER(T!B30,2)</f>
        <v>#DIV/0!</v>
      </c>
      <c r="F30" s="23" t="e">
        <f>POWER(POWER(C30*wT_P1!$C$2,2)+POWER(D30*aS_P1!$C$2,2)+POWER(E30*T!$C$2,2),0.5)</f>
        <v>#DIV/0!</v>
      </c>
      <c r="G30" s="23" t="e">
        <f t="shared" si="0"/>
        <v>#DIV/0!</v>
      </c>
      <c r="H30" s="22" t="e">
        <f t="shared" si="1"/>
        <v>#DIV/0!</v>
      </c>
    </row>
    <row r="31" spans="1:8" x14ac:dyDescent="0.25">
      <c r="A31" s="2">
        <f t="shared" si="2"/>
        <v>30</v>
      </c>
      <c r="B31" s="23" t="e">
        <f>wT_P1!B31*aS_P1!B31/T!B31</f>
        <v>#DIV/0!</v>
      </c>
      <c r="C31" s="23" t="e">
        <f>aS_P1!B31/T!B31</f>
        <v>#DIV/0!</v>
      </c>
      <c r="D31" s="23" t="e">
        <f>wT_P1!B31/T!B31</f>
        <v>#DIV/0!</v>
      </c>
      <c r="E31" s="23" t="e">
        <f>-wT_P1!B31*aS_P1!B31/POWER(T!B31,2)</f>
        <v>#DIV/0!</v>
      </c>
      <c r="F31" s="23" t="e">
        <f>POWER(POWER(C31*wT_P1!$C$2,2)+POWER(D31*aS_P1!$C$2,2)+POWER(E31*T!$C$2,2),0.5)</f>
        <v>#DIV/0!</v>
      </c>
      <c r="G31" s="23" t="e">
        <f t="shared" si="0"/>
        <v>#DIV/0!</v>
      </c>
      <c r="H31" s="22" t="e">
        <f t="shared" si="1"/>
        <v>#DIV/0!</v>
      </c>
    </row>
    <row r="32" spans="1:8" x14ac:dyDescent="0.25">
      <c r="A32" s="4">
        <f t="shared" si="2"/>
        <v>31</v>
      </c>
      <c r="B32" s="23">
        <f>wT_P1!B32*aS_P1!B32/T!B32</f>
        <v>0.49807528207073093</v>
      </c>
      <c r="C32" s="23">
        <f>aS_P1!B32/T!B32</f>
        <v>0.18962738219398881</v>
      </c>
      <c r="D32" s="23">
        <f>wT_P1!B32/T!B32</f>
        <v>0.49807528207073093</v>
      </c>
      <c r="E32" s="23">
        <f>-wT_P1!B32*aS_P1!B32/POWER(T!B32,2)</f>
        <v>-9.4448711874605268E-2</v>
      </c>
      <c r="F32" s="23">
        <f>POWER(POWER(C32*wT_P1!$C$2,2)+POWER(D32*aS_P1!$C$2,2)+POWER(E32*T!$C$2,2),0.5)</f>
        <v>0.49807532712325897</v>
      </c>
      <c r="G32" s="23">
        <f t="shared" si="0"/>
        <v>100.000009045325</v>
      </c>
      <c r="H32" s="22" t="str">
        <f t="shared" si="1"/>
        <v>0,5 ± 0,499</v>
      </c>
    </row>
    <row r="33" spans="1:8" x14ac:dyDescent="0.25">
      <c r="A33" s="2">
        <f t="shared" si="2"/>
        <v>32</v>
      </c>
      <c r="B33" s="23" t="e">
        <f>wT_P1!B33*aS_P1!B33/T!B33</f>
        <v>#DIV/0!</v>
      </c>
      <c r="C33" s="23" t="e">
        <f>aS_P1!B33/T!B33</f>
        <v>#DIV/0!</v>
      </c>
      <c r="D33" s="23" t="e">
        <f>wT_P1!B33/T!B33</f>
        <v>#DIV/0!</v>
      </c>
      <c r="E33" s="23" t="e">
        <f>-wT_P1!B33*aS_P1!B33/POWER(T!B33,2)</f>
        <v>#DIV/0!</v>
      </c>
      <c r="F33" s="23" t="e">
        <f>POWER(POWER(C33*wT_P1!$C$2,2)+POWER(D33*aS_P1!$C$2,2)+POWER(E33*T!$C$2,2),0.5)</f>
        <v>#DIV/0!</v>
      </c>
      <c r="G33" s="23" t="e">
        <f t="shared" si="0"/>
        <v>#DIV/0!</v>
      </c>
      <c r="H33" s="22" t="e">
        <f t="shared" si="1"/>
        <v>#DIV/0!</v>
      </c>
    </row>
    <row r="34" spans="1:8" x14ac:dyDescent="0.25">
      <c r="A34" s="2">
        <f t="shared" si="2"/>
        <v>33</v>
      </c>
      <c r="B34" s="23" t="e">
        <f>wT_P1!B34*aS_P1!B34/T!B34</f>
        <v>#DIV/0!</v>
      </c>
      <c r="C34" s="23" t="e">
        <f>aS_P1!B34/T!B34</f>
        <v>#DIV/0!</v>
      </c>
      <c r="D34" s="23" t="e">
        <f>wT_P1!B34/T!B34</f>
        <v>#DIV/0!</v>
      </c>
      <c r="E34" s="23" t="e">
        <f>-wT_P1!B34*aS_P1!B34/POWER(T!B34,2)</f>
        <v>#DIV/0!</v>
      </c>
      <c r="F34" s="23" t="e">
        <f>POWER(POWER(C34*wT_P1!$C$2,2)+POWER(D34*aS_P1!$C$2,2)+POWER(E34*T!$C$2,2),0.5)</f>
        <v>#DIV/0!</v>
      </c>
      <c r="G34" s="23" t="e">
        <f t="shared" si="0"/>
        <v>#DIV/0!</v>
      </c>
      <c r="H34" s="22" t="e">
        <f t="shared" si="1"/>
        <v>#DIV/0!</v>
      </c>
    </row>
    <row r="35" spans="1:8" x14ac:dyDescent="0.25">
      <c r="A35" s="2">
        <f t="shared" si="2"/>
        <v>34</v>
      </c>
      <c r="B35" s="23" t="e">
        <f>wT_P1!B35*aS_P1!B35/T!B35</f>
        <v>#DIV/0!</v>
      </c>
      <c r="C35" s="23" t="e">
        <f>aS_P1!B35/T!B35</f>
        <v>#DIV/0!</v>
      </c>
      <c r="D35" s="23" t="e">
        <f>wT_P1!B35/T!B35</f>
        <v>#DIV/0!</v>
      </c>
      <c r="E35" s="23" t="e">
        <f>-wT_P1!B35*aS_P1!B35/POWER(T!B35,2)</f>
        <v>#DIV/0!</v>
      </c>
      <c r="F35" s="23" t="e">
        <f>POWER(POWER(C35*wT_P1!$C$2,2)+POWER(D35*aS_P1!$C$2,2)+POWER(E35*T!$C$2,2),0.5)</f>
        <v>#DIV/0!</v>
      </c>
      <c r="G35" s="23" t="e">
        <f t="shared" si="0"/>
        <v>#DIV/0!</v>
      </c>
      <c r="H35" s="22" t="e">
        <f t="shared" si="1"/>
        <v>#DIV/0!</v>
      </c>
    </row>
    <row r="36" spans="1:8" x14ac:dyDescent="0.25">
      <c r="A36" s="2">
        <f t="shared" si="2"/>
        <v>35</v>
      </c>
      <c r="B36" s="23" t="e">
        <f>wT_P1!B36*aS_P1!B36/T!B36</f>
        <v>#DIV/0!</v>
      </c>
      <c r="C36" s="23" t="e">
        <f>aS_P1!B36/T!B36</f>
        <v>#DIV/0!</v>
      </c>
      <c r="D36" s="23" t="e">
        <f>wT_P1!B36/T!B36</f>
        <v>#DIV/0!</v>
      </c>
      <c r="E36" s="23" t="e">
        <f>-wT_P1!B36*aS_P1!B36/POWER(T!B36,2)</f>
        <v>#DIV/0!</v>
      </c>
      <c r="F36" s="23" t="e">
        <f>POWER(POWER(C36*wT_P1!$C$2,2)+POWER(D36*aS_P1!$C$2,2)+POWER(E36*T!$C$2,2),0.5)</f>
        <v>#DIV/0!</v>
      </c>
      <c r="G36" s="23" t="e">
        <f t="shared" si="0"/>
        <v>#DIV/0!</v>
      </c>
      <c r="H36" s="22" t="e">
        <f t="shared" si="1"/>
        <v>#DIV/0!</v>
      </c>
    </row>
    <row r="37" spans="1:8" x14ac:dyDescent="0.25">
      <c r="A37" s="4">
        <f t="shared" si="2"/>
        <v>36</v>
      </c>
      <c r="B37" s="23">
        <f>wT_P1!B37*aS_P1!B37/T!B37</f>
        <v>0.49664251047137825</v>
      </c>
      <c r="C37" s="23">
        <f>aS_P1!B37/T!B37</f>
        <v>0.33242470580413536</v>
      </c>
      <c r="D37" s="23">
        <f>wT_P1!B37/T!B37</f>
        <v>0.49664251047137825</v>
      </c>
      <c r="E37" s="23">
        <f>-wT_P1!B37*aS_P1!B37/POWER(T!B37,2)</f>
        <v>-0.16509624043327512</v>
      </c>
      <c r="F37" s="23">
        <f>POWER(POWER(C37*wT_P1!$C$2,2)+POWER(D37*aS_P1!$C$2,2)+POWER(E37*T!$C$2,2),0.5)</f>
        <v>0.49664264916564171</v>
      </c>
      <c r="G37" s="23">
        <f t="shared" si="0"/>
        <v>100.00002792637774</v>
      </c>
      <c r="H37" s="22" t="str">
        <f t="shared" si="1"/>
        <v>0,5 ± 0,497</v>
      </c>
    </row>
    <row r="38" spans="1:8" x14ac:dyDescent="0.25">
      <c r="A38" s="2">
        <f t="shared" si="2"/>
        <v>37</v>
      </c>
      <c r="B38" s="23" t="e">
        <f>wT_P1!B38*aS_P1!B38/T!B38</f>
        <v>#DIV/0!</v>
      </c>
      <c r="C38" s="23" t="e">
        <f>aS_P1!B38/T!B38</f>
        <v>#DIV/0!</v>
      </c>
      <c r="D38" s="23" t="e">
        <f>wT_P1!B38/T!B38</f>
        <v>#DIV/0!</v>
      </c>
      <c r="E38" s="23" t="e">
        <f>-wT_P1!B38*aS_P1!B38/POWER(T!B38,2)</f>
        <v>#DIV/0!</v>
      </c>
      <c r="F38" s="23" t="e">
        <f>POWER(POWER(C38*wT_P1!$C$2,2)+POWER(D38*aS_P1!$C$2,2)+POWER(E38*T!$C$2,2),0.5)</f>
        <v>#DIV/0!</v>
      </c>
      <c r="G38" s="23" t="e">
        <f t="shared" si="0"/>
        <v>#DIV/0!</v>
      </c>
      <c r="H38" s="22" t="e">
        <f t="shared" si="1"/>
        <v>#DIV/0!</v>
      </c>
    </row>
    <row r="39" spans="1:8" x14ac:dyDescent="0.25">
      <c r="A39" s="2">
        <f t="shared" si="2"/>
        <v>38</v>
      </c>
      <c r="B39" s="23" t="e">
        <f>wT_P1!B39*aS_P1!B39/T!B39</f>
        <v>#DIV/0!</v>
      </c>
      <c r="C39" s="23" t="e">
        <f>aS_P1!B39/T!B39</f>
        <v>#DIV/0!</v>
      </c>
      <c r="D39" s="23" t="e">
        <f>wT_P1!B39/T!B39</f>
        <v>#DIV/0!</v>
      </c>
      <c r="E39" s="23" t="e">
        <f>-wT_P1!B39*aS_P1!B39/POWER(T!B39,2)</f>
        <v>#DIV/0!</v>
      </c>
      <c r="F39" s="23" t="e">
        <f>POWER(POWER(C39*wT_P1!$C$2,2)+POWER(D39*aS_P1!$C$2,2)+POWER(E39*T!$C$2,2),0.5)</f>
        <v>#DIV/0!</v>
      </c>
      <c r="G39" s="23" t="e">
        <f t="shared" si="0"/>
        <v>#DIV/0!</v>
      </c>
      <c r="H39" s="22" t="e">
        <f t="shared" si="1"/>
        <v>#DIV/0!</v>
      </c>
    </row>
    <row r="40" spans="1:8" x14ac:dyDescent="0.25">
      <c r="A40" s="2">
        <f t="shared" si="2"/>
        <v>39</v>
      </c>
      <c r="B40" s="23" t="e">
        <f>wT_P1!B40*aS_P1!B40/T!B40</f>
        <v>#DIV/0!</v>
      </c>
      <c r="C40" s="23" t="e">
        <f>aS_P1!B40/T!B40</f>
        <v>#DIV/0!</v>
      </c>
      <c r="D40" s="23" t="e">
        <f>wT_P1!B40/T!B40</f>
        <v>#DIV/0!</v>
      </c>
      <c r="E40" s="23" t="e">
        <f>-wT_P1!B40*aS_P1!B40/POWER(T!B40,2)</f>
        <v>#DIV/0!</v>
      </c>
      <c r="F40" s="23" t="e">
        <f>POWER(POWER(C40*wT_P1!$C$2,2)+POWER(D40*aS_P1!$C$2,2)+POWER(E40*T!$C$2,2),0.5)</f>
        <v>#DIV/0!</v>
      </c>
      <c r="G40" s="23" t="e">
        <f t="shared" si="0"/>
        <v>#DIV/0!</v>
      </c>
      <c r="H40" s="22" t="e">
        <f t="shared" si="1"/>
        <v>#DIV/0!</v>
      </c>
    </row>
    <row r="41" spans="1:8" x14ac:dyDescent="0.25">
      <c r="A41" s="2">
        <f t="shared" si="2"/>
        <v>40</v>
      </c>
      <c r="B41" s="23" t="e">
        <f>wT_P1!B41*aS_P1!B41/T!B41</f>
        <v>#DIV/0!</v>
      </c>
      <c r="C41" s="23" t="e">
        <f>aS_P1!B41/T!B41</f>
        <v>#DIV/0!</v>
      </c>
      <c r="D41" s="23" t="e">
        <f>wT_P1!B41/T!B41</f>
        <v>#DIV/0!</v>
      </c>
      <c r="E41" s="23" t="e">
        <f>-wT_P1!B41*aS_P1!B41/POWER(T!B41,2)</f>
        <v>#DIV/0!</v>
      </c>
      <c r="F41" s="23" t="e">
        <f>POWER(POWER(C41*wT_P1!$C$2,2)+POWER(D41*aS_P1!$C$2,2)+POWER(E41*T!$C$2,2),0.5)</f>
        <v>#DIV/0!</v>
      </c>
      <c r="G41" s="23" t="e">
        <f t="shared" si="0"/>
        <v>#DIV/0!</v>
      </c>
      <c r="H41" s="22" t="e">
        <f t="shared" si="1"/>
        <v>#DIV/0!</v>
      </c>
    </row>
    <row r="42" spans="1:8" x14ac:dyDescent="0.25">
      <c r="A42" s="4">
        <f t="shared" si="2"/>
        <v>41</v>
      </c>
      <c r="B42" s="23">
        <f>wT_P1!B42*aS_P1!B42/T!B42</f>
        <v>0.36261102831594633</v>
      </c>
      <c r="C42" s="23">
        <f>aS_P1!B42/T!B42</f>
        <v>35.767511177347245</v>
      </c>
      <c r="D42" s="23">
        <f>wT_P1!B42/T!B42</f>
        <v>1.0072528564331842E-2</v>
      </c>
      <c r="E42" s="23">
        <f>-wT_P1!B42*aS_P1!B42/POWER(T!B42,2)</f>
        <v>-0.36026927800888858</v>
      </c>
      <c r="F42" s="23">
        <f>POWER(POWER(C42*wT_P1!$C$2,2)+POWER(D42*aS_P1!$C$2,2)+POWER(E42*T!$C$2,2),0.5)</f>
        <v>3.7160469338446439E-2</v>
      </c>
      <c r="G42" s="23">
        <f t="shared" si="0"/>
        <v>10.248025138956386</v>
      </c>
      <c r="H42" s="22" t="str">
        <f t="shared" si="1"/>
        <v>0,37 ± 0,038</v>
      </c>
    </row>
    <row r="43" spans="1:8" x14ac:dyDescent="0.25">
      <c r="A43" s="1">
        <f t="shared" si="2"/>
        <v>42</v>
      </c>
      <c r="B43" s="23" t="e">
        <f>wT_P1!B43*aS_P1!B43/T!B43</f>
        <v>#DIV/0!</v>
      </c>
      <c r="C43" s="23" t="e">
        <f>aS_P1!B43/T!B43</f>
        <v>#DIV/0!</v>
      </c>
      <c r="D43" s="23" t="e">
        <f>wT_P1!B43/T!B43</f>
        <v>#DIV/0!</v>
      </c>
      <c r="E43" s="23" t="e">
        <f>-wT_P1!B43*aS_P1!B43/POWER(T!B43,2)</f>
        <v>#DIV/0!</v>
      </c>
      <c r="F43" s="23" t="e">
        <f>POWER(POWER(C43*wT_P1!$C$2,2)+POWER(D43*aS_P1!$C$2,2)+POWER(E43*T!$C$2,2),0.5)</f>
        <v>#DIV/0!</v>
      </c>
      <c r="G43" s="23" t="e">
        <f t="shared" si="0"/>
        <v>#DIV/0!</v>
      </c>
      <c r="H43" s="22" t="e">
        <f t="shared" si="1"/>
        <v>#DIV/0!</v>
      </c>
    </row>
    <row r="44" spans="1:8" x14ac:dyDescent="0.25">
      <c r="A44" s="1">
        <f t="shared" si="2"/>
        <v>43</v>
      </c>
      <c r="B44" s="23" t="e">
        <f>wT_P1!B44*aS_P1!B44/T!B44</f>
        <v>#DIV/0!</v>
      </c>
      <c r="C44" s="23" t="e">
        <f>aS_P1!B44/T!B44</f>
        <v>#DIV/0!</v>
      </c>
      <c r="D44" s="23" t="e">
        <f>wT_P1!B44/T!B44</f>
        <v>#DIV/0!</v>
      </c>
      <c r="E44" s="23" t="e">
        <f>-wT_P1!B44*aS_P1!B44/POWER(T!B44,2)</f>
        <v>#DIV/0!</v>
      </c>
      <c r="F44" s="23" t="e">
        <f>POWER(POWER(C44*wT_P1!$C$2,2)+POWER(D44*aS_P1!$C$2,2)+POWER(E44*T!$C$2,2),0.5)</f>
        <v>#DIV/0!</v>
      </c>
      <c r="G44" s="23" t="e">
        <f t="shared" si="0"/>
        <v>#DIV/0!</v>
      </c>
      <c r="H44" s="22" t="e">
        <f t="shared" si="1"/>
        <v>#DIV/0!</v>
      </c>
    </row>
    <row r="45" spans="1:8" x14ac:dyDescent="0.25">
      <c r="A45" s="1">
        <f t="shared" si="2"/>
        <v>44</v>
      </c>
      <c r="B45" s="23" t="e">
        <f>wT_P1!B45*aS_P1!B45/T!B45</f>
        <v>#DIV/0!</v>
      </c>
      <c r="C45" s="23" t="e">
        <f>aS_P1!B45/T!B45</f>
        <v>#DIV/0!</v>
      </c>
      <c r="D45" s="23" t="e">
        <f>wT_P1!B45/T!B45</f>
        <v>#DIV/0!</v>
      </c>
      <c r="E45" s="23" t="e">
        <f>-wT_P1!B45*aS_P1!B45/POWER(T!B45,2)</f>
        <v>#DIV/0!</v>
      </c>
      <c r="F45" s="23" t="e">
        <f>POWER(POWER(C45*wT_P1!$C$2,2)+POWER(D45*aS_P1!$C$2,2)+POWER(E45*T!$C$2,2),0.5)</f>
        <v>#DIV/0!</v>
      </c>
      <c r="G45" s="23" t="e">
        <f t="shared" si="0"/>
        <v>#DIV/0!</v>
      </c>
      <c r="H45" s="22" t="e">
        <f t="shared" si="1"/>
        <v>#DIV/0!</v>
      </c>
    </row>
    <row r="46" spans="1:8" x14ac:dyDescent="0.25">
      <c r="A46" s="1">
        <f t="shared" si="2"/>
        <v>45</v>
      </c>
      <c r="B46" s="23" t="e">
        <f>wT_P1!B46*aS_P1!B46/T!B46</f>
        <v>#DIV/0!</v>
      </c>
      <c r="C46" s="23" t="e">
        <f>aS_P1!B46/T!B46</f>
        <v>#DIV/0!</v>
      </c>
      <c r="D46" s="23" t="e">
        <f>wT_P1!B46/T!B46</f>
        <v>#DIV/0!</v>
      </c>
      <c r="E46" s="23" t="e">
        <f>-wT_P1!B46*aS_P1!B46/POWER(T!B46,2)</f>
        <v>#DIV/0!</v>
      </c>
      <c r="F46" s="23" t="e">
        <f>POWER(POWER(C46*wT_P1!$C$2,2)+POWER(D46*aS_P1!$C$2,2)+POWER(E46*T!$C$2,2),0.5)</f>
        <v>#DIV/0!</v>
      </c>
      <c r="G46" s="23" t="e">
        <f t="shared" si="0"/>
        <v>#DIV/0!</v>
      </c>
      <c r="H46" s="22" t="e">
        <f t="shared" si="1"/>
        <v>#DIV/0!</v>
      </c>
    </row>
    <row r="47" spans="1:8" x14ac:dyDescent="0.25">
      <c r="A47" s="4">
        <f t="shared" si="2"/>
        <v>46</v>
      </c>
      <c r="B47" s="23">
        <f>wT_P1!B47*aS_P1!B47/T!B47</f>
        <v>0.36261102831594633</v>
      </c>
      <c r="C47" s="23">
        <f>aS_P1!B47/T!B47</f>
        <v>35.767511177347245</v>
      </c>
      <c r="D47" s="23">
        <f>wT_P1!B47/T!B47</f>
        <v>1.0072528564331842E-2</v>
      </c>
      <c r="E47" s="23">
        <f>-wT_P1!B47*aS_P1!B47/POWER(T!B47,2)</f>
        <v>-0.36026927800888858</v>
      </c>
      <c r="F47" s="23">
        <f>POWER(POWER(C47*wT_P1!$C$2,2)+POWER(D47*aS_P1!$C$2,2)+POWER(E47*T!$C$2,2),0.5)</f>
        <v>3.7160469338446439E-2</v>
      </c>
      <c r="G47" s="23">
        <f t="shared" si="0"/>
        <v>10.248025138956386</v>
      </c>
      <c r="H47" s="22" t="str">
        <f t="shared" si="1"/>
        <v>0,37 ± 0,038</v>
      </c>
    </row>
    <row r="48" spans="1:8" x14ac:dyDescent="0.25">
      <c r="A48" s="1">
        <f t="shared" si="2"/>
        <v>47</v>
      </c>
      <c r="B48" s="23" t="e">
        <f>wT_P1!B48*aS_P1!B48/T!B48</f>
        <v>#DIV/0!</v>
      </c>
      <c r="C48" s="23" t="e">
        <f>aS_P1!B48/T!B48</f>
        <v>#DIV/0!</v>
      </c>
      <c r="D48" s="23" t="e">
        <f>wT_P1!B48/T!B48</f>
        <v>#DIV/0!</v>
      </c>
      <c r="E48" s="23" t="e">
        <f>-wT_P1!B48*aS_P1!B48/POWER(T!B48,2)</f>
        <v>#DIV/0!</v>
      </c>
      <c r="F48" s="23" t="e">
        <f>POWER(POWER(C48*wT_P1!$C$2,2)+POWER(D48*aS_P1!$C$2,2)+POWER(E48*T!$C$2,2),0.5)</f>
        <v>#DIV/0!</v>
      </c>
      <c r="G48" s="23" t="e">
        <f t="shared" si="0"/>
        <v>#DIV/0!</v>
      </c>
      <c r="H48" s="22" t="e">
        <f t="shared" si="1"/>
        <v>#DIV/0!</v>
      </c>
    </row>
    <row r="49" spans="1:8" x14ac:dyDescent="0.25">
      <c r="A49" s="2">
        <f t="shared" si="2"/>
        <v>48</v>
      </c>
      <c r="B49" s="23" t="e">
        <f>wT_P1!B49*aS_P1!B49/T!B49</f>
        <v>#DIV/0!</v>
      </c>
      <c r="C49" s="23" t="e">
        <f>aS_P1!B49/T!B49</f>
        <v>#DIV/0!</v>
      </c>
      <c r="D49" s="23" t="e">
        <f>wT_P1!B49/T!B49</f>
        <v>#DIV/0!</v>
      </c>
      <c r="E49" s="23" t="e">
        <f>-wT_P1!B49*aS_P1!B49/POWER(T!B49,2)</f>
        <v>#DIV/0!</v>
      </c>
      <c r="F49" s="23" t="e">
        <f>POWER(POWER(C49*wT_P1!$C$2,2)+POWER(D49*aS_P1!$C$2,2)+POWER(E49*T!$C$2,2),0.5)</f>
        <v>#DIV/0!</v>
      </c>
      <c r="G49" s="23" t="e">
        <f t="shared" si="0"/>
        <v>#DIV/0!</v>
      </c>
      <c r="H49" s="22" t="e">
        <f t="shared" si="1"/>
        <v>#DIV/0!</v>
      </c>
    </row>
    <row r="50" spans="1:8" x14ac:dyDescent="0.25">
      <c r="A50" s="2">
        <f t="shared" si="2"/>
        <v>49</v>
      </c>
      <c r="B50" s="23" t="e">
        <f>wT_P1!B50*aS_P1!B50/T!B50</f>
        <v>#DIV/0!</v>
      </c>
      <c r="C50" s="23" t="e">
        <f>aS_P1!B50/T!B50</f>
        <v>#DIV/0!</v>
      </c>
      <c r="D50" s="23" t="e">
        <f>wT_P1!B50/T!B50</f>
        <v>#DIV/0!</v>
      </c>
      <c r="E50" s="23" t="e">
        <f>-wT_P1!B50*aS_P1!B50/POWER(T!B50,2)</f>
        <v>#DIV/0!</v>
      </c>
      <c r="F50" s="23" t="e">
        <f>POWER(POWER(C50*wT_P1!$C$2,2)+POWER(D50*aS_P1!$C$2,2)+POWER(E50*T!$C$2,2),0.5)</f>
        <v>#DIV/0!</v>
      </c>
      <c r="G50" s="23" t="e">
        <f t="shared" si="0"/>
        <v>#DIV/0!</v>
      </c>
      <c r="H50" s="22" t="e">
        <f t="shared" si="1"/>
        <v>#DIV/0!</v>
      </c>
    </row>
    <row r="51" spans="1:8" x14ac:dyDescent="0.25">
      <c r="A51" s="2">
        <f t="shared" si="2"/>
        <v>50</v>
      </c>
      <c r="B51" s="23" t="e">
        <f>wT_P1!B51*aS_P1!B51/T!B51</f>
        <v>#DIV/0!</v>
      </c>
      <c r="C51" s="23" t="e">
        <f>aS_P1!B51/T!B51</f>
        <v>#DIV/0!</v>
      </c>
      <c r="D51" s="23" t="e">
        <f>wT_P1!B51/T!B51</f>
        <v>#DIV/0!</v>
      </c>
      <c r="E51" s="23" t="e">
        <f>-wT_P1!B51*aS_P1!B51/POWER(T!B51,2)</f>
        <v>#DIV/0!</v>
      </c>
      <c r="F51" s="23" t="e">
        <f>POWER(POWER(C51*wT_P1!$C$2,2)+POWER(D51*aS_P1!$C$2,2)+POWER(E51*T!$C$2,2),0.5)</f>
        <v>#DIV/0!</v>
      </c>
      <c r="G51" s="23" t="e">
        <f t="shared" si="0"/>
        <v>#DIV/0!</v>
      </c>
      <c r="H51" s="22" t="e">
        <f t="shared" si="1"/>
        <v>#DIV/0!</v>
      </c>
    </row>
    <row r="52" spans="1:8" x14ac:dyDescent="0.25">
      <c r="A52" s="4">
        <f t="shared" si="2"/>
        <v>51</v>
      </c>
      <c r="B52" s="23">
        <f>wT_P1!B52*aS_P1!B52/T!B52</f>
        <v>0.36261102831594633</v>
      </c>
      <c r="C52" s="23">
        <f>aS_P1!B52/T!B52</f>
        <v>35.767511177347245</v>
      </c>
      <c r="D52" s="23">
        <f>wT_P1!B52/T!B52</f>
        <v>1.0072528564331842E-2</v>
      </c>
      <c r="E52" s="23">
        <f>-wT_P1!B52*aS_P1!B52/POWER(T!B52,2)</f>
        <v>-0.36026927800888858</v>
      </c>
      <c r="F52" s="23">
        <f>POWER(POWER(C52*wT_P1!$C$2,2)+POWER(D52*aS_P1!$C$2,2)+POWER(E52*T!$C$2,2),0.5)</f>
        <v>3.7160469338446439E-2</v>
      </c>
      <c r="G52" s="23">
        <f t="shared" si="0"/>
        <v>10.248025138956386</v>
      </c>
      <c r="H52" s="22" t="str">
        <f t="shared" si="1"/>
        <v>0,37 ± 0,038</v>
      </c>
    </row>
    <row r="53" spans="1:8" x14ac:dyDescent="0.25">
      <c r="A53" s="4">
        <f t="shared" si="2"/>
        <v>52</v>
      </c>
      <c r="B53" s="23">
        <f>wT_P1!B53*aS_P1!B53/T!B53</f>
        <v>0.36261102831594633</v>
      </c>
      <c r="C53" s="23">
        <f>aS_P1!B53/T!B53</f>
        <v>35.767511177347245</v>
      </c>
      <c r="D53" s="23">
        <f>wT_P1!B53/T!B53</f>
        <v>1.0072528564331842E-2</v>
      </c>
      <c r="E53" s="23">
        <f>-wT_P1!B53*aS_P1!B53/POWER(T!B53,2)</f>
        <v>-0.36026927800888858</v>
      </c>
      <c r="F53" s="23">
        <f>POWER(POWER(C53*wT_P1!$C$2,2)+POWER(D53*aS_P1!$C$2,2)+POWER(E53*T!$C$2,2),0.5)</f>
        <v>3.7160469338446439E-2</v>
      </c>
      <c r="G53" s="23">
        <f t="shared" si="0"/>
        <v>10.248025138956386</v>
      </c>
      <c r="H53" s="22" t="str">
        <f t="shared" si="1"/>
        <v>0,37 ± 0,038</v>
      </c>
    </row>
    <row r="54" spans="1:8" x14ac:dyDescent="0.25">
      <c r="A54" s="2">
        <f t="shared" si="2"/>
        <v>53</v>
      </c>
      <c r="B54" s="23" t="e">
        <f>wT_P1!B54*aS_P1!B54/T!B54</f>
        <v>#DIV/0!</v>
      </c>
      <c r="C54" s="23" t="e">
        <f>aS_P1!B54/T!B54</f>
        <v>#DIV/0!</v>
      </c>
      <c r="D54" s="23" t="e">
        <f>wT_P1!B54/T!B54</f>
        <v>#DIV/0!</v>
      </c>
      <c r="E54" s="23" t="e">
        <f>-wT_P1!B54*aS_P1!B54/POWER(T!B54,2)</f>
        <v>#DIV/0!</v>
      </c>
      <c r="F54" s="23" t="e">
        <f>POWER(POWER(C54*wT_P1!$C$2,2)+POWER(D54*aS_P1!$C$2,2)+POWER(E54*T!$C$2,2),0.5)</f>
        <v>#DIV/0!</v>
      </c>
      <c r="G54" s="23" t="e">
        <f t="shared" si="0"/>
        <v>#DIV/0!</v>
      </c>
      <c r="H54" s="22" t="e">
        <f t="shared" si="1"/>
        <v>#DIV/0!</v>
      </c>
    </row>
    <row r="55" spans="1:8" x14ac:dyDescent="0.25">
      <c r="A55" s="2">
        <f t="shared" si="2"/>
        <v>54</v>
      </c>
      <c r="B55" s="23" t="e">
        <f>wT_P1!B55*aS_P1!B55/T!B55</f>
        <v>#DIV/0!</v>
      </c>
      <c r="C55" s="23" t="e">
        <f>aS_P1!B55/T!B55</f>
        <v>#DIV/0!</v>
      </c>
      <c r="D55" s="23" t="e">
        <f>wT_P1!B55/T!B55</f>
        <v>#DIV/0!</v>
      </c>
      <c r="E55" s="23" t="e">
        <f>-wT_P1!B55*aS_P1!B55/POWER(T!B55,2)</f>
        <v>#DIV/0!</v>
      </c>
      <c r="F55" s="23" t="e">
        <f>POWER(POWER(C55*wT_P1!$C$2,2)+POWER(D55*aS_P1!$C$2,2)+POWER(E55*T!$C$2,2),0.5)</f>
        <v>#DIV/0!</v>
      </c>
      <c r="G55" s="23" t="e">
        <f t="shared" si="0"/>
        <v>#DIV/0!</v>
      </c>
      <c r="H55" s="22" t="e">
        <f t="shared" si="1"/>
        <v>#DIV/0!</v>
      </c>
    </row>
    <row r="56" spans="1:8" x14ac:dyDescent="0.25">
      <c r="A56" s="2">
        <f t="shared" si="2"/>
        <v>55</v>
      </c>
      <c r="B56" s="23" t="e">
        <f>wT_P1!B56*aS_P1!B56/T!B56</f>
        <v>#DIV/0!</v>
      </c>
      <c r="C56" s="23" t="e">
        <f>aS_P1!B56/T!B56</f>
        <v>#DIV/0!</v>
      </c>
      <c r="D56" s="23" t="e">
        <f>wT_P1!B56/T!B56</f>
        <v>#DIV/0!</v>
      </c>
      <c r="E56" s="23" t="e">
        <f>-wT_P1!B56*aS_P1!B56/POWER(T!B56,2)</f>
        <v>#DIV/0!</v>
      </c>
      <c r="F56" s="23" t="e">
        <f>POWER(POWER(C56*wT_P1!$C$2,2)+POWER(D56*aS_P1!$C$2,2)+POWER(E56*T!$C$2,2),0.5)</f>
        <v>#DIV/0!</v>
      </c>
      <c r="G56" s="23" t="e">
        <f t="shared" si="0"/>
        <v>#DIV/0!</v>
      </c>
      <c r="H56" s="22" t="e">
        <f t="shared" si="1"/>
        <v>#DIV/0!</v>
      </c>
    </row>
    <row r="57" spans="1:8" x14ac:dyDescent="0.25">
      <c r="A57" s="4">
        <f t="shared" si="2"/>
        <v>56</v>
      </c>
      <c r="B57" s="23">
        <f>wT_P1!B57*aS_P1!B57/T!B57</f>
        <v>0.36261102831594633</v>
      </c>
      <c r="C57" s="23">
        <f>aS_P1!B57/T!B57</f>
        <v>35.767511177347245</v>
      </c>
      <c r="D57" s="23">
        <f>wT_P1!B57/T!B57</f>
        <v>1.0072528564331842E-2</v>
      </c>
      <c r="E57" s="23">
        <f>-wT_P1!B57*aS_P1!B57/POWER(T!B57,2)</f>
        <v>-0.36026927800888858</v>
      </c>
      <c r="F57" s="23">
        <f>POWER(POWER(C57*wT_P1!$C$2,2)+POWER(D57*aS_P1!$C$2,2)+POWER(E57*T!$C$2,2),0.5)</f>
        <v>3.7160469338446439E-2</v>
      </c>
      <c r="G57" s="23">
        <f t="shared" si="0"/>
        <v>10.248025138956386</v>
      </c>
      <c r="H57" s="22" t="str">
        <f t="shared" si="1"/>
        <v>0,37 ± 0,038</v>
      </c>
    </row>
    <row r="58" spans="1:8" x14ac:dyDescent="0.25">
      <c r="A58" s="4">
        <f t="shared" si="2"/>
        <v>57</v>
      </c>
      <c r="B58" s="23">
        <f>wT_P1!B58*aS_P1!B58/T!B58</f>
        <v>0.36261102831594633</v>
      </c>
      <c r="C58" s="23">
        <f>aS_P1!B58/T!B58</f>
        <v>35.767511177347245</v>
      </c>
      <c r="D58" s="23">
        <f>wT_P1!B58/T!B58</f>
        <v>1.0072528564331842E-2</v>
      </c>
      <c r="E58" s="23">
        <f>-wT_P1!B58*aS_P1!B58/POWER(T!B58,2)</f>
        <v>-0.36026927800888858</v>
      </c>
      <c r="F58" s="23">
        <f>POWER(POWER(C58*wT_P1!$C$2,2)+POWER(D58*aS_P1!$C$2,2)+POWER(E58*T!$C$2,2),0.5)</f>
        <v>3.7160469338446439E-2</v>
      </c>
      <c r="G58" s="23">
        <f t="shared" si="0"/>
        <v>10.248025138956386</v>
      </c>
      <c r="H58" s="22" t="str">
        <f t="shared" si="1"/>
        <v>0,37 ± 0,038</v>
      </c>
    </row>
    <row r="59" spans="1:8" x14ac:dyDescent="0.25">
      <c r="A59" s="2">
        <f t="shared" si="2"/>
        <v>58</v>
      </c>
      <c r="B59" s="23" t="e">
        <f>wT_P1!B59*aS_P1!B59/T!B59</f>
        <v>#DIV/0!</v>
      </c>
      <c r="C59" s="23" t="e">
        <f>aS_P1!B59/T!B59</f>
        <v>#DIV/0!</v>
      </c>
      <c r="D59" s="23" t="e">
        <f>wT_P1!B59/T!B59</f>
        <v>#DIV/0!</v>
      </c>
      <c r="E59" s="23" t="e">
        <f>-wT_P1!B59*aS_P1!B59/POWER(T!B59,2)</f>
        <v>#DIV/0!</v>
      </c>
      <c r="F59" s="23" t="e">
        <f>POWER(POWER(C59*wT_P1!$C$2,2)+POWER(D59*aS_P1!$C$2,2)+POWER(E59*T!$C$2,2),0.5)</f>
        <v>#DIV/0!</v>
      </c>
      <c r="G59" s="23" t="e">
        <f t="shared" si="0"/>
        <v>#DIV/0!</v>
      </c>
      <c r="H59" s="22" t="e">
        <f t="shared" si="1"/>
        <v>#DIV/0!</v>
      </c>
    </row>
    <row r="60" spans="1:8" x14ac:dyDescent="0.25">
      <c r="A60" s="2">
        <f t="shared" si="2"/>
        <v>59</v>
      </c>
      <c r="B60" s="23" t="e">
        <f>wT_P1!B60*aS_P1!B60/T!B60</f>
        <v>#DIV/0!</v>
      </c>
      <c r="C60" s="23" t="e">
        <f>aS_P1!B60/T!B60</f>
        <v>#DIV/0!</v>
      </c>
      <c r="D60" s="23" t="e">
        <f>wT_P1!B60/T!B60</f>
        <v>#DIV/0!</v>
      </c>
      <c r="E60" s="23" t="e">
        <f>-wT_P1!B60*aS_P1!B60/POWER(T!B60,2)</f>
        <v>#DIV/0!</v>
      </c>
      <c r="F60" s="23" t="e">
        <f>POWER(POWER(C60*wT_P1!$C$2,2)+POWER(D60*aS_P1!$C$2,2)+POWER(E60*T!$C$2,2),0.5)</f>
        <v>#DIV/0!</v>
      </c>
      <c r="G60" s="23" t="e">
        <f t="shared" si="0"/>
        <v>#DIV/0!</v>
      </c>
      <c r="H60" s="22" t="e">
        <f t="shared" si="1"/>
        <v>#DIV/0!</v>
      </c>
    </row>
    <row r="61" spans="1:8" x14ac:dyDescent="0.25">
      <c r="A61" s="2">
        <f t="shared" si="2"/>
        <v>60</v>
      </c>
      <c r="B61" s="23" t="e">
        <f>wT_P1!B61*aS_P1!B61/T!B61</f>
        <v>#DIV/0!</v>
      </c>
      <c r="C61" s="23" t="e">
        <f>aS_P1!B61/T!B61</f>
        <v>#DIV/0!</v>
      </c>
      <c r="D61" s="23" t="e">
        <f>wT_P1!B61/T!B61</f>
        <v>#DIV/0!</v>
      </c>
      <c r="E61" s="23" t="e">
        <f>-wT_P1!B61*aS_P1!B61/POWER(T!B61,2)</f>
        <v>#DIV/0!</v>
      </c>
      <c r="F61" s="23" t="e">
        <f>POWER(POWER(C61*wT_P1!$C$2,2)+POWER(D61*aS_P1!$C$2,2)+POWER(E61*T!$C$2,2),0.5)</f>
        <v>#DIV/0!</v>
      </c>
      <c r="G61" s="23" t="e">
        <f t="shared" si="0"/>
        <v>#DIV/0!</v>
      </c>
      <c r="H61" s="22" t="e">
        <f t="shared" si="1"/>
        <v>#DIV/0!</v>
      </c>
    </row>
    <row r="62" spans="1:8" x14ac:dyDescent="0.25">
      <c r="A62" s="10">
        <f t="shared" si="2"/>
        <v>61</v>
      </c>
      <c r="B62" s="23">
        <f>wT_P1!B62*aS_P1!B62/T!B62</f>
        <v>0.49807528207073093</v>
      </c>
      <c r="C62" s="23">
        <f>aS_P1!B62/T!B62</f>
        <v>0.18962738219398881</v>
      </c>
      <c r="D62" s="23">
        <f>wT_P1!B62/T!B62</f>
        <v>0.49807528207073093</v>
      </c>
      <c r="E62" s="23">
        <f>-wT_P1!B62*aS_P1!B62/POWER(T!B62,2)</f>
        <v>-9.4448711874605268E-2</v>
      </c>
      <c r="F62" s="23">
        <f>POWER(POWER(C62*wT_P1!$C$2,2)+POWER(D62*aS_P1!$C$2,2)+POWER(E62*T!$C$2,2),0.5)</f>
        <v>0.49807532712325897</v>
      </c>
      <c r="G62" s="23">
        <f t="shared" si="0"/>
        <v>100.000009045325</v>
      </c>
      <c r="H62" s="22" t="str">
        <f t="shared" si="1"/>
        <v>0,5 ± 0,499</v>
      </c>
    </row>
    <row r="63" spans="1:8" x14ac:dyDescent="0.25">
      <c r="A63" s="1">
        <f t="shared" si="2"/>
        <v>62</v>
      </c>
      <c r="B63" s="23" t="e">
        <f>wT_P1!B63*aS_P1!B63/T!B63</f>
        <v>#DIV/0!</v>
      </c>
      <c r="C63" s="23" t="e">
        <f>aS_P1!B63/T!B63</f>
        <v>#DIV/0!</v>
      </c>
      <c r="D63" s="23" t="e">
        <f>wT_P1!B63/T!B63</f>
        <v>#DIV/0!</v>
      </c>
      <c r="E63" s="23" t="e">
        <f>-wT_P1!B63*aS_P1!B63/POWER(T!B63,2)</f>
        <v>#DIV/0!</v>
      </c>
      <c r="F63" s="23" t="e">
        <f>POWER(POWER(C63*wT_P1!$C$2,2)+POWER(D63*aS_P1!$C$2,2)+POWER(E63*T!$C$2,2),0.5)</f>
        <v>#DIV/0!</v>
      </c>
      <c r="G63" s="23" t="e">
        <f t="shared" si="0"/>
        <v>#DIV/0!</v>
      </c>
      <c r="H63" s="22" t="e">
        <f t="shared" si="1"/>
        <v>#DIV/0!</v>
      </c>
    </row>
    <row r="64" spans="1:8" x14ac:dyDescent="0.25">
      <c r="A64" s="1">
        <f t="shared" si="2"/>
        <v>63</v>
      </c>
      <c r="B64" s="23" t="e">
        <f>wT_P1!B64*aS_P1!B64/T!B64</f>
        <v>#DIV/0!</v>
      </c>
      <c r="C64" s="23" t="e">
        <f>aS_P1!B64/T!B64</f>
        <v>#DIV/0!</v>
      </c>
      <c r="D64" s="23" t="e">
        <f>wT_P1!B64/T!B64</f>
        <v>#DIV/0!</v>
      </c>
      <c r="E64" s="23" t="e">
        <f>-wT_P1!B64*aS_P1!B64/POWER(T!B64,2)</f>
        <v>#DIV/0!</v>
      </c>
      <c r="F64" s="23" t="e">
        <f>POWER(POWER(C64*wT_P1!$C$2,2)+POWER(D64*aS_P1!$C$2,2)+POWER(E64*T!$C$2,2),0.5)</f>
        <v>#DIV/0!</v>
      </c>
      <c r="G64" s="23" t="e">
        <f t="shared" si="0"/>
        <v>#DIV/0!</v>
      </c>
      <c r="H64" s="22" t="e">
        <f t="shared" si="1"/>
        <v>#DIV/0!</v>
      </c>
    </row>
    <row r="65" spans="1:8" x14ac:dyDescent="0.25">
      <c r="A65" s="1">
        <f t="shared" si="2"/>
        <v>64</v>
      </c>
      <c r="B65" s="23" t="e">
        <f>wT_P1!B65*aS_P1!B65/T!B65</f>
        <v>#DIV/0!</v>
      </c>
      <c r="C65" s="23" t="e">
        <f>aS_P1!B65/T!B65</f>
        <v>#DIV/0!</v>
      </c>
      <c r="D65" s="23" t="e">
        <f>wT_P1!B65/T!B65</f>
        <v>#DIV/0!</v>
      </c>
      <c r="E65" s="23" t="e">
        <f>-wT_P1!B65*aS_P1!B65/POWER(T!B65,2)</f>
        <v>#DIV/0!</v>
      </c>
      <c r="F65" s="23" t="e">
        <f>POWER(POWER(C65*wT_P1!$C$2,2)+POWER(D65*aS_P1!$C$2,2)+POWER(E65*T!$C$2,2),0.5)</f>
        <v>#DIV/0!</v>
      </c>
      <c r="G65" s="23" t="e">
        <f t="shared" si="0"/>
        <v>#DIV/0!</v>
      </c>
      <c r="H65" s="22" t="e">
        <f t="shared" si="1"/>
        <v>#DIV/0!</v>
      </c>
    </row>
    <row r="66" spans="1:8" x14ac:dyDescent="0.25">
      <c r="A66" s="1">
        <f t="shared" si="2"/>
        <v>65</v>
      </c>
      <c r="B66" s="23" t="e">
        <f>wT_P1!B66*aS_P1!B66/T!B66</f>
        <v>#DIV/0!</v>
      </c>
      <c r="C66" s="23" t="e">
        <f>aS_P1!B66/T!B66</f>
        <v>#DIV/0!</v>
      </c>
      <c r="D66" s="23" t="e">
        <f>wT_P1!B66/T!B66</f>
        <v>#DIV/0!</v>
      </c>
      <c r="E66" s="23" t="e">
        <f>-wT_P1!B66*aS_P1!B66/POWER(T!B66,2)</f>
        <v>#DIV/0!</v>
      </c>
      <c r="F66" s="23" t="e">
        <f>POWER(POWER(C66*wT_P1!$C$2,2)+POWER(D66*aS_P1!$C$2,2)+POWER(E66*T!$C$2,2),0.5)</f>
        <v>#DIV/0!</v>
      </c>
      <c r="G66" s="23" t="e">
        <f t="shared" si="0"/>
        <v>#DIV/0!</v>
      </c>
      <c r="H66" s="22" t="e">
        <f t="shared" si="1"/>
        <v>#DIV/0!</v>
      </c>
    </row>
    <row r="67" spans="1:8" x14ac:dyDescent="0.25">
      <c r="A67" s="4">
        <f t="shared" si="2"/>
        <v>66</v>
      </c>
      <c r="B67" s="23">
        <f>wT_P1!B67*aS_P1!B67/T!B67</f>
        <v>0.49890124165106031</v>
      </c>
      <c r="C67" s="23">
        <f>aS_P1!B67/T!B67</f>
        <v>0.10825205408272622</v>
      </c>
      <c r="D67" s="23">
        <f>wT_P1!B67/T!B67</f>
        <v>0.49890124165106031</v>
      </c>
      <c r="E67" s="23">
        <f>-wT_P1!B67*aS_P1!B67/POWER(T!B67,2)</f>
        <v>-5.4007084193149833E-2</v>
      </c>
      <c r="F67" s="23">
        <f>POWER(POWER(C67*wT_P1!$C$2,2)+POWER(D67*aS_P1!$C$2,2)+POWER(E67*T!$C$2,2),0.5)</f>
        <v>0.49890125631856452</v>
      </c>
      <c r="G67" s="23">
        <f t="shared" ref="G67:G87" si="3">F67/B67*100</f>
        <v>100.00000293996145</v>
      </c>
      <c r="H67" s="22" t="str">
        <f t="shared" ref="H67:H87" si="4">(ROUNDUP(B67,2)) &amp; " ± " &amp; (ROUNDUP(F67, 3))</f>
        <v>0,5 ± 0,499</v>
      </c>
    </row>
    <row r="68" spans="1:8" x14ac:dyDescent="0.25">
      <c r="A68" s="1">
        <f t="shared" ref="A68:A77" si="5">A67+1</f>
        <v>67</v>
      </c>
      <c r="B68" s="23" t="e">
        <f>wT_P1!B68*aS_P1!B68/T!B68</f>
        <v>#DIV/0!</v>
      </c>
      <c r="C68" s="23" t="e">
        <f>aS_P1!B68/T!B68</f>
        <v>#DIV/0!</v>
      </c>
      <c r="D68" s="23" t="e">
        <f>wT_P1!B68/T!B68</f>
        <v>#DIV/0!</v>
      </c>
      <c r="E68" s="23" t="e">
        <f>-wT_P1!B68*aS_P1!B68/POWER(T!B68,2)</f>
        <v>#DIV/0!</v>
      </c>
      <c r="F68" s="23" t="e">
        <f>POWER(POWER(C68*wT_P1!$C$2,2)+POWER(D68*aS_P1!$C$2,2)+POWER(E68*T!$C$2,2),0.5)</f>
        <v>#DIV/0!</v>
      </c>
      <c r="G68" s="23" t="e">
        <f t="shared" si="3"/>
        <v>#DIV/0!</v>
      </c>
      <c r="H68" s="22" t="e">
        <f t="shared" si="4"/>
        <v>#DIV/0!</v>
      </c>
    </row>
    <row r="69" spans="1:8" x14ac:dyDescent="0.25">
      <c r="A69" s="1">
        <f t="shared" si="5"/>
        <v>68</v>
      </c>
      <c r="B69" s="23" t="e">
        <f>wT_P1!B69*aS_P1!B69/T!B69</f>
        <v>#DIV/0!</v>
      </c>
      <c r="C69" s="23" t="e">
        <f>aS_P1!B69/T!B69</f>
        <v>#DIV/0!</v>
      </c>
      <c r="D69" s="23" t="e">
        <f>wT_P1!B69/T!B69</f>
        <v>#DIV/0!</v>
      </c>
      <c r="E69" s="23" t="e">
        <f>-wT_P1!B69*aS_P1!B69/POWER(T!B69,2)</f>
        <v>#DIV/0!</v>
      </c>
      <c r="F69" s="23" t="e">
        <f>POWER(POWER(C69*wT_P1!$C$2,2)+POWER(D69*aS_P1!$C$2,2)+POWER(E69*T!$C$2,2),0.5)</f>
        <v>#DIV/0!</v>
      </c>
      <c r="G69" s="23" t="e">
        <f t="shared" si="3"/>
        <v>#DIV/0!</v>
      </c>
      <c r="H69" s="22" t="e">
        <f t="shared" si="4"/>
        <v>#DIV/0!</v>
      </c>
    </row>
    <row r="70" spans="1:8" x14ac:dyDescent="0.25">
      <c r="A70" s="1">
        <f t="shared" si="5"/>
        <v>69</v>
      </c>
      <c r="B70" s="23" t="e">
        <f>wT_P1!B70*aS_P1!B70/T!B70</f>
        <v>#DIV/0!</v>
      </c>
      <c r="C70" s="23" t="e">
        <f>aS_P1!B70/T!B70</f>
        <v>#DIV/0!</v>
      </c>
      <c r="D70" s="23" t="e">
        <f>wT_P1!B70/T!B70</f>
        <v>#DIV/0!</v>
      </c>
      <c r="E70" s="23" t="e">
        <f>-wT_P1!B70*aS_P1!B70/POWER(T!B70,2)</f>
        <v>#DIV/0!</v>
      </c>
      <c r="F70" s="23" t="e">
        <f>POWER(POWER(C70*wT_P1!$C$2,2)+POWER(D70*aS_P1!$C$2,2)+POWER(E70*T!$C$2,2),0.5)</f>
        <v>#DIV/0!</v>
      </c>
      <c r="G70" s="23" t="e">
        <f t="shared" si="3"/>
        <v>#DIV/0!</v>
      </c>
      <c r="H70" s="22" t="e">
        <f t="shared" si="4"/>
        <v>#DIV/0!</v>
      </c>
    </row>
    <row r="71" spans="1:8" x14ac:dyDescent="0.25">
      <c r="A71" s="1">
        <f t="shared" si="5"/>
        <v>70</v>
      </c>
      <c r="B71" s="23" t="e">
        <f>wT_P1!B71*aS_P1!B71/T!B71</f>
        <v>#DIV/0!</v>
      </c>
      <c r="C71" s="23" t="e">
        <f>aS_P1!B71/T!B71</f>
        <v>#DIV/0!</v>
      </c>
      <c r="D71" s="23" t="e">
        <f>wT_P1!B71/T!B71</f>
        <v>#DIV/0!</v>
      </c>
      <c r="E71" s="23" t="e">
        <f>-wT_P1!B71*aS_P1!B71/POWER(T!B71,2)</f>
        <v>#DIV/0!</v>
      </c>
      <c r="F71" s="23" t="e">
        <f>POWER(POWER(C71*wT_P1!$C$2,2)+POWER(D71*aS_P1!$C$2,2)+POWER(E71*T!$C$2,2),0.5)</f>
        <v>#DIV/0!</v>
      </c>
      <c r="G71" s="23" t="e">
        <f t="shared" si="3"/>
        <v>#DIV/0!</v>
      </c>
      <c r="H71" s="22" t="e">
        <f t="shared" si="4"/>
        <v>#DIV/0!</v>
      </c>
    </row>
    <row r="72" spans="1:8" x14ac:dyDescent="0.25">
      <c r="A72" s="4">
        <f t="shared" si="5"/>
        <v>71</v>
      </c>
      <c r="B72" s="23">
        <f>wT_P1!B72*aS_P1!B72/T!B72</f>
        <v>0.49902124335843706</v>
      </c>
      <c r="C72" s="23">
        <f>aS_P1!B72/T!B72</f>
        <v>9.6429225769746288E-2</v>
      </c>
      <c r="D72" s="23">
        <f>wT_P1!B72/T!B72</f>
        <v>0.49902124335843706</v>
      </c>
      <c r="E72" s="23">
        <f>-wT_P1!B72*aS_P1!B72/POWER(T!B72,2)</f>
        <v>-4.8120232139710228E-2</v>
      </c>
      <c r="F72" s="23">
        <f>POWER(POWER(C72*wT_P1!$C$2,2)+POWER(D72*aS_P1!$C$2,2)+POWER(E72*T!$C$2,2),0.5)</f>
        <v>0.4990212549953687</v>
      </c>
      <c r="G72" s="23">
        <f t="shared" si="3"/>
        <v>100.00000233195114</v>
      </c>
      <c r="H72" s="22" t="str">
        <f t="shared" si="4"/>
        <v>0,5 ± 0,5</v>
      </c>
    </row>
    <row r="73" spans="1:8" x14ac:dyDescent="0.25">
      <c r="A73" s="1">
        <f t="shared" si="5"/>
        <v>72</v>
      </c>
      <c r="B73" s="23" t="e">
        <f>wT_P1!B73*aS_P1!B73/T!B73</f>
        <v>#DIV/0!</v>
      </c>
      <c r="C73" s="23" t="e">
        <f>aS_P1!B73/T!B73</f>
        <v>#DIV/0!</v>
      </c>
      <c r="D73" s="23" t="e">
        <f>wT_P1!B73/T!B73</f>
        <v>#DIV/0!</v>
      </c>
      <c r="E73" s="23" t="e">
        <f>-wT_P1!B73*aS_P1!B73/POWER(T!B73,2)</f>
        <v>#DIV/0!</v>
      </c>
      <c r="F73" s="23" t="e">
        <f>POWER(POWER(C73*wT_P1!$C$2,2)+POWER(D73*aS_P1!$C$2,2)+POWER(E73*T!$C$2,2),0.5)</f>
        <v>#DIV/0!</v>
      </c>
      <c r="G73" s="23" t="e">
        <f t="shared" si="3"/>
        <v>#DIV/0!</v>
      </c>
      <c r="H73" s="22" t="e">
        <f t="shared" si="4"/>
        <v>#DIV/0!</v>
      </c>
    </row>
    <row r="74" spans="1:8" x14ac:dyDescent="0.25">
      <c r="A74" s="1">
        <f t="shared" si="5"/>
        <v>73</v>
      </c>
      <c r="B74" s="23" t="e">
        <f>wT_P1!B74*aS_P1!B74/T!B74</f>
        <v>#DIV/0!</v>
      </c>
      <c r="C74" s="23" t="e">
        <f>aS_P1!B74/T!B74</f>
        <v>#DIV/0!</v>
      </c>
      <c r="D74" s="23" t="e">
        <f>wT_P1!B74/T!B74</f>
        <v>#DIV/0!</v>
      </c>
      <c r="E74" s="23" t="e">
        <f>-wT_P1!B74*aS_P1!B74/POWER(T!B74,2)</f>
        <v>#DIV/0!</v>
      </c>
      <c r="F74" s="23" t="e">
        <f>POWER(POWER(C74*wT_P1!$C$2,2)+POWER(D74*aS_P1!$C$2,2)+POWER(E74*T!$C$2,2),0.5)</f>
        <v>#DIV/0!</v>
      </c>
      <c r="G74" s="23" t="e">
        <f t="shared" si="3"/>
        <v>#DIV/0!</v>
      </c>
      <c r="H74" s="22" t="e">
        <f t="shared" si="4"/>
        <v>#DIV/0!</v>
      </c>
    </row>
    <row r="75" spans="1:8" x14ac:dyDescent="0.25">
      <c r="A75" s="1">
        <f t="shared" si="5"/>
        <v>74</v>
      </c>
      <c r="B75" s="23" t="e">
        <f>wT_P1!B75*aS_P1!B75/T!B75</f>
        <v>#DIV/0!</v>
      </c>
      <c r="C75" s="23" t="e">
        <f>aS_P1!B75/T!B75</f>
        <v>#DIV/0!</v>
      </c>
      <c r="D75" s="23" t="e">
        <f>wT_P1!B75/T!B75</f>
        <v>#DIV/0!</v>
      </c>
      <c r="E75" s="23" t="e">
        <f>-wT_P1!B75*aS_P1!B75/POWER(T!B75,2)</f>
        <v>#DIV/0!</v>
      </c>
      <c r="F75" s="23" t="e">
        <f>POWER(POWER(C75*wT_P1!$C$2,2)+POWER(D75*aS_P1!$C$2,2)+POWER(E75*T!$C$2,2),0.5)</f>
        <v>#DIV/0!</v>
      </c>
      <c r="G75" s="23" t="e">
        <f t="shared" si="3"/>
        <v>#DIV/0!</v>
      </c>
      <c r="H75" s="22" t="e">
        <f t="shared" si="4"/>
        <v>#DIV/0!</v>
      </c>
    </row>
    <row r="76" spans="1:8" x14ac:dyDescent="0.25">
      <c r="A76" s="1">
        <f t="shared" si="5"/>
        <v>75</v>
      </c>
      <c r="B76" s="23" t="e">
        <f>wT_P1!B76*aS_P1!B76/T!B76</f>
        <v>#DIV/0!</v>
      </c>
      <c r="C76" s="23" t="e">
        <f>aS_P1!B76/T!B76</f>
        <v>#DIV/0!</v>
      </c>
      <c r="D76" s="23" t="e">
        <f>wT_P1!B76/T!B76</f>
        <v>#DIV/0!</v>
      </c>
      <c r="E76" s="23" t="e">
        <f>-wT_P1!B76*aS_P1!B76/POWER(T!B76,2)</f>
        <v>#DIV/0!</v>
      </c>
      <c r="F76" s="23" t="e">
        <f>POWER(POWER(C76*wT_P1!$C$2,2)+POWER(D76*aS_P1!$C$2,2)+POWER(E76*T!$C$2,2),0.5)</f>
        <v>#DIV/0!</v>
      </c>
      <c r="G76" s="23" t="e">
        <f t="shared" si="3"/>
        <v>#DIV/0!</v>
      </c>
      <c r="H76" s="22" t="e">
        <f t="shared" si="4"/>
        <v>#DIV/0!</v>
      </c>
    </row>
    <row r="77" spans="1:8" x14ac:dyDescent="0.25">
      <c r="A77" s="4">
        <f t="shared" si="5"/>
        <v>76</v>
      </c>
      <c r="B77" s="23">
        <f>wT_P1!B77*aS_P1!B77/T!B77</f>
        <v>0</v>
      </c>
      <c r="C77" s="23">
        <f>aS_P1!B77/T!B77</f>
        <v>0</v>
      </c>
      <c r="D77" s="23">
        <f>wT_P1!B77/T!B77</f>
        <v>1.689885738468049E-3</v>
      </c>
      <c r="E77" s="23">
        <f>-wT_P1!B77*aS_P1!B77/POWER(T!B77,2)</f>
        <v>0</v>
      </c>
      <c r="F77" s="23">
        <f>POWER(POWER(C77*wT_P1!$C$2,2)+POWER(D77*aS_P1!$C$2,2)+POWER(E77*T!$C$2,2),0.5)</f>
        <v>1.689885738468049E-3</v>
      </c>
      <c r="G77" s="23" t="e">
        <f t="shared" si="3"/>
        <v>#DIV/0!</v>
      </c>
      <c r="H77" s="22" t="str">
        <f t="shared" si="4"/>
        <v>0 ± 0,002</v>
      </c>
    </row>
    <row r="78" spans="1:8" x14ac:dyDescent="0.25">
      <c r="A78" s="1"/>
      <c r="B78" s="23" t="e">
        <f>wT_P1!B78*aS_P1!B78/T!B78</f>
        <v>#DIV/0!</v>
      </c>
      <c r="C78" s="23" t="e">
        <f>aS_P1!B78/T!B78</f>
        <v>#DIV/0!</v>
      </c>
      <c r="D78" s="23" t="e">
        <f>wT_P1!B78/T!B78</f>
        <v>#DIV/0!</v>
      </c>
      <c r="E78" s="23" t="e">
        <f>-wT_P1!B78*aS_P1!B78/POWER(T!B78,2)</f>
        <v>#DIV/0!</v>
      </c>
      <c r="F78" s="23" t="e">
        <f>POWER(POWER(C78*wT_P1!$C$2,2)+POWER(D78*aS_P1!$C$2,2)+POWER(E78*T!$C$2,2),0.5)</f>
        <v>#DIV/0!</v>
      </c>
      <c r="G78" s="23" t="e">
        <f t="shared" si="3"/>
        <v>#DIV/0!</v>
      </c>
      <c r="H78" s="22" t="e">
        <f t="shared" si="4"/>
        <v>#DIV/0!</v>
      </c>
    </row>
    <row r="79" spans="1:8" x14ac:dyDescent="0.25">
      <c r="A79" s="1"/>
      <c r="B79" s="23" t="e">
        <f>wT_P1!B79*aS_P1!B79/T!B79</f>
        <v>#DIV/0!</v>
      </c>
      <c r="C79" s="23" t="e">
        <f>aS_P1!B79/T!B79</f>
        <v>#DIV/0!</v>
      </c>
      <c r="D79" s="23" t="e">
        <f>wT_P1!B79/T!B79</f>
        <v>#DIV/0!</v>
      </c>
      <c r="E79" s="23" t="e">
        <f>-wT_P1!B79*aS_P1!B79/POWER(T!B79,2)</f>
        <v>#DIV/0!</v>
      </c>
      <c r="F79" s="23" t="e">
        <f>POWER(POWER(C79*wT_P1!$C$2,2)+POWER(D79*aS_P1!$C$2,2)+POWER(E79*T!$C$2,2),0.5)</f>
        <v>#DIV/0!</v>
      </c>
      <c r="G79" s="23" t="e">
        <f t="shared" si="3"/>
        <v>#DIV/0!</v>
      </c>
      <c r="H79" s="22" t="e">
        <f t="shared" si="4"/>
        <v>#DIV/0!</v>
      </c>
    </row>
    <row r="80" spans="1:8" x14ac:dyDescent="0.25">
      <c r="A80" s="4" t="s">
        <v>29</v>
      </c>
      <c r="B80" s="23">
        <f>wT_P1!B80*aS_P1!B80/T!B80</f>
        <v>0.36261102831594633</v>
      </c>
      <c r="C80" s="23">
        <f>aS_P1!B80/T!B80</f>
        <v>35.767511177347245</v>
      </c>
      <c r="D80" s="23">
        <f>wT_P1!B80/T!B80</f>
        <v>1.0072528564331842E-2</v>
      </c>
      <c r="E80" s="23">
        <f>-wT_P1!B80*aS_P1!B80/POWER(T!B80,2)</f>
        <v>-0.36026927800888858</v>
      </c>
      <c r="F80" s="23">
        <f>POWER(POWER(C80*wT_P1!$C$2,2)+POWER(D80*aS_P1!$C$2,2)+POWER(E80*T!$C$2,2),0.5)</f>
        <v>3.7160469338446439E-2</v>
      </c>
      <c r="G80" s="23">
        <f t="shared" si="3"/>
        <v>10.248025138956386</v>
      </c>
      <c r="H80" s="22" t="str">
        <f t="shared" si="4"/>
        <v>0,37 ± 0,038</v>
      </c>
    </row>
    <row r="81" spans="1:8" x14ac:dyDescent="0.25">
      <c r="A81" s="4" t="s">
        <v>30</v>
      </c>
      <c r="B81" s="23">
        <f>wT_P1!B81*aS_P1!B81/T!B81</f>
        <v>0.36261102831594633</v>
      </c>
      <c r="C81" s="23">
        <f>aS_P1!B81/T!B81</f>
        <v>35.767511177347245</v>
      </c>
      <c r="D81" s="23">
        <f>wT_P1!B81/T!B81</f>
        <v>1.0072528564331842E-2</v>
      </c>
      <c r="E81" s="23">
        <f>-wT_P1!B81*aS_P1!B81/POWER(T!B81,2)</f>
        <v>-0.36026927800888858</v>
      </c>
      <c r="F81" s="23">
        <f>POWER(POWER(C81*wT_P1!$C$2,2)+POWER(D81*aS_P1!$C$2,2)+POWER(E81*T!$C$2,2),0.5)</f>
        <v>3.7160469338446439E-2</v>
      </c>
      <c r="G81" s="23">
        <f t="shared" si="3"/>
        <v>10.248025138956386</v>
      </c>
      <c r="H81" s="22" t="str">
        <f t="shared" si="4"/>
        <v>0,37 ± 0,038</v>
      </c>
    </row>
    <row r="82" spans="1:8" x14ac:dyDescent="0.25">
      <c r="A82" s="4" t="s">
        <v>31</v>
      </c>
      <c r="B82" s="23">
        <f>wT_P1!B82*aS_P1!B82/T!B82</f>
        <v>0.39169930396452979</v>
      </c>
      <c r="C82" s="23">
        <f>aS_P1!B82/T!B82</f>
        <v>2.7226108749246174E-3</v>
      </c>
      <c r="D82" s="23">
        <f>wT_P1!B82/T!B82</f>
        <v>0.39169930396452979</v>
      </c>
      <c r="E82" s="23">
        <f>-wT_P1!B82*aS_P1!B82/POWER(T!B82,2)</f>
        <v>-1.0664447846742322E-3</v>
      </c>
      <c r="F82" s="23">
        <f>POWER(POWER(C82*wT_P1!$C$2,2)+POWER(D82*aS_P1!$C$2,2)+POWER(E82*T!$C$2,2),0.5)</f>
        <v>0.39169930397544367</v>
      </c>
      <c r="G82" s="23">
        <f t="shared" si="3"/>
        <v>100.00000000278628</v>
      </c>
      <c r="H82" s="22" t="str">
        <f t="shared" si="4"/>
        <v>0,4 ± 0,392</v>
      </c>
    </row>
    <row r="83" spans="1:8" x14ac:dyDescent="0.25">
      <c r="A83" s="4" t="s">
        <v>32</v>
      </c>
      <c r="B83" s="23">
        <f>wT_P1!B83*aS_P1!B83/T!B83</f>
        <v>0.11741511608516608</v>
      </c>
      <c r="C83" s="23">
        <f>aS_P1!B83/T!B83</f>
        <v>8.2146386503677282E-3</v>
      </c>
      <c r="D83" s="23">
        <f>wT_P1!B83/T!B83</f>
        <v>0.11741511608516608</v>
      </c>
      <c r="E83" s="23">
        <f>-wT_P1!B83*aS_P1!B83/POWER(T!B83,2)</f>
        <v>-9.6452275073061883E-4</v>
      </c>
      <c r="F83" s="23">
        <f>POWER(POWER(C83*wT_P1!$C$2,2)+POWER(D83*aS_P1!$C$2,2)+POWER(E83*T!$C$2,2),0.5)</f>
        <v>0.11741511637648544</v>
      </c>
      <c r="G83" s="23">
        <f t="shared" si="3"/>
        <v>100.0000002481106</v>
      </c>
      <c r="H83" s="22" t="str">
        <f t="shared" si="4"/>
        <v>0,12 ± 0,118</v>
      </c>
    </row>
    <row r="84" spans="1:8" x14ac:dyDescent="0.25">
      <c r="A84" s="4" t="s">
        <v>33</v>
      </c>
      <c r="B84" s="23">
        <f>wT_P1!B84*aS_P1!B84/T!B84</f>
        <v>0.49829940521068949</v>
      </c>
      <c r="C84" s="23">
        <f>aS_P1!B84/T!B84</f>
        <v>0.16754628466113763</v>
      </c>
      <c r="D84" s="23">
        <f>wT_P1!B84/T!B84</f>
        <v>0.49829940521068949</v>
      </c>
      <c r="E84" s="23">
        <f>-wT_P1!B84*aS_P1!B84/POWER(T!B84,2)</f>
        <v>-8.3488213991905758E-2</v>
      </c>
      <c r="F84" s="23">
        <f>POWER(POWER(C84*wT_P1!$C$2,2)+POWER(D84*aS_P1!$C$2,2)+POWER(E84*T!$C$2,2),0.5)</f>
        <v>0.49829944037231899</v>
      </c>
      <c r="G84" s="23">
        <f t="shared" si="3"/>
        <v>100.00000705632579</v>
      </c>
      <c r="H84" s="22" t="str">
        <f t="shared" si="4"/>
        <v>0,5 ± 0,499</v>
      </c>
    </row>
    <row r="85" spans="1:8" x14ac:dyDescent="0.25">
      <c r="A85" s="4" t="s">
        <v>34</v>
      </c>
      <c r="B85" s="23">
        <f>wT_P1!B85*aS_P1!B85/T!B85</f>
        <v>0.16353489119087769</v>
      </c>
      <c r="C85" s="23">
        <f>aS_P1!B85/T!B85</f>
        <v>0.40150967638320079</v>
      </c>
      <c r="D85" s="23">
        <f>wT_P1!B85/T!B85</f>
        <v>0.16353489119087769</v>
      </c>
      <c r="E85" s="23">
        <f>-wT_P1!B85*aS_P1!B85/POWER(T!B85,2)</f>
        <v>-6.5660841239411252E-2</v>
      </c>
      <c r="F85" s="23">
        <f>POWER(POWER(C85*wT_P1!$C$2,2)+POWER(D85*aS_P1!$C$2,2)+POWER(E85*T!$C$2,2),0.5)</f>
        <v>0.16353539726364597</v>
      </c>
      <c r="G85" s="23">
        <f t="shared" si="3"/>
        <v>100.00030945858991</v>
      </c>
      <c r="H85" s="22" t="str">
        <f t="shared" si="4"/>
        <v>0,17 ± 0,164</v>
      </c>
    </row>
    <row r="86" spans="1:8" x14ac:dyDescent="0.25">
      <c r="A86" s="4" t="s">
        <v>35</v>
      </c>
      <c r="B86" s="23">
        <f>wT_P1!B86*aS_P1!B86/T!B86</f>
        <v>0.2606698301628676</v>
      </c>
      <c r="C86" s="23">
        <f>aS_P1!B86/T!B86</f>
        <v>0.17921610874036964</v>
      </c>
      <c r="D86" s="23">
        <f>wT_P1!B86/T!B86</f>
        <v>2.8963314462540846E-2</v>
      </c>
      <c r="E86" s="23">
        <f>-wT_P1!B86*aS_P1!B86/POWER(T!B86,2)</f>
        <v>-5.1906925142002399E-3</v>
      </c>
      <c r="F86" s="23">
        <f>POWER(POWER(C86*wT_P1!$C$2,2)+POWER(D86*aS_P1!$C$2,2)+POWER(E86*T!$C$2,2),0.5)</f>
        <v>2.8963869389516114E-2</v>
      </c>
      <c r="G86" s="23">
        <f t="shared" si="3"/>
        <v>11.111323996113921</v>
      </c>
      <c r="H86" s="22" t="str">
        <f t="shared" si="4"/>
        <v>0,27 ± 0,029</v>
      </c>
    </row>
    <row r="87" spans="1:8" x14ac:dyDescent="0.25">
      <c r="A87" s="4" t="s">
        <v>36</v>
      </c>
      <c r="B87" s="23">
        <f>wT_P1!B87*aS_P1!B87/T!B87</f>
        <v>0.23670667139177301</v>
      </c>
      <c r="C87" s="23">
        <f>aS_P1!B87/T!B87</f>
        <v>0.10578596326053497</v>
      </c>
      <c r="D87" s="23">
        <f>wT_P1!B87/T!B87</f>
        <v>3.9451111898628842E-2</v>
      </c>
      <c r="E87" s="23">
        <f>-wT_P1!B87*aS_P1!B87/POWER(T!B87,2)</f>
        <v>-4.1733738738956036E-3</v>
      </c>
      <c r="F87" s="23">
        <f>POWER(POWER(C87*wT_P1!$C$2,2)+POWER(D87*aS_P1!$C$2,2)+POWER(E87*T!$C$2,2),0.5)</f>
        <v>3.9451253948704933E-2</v>
      </c>
      <c r="G87" s="23">
        <f t="shared" si="3"/>
        <v>16.666726677681677</v>
      </c>
      <c r="H87" s="22" t="str">
        <f t="shared" si="4"/>
        <v>0,24 ± 0,04</v>
      </c>
    </row>
    <row r="89" spans="1:8" x14ac:dyDescent="0.25">
      <c r="A89" s="1"/>
    </row>
    <row r="90" spans="1:8" x14ac:dyDescent="0.25">
      <c r="A90" s="1"/>
    </row>
    <row r="91" spans="1:8" x14ac:dyDescent="0.25">
      <c r="A91" s="1"/>
    </row>
    <row r="92" spans="1:8" x14ac:dyDescent="0.25">
      <c r="A92" s="1"/>
    </row>
    <row r="93" spans="1:8" x14ac:dyDescent="0.25">
      <c r="A93" s="1"/>
    </row>
    <row r="94" spans="1:8" x14ac:dyDescent="0.25">
      <c r="A94" s="1"/>
    </row>
    <row r="95" spans="1:8" x14ac:dyDescent="0.25">
      <c r="A95" s="1"/>
    </row>
    <row r="96" spans="1:8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68C04-5C4F-4F30-93B1-C2342172A4CB}">
  <dimension ref="A1:J161"/>
  <sheetViews>
    <sheetView topLeftCell="B70" workbookViewId="0">
      <selection activeCell="D9" sqref="D9"/>
    </sheetView>
  </sheetViews>
  <sheetFormatPr defaultRowHeight="15" x14ac:dyDescent="0.25"/>
  <cols>
    <col min="1" max="1" width="31.42578125" style="18" customWidth="1"/>
    <col min="2" max="2" width="13.85546875" style="21" customWidth="1"/>
    <col min="3" max="3" width="22.42578125" style="21" customWidth="1"/>
    <col min="4" max="4" width="21.85546875" style="21" customWidth="1"/>
    <col min="5" max="5" width="22.42578125" style="31" customWidth="1"/>
    <col min="6" max="6" width="22.140625" style="31" customWidth="1"/>
    <col min="7" max="7" width="20.7109375" style="21" customWidth="1"/>
    <col min="8" max="8" width="10.85546875" style="21" customWidth="1"/>
    <col min="9" max="9" width="10.140625" style="21" customWidth="1"/>
    <col min="10" max="10" width="14.42578125" style="20" customWidth="1"/>
    <col min="11" max="16384" width="9.140625" style="20"/>
  </cols>
  <sheetData>
    <row r="1" spans="1:10" s="24" customFormat="1" ht="15.75" thickBot="1" x14ac:dyDescent="0.3">
      <c r="A1" s="12" t="s">
        <v>0</v>
      </c>
      <c r="B1" s="25" t="s">
        <v>37</v>
      </c>
      <c r="C1" s="25" t="s">
        <v>64</v>
      </c>
      <c r="D1" s="25" t="s">
        <v>65</v>
      </c>
      <c r="E1" s="25" t="s">
        <v>66</v>
      </c>
      <c r="F1" s="25" t="s">
        <v>67</v>
      </c>
      <c r="G1" s="25" t="s">
        <v>68</v>
      </c>
      <c r="H1" s="25" t="s">
        <v>38</v>
      </c>
      <c r="I1" s="25" t="s">
        <v>39</v>
      </c>
      <c r="J1" s="25" t="s">
        <v>40</v>
      </c>
    </row>
    <row r="2" spans="1:10" s="22" customFormat="1" x14ac:dyDescent="0.25">
      <c r="A2" s="15">
        <v>1</v>
      </c>
      <c r="B2" s="23">
        <f>(wT_P1!B2*aS_P1!B2+wT_P2!B2*aS_P2!B2)/T!B2</f>
        <v>0.72561549925484359</v>
      </c>
      <c r="C2" s="23">
        <f>aS_P1!B2/T!B2</f>
        <v>35.767511177347245</v>
      </c>
      <c r="D2" s="23">
        <f>wT_P1!B2/T!B2</f>
        <v>1.0072528564331842E-2</v>
      </c>
      <c r="E2" s="23">
        <f>aS_P2!B2/T!B2</f>
        <v>35.767511177347245</v>
      </c>
      <c r="F2" s="23">
        <f>wT_P2!B2/T!B2</f>
        <v>1.0083457526080477E-2</v>
      </c>
      <c r="G2" s="23">
        <f>-(wT_P1!B2*aS_P1!B2+wT_P2!B2*aS_P2!B2)/POWER(T!B2,2)</f>
        <v>-0.7209294577792783</v>
      </c>
      <c r="H2" s="23">
        <f>POWER(POWER(C2*wT_P1!$C$2,2)+POWER(D2*aS_P1!$C$2,2)+POWER(E2*wT_P2!$C$2,2)+POWER(F2*aS_P2!$C$2,2)+POWER(G2*T!$C$2,2),0.5)</f>
        <v>5.25574104982919E-2</v>
      </c>
      <c r="I2" s="23">
        <f>H2/B2*100</f>
        <v>7.2431488236214205</v>
      </c>
      <c r="J2" s="22" t="str">
        <f>(ROUNDUP(B2,2)) &amp; " ± " &amp; (ROUNDUP(H2, 3))</f>
        <v>0,73 ± 0,053</v>
      </c>
    </row>
    <row r="3" spans="1:10" x14ac:dyDescent="0.25">
      <c r="A3" s="1">
        <f>A2+1</f>
        <v>2</v>
      </c>
      <c r="B3" s="23" t="e">
        <f>(wT_P1!B3*aS_P1!B3+wT_P2!B3*aS_P2!B3)/T!B3</f>
        <v>#DIV/0!</v>
      </c>
      <c r="C3" s="23" t="e">
        <f>aS_P1!B3/T!B3</f>
        <v>#DIV/0!</v>
      </c>
      <c r="D3" s="23" t="e">
        <f>wT_P1!B3/T!B3</f>
        <v>#DIV/0!</v>
      </c>
      <c r="E3" s="23" t="e">
        <f>aS_P2!B3/T!B3</f>
        <v>#DIV/0!</v>
      </c>
      <c r="F3" s="23" t="e">
        <f>wT_P2!B3/T!B3</f>
        <v>#DIV/0!</v>
      </c>
      <c r="G3" s="23" t="e">
        <f>-(wT_P1!B3*aS_P1!B3+wT_P2!B3*aS_P2!B3)/POWER(T!B3,2)</f>
        <v>#DIV/0!</v>
      </c>
      <c r="H3" s="23" t="e">
        <f>POWER(POWER(C3*wT_P1!$C$2,2)+POWER(D3*aS_P1!$C$2,2)+POWER(E3*wT_P2!$C$2,2)+POWER(F3*aS_P2!$C$2,2)+POWER(G3*T!$C$2,2),0.5)</f>
        <v>#DIV/0!</v>
      </c>
      <c r="I3" s="23" t="e">
        <f>H3/B3*100</f>
        <v>#DIV/0!</v>
      </c>
      <c r="J3" s="22" t="e">
        <f>(ROUNDUP(B3,2)) &amp; " ± " &amp; (ROUNDUP(H3, 3))</f>
        <v>#DIV/0!</v>
      </c>
    </row>
    <row r="4" spans="1:10" x14ac:dyDescent="0.25">
      <c r="A4" s="1">
        <f t="shared" ref="A4:A67" si="0">A3+1</f>
        <v>3</v>
      </c>
      <c r="B4" s="23" t="e">
        <f>(wT_P1!B4*aS_P1!B4+wT_P2!B4*aS_P2!B4)/T!B4</f>
        <v>#DIV/0!</v>
      </c>
      <c r="C4" s="23" t="e">
        <f>aS_P1!B4/T!B4</f>
        <v>#DIV/0!</v>
      </c>
      <c r="D4" s="23" t="e">
        <f>wT_P1!B4/T!B4</f>
        <v>#DIV/0!</v>
      </c>
      <c r="E4" s="23" t="e">
        <f>aS_P2!B4/T!B4</f>
        <v>#DIV/0!</v>
      </c>
      <c r="F4" s="23" t="e">
        <f>wT_P2!B4/T!B4</f>
        <v>#DIV/0!</v>
      </c>
      <c r="G4" s="23" t="e">
        <f>-(wT_P1!B4*aS_P1!B4+wT_P2!B4*aS_P2!B4)/POWER(T!B4,2)</f>
        <v>#DIV/0!</v>
      </c>
      <c r="H4" s="23" t="e">
        <f>POWER(POWER(C4*wT_P1!$C$2,2)+POWER(D4*aS_P1!$C$2,2)+POWER(E4*wT_P2!$C$2,2)+POWER(F4*aS_P2!$C$2,2)+POWER(G4*T!$C$2,2),0.5)</f>
        <v>#DIV/0!</v>
      </c>
      <c r="I4" s="23" t="e">
        <f>H4/B4*100</f>
        <v>#DIV/0!</v>
      </c>
      <c r="J4" s="22" t="e">
        <f>(ROUNDUP(B4,2)) &amp; " ± " &amp; (ROUNDUP(H4, 3))</f>
        <v>#DIV/0!</v>
      </c>
    </row>
    <row r="5" spans="1:10" x14ac:dyDescent="0.25">
      <c r="A5" s="1">
        <f t="shared" si="0"/>
        <v>4</v>
      </c>
      <c r="B5" s="23" t="e">
        <f>(wT_P1!B5*aS_P1!B5+wT_P2!B5*aS_P2!B5)/T!B5</f>
        <v>#DIV/0!</v>
      </c>
      <c r="C5" s="23" t="e">
        <f>aS_P1!B5/T!B5</f>
        <v>#DIV/0!</v>
      </c>
      <c r="D5" s="23" t="e">
        <f>wT_P1!B5/T!B5</f>
        <v>#DIV/0!</v>
      </c>
      <c r="E5" s="23" t="e">
        <f>aS_P2!B5/T!B5</f>
        <v>#DIV/0!</v>
      </c>
      <c r="F5" s="23" t="e">
        <f>wT_P2!B5/T!B5</f>
        <v>#DIV/0!</v>
      </c>
      <c r="G5" s="23" t="e">
        <f>-(wT_P1!B5*aS_P1!B5+wT_P2!B5*aS_P2!B5)/POWER(T!B5,2)</f>
        <v>#DIV/0!</v>
      </c>
      <c r="H5" s="23" t="e">
        <f>POWER(POWER(C5*wT_P1!$C$2,2)+POWER(D5*aS_P1!$C$2,2)+POWER(E5*wT_P2!$C$2,2)+POWER(F5*aS_P2!$C$2,2)+POWER(G5*T!$C$2,2),0.5)</f>
        <v>#DIV/0!</v>
      </c>
      <c r="I5" s="23" t="e">
        <f>H5/B5*100</f>
        <v>#DIV/0!</v>
      </c>
      <c r="J5" s="22" t="e">
        <f>(ROUNDUP(B5,2)) &amp; " ± " &amp; (ROUNDUP(H5, 3))</f>
        <v>#DIV/0!</v>
      </c>
    </row>
    <row r="6" spans="1:10" x14ac:dyDescent="0.25">
      <c r="A6" s="1">
        <f t="shared" si="0"/>
        <v>5</v>
      </c>
      <c r="B6" s="23" t="e">
        <f>(wT_P1!B6*aS_P1!B6+wT_P2!B6*aS_P2!B6)/T!B6</f>
        <v>#DIV/0!</v>
      </c>
      <c r="C6" s="23" t="e">
        <f>aS_P1!B6/T!B6</f>
        <v>#DIV/0!</v>
      </c>
      <c r="D6" s="23" t="e">
        <f>wT_P1!B6/T!B6</f>
        <v>#DIV/0!</v>
      </c>
      <c r="E6" s="23" t="e">
        <f>aS_P2!B6/T!B6</f>
        <v>#DIV/0!</v>
      </c>
      <c r="F6" s="23" t="e">
        <f>wT_P2!B6/T!B6</f>
        <v>#DIV/0!</v>
      </c>
      <c r="G6" s="23" t="e">
        <f>-(wT_P1!B6*aS_P1!B6+wT_P2!B6*aS_P2!B6)/POWER(T!B6,2)</f>
        <v>#DIV/0!</v>
      </c>
      <c r="H6" s="23" t="e">
        <f>POWER(POWER(C6*wT_P1!$C$2,2)+POWER(D6*aS_P1!$C$2,2)+POWER(E6*wT_P2!$C$2,2)+POWER(F6*aS_P2!$C$2,2)+POWER(G6*T!$C$2,2),0.5)</f>
        <v>#DIV/0!</v>
      </c>
      <c r="I6" s="23" t="e">
        <f>H6/B6*100</f>
        <v>#DIV/0!</v>
      </c>
      <c r="J6" s="22" t="e">
        <f>(ROUNDUP(B6,2)) &amp; " ± " &amp; (ROUNDUP(H6, 3))</f>
        <v>#DIV/0!</v>
      </c>
    </row>
    <row r="7" spans="1:10" x14ac:dyDescent="0.25">
      <c r="A7" s="4">
        <f t="shared" si="0"/>
        <v>6</v>
      </c>
      <c r="B7" s="23">
        <f>(wT_P1!B7*aS_P1!B7+wT_P2!B7*aS_P2!B7)/T!B7</f>
        <v>0.72561549925484359</v>
      </c>
      <c r="C7" s="23">
        <f>aS_P1!B7/T!B7</f>
        <v>35.767511177347245</v>
      </c>
      <c r="D7" s="23">
        <f>wT_P1!B7/T!B7</f>
        <v>1.0072528564331842E-2</v>
      </c>
      <c r="E7" s="23">
        <f>aS_P2!B7/T!B7</f>
        <v>35.767511177347245</v>
      </c>
      <c r="F7" s="23">
        <f>wT_P2!B7/T!B7</f>
        <v>1.0083457526080477E-2</v>
      </c>
      <c r="G7" s="23">
        <f>-(wT_P1!B7*aS_P1!B7+wT_P2!B7*aS_P2!B7)/POWER(T!B7,2)</f>
        <v>-0.7209294577792783</v>
      </c>
      <c r="H7" s="23">
        <f>POWER(POWER(C7*wT_P1!$C$2,2)+POWER(D7*aS_P1!$C$2,2)+POWER(E7*wT_P2!$C$2,2)+POWER(F7*aS_P2!$C$2,2)+POWER(G7*T!$C$2,2),0.5)</f>
        <v>5.25574104982919E-2</v>
      </c>
      <c r="I7" s="23">
        <f>H7/B7*100</f>
        <v>7.2431488236214205</v>
      </c>
      <c r="J7" s="22" t="str">
        <f>(ROUNDUP(B7,2)) &amp; " ± " &amp; (ROUNDUP(H7, 3))</f>
        <v>0,73 ± 0,053</v>
      </c>
    </row>
    <row r="8" spans="1:10" x14ac:dyDescent="0.25">
      <c r="A8" s="1">
        <f t="shared" si="0"/>
        <v>7</v>
      </c>
      <c r="B8" s="23" t="e">
        <f>(wT_P1!B8*aS_P1!B8+wT_P2!B8*aS_P2!B8)/T!B8</f>
        <v>#DIV/0!</v>
      </c>
      <c r="C8" s="23" t="e">
        <f>aS_P1!B8/T!B8</f>
        <v>#DIV/0!</v>
      </c>
      <c r="D8" s="23" t="e">
        <f>wT_P1!B8/T!B8</f>
        <v>#DIV/0!</v>
      </c>
      <c r="E8" s="23" t="e">
        <f>aS_P2!B8/T!B8</f>
        <v>#DIV/0!</v>
      </c>
      <c r="F8" s="23" t="e">
        <f>wT_P2!B8/T!B8</f>
        <v>#DIV/0!</v>
      </c>
      <c r="G8" s="23" t="e">
        <f>-(wT_P1!B8*aS_P1!B8+wT_P2!B8*aS_P2!B8)/POWER(T!B8,2)</f>
        <v>#DIV/0!</v>
      </c>
      <c r="H8" s="23" t="e">
        <f>POWER(POWER(C8*wT_P1!$C$2,2)+POWER(D8*aS_P1!$C$2,2)+POWER(E8*wT_P2!$C$2,2)+POWER(F8*aS_P2!$C$2,2)+POWER(G8*T!$C$2,2),0.5)</f>
        <v>#DIV/0!</v>
      </c>
      <c r="I8" s="23" t="e">
        <f>H8/B8*100</f>
        <v>#DIV/0!</v>
      </c>
      <c r="J8" s="22" t="e">
        <f>(ROUNDUP(B8,2)) &amp; " ± " &amp; (ROUNDUP(H8, 3))</f>
        <v>#DIV/0!</v>
      </c>
    </row>
    <row r="9" spans="1:10" x14ac:dyDescent="0.25">
      <c r="A9" s="1">
        <f t="shared" si="0"/>
        <v>8</v>
      </c>
      <c r="B9" s="23" t="e">
        <f>(wT_P1!B9*aS_P1!B9+wT_P2!B9*aS_P2!B9)/T!B9</f>
        <v>#DIV/0!</v>
      </c>
      <c r="C9" s="23" t="e">
        <f>aS_P1!B9/T!B9</f>
        <v>#DIV/0!</v>
      </c>
      <c r="D9" s="23" t="e">
        <f>wT_P1!B9/T!B9</f>
        <v>#DIV/0!</v>
      </c>
      <c r="E9" s="23" t="e">
        <f>aS_P2!B9/T!B9</f>
        <v>#DIV/0!</v>
      </c>
      <c r="F9" s="23" t="e">
        <f>wT_P2!B9/T!B9</f>
        <v>#DIV/0!</v>
      </c>
      <c r="G9" s="23" t="e">
        <f>-(wT_P1!B9*aS_P1!B9+wT_P2!B9*aS_P2!B9)/POWER(T!B9,2)</f>
        <v>#DIV/0!</v>
      </c>
      <c r="H9" s="23" t="e">
        <f>POWER(POWER(C9*wT_P1!$C$2,2)+POWER(D9*aS_P1!$C$2,2)+POWER(E9*wT_P2!$C$2,2)+POWER(F9*aS_P2!$C$2,2)+POWER(G9*T!$C$2,2),0.5)</f>
        <v>#DIV/0!</v>
      </c>
      <c r="I9" s="23" t="e">
        <f>H9/B9*100</f>
        <v>#DIV/0!</v>
      </c>
      <c r="J9" s="22" t="e">
        <f>(ROUNDUP(B9,2)) &amp; " ± " &amp; (ROUNDUP(H9, 3))</f>
        <v>#DIV/0!</v>
      </c>
    </row>
    <row r="10" spans="1:10" x14ac:dyDescent="0.25">
      <c r="A10" s="1">
        <f t="shared" si="0"/>
        <v>9</v>
      </c>
      <c r="B10" s="23" t="e">
        <f>(wT_P1!B10*aS_P1!B10+wT_P2!B10*aS_P2!B10)/T!B10</f>
        <v>#DIV/0!</v>
      </c>
      <c r="C10" s="23" t="e">
        <f>aS_P1!B10/T!B10</f>
        <v>#DIV/0!</v>
      </c>
      <c r="D10" s="23" t="e">
        <f>wT_P1!B10/T!B10</f>
        <v>#DIV/0!</v>
      </c>
      <c r="E10" s="23" t="e">
        <f>aS_P2!B10/T!B10</f>
        <v>#DIV/0!</v>
      </c>
      <c r="F10" s="23" t="e">
        <f>wT_P2!B10/T!B10</f>
        <v>#DIV/0!</v>
      </c>
      <c r="G10" s="23" t="e">
        <f>-(wT_P1!B10*aS_P1!B10+wT_P2!B10*aS_P2!B10)/POWER(T!B10,2)</f>
        <v>#DIV/0!</v>
      </c>
      <c r="H10" s="23" t="e">
        <f>POWER(POWER(C10*wT_P1!$C$2,2)+POWER(D10*aS_P1!$C$2,2)+POWER(E10*wT_P2!$C$2,2)+POWER(F10*aS_P2!$C$2,2)+POWER(G10*T!$C$2,2),0.5)</f>
        <v>#DIV/0!</v>
      </c>
      <c r="I10" s="23" t="e">
        <f>H10/B10*100</f>
        <v>#DIV/0!</v>
      </c>
      <c r="J10" s="22" t="e">
        <f>(ROUNDUP(B10,2)) &amp; " ± " &amp; (ROUNDUP(H10, 3))</f>
        <v>#DIV/0!</v>
      </c>
    </row>
    <row r="11" spans="1:10" x14ac:dyDescent="0.25">
      <c r="A11" s="1">
        <f t="shared" si="0"/>
        <v>10</v>
      </c>
      <c r="B11" s="23" t="e">
        <f>(wT_P1!B11*aS_P1!B11+wT_P2!B11*aS_P2!B11)/T!B11</f>
        <v>#DIV/0!</v>
      </c>
      <c r="C11" s="23" t="e">
        <f>aS_P1!B11/T!B11</f>
        <v>#DIV/0!</v>
      </c>
      <c r="D11" s="23" t="e">
        <f>wT_P1!B11/T!B11</f>
        <v>#DIV/0!</v>
      </c>
      <c r="E11" s="23" t="e">
        <f>aS_P2!B11/T!B11</f>
        <v>#DIV/0!</v>
      </c>
      <c r="F11" s="23" t="e">
        <f>wT_P2!B11/T!B11</f>
        <v>#DIV/0!</v>
      </c>
      <c r="G11" s="23" t="e">
        <f>-(wT_P1!B11*aS_P1!B11+wT_P2!B11*aS_P2!B11)/POWER(T!B11,2)</f>
        <v>#DIV/0!</v>
      </c>
      <c r="H11" s="23" t="e">
        <f>POWER(POWER(C11*wT_P1!$C$2,2)+POWER(D11*aS_P1!$C$2,2)+POWER(E11*wT_P2!$C$2,2)+POWER(F11*aS_P2!$C$2,2)+POWER(G11*T!$C$2,2),0.5)</f>
        <v>#DIV/0!</v>
      </c>
      <c r="I11" s="23" t="e">
        <f>H11/B11*100</f>
        <v>#DIV/0!</v>
      </c>
      <c r="J11" s="22" t="e">
        <f>(ROUNDUP(B11,2)) &amp; " ± " &amp; (ROUNDUP(H11, 3))</f>
        <v>#DIV/0!</v>
      </c>
    </row>
    <row r="12" spans="1:10" x14ac:dyDescent="0.25">
      <c r="A12" s="4">
        <f t="shared" si="0"/>
        <v>11</v>
      </c>
      <c r="B12" s="23">
        <f>(wT_P1!B12*aS_P1!B12+wT_P2!B12*aS_P2!B12)/T!B12</f>
        <v>0.72561549925484359</v>
      </c>
      <c r="C12" s="23">
        <f>aS_P1!B12/T!B12</f>
        <v>35.767511177347245</v>
      </c>
      <c r="D12" s="23">
        <f>wT_P1!B12/T!B12</f>
        <v>1.0072528564331842E-2</v>
      </c>
      <c r="E12" s="23">
        <f>aS_P2!B12/T!B12</f>
        <v>35.767511177347245</v>
      </c>
      <c r="F12" s="23">
        <f>wT_P2!B12/T!B12</f>
        <v>1.0083457526080477E-2</v>
      </c>
      <c r="G12" s="23">
        <f>-(wT_P1!B12*aS_P1!B12+wT_P2!B12*aS_P2!B12)/POWER(T!B12,2)</f>
        <v>-0.7209294577792783</v>
      </c>
      <c r="H12" s="23">
        <f>POWER(POWER(C12*wT_P1!$C$2,2)+POWER(D12*aS_P1!$C$2,2)+POWER(E12*wT_P2!$C$2,2)+POWER(F12*aS_P2!$C$2,2)+POWER(G12*T!$C$2,2),0.5)</f>
        <v>5.25574104982919E-2</v>
      </c>
      <c r="I12" s="23">
        <f>H12/B12*100</f>
        <v>7.2431488236214205</v>
      </c>
      <c r="J12" s="22" t="str">
        <f>(ROUNDUP(B12,2)) &amp; " ± " &amp; (ROUNDUP(H12, 3))</f>
        <v>0,73 ± 0,053</v>
      </c>
    </row>
    <row r="13" spans="1:10" x14ac:dyDescent="0.25">
      <c r="A13" s="1">
        <f t="shared" si="0"/>
        <v>12</v>
      </c>
      <c r="B13" s="23" t="e">
        <f>(wT_P1!B13*aS_P1!B13+wT_P2!B13*aS_P2!B13)/T!B13</f>
        <v>#DIV/0!</v>
      </c>
      <c r="C13" s="23" t="e">
        <f>aS_P1!B13/T!B13</f>
        <v>#DIV/0!</v>
      </c>
      <c r="D13" s="23" t="e">
        <f>wT_P1!B13/T!B13</f>
        <v>#DIV/0!</v>
      </c>
      <c r="E13" s="23" t="e">
        <f>aS_P2!B13/T!B13</f>
        <v>#DIV/0!</v>
      </c>
      <c r="F13" s="23" t="e">
        <f>wT_P2!B13/T!B13</f>
        <v>#DIV/0!</v>
      </c>
      <c r="G13" s="23" t="e">
        <f>-(wT_P1!B13*aS_P1!B13+wT_P2!B13*aS_P2!B13)/POWER(T!B13,2)</f>
        <v>#DIV/0!</v>
      </c>
      <c r="H13" s="23" t="e">
        <f>POWER(POWER(C13*wT_P1!$C$2,2)+POWER(D13*aS_P1!$C$2,2)+POWER(E13*wT_P2!$C$2,2)+POWER(F13*aS_P2!$C$2,2)+POWER(G13*T!$C$2,2),0.5)</f>
        <v>#DIV/0!</v>
      </c>
      <c r="I13" s="23" t="e">
        <f>H13/B13*100</f>
        <v>#DIV/0!</v>
      </c>
      <c r="J13" s="22" t="e">
        <f>(ROUNDUP(B13,2)) &amp; " ± " &amp; (ROUNDUP(H13, 3))</f>
        <v>#DIV/0!</v>
      </c>
    </row>
    <row r="14" spans="1:10" x14ac:dyDescent="0.25">
      <c r="A14" s="1">
        <f t="shared" si="0"/>
        <v>13</v>
      </c>
      <c r="B14" s="23" t="e">
        <f>(wT_P1!B14*aS_P1!B14+wT_P2!B14*aS_P2!B14)/T!B14</f>
        <v>#DIV/0!</v>
      </c>
      <c r="C14" s="23" t="e">
        <f>aS_P1!B14/T!B14</f>
        <v>#DIV/0!</v>
      </c>
      <c r="D14" s="23" t="e">
        <f>wT_P1!B14/T!B14</f>
        <v>#DIV/0!</v>
      </c>
      <c r="E14" s="23" t="e">
        <f>aS_P2!B14/T!B14</f>
        <v>#DIV/0!</v>
      </c>
      <c r="F14" s="23" t="e">
        <f>wT_P2!B14/T!B14</f>
        <v>#DIV/0!</v>
      </c>
      <c r="G14" s="23" t="e">
        <f>-(wT_P1!B14*aS_P1!B14+wT_P2!B14*aS_P2!B14)/POWER(T!B14,2)</f>
        <v>#DIV/0!</v>
      </c>
      <c r="H14" s="23" t="e">
        <f>POWER(POWER(C14*wT_P1!$C$2,2)+POWER(D14*aS_P1!$C$2,2)+POWER(E14*wT_P2!$C$2,2)+POWER(F14*aS_P2!$C$2,2)+POWER(G14*T!$C$2,2),0.5)</f>
        <v>#DIV/0!</v>
      </c>
      <c r="I14" s="23" t="e">
        <f>H14/B14*100</f>
        <v>#DIV/0!</v>
      </c>
      <c r="J14" s="22" t="e">
        <f>(ROUNDUP(B14,2)) &amp; " ± " &amp; (ROUNDUP(H14, 3))</f>
        <v>#DIV/0!</v>
      </c>
    </row>
    <row r="15" spans="1:10" x14ac:dyDescent="0.25">
      <c r="A15" s="1">
        <f t="shared" si="0"/>
        <v>14</v>
      </c>
      <c r="B15" s="23" t="e">
        <f>(wT_P1!B15*aS_P1!B15+wT_P2!B15*aS_P2!B15)/T!B15</f>
        <v>#DIV/0!</v>
      </c>
      <c r="C15" s="23" t="e">
        <f>aS_P1!B15/T!B15</f>
        <v>#DIV/0!</v>
      </c>
      <c r="D15" s="23" t="e">
        <f>wT_P1!B15/T!B15</f>
        <v>#DIV/0!</v>
      </c>
      <c r="E15" s="23" t="e">
        <f>aS_P2!B15/T!B15</f>
        <v>#DIV/0!</v>
      </c>
      <c r="F15" s="23" t="e">
        <f>wT_P2!B15/T!B15</f>
        <v>#DIV/0!</v>
      </c>
      <c r="G15" s="23" t="e">
        <f>-(wT_P1!B15*aS_P1!B15+wT_P2!B15*aS_P2!B15)/POWER(T!B15,2)</f>
        <v>#DIV/0!</v>
      </c>
      <c r="H15" s="23" t="e">
        <f>POWER(POWER(C15*wT_P1!$C$2,2)+POWER(D15*aS_P1!$C$2,2)+POWER(E15*wT_P2!$C$2,2)+POWER(F15*aS_P2!$C$2,2)+POWER(G15*T!$C$2,2),0.5)</f>
        <v>#DIV/0!</v>
      </c>
      <c r="I15" s="23" t="e">
        <f>H15/B15*100</f>
        <v>#DIV/0!</v>
      </c>
      <c r="J15" s="22" t="e">
        <f>(ROUNDUP(B15,2)) &amp; " ± " &amp; (ROUNDUP(H15, 3))</f>
        <v>#DIV/0!</v>
      </c>
    </row>
    <row r="16" spans="1:10" x14ac:dyDescent="0.25">
      <c r="A16" s="1">
        <f t="shared" si="0"/>
        <v>15</v>
      </c>
      <c r="B16" s="23" t="e">
        <f>(wT_P1!B16*aS_P1!B16+wT_P2!B16*aS_P2!B16)/T!B16</f>
        <v>#DIV/0!</v>
      </c>
      <c r="C16" s="23" t="e">
        <f>aS_P1!B16/T!B16</f>
        <v>#DIV/0!</v>
      </c>
      <c r="D16" s="23" t="e">
        <f>wT_P1!B16/T!B16</f>
        <v>#DIV/0!</v>
      </c>
      <c r="E16" s="23" t="e">
        <f>aS_P2!B16/T!B16</f>
        <v>#DIV/0!</v>
      </c>
      <c r="F16" s="23" t="e">
        <f>wT_P2!B16/T!B16</f>
        <v>#DIV/0!</v>
      </c>
      <c r="G16" s="23" t="e">
        <f>-(wT_P1!B16*aS_P1!B16+wT_P2!B16*aS_P2!B16)/POWER(T!B16,2)</f>
        <v>#DIV/0!</v>
      </c>
      <c r="H16" s="23" t="e">
        <f>POWER(POWER(C16*wT_P1!$C$2,2)+POWER(D16*aS_P1!$C$2,2)+POWER(E16*wT_P2!$C$2,2)+POWER(F16*aS_P2!$C$2,2)+POWER(G16*T!$C$2,2),0.5)</f>
        <v>#DIV/0!</v>
      </c>
      <c r="I16" s="23" t="e">
        <f>H16/B16*100</f>
        <v>#DIV/0!</v>
      </c>
      <c r="J16" s="22" t="e">
        <f>(ROUNDUP(B16,2)) &amp; " ± " &amp; (ROUNDUP(H16, 3))</f>
        <v>#DIV/0!</v>
      </c>
    </row>
    <row r="17" spans="1:10" x14ac:dyDescent="0.25">
      <c r="A17" s="4">
        <f t="shared" si="0"/>
        <v>16</v>
      </c>
      <c r="B17" s="23">
        <f>(wT_P1!B27*aS_P1!B27+wT_P2!B27*aS_P2!B27)/T!B27</f>
        <v>0.50026005499194071</v>
      </c>
      <c r="C17" s="23">
        <f>aS_P1!B27/T!B27</f>
        <v>0.18962738219398881</v>
      </c>
      <c r="D17" s="23">
        <f>wT_P1!B27/T!B27</f>
        <v>0.49807528207073093</v>
      </c>
      <c r="E17" s="23">
        <f>aS_P2!B27/T!B27</f>
        <v>0.37925476438797762</v>
      </c>
      <c r="F17" s="23">
        <f>wT_P2!B27/T!B27</f>
        <v>1.0923864606049113E-3</v>
      </c>
      <c r="G17" s="23">
        <f>-(wT_P1!B27*aS_P1!B27+wT_P2!B27*aS_P2!B27)/POWER(T!B27,2)</f>
        <v>-9.4863004644342608E-2</v>
      </c>
      <c r="H17" s="23">
        <f>POWER(POWER(C17*wT_P1!$C$2,2)+POWER(D17*aS_P1!$C$2,2)+POWER(E17*wT_P2!$C$2,2)+POWER(F17*aS_P2!$C$2,2)+POWER(G17*T!$C$2,2),0.5)</f>
        <v>0.49807666950955204</v>
      </c>
      <c r="I17" s="23">
        <f>H17/B17*100</f>
        <v>99.563549905573851</v>
      </c>
      <c r="J17" s="22" t="str">
        <f>(ROUNDUP(B17,2)) &amp; " ± " &amp; (ROUNDUP(H17, 3))</f>
        <v>0,51 ± 0,499</v>
      </c>
    </row>
    <row r="18" spans="1:10" x14ac:dyDescent="0.25">
      <c r="A18" s="1">
        <f t="shared" si="0"/>
        <v>17</v>
      </c>
      <c r="B18" s="23" t="e">
        <f>(wT_P1!B18*aS_P1!B18+wT_P2!B18*aS_P2!B18)/T!B18</f>
        <v>#DIV/0!</v>
      </c>
      <c r="C18" s="23" t="e">
        <f>aS_P1!B18/T!B18</f>
        <v>#DIV/0!</v>
      </c>
      <c r="D18" s="23" t="e">
        <f>wT_P1!B18/T!B18</f>
        <v>#DIV/0!</v>
      </c>
      <c r="E18" s="23" t="e">
        <f>aS_P2!B18/T!B18</f>
        <v>#DIV/0!</v>
      </c>
      <c r="F18" s="23" t="e">
        <f>wT_P2!B18/T!B18</f>
        <v>#DIV/0!</v>
      </c>
      <c r="G18" s="23" t="e">
        <f>-(wT_P1!B18*aS_P1!B18+wT_P2!B18*aS_P2!B18)/POWER(T!B18,2)</f>
        <v>#DIV/0!</v>
      </c>
      <c r="H18" s="23" t="e">
        <f>POWER(POWER(C18*wT_P1!$C$2,2)+POWER(D18*aS_P1!$C$2,2)+POWER(E18*wT_P2!$C$2,2)+POWER(F18*aS_P2!$C$2,2)+POWER(G18*T!$C$2,2),0.5)</f>
        <v>#DIV/0!</v>
      </c>
      <c r="I18" s="23" t="e">
        <f>H18/B18*100</f>
        <v>#DIV/0!</v>
      </c>
      <c r="J18" s="22" t="e">
        <f>(ROUNDUP(B18,2)) &amp; " ± " &amp; (ROUNDUP(H18, 3))</f>
        <v>#DIV/0!</v>
      </c>
    </row>
    <row r="19" spans="1:10" x14ac:dyDescent="0.25">
      <c r="A19" s="1">
        <f t="shared" si="0"/>
        <v>18</v>
      </c>
      <c r="B19" s="23" t="e">
        <f>(wT_P1!B19*aS_P1!B19+wT_P2!B19*aS_P2!B19)/T!B19</f>
        <v>#DIV/0!</v>
      </c>
      <c r="C19" s="23" t="e">
        <f>aS_P1!B19/T!B19</f>
        <v>#DIV/0!</v>
      </c>
      <c r="D19" s="23" t="e">
        <f>wT_P1!B19/T!B19</f>
        <v>#DIV/0!</v>
      </c>
      <c r="E19" s="23" t="e">
        <f>aS_P2!B19/T!B19</f>
        <v>#DIV/0!</v>
      </c>
      <c r="F19" s="23" t="e">
        <f>wT_P2!B19/T!B19</f>
        <v>#DIV/0!</v>
      </c>
      <c r="G19" s="23" t="e">
        <f>-(wT_P1!B19*aS_P1!B19+wT_P2!B19*aS_P2!B19)/POWER(T!B19,2)</f>
        <v>#DIV/0!</v>
      </c>
      <c r="H19" s="23" t="e">
        <f>POWER(POWER(C19*wT_P1!$C$2,2)+POWER(D19*aS_P1!$C$2,2)+POWER(E19*wT_P2!$C$2,2)+POWER(F19*aS_P2!$C$2,2)+POWER(G19*T!$C$2,2),0.5)</f>
        <v>#DIV/0!</v>
      </c>
      <c r="I19" s="23" t="e">
        <f>H19/B19*100</f>
        <v>#DIV/0!</v>
      </c>
      <c r="J19" s="22" t="e">
        <f>(ROUNDUP(B19,2)) &amp; " ± " &amp; (ROUNDUP(H19, 3))</f>
        <v>#DIV/0!</v>
      </c>
    </row>
    <row r="20" spans="1:10" x14ac:dyDescent="0.25">
      <c r="A20" s="1">
        <f t="shared" si="0"/>
        <v>19</v>
      </c>
      <c r="B20" s="23" t="e">
        <f>(wT_P1!B20*aS_P1!B20+wT_P2!B20*aS_P2!B20)/T!B20</f>
        <v>#DIV/0!</v>
      </c>
      <c r="C20" s="23" t="e">
        <f>aS_P1!B20/T!B20</f>
        <v>#DIV/0!</v>
      </c>
      <c r="D20" s="23" t="e">
        <f>wT_P1!B20/T!B20</f>
        <v>#DIV/0!</v>
      </c>
      <c r="E20" s="23" t="e">
        <f>aS_P2!B20/T!B20</f>
        <v>#DIV/0!</v>
      </c>
      <c r="F20" s="23" t="e">
        <f>wT_P2!B20/T!B20</f>
        <v>#DIV/0!</v>
      </c>
      <c r="G20" s="23" t="e">
        <f>-(wT_P1!B20*aS_P1!B20+wT_P2!B20*aS_P2!B20)/POWER(T!B20,2)</f>
        <v>#DIV/0!</v>
      </c>
      <c r="H20" s="23" t="e">
        <f>POWER(POWER(C20*wT_P1!$C$2,2)+POWER(D20*aS_P1!$C$2,2)+POWER(E20*wT_P2!$C$2,2)+POWER(F20*aS_P2!$C$2,2)+POWER(G20*T!$C$2,2),0.5)</f>
        <v>#DIV/0!</v>
      </c>
      <c r="I20" s="23" t="e">
        <f>H20/B20*100</f>
        <v>#DIV/0!</v>
      </c>
      <c r="J20" s="22" t="e">
        <f>(ROUNDUP(B20,2)) &amp; " ± " &amp; (ROUNDUP(H20, 3))</f>
        <v>#DIV/0!</v>
      </c>
    </row>
    <row r="21" spans="1:10" x14ac:dyDescent="0.25">
      <c r="A21" s="1">
        <f t="shared" si="0"/>
        <v>20</v>
      </c>
      <c r="B21" s="23" t="e">
        <f>(wT_P1!B21*aS_P1!B21+wT_P2!B21*aS_P2!B21)/T!B21</f>
        <v>#DIV/0!</v>
      </c>
      <c r="C21" s="23" t="e">
        <f>aS_P1!B21/T!B21</f>
        <v>#DIV/0!</v>
      </c>
      <c r="D21" s="23" t="e">
        <f>wT_P1!B21/T!B21</f>
        <v>#DIV/0!</v>
      </c>
      <c r="E21" s="23" t="e">
        <f>aS_P2!B21/T!B21</f>
        <v>#DIV/0!</v>
      </c>
      <c r="F21" s="23" t="e">
        <f>wT_P2!B21/T!B21</f>
        <v>#DIV/0!</v>
      </c>
      <c r="G21" s="23" t="e">
        <f>-(wT_P1!B21*aS_P1!B21+wT_P2!B21*aS_P2!B21)/POWER(T!B21,2)</f>
        <v>#DIV/0!</v>
      </c>
      <c r="H21" s="23" t="e">
        <f>POWER(POWER(C21*wT_P1!$C$2,2)+POWER(D21*aS_P1!$C$2,2)+POWER(E21*wT_P2!$C$2,2)+POWER(F21*aS_P2!$C$2,2)+POWER(G21*T!$C$2,2),0.5)</f>
        <v>#DIV/0!</v>
      </c>
      <c r="I21" s="23" t="e">
        <f>H21/B21*100</f>
        <v>#DIV/0!</v>
      </c>
      <c r="J21" s="22" t="e">
        <f>(ROUNDUP(B21,2)) &amp; " ± " &amp; (ROUNDUP(H21, 3))</f>
        <v>#DIV/0!</v>
      </c>
    </row>
    <row r="22" spans="1:10" x14ac:dyDescent="0.25">
      <c r="A22" s="4">
        <f t="shared" si="0"/>
        <v>21</v>
      </c>
      <c r="B22" s="23">
        <f>(wT_P1!B22*aS_P1!B22+wT_P2!B22*aS_P2!B22)/T!B22</f>
        <v>0.50021936433290148</v>
      </c>
      <c r="C22" s="23">
        <f>aS_P1!B22/T!B22</f>
        <v>0.15995649183422112</v>
      </c>
      <c r="D22" s="23">
        <f>wT_P1!B22/T!B22</f>
        <v>0.49837644160788269</v>
      </c>
      <c r="E22" s="23">
        <f>aS_P2!B22/T!B22</f>
        <v>0.31991298366844223</v>
      </c>
      <c r="F22" s="23">
        <f>wT_P2!B22/T!B22</f>
        <v>9.2146136250939744E-4</v>
      </c>
      <c r="G22" s="23">
        <f>-(wT_P1!B22*aS_P1!B22+wT_P2!B22*aS_P2!B22)/POWER(T!B22,2)</f>
        <v>-8.0013334666235031E-2</v>
      </c>
      <c r="H22" s="23">
        <f>POWER(POWER(C22*wT_P1!$C$2,2)+POWER(D22*aS_P1!$C$2,2)+POWER(E22*wT_P2!$C$2,2)+POWER(F22*aS_P2!$C$2,2)+POWER(G22*T!$C$2,2),0.5)</f>
        <v>0.49837742823417275</v>
      </c>
      <c r="I22" s="23">
        <f>H22/B22*100</f>
        <v>99.631774331410554</v>
      </c>
      <c r="J22" s="22" t="str">
        <f>(ROUNDUP(B22,2)) &amp; " ± " &amp; (ROUNDUP(H22, 3))</f>
        <v>0,51 ± 0,499</v>
      </c>
    </row>
    <row r="23" spans="1:10" x14ac:dyDescent="0.25">
      <c r="A23" s="26">
        <f t="shared" si="0"/>
        <v>22</v>
      </c>
      <c r="B23" s="23" t="e">
        <f>(wT_P1!B23*aS_P1!B23+wT_P2!B23*aS_P2!B23)/T!B23</f>
        <v>#DIV/0!</v>
      </c>
      <c r="C23" s="23" t="e">
        <f>aS_P1!B23/T!B23</f>
        <v>#DIV/0!</v>
      </c>
      <c r="D23" s="23" t="e">
        <f>wT_P1!B23/T!B23</f>
        <v>#DIV/0!</v>
      </c>
      <c r="E23" s="23" t="e">
        <f>aS_P2!B23/T!B23</f>
        <v>#DIV/0!</v>
      </c>
      <c r="F23" s="23" t="e">
        <f>wT_P2!B23/T!B23</f>
        <v>#DIV/0!</v>
      </c>
      <c r="G23" s="23" t="e">
        <f>-(wT_P1!B23*aS_P1!B23+wT_P2!B23*aS_P2!B23)/POWER(T!B23,2)</f>
        <v>#DIV/0!</v>
      </c>
      <c r="H23" s="23" t="e">
        <f>POWER(POWER(C23*wT_P1!$C$2,2)+POWER(D23*aS_P1!$C$2,2)+POWER(E23*wT_P2!$C$2,2)+POWER(F23*aS_P2!$C$2,2)+POWER(G23*T!$C$2,2),0.5)</f>
        <v>#DIV/0!</v>
      </c>
      <c r="I23" s="23" t="e">
        <f>H23/B23*100</f>
        <v>#DIV/0!</v>
      </c>
      <c r="J23" s="22" t="e">
        <f>(ROUNDUP(B23,2)) &amp; " ± " &amp; (ROUNDUP(H23, 3))</f>
        <v>#DIV/0!</v>
      </c>
    </row>
    <row r="24" spans="1:10" x14ac:dyDescent="0.25">
      <c r="A24" s="26">
        <f t="shared" si="0"/>
        <v>23</v>
      </c>
      <c r="B24" s="23" t="e">
        <f>(wT_P1!B24*aS_P1!B24+wT_P2!B24*aS_P2!B24)/T!B24</f>
        <v>#DIV/0!</v>
      </c>
      <c r="C24" s="23" t="e">
        <f>aS_P1!B24/T!B24</f>
        <v>#DIV/0!</v>
      </c>
      <c r="D24" s="23" t="e">
        <f>wT_P1!B24/T!B24</f>
        <v>#DIV/0!</v>
      </c>
      <c r="E24" s="23" t="e">
        <f>aS_P2!B24/T!B24</f>
        <v>#DIV/0!</v>
      </c>
      <c r="F24" s="23" t="e">
        <f>wT_P2!B24/T!B24</f>
        <v>#DIV/0!</v>
      </c>
      <c r="G24" s="23" t="e">
        <f>-(wT_P1!B24*aS_P1!B24+wT_P2!B24*aS_P2!B24)/POWER(T!B24,2)</f>
        <v>#DIV/0!</v>
      </c>
      <c r="H24" s="23" t="e">
        <f>POWER(POWER(C24*wT_P1!$C$2,2)+POWER(D24*aS_P1!$C$2,2)+POWER(E24*wT_P2!$C$2,2)+POWER(F24*aS_P2!$C$2,2)+POWER(G24*T!$C$2,2),0.5)</f>
        <v>#DIV/0!</v>
      </c>
      <c r="I24" s="23" t="e">
        <f>H24/B24*100</f>
        <v>#DIV/0!</v>
      </c>
      <c r="J24" s="22" t="e">
        <f>(ROUNDUP(B24,2)) &amp; " ± " &amp; (ROUNDUP(H24, 3))</f>
        <v>#DIV/0!</v>
      </c>
    </row>
    <row r="25" spans="1:10" x14ac:dyDescent="0.25">
      <c r="A25" s="26">
        <f t="shared" si="0"/>
        <v>24</v>
      </c>
      <c r="B25" s="23" t="e">
        <f>(wT_P1!B25*aS_P1!B25+wT_P2!B25*aS_P2!B25)/T!B25</f>
        <v>#DIV/0!</v>
      </c>
      <c r="C25" s="23" t="e">
        <f>aS_P1!B25/T!B25</f>
        <v>#DIV/0!</v>
      </c>
      <c r="D25" s="23" t="e">
        <f>wT_P1!B25/T!B25</f>
        <v>#DIV/0!</v>
      </c>
      <c r="E25" s="23" t="e">
        <f>aS_P2!B25/T!B25</f>
        <v>#DIV/0!</v>
      </c>
      <c r="F25" s="23" t="e">
        <f>wT_P2!B25/T!B25</f>
        <v>#DIV/0!</v>
      </c>
      <c r="G25" s="23" t="e">
        <f>-(wT_P1!B25*aS_P1!B25+wT_P2!B25*aS_P2!B25)/POWER(T!B25,2)</f>
        <v>#DIV/0!</v>
      </c>
      <c r="H25" s="23" t="e">
        <f>POWER(POWER(C25*wT_P1!$C$2,2)+POWER(D25*aS_P1!$C$2,2)+POWER(E25*wT_P2!$C$2,2)+POWER(F25*aS_P2!$C$2,2)+POWER(G25*T!$C$2,2),0.5)</f>
        <v>#DIV/0!</v>
      </c>
      <c r="I25" s="23" t="e">
        <f>H25/B25*100</f>
        <v>#DIV/0!</v>
      </c>
      <c r="J25" s="22" t="e">
        <f>(ROUNDUP(B25,2)) &amp; " ± " &amp; (ROUNDUP(H25, 3))</f>
        <v>#DIV/0!</v>
      </c>
    </row>
    <row r="26" spans="1:10" x14ac:dyDescent="0.25">
      <c r="A26" s="26">
        <f t="shared" si="0"/>
        <v>25</v>
      </c>
      <c r="B26" s="23" t="e">
        <f>(wT_P1!B26*aS_P1!B26+wT_P2!B26*aS_P2!B26)/T!B26</f>
        <v>#DIV/0!</v>
      </c>
      <c r="C26" s="23" t="e">
        <f>aS_P1!B26/T!B26</f>
        <v>#DIV/0!</v>
      </c>
      <c r="D26" s="23" t="e">
        <f>wT_P1!B26/T!B26</f>
        <v>#DIV/0!</v>
      </c>
      <c r="E26" s="23" t="e">
        <f>aS_P2!B26/T!B26</f>
        <v>#DIV/0!</v>
      </c>
      <c r="F26" s="23" t="e">
        <f>wT_P2!B26/T!B26</f>
        <v>#DIV/0!</v>
      </c>
      <c r="G26" s="23" t="e">
        <f>-(wT_P1!B26*aS_P1!B26+wT_P2!B26*aS_P2!B26)/POWER(T!B26,2)</f>
        <v>#DIV/0!</v>
      </c>
      <c r="H26" s="23" t="e">
        <f>POWER(POWER(C26*wT_P1!$C$2,2)+POWER(D26*aS_P1!$C$2,2)+POWER(E26*wT_P2!$C$2,2)+POWER(F26*aS_P2!$C$2,2)+POWER(G26*T!$C$2,2),0.5)</f>
        <v>#DIV/0!</v>
      </c>
      <c r="I26" s="23" t="e">
        <f>H26/B26*100</f>
        <v>#DIV/0!</v>
      </c>
      <c r="J26" s="22" t="e">
        <f>(ROUNDUP(B26,2)) &amp; " ± " &amp; (ROUNDUP(H26, 3))</f>
        <v>#DIV/0!</v>
      </c>
    </row>
    <row r="27" spans="1:10" x14ac:dyDescent="0.25">
      <c r="A27" s="4">
        <f t="shared" si="0"/>
        <v>26</v>
      </c>
      <c r="B27" s="23">
        <f>(wT_P1!B27*aS_P1!B27+wT_P2!B27*aS_P2!B27)/T!B27</f>
        <v>0.50026005499194071</v>
      </c>
      <c r="C27" s="23">
        <f>aS_P1!B27/T!B27</f>
        <v>0.18962738219398881</v>
      </c>
      <c r="D27" s="23">
        <f>wT_P1!B27/T!B27</f>
        <v>0.49807528207073093</v>
      </c>
      <c r="E27" s="23">
        <f>aS_P2!B27/T!B27</f>
        <v>0.37925476438797762</v>
      </c>
      <c r="F27" s="23">
        <f>wT_P2!B27/T!B27</f>
        <v>1.0923864606049113E-3</v>
      </c>
      <c r="G27" s="23">
        <f>-(wT_P1!B27*aS_P1!B27+wT_P2!B27*aS_P2!B27)/POWER(T!B27,2)</f>
        <v>-9.4863004644342608E-2</v>
      </c>
      <c r="H27" s="23">
        <f>POWER(POWER(C27*wT_P1!$C$2,2)+POWER(D27*aS_P1!$C$2,2)+POWER(E27*wT_P2!$C$2,2)+POWER(F27*aS_P2!$C$2,2)+POWER(G27*T!$C$2,2),0.5)</f>
        <v>0.49807666950955204</v>
      </c>
      <c r="I27" s="23">
        <f>H27/B27*100</f>
        <v>99.563549905573851</v>
      </c>
      <c r="J27" s="22" t="str">
        <f>(ROUNDUP(B27,2)) &amp; " ± " &amp; (ROUNDUP(H27, 3))</f>
        <v>0,51 ± 0,499</v>
      </c>
    </row>
    <row r="28" spans="1:10" x14ac:dyDescent="0.25">
      <c r="A28" s="26">
        <f t="shared" si="0"/>
        <v>27</v>
      </c>
      <c r="B28" s="23" t="e">
        <f>(wT_P1!B28*aS_P1!B28+wT_P2!B28*aS_P2!B28)/T!B28</f>
        <v>#DIV/0!</v>
      </c>
      <c r="C28" s="23" t="e">
        <f>aS_P1!B28/T!B28</f>
        <v>#DIV/0!</v>
      </c>
      <c r="D28" s="23" t="e">
        <f>wT_P1!B28/T!B28</f>
        <v>#DIV/0!</v>
      </c>
      <c r="E28" s="23" t="e">
        <f>aS_P2!B28/T!B28</f>
        <v>#DIV/0!</v>
      </c>
      <c r="F28" s="23" t="e">
        <f>wT_P2!B28/T!B28</f>
        <v>#DIV/0!</v>
      </c>
      <c r="G28" s="23" t="e">
        <f>-(wT_P1!B28*aS_P1!B28+wT_P2!B28*aS_P2!B28)/POWER(T!B28,2)</f>
        <v>#DIV/0!</v>
      </c>
      <c r="H28" s="23" t="e">
        <f>POWER(POWER(C28*wT_P1!$C$2,2)+POWER(D28*aS_P1!$C$2,2)+POWER(E28*wT_P2!$C$2,2)+POWER(F28*aS_P2!$C$2,2)+POWER(G28*T!$C$2,2),0.5)</f>
        <v>#DIV/0!</v>
      </c>
      <c r="I28" s="23" t="e">
        <f>H28/B28*100</f>
        <v>#DIV/0!</v>
      </c>
      <c r="J28" s="22" t="e">
        <f>(ROUNDUP(B28,2)) &amp; " ± " &amp; (ROUNDUP(H28, 3))</f>
        <v>#DIV/0!</v>
      </c>
    </row>
    <row r="29" spans="1:10" x14ac:dyDescent="0.25">
      <c r="A29" s="26">
        <f t="shared" si="0"/>
        <v>28</v>
      </c>
      <c r="B29" s="23" t="e">
        <f>(wT_P1!B29*aS_P1!B29+wT_P2!B29*aS_P2!B29)/T!B29</f>
        <v>#DIV/0!</v>
      </c>
      <c r="C29" s="23" t="e">
        <f>aS_P1!B29/T!B29</f>
        <v>#DIV/0!</v>
      </c>
      <c r="D29" s="23" t="e">
        <f>wT_P1!B29/T!B29</f>
        <v>#DIV/0!</v>
      </c>
      <c r="E29" s="23" t="e">
        <f>aS_P2!B29/T!B29</f>
        <v>#DIV/0!</v>
      </c>
      <c r="F29" s="23" t="e">
        <f>wT_P2!B29/T!B29</f>
        <v>#DIV/0!</v>
      </c>
      <c r="G29" s="23" t="e">
        <f>-(wT_P1!B29*aS_P1!B29+wT_P2!B29*aS_P2!B29)/POWER(T!B29,2)</f>
        <v>#DIV/0!</v>
      </c>
      <c r="H29" s="23" t="e">
        <f>POWER(POWER(C29*wT_P1!$C$2,2)+POWER(D29*aS_P1!$C$2,2)+POWER(E29*wT_P2!$C$2,2)+POWER(F29*aS_P2!$C$2,2)+POWER(G29*T!$C$2,2),0.5)</f>
        <v>#DIV/0!</v>
      </c>
      <c r="I29" s="23" t="e">
        <f>H29/B29*100</f>
        <v>#DIV/0!</v>
      </c>
      <c r="J29" s="22" t="e">
        <f>(ROUNDUP(B29,2)) &amp; " ± " &amp; (ROUNDUP(H29, 3))</f>
        <v>#DIV/0!</v>
      </c>
    </row>
    <row r="30" spans="1:10" x14ac:dyDescent="0.25">
      <c r="A30" s="26">
        <f t="shared" si="0"/>
        <v>29</v>
      </c>
      <c r="B30" s="23" t="e">
        <f>(wT_P1!B30*aS_P1!B30+wT_P2!B30*aS_P2!B30)/T!B30</f>
        <v>#DIV/0!</v>
      </c>
      <c r="C30" s="23" t="e">
        <f>aS_P1!B30/T!B30</f>
        <v>#DIV/0!</v>
      </c>
      <c r="D30" s="23" t="e">
        <f>wT_P1!B30/T!B30</f>
        <v>#DIV/0!</v>
      </c>
      <c r="E30" s="23" t="e">
        <f>aS_P2!B30/T!B30</f>
        <v>#DIV/0!</v>
      </c>
      <c r="F30" s="23" t="e">
        <f>wT_P2!B30/T!B30</f>
        <v>#DIV/0!</v>
      </c>
      <c r="G30" s="23" t="e">
        <f>-(wT_P1!B30*aS_P1!B30+wT_P2!B30*aS_P2!B30)/POWER(T!B30,2)</f>
        <v>#DIV/0!</v>
      </c>
      <c r="H30" s="23" t="e">
        <f>POWER(POWER(C30*wT_P1!$C$2,2)+POWER(D30*aS_P1!$C$2,2)+POWER(E30*wT_P2!$C$2,2)+POWER(F30*aS_P2!$C$2,2)+POWER(G30*T!$C$2,2),0.5)</f>
        <v>#DIV/0!</v>
      </c>
      <c r="I30" s="23" t="e">
        <f>H30/B30*100</f>
        <v>#DIV/0!</v>
      </c>
      <c r="J30" s="22" t="e">
        <f>(ROUNDUP(B30,2)) &amp; " ± " &amp; (ROUNDUP(H30, 3))</f>
        <v>#DIV/0!</v>
      </c>
    </row>
    <row r="31" spans="1:10" x14ac:dyDescent="0.25">
      <c r="A31" s="26">
        <f t="shared" si="0"/>
        <v>30</v>
      </c>
      <c r="B31" s="23" t="e">
        <f>(wT_P1!B31*aS_P1!B31+wT_P2!B31*aS_P2!B31)/T!B31</f>
        <v>#DIV/0!</v>
      </c>
      <c r="C31" s="23" t="e">
        <f>aS_P1!B31/T!B31</f>
        <v>#DIV/0!</v>
      </c>
      <c r="D31" s="23" t="e">
        <f>wT_P1!B31/T!B31</f>
        <v>#DIV/0!</v>
      </c>
      <c r="E31" s="23" t="e">
        <f>aS_P2!B31/T!B31</f>
        <v>#DIV/0!</v>
      </c>
      <c r="F31" s="23" t="e">
        <f>wT_P2!B31/T!B31</f>
        <v>#DIV/0!</v>
      </c>
      <c r="G31" s="23" t="e">
        <f>-(wT_P1!B31*aS_P1!B31+wT_P2!B31*aS_P2!B31)/POWER(T!B31,2)</f>
        <v>#DIV/0!</v>
      </c>
      <c r="H31" s="23" t="e">
        <f>POWER(POWER(C31*wT_P1!$C$2,2)+POWER(D31*aS_P1!$C$2,2)+POWER(E31*wT_P2!$C$2,2)+POWER(F31*aS_P2!$C$2,2)+POWER(G31*T!$C$2,2),0.5)</f>
        <v>#DIV/0!</v>
      </c>
      <c r="I31" s="23" t="e">
        <f>H31/B31*100</f>
        <v>#DIV/0!</v>
      </c>
      <c r="J31" s="22" t="e">
        <f>(ROUNDUP(B31,2)) &amp; " ± " &amp; (ROUNDUP(H31, 3))</f>
        <v>#DIV/0!</v>
      </c>
    </row>
    <row r="32" spans="1:10" x14ac:dyDescent="0.25">
      <c r="A32" s="4">
        <f t="shared" si="0"/>
        <v>31</v>
      </c>
      <c r="B32" s="23">
        <f>(wT_P1!B32*aS_P1!B32+wT_P2!B32*aS_P2!B32)/T!B32</f>
        <v>0.50026005499194071</v>
      </c>
      <c r="C32" s="23">
        <f>aS_P1!B32/T!B32</f>
        <v>0.18962738219398881</v>
      </c>
      <c r="D32" s="23">
        <f>wT_P1!B32/T!B32</f>
        <v>0.49807528207073093</v>
      </c>
      <c r="E32" s="23">
        <f>aS_P2!B32/T!B32</f>
        <v>0.37925476438797762</v>
      </c>
      <c r="F32" s="23">
        <f>wT_P2!B32/T!B32</f>
        <v>1.0923864606049113E-3</v>
      </c>
      <c r="G32" s="23">
        <f>-(wT_P1!B32*aS_P1!B32+wT_P2!B32*aS_P2!B32)/POWER(T!B32,2)</f>
        <v>-9.4863004644342608E-2</v>
      </c>
      <c r="H32" s="23">
        <f>POWER(POWER(C32*wT_P1!$C$2,2)+POWER(D32*aS_P1!$C$2,2)+POWER(E32*wT_P2!$C$2,2)+POWER(F32*aS_P2!$C$2,2)+POWER(G32*T!$C$2,2),0.5)</f>
        <v>0.49807666950955204</v>
      </c>
      <c r="I32" s="23">
        <f>H32/B32*100</f>
        <v>99.563549905573851</v>
      </c>
      <c r="J32" s="22" t="str">
        <f>(ROUNDUP(B32,2)) &amp; " ± " &amp; (ROUNDUP(H32, 3))</f>
        <v>0,51 ± 0,499</v>
      </c>
    </row>
    <row r="33" spans="1:10" x14ac:dyDescent="0.25">
      <c r="A33" s="26">
        <f t="shared" si="0"/>
        <v>32</v>
      </c>
      <c r="B33" s="23" t="e">
        <f>(wT_P1!B33*aS_P1!B33+wT_P2!B33*aS_P2!B33)/T!B33</f>
        <v>#DIV/0!</v>
      </c>
      <c r="C33" s="23" t="e">
        <f>aS_P1!B33/T!B33</f>
        <v>#DIV/0!</v>
      </c>
      <c r="D33" s="23" t="e">
        <f>wT_P1!B33/T!B33</f>
        <v>#DIV/0!</v>
      </c>
      <c r="E33" s="23" t="e">
        <f>aS_P2!B33/T!B33</f>
        <v>#DIV/0!</v>
      </c>
      <c r="F33" s="23" t="e">
        <f>wT_P2!B33/T!B33</f>
        <v>#DIV/0!</v>
      </c>
      <c r="G33" s="23" t="e">
        <f>-(wT_P1!B33*aS_P1!B33+wT_P2!B33*aS_P2!B33)/POWER(T!B33,2)</f>
        <v>#DIV/0!</v>
      </c>
      <c r="H33" s="23" t="e">
        <f>POWER(POWER(C33*wT_P1!$C$2,2)+POWER(D33*aS_P1!$C$2,2)+POWER(E33*wT_P2!$C$2,2)+POWER(F33*aS_P2!$C$2,2)+POWER(G33*T!$C$2,2),0.5)</f>
        <v>#DIV/0!</v>
      </c>
      <c r="I33" s="23" t="e">
        <f>H33/B33*100</f>
        <v>#DIV/0!</v>
      </c>
      <c r="J33" s="22" t="e">
        <f>(ROUNDUP(B33,2)) &amp; " ± " &amp; (ROUNDUP(H33, 3))</f>
        <v>#DIV/0!</v>
      </c>
    </row>
    <row r="34" spans="1:10" x14ac:dyDescent="0.25">
      <c r="A34" s="26">
        <f t="shared" si="0"/>
        <v>33</v>
      </c>
      <c r="B34" s="23" t="e">
        <f>(wT_P1!B34*aS_P1!B34+wT_P2!B34*aS_P2!B34)/T!B34</f>
        <v>#DIV/0!</v>
      </c>
      <c r="C34" s="23" t="e">
        <f>aS_P1!B34/T!B34</f>
        <v>#DIV/0!</v>
      </c>
      <c r="D34" s="23" t="e">
        <f>wT_P1!B34/T!B34</f>
        <v>#DIV/0!</v>
      </c>
      <c r="E34" s="23" t="e">
        <f>aS_P2!B34/T!B34</f>
        <v>#DIV/0!</v>
      </c>
      <c r="F34" s="23" t="e">
        <f>wT_P2!B34/T!B34</f>
        <v>#DIV/0!</v>
      </c>
      <c r="G34" s="23" t="e">
        <f>-(wT_P1!B34*aS_P1!B34+wT_P2!B34*aS_P2!B34)/POWER(T!B34,2)</f>
        <v>#DIV/0!</v>
      </c>
      <c r="H34" s="23" t="e">
        <f>POWER(POWER(C34*wT_P1!$C$2,2)+POWER(D34*aS_P1!$C$2,2)+POWER(E34*wT_P2!$C$2,2)+POWER(F34*aS_P2!$C$2,2)+POWER(G34*T!$C$2,2),0.5)</f>
        <v>#DIV/0!</v>
      </c>
      <c r="I34" s="23" t="e">
        <f>H34/B34*100</f>
        <v>#DIV/0!</v>
      </c>
      <c r="J34" s="22" t="e">
        <f>(ROUNDUP(B34,2)) &amp; " ± " &amp; (ROUNDUP(H34, 3))</f>
        <v>#DIV/0!</v>
      </c>
    </row>
    <row r="35" spans="1:10" x14ac:dyDescent="0.25">
      <c r="A35" s="26">
        <f t="shared" si="0"/>
        <v>34</v>
      </c>
      <c r="B35" s="23" t="e">
        <f>(wT_P1!B35*aS_P1!B35+wT_P2!B35*aS_P2!B35)/T!B35</f>
        <v>#DIV/0!</v>
      </c>
      <c r="C35" s="23" t="e">
        <f>aS_P1!B35/T!B35</f>
        <v>#DIV/0!</v>
      </c>
      <c r="D35" s="23" t="e">
        <f>wT_P1!B35/T!B35</f>
        <v>#DIV/0!</v>
      </c>
      <c r="E35" s="23" t="e">
        <f>aS_P2!B35/T!B35</f>
        <v>#DIV/0!</v>
      </c>
      <c r="F35" s="23" t="e">
        <f>wT_P2!B35/T!B35</f>
        <v>#DIV/0!</v>
      </c>
      <c r="G35" s="23" t="e">
        <f>-(wT_P1!B35*aS_P1!B35+wT_P2!B35*aS_P2!B35)/POWER(T!B35,2)</f>
        <v>#DIV/0!</v>
      </c>
      <c r="H35" s="23" t="e">
        <f>POWER(POWER(C35*wT_P1!$C$2,2)+POWER(D35*aS_P1!$C$2,2)+POWER(E35*wT_P2!$C$2,2)+POWER(F35*aS_P2!$C$2,2)+POWER(G35*T!$C$2,2),0.5)</f>
        <v>#DIV/0!</v>
      </c>
      <c r="I35" s="23" t="e">
        <f>H35/B35*100</f>
        <v>#DIV/0!</v>
      </c>
      <c r="J35" s="22" t="e">
        <f>(ROUNDUP(B35,2)) &amp; " ± " &amp; (ROUNDUP(H35, 3))</f>
        <v>#DIV/0!</v>
      </c>
    </row>
    <row r="36" spans="1:10" x14ac:dyDescent="0.25">
      <c r="A36" s="26">
        <f t="shared" si="0"/>
        <v>35</v>
      </c>
      <c r="B36" s="23" t="e">
        <f>(wT_P1!B36*aS_P1!B36+wT_P2!B36*aS_P2!B36)/T!B36</f>
        <v>#DIV/0!</v>
      </c>
      <c r="C36" s="23" t="e">
        <f>aS_P1!B36/T!B36</f>
        <v>#DIV/0!</v>
      </c>
      <c r="D36" s="23" t="e">
        <f>wT_P1!B36/T!B36</f>
        <v>#DIV/0!</v>
      </c>
      <c r="E36" s="23" t="e">
        <f>aS_P2!B36/T!B36</f>
        <v>#DIV/0!</v>
      </c>
      <c r="F36" s="23" t="e">
        <f>wT_P2!B36/T!B36</f>
        <v>#DIV/0!</v>
      </c>
      <c r="G36" s="23" t="e">
        <f>-(wT_P1!B36*aS_P1!B36+wT_P2!B36*aS_P2!B36)/POWER(T!B36,2)</f>
        <v>#DIV/0!</v>
      </c>
      <c r="H36" s="23" t="e">
        <f>POWER(POWER(C36*wT_P1!$C$2,2)+POWER(D36*aS_P1!$C$2,2)+POWER(E36*wT_P2!$C$2,2)+POWER(F36*aS_P2!$C$2,2)+POWER(G36*T!$C$2,2),0.5)</f>
        <v>#DIV/0!</v>
      </c>
      <c r="I36" s="23" t="e">
        <f>H36/B36*100</f>
        <v>#DIV/0!</v>
      </c>
      <c r="J36" s="22" t="e">
        <f>(ROUNDUP(B36,2)) &amp; " ± " &amp; (ROUNDUP(H36, 3))</f>
        <v>#DIV/0!</v>
      </c>
    </row>
    <row r="37" spans="1:10" x14ac:dyDescent="0.25">
      <c r="A37" s="4">
        <f t="shared" si="0"/>
        <v>36</v>
      </c>
      <c r="B37" s="23">
        <f>(wT_P1!B37*aS_P1!B37+wT_P2!B37*aS_P2!B37)/T!B37</f>
        <v>0.50047250847683</v>
      </c>
      <c r="C37" s="23">
        <f>aS_P1!B37/T!B37</f>
        <v>0.33242470580413536</v>
      </c>
      <c r="D37" s="23">
        <f>wT_P1!B37/T!B37</f>
        <v>0.49664251047137825</v>
      </c>
      <c r="E37" s="23">
        <f>aS_P2!B37/T!B37</f>
        <v>0.66484941160827071</v>
      </c>
      <c r="F37" s="23">
        <f>wT_P2!B37/T!B37</f>
        <v>1.9149990027258826E-3</v>
      </c>
      <c r="G37" s="23">
        <f>-(wT_P1!B37*aS_P1!B37+wT_P2!B37*aS_P2!B37)/POWER(T!B37,2)</f>
        <v>-0.16636942639346783</v>
      </c>
      <c r="H37" s="23">
        <f>POWER(POWER(C37*wT_P1!$C$2,2)+POWER(D37*aS_P1!$C$2,2)+POWER(E37*wT_P2!$C$2,2)+POWER(F37*aS_P2!$C$2,2)+POWER(G37*T!$C$2,2),0.5)</f>
        <v>0.49664678659808592</v>
      </c>
      <c r="I37" s="23">
        <f>H37/B37*100</f>
        <v>99.235578015985823</v>
      </c>
      <c r="J37" s="22" t="str">
        <f>(ROUNDUP(B37,2)) &amp; " ± " &amp; (ROUNDUP(H37, 3))</f>
        <v>0,51 ± 0,497</v>
      </c>
    </row>
    <row r="38" spans="1:10" x14ac:dyDescent="0.25">
      <c r="A38" s="26">
        <f t="shared" si="0"/>
        <v>37</v>
      </c>
      <c r="B38" s="23" t="e">
        <f>(wT_P1!B38*aS_P1!B38+wT_P2!B38*aS_P2!B38)/T!B38</f>
        <v>#DIV/0!</v>
      </c>
      <c r="C38" s="23" t="e">
        <f>aS_P1!B38/T!B38</f>
        <v>#DIV/0!</v>
      </c>
      <c r="D38" s="23" t="e">
        <f>wT_P1!B38/T!B38</f>
        <v>#DIV/0!</v>
      </c>
      <c r="E38" s="23" t="e">
        <f>aS_P2!B38/T!B38</f>
        <v>#DIV/0!</v>
      </c>
      <c r="F38" s="23" t="e">
        <f>wT_P2!B38/T!B38</f>
        <v>#DIV/0!</v>
      </c>
      <c r="G38" s="23" t="e">
        <f>-(wT_P1!B38*aS_P1!B38+wT_P2!B38*aS_P2!B38)/POWER(T!B38,2)</f>
        <v>#DIV/0!</v>
      </c>
      <c r="H38" s="23" t="e">
        <f>POWER(POWER(C38*wT_P1!$C$2,2)+POWER(D38*aS_P1!$C$2,2)+POWER(E38*wT_P2!$C$2,2)+POWER(F38*aS_P2!$C$2,2)+POWER(G38*T!$C$2,2),0.5)</f>
        <v>#DIV/0!</v>
      </c>
      <c r="I38" s="23" t="e">
        <f>H38/B38*100</f>
        <v>#DIV/0!</v>
      </c>
      <c r="J38" s="22" t="e">
        <f>(ROUNDUP(B38,2)) &amp; " ± " &amp; (ROUNDUP(H38, 3))</f>
        <v>#DIV/0!</v>
      </c>
    </row>
    <row r="39" spans="1:10" x14ac:dyDescent="0.25">
      <c r="A39" s="26">
        <f t="shared" si="0"/>
        <v>38</v>
      </c>
      <c r="B39" s="23" t="e">
        <f>(wT_P1!B39*aS_P1!B39+wT_P2!B39*aS_P2!B39)/T!B39</f>
        <v>#DIV/0!</v>
      </c>
      <c r="C39" s="23" t="e">
        <f>aS_P1!B39/T!B39</f>
        <v>#DIV/0!</v>
      </c>
      <c r="D39" s="23" t="e">
        <f>wT_P1!B39/T!B39</f>
        <v>#DIV/0!</v>
      </c>
      <c r="E39" s="23" t="e">
        <f>aS_P2!B39/T!B39</f>
        <v>#DIV/0!</v>
      </c>
      <c r="F39" s="23" t="e">
        <f>wT_P2!B39/T!B39</f>
        <v>#DIV/0!</v>
      </c>
      <c r="G39" s="23" t="e">
        <f>-(wT_P1!B39*aS_P1!B39+wT_P2!B39*aS_P2!B39)/POWER(T!B39,2)</f>
        <v>#DIV/0!</v>
      </c>
      <c r="H39" s="23" t="e">
        <f>POWER(POWER(C39*wT_P1!$C$2,2)+POWER(D39*aS_P1!$C$2,2)+POWER(E39*wT_P2!$C$2,2)+POWER(F39*aS_P2!$C$2,2)+POWER(G39*T!$C$2,2),0.5)</f>
        <v>#DIV/0!</v>
      </c>
      <c r="I39" s="23" t="e">
        <f>H39/B39*100</f>
        <v>#DIV/0!</v>
      </c>
      <c r="J39" s="22" t="e">
        <f>(ROUNDUP(B39,2)) &amp; " ± " &amp; (ROUNDUP(H39, 3))</f>
        <v>#DIV/0!</v>
      </c>
    </row>
    <row r="40" spans="1:10" x14ac:dyDescent="0.25">
      <c r="A40" s="26">
        <f t="shared" si="0"/>
        <v>39</v>
      </c>
      <c r="B40" s="23" t="e">
        <f>(wT_P1!B40*aS_P1!B40+wT_P2!B40*aS_P2!B40)/T!B40</f>
        <v>#DIV/0!</v>
      </c>
      <c r="C40" s="23" t="e">
        <f>aS_P1!B40/T!B40</f>
        <v>#DIV/0!</v>
      </c>
      <c r="D40" s="23" t="e">
        <f>wT_P1!B40/T!B40</f>
        <v>#DIV/0!</v>
      </c>
      <c r="E40" s="23" t="e">
        <f>aS_P2!B40/T!B40</f>
        <v>#DIV/0!</v>
      </c>
      <c r="F40" s="23" t="e">
        <f>wT_P2!B40/T!B40</f>
        <v>#DIV/0!</v>
      </c>
      <c r="G40" s="23" t="e">
        <f>-(wT_P1!B40*aS_P1!B40+wT_P2!B40*aS_P2!B40)/POWER(T!B40,2)</f>
        <v>#DIV/0!</v>
      </c>
      <c r="H40" s="23" t="e">
        <f>POWER(POWER(C40*wT_P1!$C$2,2)+POWER(D40*aS_P1!$C$2,2)+POWER(E40*wT_P2!$C$2,2)+POWER(F40*aS_P2!$C$2,2)+POWER(G40*T!$C$2,2),0.5)</f>
        <v>#DIV/0!</v>
      </c>
      <c r="I40" s="23" t="e">
        <f>H40/B40*100</f>
        <v>#DIV/0!</v>
      </c>
      <c r="J40" s="22" t="e">
        <f>(ROUNDUP(B40,2)) &amp; " ± " &amp; (ROUNDUP(H40, 3))</f>
        <v>#DIV/0!</v>
      </c>
    </row>
    <row r="41" spans="1:10" x14ac:dyDescent="0.25">
      <c r="A41" s="26">
        <f t="shared" si="0"/>
        <v>40</v>
      </c>
      <c r="B41" s="23" t="e">
        <f>(wT_P1!B41*aS_P1!B41+wT_P2!B41*aS_P2!B41)/T!B41</f>
        <v>#DIV/0!</v>
      </c>
      <c r="C41" s="23" t="e">
        <f>aS_P1!B41/T!B41</f>
        <v>#DIV/0!</v>
      </c>
      <c r="D41" s="23" t="e">
        <f>wT_P1!B41/T!B41</f>
        <v>#DIV/0!</v>
      </c>
      <c r="E41" s="23" t="e">
        <f>aS_P2!B41/T!B41</f>
        <v>#DIV/0!</v>
      </c>
      <c r="F41" s="23" t="e">
        <f>wT_P2!B41/T!B41</f>
        <v>#DIV/0!</v>
      </c>
      <c r="G41" s="23" t="e">
        <f>-(wT_P1!B41*aS_P1!B41+wT_P2!B41*aS_P2!B41)/POWER(T!B41,2)</f>
        <v>#DIV/0!</v>
      </c>
      <c r="H41" s="23" t="e">
        <f>POWER(POWER(C41*wT_P1!$C$2,2)+POWER(D41*aS_P1!$C$2,2)+POWER(E41*wT_P2!$C$2,2)+POWER(F41*aS_P2!$C$2,2)+POWER(G41*T!$C$2,2),0.5)</f>
        <v>#DIV/0!</v>
      </c>
      <c r="I41" s="23" t="e">
        <f>H41/B41*100</f>
        <v>#DIV/0!</v>
      </c>
      <c r="J41" s="22" t="e">
        <f>(ROUNDUP(B41,2)) &amp; " ± " &amp; (ROUNDUP(H41, 3))</f>
        <v>#DIV/0!</v>
      </c>
    </row>
    <row r="42" spans="1:10" x14ac:dyDescent="0.25">
      <c r="A42" s="4">
        <f t="shared" si="0"/>
        <v>41</v>
      </c>
      <c r="B42" s="23">
        <f>(wT_P1!B42*aS_P1!B42+wT_P2!B42*aS_P2!B42)/T!B42</f>
        <v>0.72561549925484359</v>
      </c>
      <c r="C42" s="23">
        <f>aS_P1!B42/T!B42</f>
        <v>35.767511177347245</v>
      </c>
      <c r="D42" s="23">
        <f>wT_P1!B42/T!B42</f>
        <v>1.0072528564331842E-2</v>
      </c>
      <c r="E42" s="23">
        <f>aS_P2!B42/T!B42</f>
        <v>35.767511177347245</v>
      </c>
      <c r="F42" s="23">
        <f>wT_P2!B42/T!B42</f>
        <v>1.0083457526080477E-2</v>
      </c>
      <c r="G42" s="23">
        <f>-(wT_P1!B42*aS_P1!B42+wT_P2!B42*aS_P2!B42)/POWER(T!B42,2)</f>
        <v>-0.7209294577792783</v>
      </c>
      <c r="H42" s="23">
        <f>POWER(POWER(C42*wT_P1!$C$2,2)+POWER(D42*aS_P1!$C$2,2)+POWER(E42*wT_P2!$C$2,2)+POWER(F42*aS_P2!$C$2,2)+POWER(G42*T!$C$2,2),0.5)</f>
        <v>5.25574104982919E-2</v>
      </c>
      <c r="I42" s="23">
        <f>H42/B42*100</f>
        <v>7.2431488236214205</v>
      </c>
      <c r="J42" s="22" t="str">
        <f>(ROUNDUP(B42,2)) &amp; " ± " &amp; (ROUNDUP(H42, 3))</f>
        <v>0,73 ± 0,053</v>
      </c>
    </row>
    <row r="43" spans="1:10" x14ac:dyDescent="0.25">
      <c r="A43" s="1">
        <f t="shared" si="0"/>
        <v>42</v>
      </c>
      <c r="B43" s="23" t="e">
        <f>(wT_P1!B43*aS_P1!B43+wT_P2!B43*aS_P2!B43)/T!B43</f>
        <v>#DIV/0!</v>
      </c>
      <c r="C43" s="23" t="e">
        <f>aS_P1!B43/T!B43</f>
        <v>#DIV/0!</v>
      </c>
      <c r="D43" s="23" t="e">
        <f>wT_P1!B43/T!B43</f>
        <v>#DIV/0!</v>
      </c>
      <c r="E43" s="23" t="e">
        <f>aS_P2!B43/T!B43</f>
        <v>#DIV/0!</v>
      </c>
      <c r="F43" s="23" t="e">
        <f>wT_P2!B43/T!B43</f>
        <v>#DIV/0!</v>
      </c>
      <c r="G43" s="23" t="e">
        <f>-(wT_P1!B43*aS_P1!B43+wT_P2!B43*aS_P2!B43)/POWER(T!B43,2)</f>
        <v>#DIV/0!</v>
      </c>
      <c r="H43" s="23" t="e">
        <f>POWER(POWER(C43*wT_P1!$C$2,2)+POWER(D43*aS_P1!$C$2,2)+POWER(E43*wT_P2!$C$2,2)+POWER(F43*aS_P2!$C$2,2)+POWER(G43*T!$C$2,2),0.5)</f>
        <v>#DIV/0!</v>
      </c>
      <c r="I43" s="23" t="e">
        <f>H43/B43*100</f>
        <v>#DIV/0!</v>
      </c>
      <c r="J43" s="22" t="e">
        <f>(ROUNDUP(B43,2)) &amp; " ± " &amp; (ROUNDUP(H43, 3))</f>
        <v>#DIV/0!</v>
      </c>
    </row>
    <row r="44" spans="1:10" x14ac:dyDescent="0.25">
      <c r="A44" s="1">
        <f t="shared" si="0"/>
        <v>43</v>
      </c>
      <c r="B44" s="23" t="e">
        <f>(wT_P1!B44*aS_P1!B44+wT_P2!B44*aS_P2!B44)/T!B44</f>
        <v>#DIV/0!</v>
      </c>
      <c r="C44" s="23" t="e">
        <f>aS_P1!B44/T!B44</f>
        <v>#DIV/0!</v>
      </c>
      <c r="D44" s="23" t="e">
        <f>wT_P1!B44/T!B44</f>
        <v>#DIV/0!</v>
      </c>
      <c r="E44" s="23" t="e">
        <f>aS_P2!B44/T!B44</f>
        <v>#DIV/0!</v>
      </c>
      <c r="F44" s="23" t="e">
        <f>wT_P2!B44/T!B44</f>
        <v>#DIV/0!</v>
      </c>
      <c r="G44" s="23" t="e">
        <f>-(wT_P1!B44*aS_P1!B44+wT_P2!B44*aS_P2!B44)/POWER(T!B44,2)</f>
        <v>#DIV/0!</v>
      </c>
      <c r="H44" s="23" t="e">
        <f>POWER(POWER(C44*wT_P1!$C$2,2)+POWER(D44*aS_P1!$C$2,2)+POWER(E44*wT_P2!$C$2,2)+POWER(F44*aS_P2!$C$2,2)+POWER(G44*T!$C$2,2),0.5)</f>
        <v>#DIV/0!</v>
      </c>
      <c r="I44" s="23" t="e">
        <f>H44/B44*100</f>
        <v>#DIV/0!</v>
      </c>
      <c r="J44" s="22" t="e">
        <f>(ROUNDUP(B44,2)) &amp; " ± " &amp; (ROUNDUP(H44, 3))</f>
        <v>#DIV/0!</v>
      </c>
    </row>
    <row r="45" spans="1:10" x14ac:dyDescent="0.25">
      <c r="A45" s="1">
        <f t="shared" si="0"/>
        <v>44</v>
      </c>
      <c r="B45" s="23" t="e">
        <f>(wT_P1!B45*aS_P1!B45+wT_P2!B45*aS_P2!B45)/T!B45</f>
        <v>#DIV/0!</v>
      </c>
      <c r="C45" s="23" t="e">
        <f>aS_P1!B45/T!B45</f>
        <v>#DIV/0!</v>
      </c>
      <c r="D45" s="23" t="e">
        <f>wT_P1!B45/T!B45</f>
        <v>#DIV/0!</v>
      </c>
      <c r="E45" s="23" t="e">
        <f>aS_P2!B45/T!B45</f>
        <v>#DIV/0!</v>
      </c>
      <c r="F45" s="23" t="e">
        <f>wT_P2!B45/T!B45</f>
        <v>#DIV/0!</v>
      </c>
      <c r="G45" s="23" t="e">
        <f>-(wT_P1!B45*aS_P1!B45+wT_P2!B45*aS_P2!B45)/POWER(T!B45,2)</f>
        <v>#DIV/0!</v>
      </c>
      <c r="H45" s="23" t="e">
        <f>POWER(POWER(C45*wT_P1!$C$2,2)+POWER(D45*aS_P1!$C$2,2)+POWER(E45*wT_P2!$C$2,2)+POWER(F45*aS_P2!$C$2,2)+POWER(G45*T!$C$2,2),0.5)</f>
        <v>#DIV/0!</v>
      </c>
      <c r="I45" s="23" t="e">
        <f>H45/B45*100</f>
        <v>#DIV/0!</v>
      </c>
      <c r="J45" s="22" t="e">
        <f>(ROUNDUP(B45,2)) &amp; " ± " &amp; (ROUNDUP(H45, 3))</f>
        <v>#DIV/0!</v>
      </c>
    </row>
    <row r="46" spans="1:10" x14ac:dyDescent="0.25">
      <c r="A46" s="1">
        <f t="shared" si="0"/>
        <v>45</v>
      </c>
      <c r="B46" s="23" t="e">
        <f>(wT_P1!B46*aS_P1!B46+wT_P2!B46*aS_P2!B46)/T!B46</f>
        <v>#DIV/0!</v>
      </c>
      <c r="C46" s="23" t="e">
        <f>aS_P1!B46/T!B46</f>
        <v>#DIV/0!</v>
      </c>
      <c r="D46" s="23" t="e">
        <f>wT_P1!B46/T!B46</f>
        <v>#DIV/0!</v>
      </c>
      <c r="E46" s="23" t="e">
        <f>aS_P2!B46/T!B46</f>
        <v>#DIV/0!</v>
      </c>
      <c r="F46" s="23" t="e">
        <f>wT_P2!B46/T!B46</f>
        <v>#DIV/0!</v>
      </c>
      <c r="G46" s="23" t="e">
        <f>-(wT_P1!B46*aS_P1!B46+wT_P2!B46*aS_P2!B46)/POWER(T!B46,2)</f>
        <v>#DIV/0!</v>
      </c>
      <c r="H46" s="23" t="e">
        <f>POWER(POWER(C46*wT_P1!$C$2,2)+POWER(D46*aS_P1!$C$2,2)+POWER(E46*wT_P2!$C$2,2)+POWER(F46*aS_P2!$C$2,2)+POWER(G46*T!$C$2,2),0.5)</f>
        <v>#DIV/0!</v>
      </c>
      <c r="I46" s="23" t="e">
        <f>H46/B46*100</f>
        <v>#DIV/0!</v>
      </c>
      <c r="J46" s="22" t="e">
        <f>(ROUNDUP(B46,2)) &amp; " ± " &amp; (ROUNDUP(H46, 3))</f>
        <v>#DIV/0!</v>
      </c>
    </row>
    <row r="47" spans="1:10" x14ac:dyDescent="0.25">
      <c r="A47" s="4">
        <f t="shared" si="0"/>
        <v>46</v>
      </c>
      <c r="B47" s="23">
        <f>(wT_P1!B47*aS_P1!B47+wT_P2!B47*aS_P2!B47)/T!B47</f>
        <v>0.72561549925484359</v>
      </c>
      <c r="C47" s="23">
        <f>aS_P1!B47/T!B47</f>
        <v>35.767511177347245</v>
      </c>
      <c r="D47" s="23">
        <f>wT_P1!B47/T!B47</f>
        <v>1.0072528564331842E-2</v>
      </c>
      <c r="E47" s="23">
        <f>aS_P2!B47/T!B47</f>
        <v>35.767511177347245</v>
      </c>
      <c r="F47" s="23">
        <f>wT_P2!B47/T!B47</f>
        <v>1.0083457526080477E-2</v>
      </c>
      <c r="G47" s="23">
        <f>-(wT_P1!B47*aS_P1!B47+wT_P2!B47*aS_P2!B47)/POWER(T!B47,2)</f>
        <v>-0.7209294577792783</v>
      </c>
      <c r="H47" s="23">
        <f>POWER(POWER(C47*wT_P1!$C$2,2)+POWER(D47*aS_P1!$C$2,2)+POWER(E47*wT_P2!$C$2,2)+POWER(F47*aS_P2!$C$2,2)+POWER(G47*T!$C$2,2),0.5)</f>
        <v>5.25574104982919E-2</v>
      </c>
      <c r="I47" s="23">
        <f>H47/B47*100</f>
        <v>7.2431488236214205</v>
      </c>
      <c r="J47" s="22" t="str">
        <f>(ROUNDUP(B47,2)) &amp; " ± " &amp; (ROUNDUP(H47, 3))</f>
        <v>0,73 ± 0,053</v>
      </c>
    </row>
    <row r="48" spans="1:10" x14ac:dyDescent="0.25">
      <c r="A48" s="1">
        <f t="shared" si="0"/>
        <v>47</v>
      </c>
      <c r="B48" s="23" t="e">
        <f>(wT_P1!B48*aS_P1!B48+wT_P2!B48*aS_P2!B48)/T!B48</f>
        <v>#DIV/0!</v>
      </c>
      <c r="C48" s="23" t="e">
        <f>aS_P1!B48/T!B48</f>
        <v>#DIV/0!</v>
      </c>
      <c r="D48" s="23" t="e">
        <f>wT_P1!B48/T!B48</f>
        <v>#DIV/0!</v>
      </c>
      <c r="E48" s="23" t="e">
        <f>aS_P2!B48/T!B48</f>
        <v>#DIV/0!</v>
      </c>
      <c r="F48" s="23" t="e">
        <f>wT_P2!B48/T!B48</f>
        <v>#DIV/0!</v>
      </c>
      <c r="G48" s="23" t="e">
        <f>-(wT_P1!B48*aS_P1!B48+wT_P2!B48*aS_P2!B48)/POWER(T!B48,2)</f>
        <v>#DIV/0!</v>
      </c>
      <c r="H48" s="23" t="e">
        <f>POWER(POWER(C48*wT_P1!$C$2,2)+POWER(D48*aS_P1!$C$2,2)+POWER(E48*wT_P2!$C$2,2)+POWER(F48*aS_P2!$C$2,2)+POWER(G48*T!$C$2,2),0.5)</f>
        <v>#DIV/0!</v>
      </c>
      <c r="I48" s="23" t="e">
        <f>H48/B48*100</f>
        <v>#DIV/0!</v>
      </c>
      <c r="J48" s="22" t="e">
        <f>(ROUNDUP(B48,2)) &amp; " ± " &amp; (ROUNDUP(H48, 3))</f>
        <v>#DIV/0!</v>
      </c>
    </row>
    <row r="49" spans="1:10" x14ac:dyDescent="0.25">
      <c r="A49" s="26">
        <f t="shared" si="0"/>
        <v>48</v>
      </c>
      <c r="B49" s="23" t="e">
        <f>(wT_P1!B49*aS_P1!B49+wT_P2!B49*aS_P2!B49)/T!B49</f>
        <v>#DIV/0!</v>
      </c>
      <c r="C49" s="23" t="e">
        <f>aS_P1!B49/T!B49</f>
        <v>#DIV/0!</v>
      </c>
      <c r="D49" s="23" t="e">
        <f>wT_P1!B49/T!B49</f>
        <v>#DIV/0!</v>
      </c>
      <c r="E49" s="23" t="e">
        <f>aS_P2!B49/T!B49</f>
        <v>#DIV/0!</v>
      </c>
      <c r="F49" s="23" t="e">
        <f>wT_P2!B49/T!B49</f>
        <v>#DIV/0!</v>
      </c>
      <c r="G49" s="23" t="e">
        <f>-(wT_P1!B49*aS_P1!B49+wT_P2!B49*aS_P2!B49)/POWER(T!B49,2)</f>
        <v>#DIV/0!</v>
      </c>
      <c r="H49" s="23" t="e">
        <f>POWER(POWER(C49*wT_P1!$C$2,2)+POWER(D49*aS_P1!$C$2,2)+POWER(E49*wT_P2!$C$2,2)+POWER(F49*aS_P2!$C$2,2)+POWER(G49*T!$C$2,2),0.5)</f>
        <v>#DIV/0!</v>
      </c>
      <c r="I49" s="23" t="e">
        <f>H49/B49*100</f>
        <v>#DIV/0!</v>
      </c>
      <c r="J49" s="22" t="e">
        <f>(ROUNDUP(B49,2)) &amp; " ± " &amp; (ROUNDUP(H49, 3))</f>
        <v>#DIV/0!</v>
      </c>
    </row>
    <row r="50" spans="1:10" x14ac:dyDescent="0.25">
      <c r="A50" s="26">
        <f t="shared" si="0"/>
        <v>49</v>
      </c>
      <c r="B50" s="23" t="e">
        <f>(wT_P1!B50*aS_P1!B50+wT_P2!B50*aS_P2!B50)/T!B50</f>
        <v>#DIV/0!</v>
      </c>
      <c r="C50" s="23" t="e">
        <f>aS_P1!B50/T!B50</f>
        <v>#DIV/0!</v>
      </c>
      <c r="D50" s="23" t="e">
        <f>wT_P1!B50/T!B50</f>
        <v>#DIV/0!</v>
      </c>
      <c r="E50" s="23" t="e">
        <f>aS_P2!B50/T!B50</f>
        <v>#DIV/0!</v>
      </c>
      <c r="F50" s="23" t="e">
        <f>wT_P2!B50/T!B50</f>
        <v>#DIV/0!</v>
      </c>
      <c r="G50" s="23" t="e">
        <f>-(wT_P1!B50*aS_P1!B50+wT_P2!B50*aS_P2!B50)/POWER(T!B50,2)</f>
        <v>#DIV/0!</v>
      </c>
      <c r="H50" s="23" t="e">
        <f>POWER(POWER(C50*wT_P1!$C$2,2)+POWER(D50*aS_P1!$C$2,2)+POWER(E50*wT_P2!$C$2,2)+POWER(F50*aS_P2!$C$2,2)+POWER(G50*T!$C$2,2),0.5)</f>
        <v>#DIV/0!</v>
      </c>
      <c r="I50" s="23" t="e">
        <f>H50/B50*100</f>
        <v>#DIV/0!</v>
      </c>
      <c r="J50" s="22" t="e">
        <f>(ROUNDUP(B50,2)) &amp; " ± " &amp; (ROUNDUP(H50, 3))</f>
        <v>#DIV/0!</v>
      </c>
    </row>
    <row r="51" spans="1:10" x14ac:dyDescent="0.25">
      <c r="A51" s="26">
        <f t="shared" si="0"/>
        <v>50</v>
      </c>
      <c r="B51" s="23" t="e">
        <f>(wT_P1!B51*aS_P1!B51+wT_P2!B51*aS_P2!B51)/T!B51</f>
        <v>#DIV/0!</v>
      </c>
      <c r="C51" s="23" t="e">
        <f>aS_P1!B51/T!B51</f>
        <v>#DIV/0!</v>
      </c>
      <c r="D51" s="23" t="e">
        <f>wT_P1!B51/T!B51</f>
        <v>#DIV/0!</v>
      </c>
      <c r="E51" s="23" t="e">
        <f>aS_P2!B51/T!B51</f>
        <v>#DIV/0!</v>
      </c>
      <c r="F51" s="23" t="e">
        <f>wT_P2!B51/T!B51</f>
        <v>#DIV/0!</v>
      </c>
      <c r="G51" s="23" t="e">
        <f>-(wT_P1!B51*aS_P1!B51+wT_P2!B51*aS_P2!B51)/POWER(T!B51,2)</f>
        <v>#DIV/0!</v>
      </c>
      <c r="H51" s="23" t="e">
        <f>POWER(POWER(C51*wT_P1!$C$2,2)+POWER(D51*aS_P1!$C$2,2)+POWER(E51*wT_P2!$C$2,2)+POWER(F51*aS_P2!$C$2,2)+POWER(G51*T!$C$2,2),0.5)</f>
        <v>#DIV/0!</v>
      </c>
      <c r="I51" s="23" t="e">
        <f>H51/B51*100</f>
        <v>#DIV/0!</v>
      </c>
      <c r="J51" s="22" t="e">
        <f>(ROUNDUP(B51,2)) &amp; " ± " &amp; (ROUNDUP(H51, 3))</f>
        <v>#DIV/0!</v>
      </c>
    </row>
    <row r="52" spans="1:10" x14ac:dyDescent="0.25">
      <c r="A52" s="4">
        <f t="shared" si="0"/>
        <v>51</v>
      </c>
      <c r="B52" s="23">
        <f>(wT_P1!B52*aS_P1!B52+wT_P2!B52*aS_P2!B52)/T!B52</f>
        <v>0.72561549925484359</v>
      </c>
      <c r="C52" s="23">
        <f>aS_P1!B52/T!B52</f>
        <v>35.767511177347245</v>
      </c>
      <c r="D52" s="23">
        <f>wT_P1!B52/T!B52</f>
        <v>1.0072528564331842E-2</v>
      </c>
      <c r="E52" s="23">
        <f>aS_P2!B52/T!B52</f>
        <v>35.767511177347245</v>
      </c>
      <c r="F52" s="23">
        <f>wT_P2!B52/T!B52</f>
        <v>1.0083457526080477E-2</v>
      </c>
      <c r="G52" s="23">
        <f>-(wT_P1!B52*aS_P1!B52+wT_P2!B52*aS_P2!B52)/POWER(T!B52,2)</f>
        <v>-0.7209294577792783</v>
      </c>
      <c r="H52" s="23">
        <f>POWER(POWER(C52*wT_P1!$C$2,2)+POWER(D52*aS_P1!$C$2,2)+POWER(E52*wT_P2!$C$2,2)+POWER(F52*aS_P2!$C$2,2)+POWER(G52*T!$C$2,2),0.5)</f>
        <v>5.25574104982919E-2</v>
      </c>
      <c r="I52" s="23">
        <f>H52/B52*100</f>
        <v>7.2431488236214205</v>
      </c>
      <c r="J52" s="22" t="str">
        <f>(ROUNDUP(B52,2)) &amp; " ± " &amp; (ROUNDUP(H52, 3))</f>
        <v>0,73 ± 0,053</v>
      </c>
    </row>
    <row r="53" spans="1:10" x14ac:dyDescent="0.25">
      <c r="A53" s="4">
        <f t="shared" si="0"/>
        <v>52</v>
      </c>
      <c r="B53" s="23">
        <f>(wT_P1!B53*aS_P1!B53+wT_P2!B53*aS_P2!B53)/T!B53</f>
        <v>0.72561549925484359</v>
      </c>
      <c r="C53" s="23">
        <f>aS_P1!B53/T!B53</f>
        <v>35.767511177347245</v>
      </c>
      <c r="D53" s="23">
        <f>wT_P1!B53/T!B53</f>
        <v>1.0072528564331842E-2</v>
      </c>
      <c r="E53" s="23">
        <f>aS_P2!B53/T!B53</f>
        <v>35.767511177347245</v>
      </c>
      <c r="F53" s="23">
        <f>wT_P2!B53/T!B53</f>
        <v>1.0083457526080477E-2</v>
      </c>
      <c r="G53" s="23">
        <f>-(wT_P1!B53*aS_P1!B53+wT_P2!B53*aS_P2!B53)/POWER(T!B53,2)</f>
        <v>-0.7209294577792783</v>
      </c>
      <c r="H53" s="23">
        <f>POWER(POWER(C53*wT_P1!$C$2,2)+POWER(D53*aS_P1!$C$2,2)+POWER(E53*wT_P2!$C$2,2)+POWER(F53*aS_P2!$C$2,2)+POWER(G53*T!$C$2,2),0.5)</f>
        <v>5.25574104982919E-2</v>
      </c>
      <c r="I53" s="23">
        <f>H53/B53*100</f>
        <v>7.2431488236214205</v>
      </c>
      <c r="J53" s="22" t="str">
        <f>(ROUNDUP(B53,2)) &amp; " ± " &amp; (ROUNDUP(H53, 3))</f>
        <v>0,73 ± 0,053</v>
      </c>
    </row>
    <row r="54" spans="1:10" x14ac:dyDescent="0.25">
      <c r="A54" s="26">
        <f t="shared" si="0"/>
        <v>53</v>
      </c>
      <c r="B54" s="23" t="e">
        <f>(wT_P1!B54*aS_P1!B54+wT_P2!B54*aS_P2!B54)/T!B54</f>
        <v>#DIV/0!</v>
      </c>
      <c r="C54" s="23" t="e">
        <f>aS_P1!B54/T!B54</f>
        <v>#DIV/0!</v>
      </c>
      <c r="D54" s="23" t="e">
        <f>wT_P1!B54/T!B54</f>
        <v>#DIV/0!</v>
      </c>
      <c r="E54" s="23" t="e">
        <f>aS_P2!B54/T!B54</f>
        <v>#DIV/0!</v>
      </c>
      <c r="F54" s="23" t="e">
        <f>wT_P2!B54/T!B54</f>
        <v>#DIV/0!</v>
      </c>
      <c r="G54" s="23" t="e">
        <f>-(wT_P1!B54*aS_P1!B54+wT_P2!B54*aS_P2!B54)/POWER(T!B54,2)</f>
        <v>#DIV/0!</v>
      </c>
      <c r="H54" s="23" t="e">
        <f>POWER(POWER(C54*wT_P1!$C$2,2)+POWER(D54*aS_P1!$C$2,2)+POWER(E54*wT_P2!$C$2,2)+POWER(F54*aS_P2!$C$2,2)+POWER(G54*T!$C$2,2),0.5)</f>
        <v>#DIV/0!</v>
      </c>
      <c r="I54" s="23" t="e">
        <f>H54/B54*100</f>
        <v>#DIV/0!</v>
      </c>
      <c r="J54" s="22" t="e">
        <f>(ROUNDUP(B54,2)) &amp; " ± " &amp; (ROUNDUP(H54, 3))</f>
        <v>#DIV/0!</v>
      </c>
    </row>
    <row r="55" spans="1:10" x14ac:dyDescent="0.25">
      <c r="A55" s="26">
        <f t="shared" si="0"/>
        <v>54</v>
      </c>
      <c r="B55" s="23" t="e">
        <f>(wT_P1!B55*aS_P1!B55+wT_P2!B55*aS_P2!B55)/T!B55</f>
        <v>#DIV/0!</v>
      </c>
      <c r="C55" s="23" t="e">
        <f>aS_P1!B55/T!B55</f>
        <v>#DIV/0!</v>
      </c>
      <c r="D55" s="23" t="e">
        <f>wT_P1!B55/T!B55</f>
        <v>#DIV/0!</v>
      </c>
      <c r="E55" s="23" t="e">
        <f>aS_P2!B55/T!B55</f>
        <v>#DIV/0!</v>
      </c>
      <c r="F55" s="23" t="e">
        <f>wT_P2!B55/T!B55</f>
        <v>#DIV/0!</v>
      </c>
      <c r="G55" s="23" t="e">
        <f>-(wT_P1!B55*aS_P1!B55+wT_P2!B55*aS_P2!B55)/POWER(T!B55,2)</f>
        <v>#DIV/0!</v>
      </c>
      <c r="H55" s="23" t="e">
        <f>POWER(POWER(C55*wT_P1!$C$2,2)+POWER(D55*aS_P1!$C$2,2)+POWER(E55*wT_P2!$C$2,2)+POWER(F55*aS_P2!$C$2,2)+POWER(G55*T!$C$2,2),0.5)</f>
        <v>#DIV/0!</v>
      </c>
      <c r="I55" s="23" t="e">
        <f>H55/B55*100</f>
        <v>#DIV/0!</v>
      </c>
      <c r="J55" s="22" t="e">
        <f>(ROUNDUP(B55,2)) &amp; " ± " &amp; (ROUNDUP(H55, 3))</f>
        <v>#DIV/0!</v>
      </c>
    </row>
    <row r="56" spans="1:10" x14ac:dyDescent="0.25">
      <c r="A56" s="26">
        <f t="shared" si="0"/>
        <v>55</v>
      </c>
      <c r="B56" s="23" t="e">
        <f>(wT_P1!B56*aS_P1!B56+wT_P2!B56*aS_P2!B56)/T!B56</f>
        <v>#DIV/0!</v>
      </c>
      <c r="C56" s="23" t="e">
        <f>aS_P1!B56/T!B56</f>
        <v>#DIV/0!</v>
      </c>
      <c r="D56" s="23" t="e">
        <f>wT_P1!B56/T!B56</f>
        <v>#DIV/0!</v>
      </c>
      <c r="E56" s="23" t="e">
        <f>aS_P2!B56/T!B56</f>
        <v>#DIV/0!</v>
      </c>
      <c r="F56" s="23" t="e">
        <f>wT_P2!B56/T!B56</f>
        <v>#DIV/0!</v>
      </c>
      <c r="G56" s="23" t="e">
        <f>-(wT_P1!B56*aS_P1!B56+wT_P2!B56*aS_P2!B56)/POWER(T!B56,2)</f>
        <v>#DIV/0!</v>
      </c>
      <c r="H56" s="23" t="e">
        <f>POWER(POWER(C56*wT_P1!$C$2,2)+POWER(D56*aS_P1!$C$2,2)+POWER(E56*wT_P2!$C$2,2)+POWER(F56*aS_P2!$C$2,2)+POWER(G56*T!$C$2,2),0.5)</f>
        <v>#DIV/0!</v>
      </c>
      <c r="I56" s="23" t="e">
        <f>H56/B56*100</f>
        <v>#DIV/0!</v>
      </c>
      <c r="J56" s="22" t="e">
        <f>(ROUNDUP(B56,2)) &amp; " ± " &amp; (ROUNDUP(H56, 3))</f>
        <v>#DIV/0!</v>
      </c>
    </row>
    <row r="57" spans="1:10" x14ac:dyDescent="0.25">
      <c r="A57" s="4">
        <f t="shared" si="0"/>
        <v>56</v>
      </c>
      <c r="B57" s="23">
        <f>(wT_P1!B57*aS_P1!B57+wT_P2!B57*aS_P2!B57)/T!B57</f>
        <v>0.72561549925484359</v>
      </c>
      <c r="C57" s="23">
        <f>aS_P1!B57/T!B57</f>
        <v>35.767511177347245</v>
      </c>
      <c r="D57" s="23">
        <f>wT_P1!B57/T!B57</f>
        <v>1.0072528564331842E-2</v>
      </c>
      <c r="E57" s="23">
        <f>aS_P2!B57/T!B57</f>
        <v>35.767511177347245</v>
      </c>
      <c r="F57" s="23">
        <f>wT_P2!B57/T!B57</f>
        <v>1.0083457526080477E-2</v>
      </c>
      <c r="G57" s="23">
        <f>-(wT_P1!B57*aS_P1!B57+wT_P2!B57*aS_P2!B57)/POWER(T!B57,2)</f>
        <v>-0.7209294577792783</v>
      </c>
      <c r="H57" s="23">
        <f>POWER(POWER(C57*wT_P1!$C$2,2)+POWER(D57*aS_P1!$C$2,2)+POWER(E57*wT_P2!$C$2,2)+POWER(F57*aS_P2!$C$2,2)+POWER(G57*T!$C$2,2),0.5)</f>
        <v>5.25574104982919E-2</v>
      </c>
      <c r="I57" s="23">
        <f>H57/B57*100</f>
        <v>7.2431488236214205</v>
      </c>
      <c r="J57" s="22" t="str">
        <f>(ROUNDUP(B57,2)) &amp; " ± " &amp; (ROUNDUP(H57, 3))</f>
        <v>0,73 ± 0,053</v>
      </c>
    </row>
    <row r="58" spans="1:10" x14ac:dyDescent="0.25">
      <c r="A58" s="4">
        <f t="shared" si="0"/>
        <v>57</v>
      </c>
      <c r="B58" s="23">
        <f>(wT_P1!B58*aS_P1!B58+wT_P2!B58*aS_P2!B58)/T!B58</f>
        <v>0.72561549925484359</v>
      </c>
      <c r="C58" s="23">
        <f>aS_P1!B58/T!B58</f>
        <v>35.767511177347245</v>
      </c>
      <c r="D58" s="23">
        <f>wT_P1!B58/T!B58</f>
        <v>1.0072528564331842E-2</v>
      </c>
      <c r="E58" s="23">
        <f>aS_P2!B58/T!B58</f>
        <v>35.767511177347245</v>
      </c>
      <c r="F58" s="23">
        <f>wT_P2!B58/T!B58</f>
        <v>1.0083457526080477E-2</v>
      </c>
      <c r="G58" s="23">
        <f>-(wT_P1!B58*aS_P1!B58+wT_P2!B58*aS_P2!B58)/POWER(T!B58,2)</f>
        <v>-0.7209294577792783</v>
      </c>
      <c r="H58" s="23">
        <f>POWER(POWER(C58*wT_P1!$C$2,2)+POWER(D58*aS_P1!$C$2,2)+POWER(E58*wT_P2!$C$2,2)+POWER(F58*aS_P2!$C$2,2)+POWER(G58*T!$C$2,2),0.5)</f>
        <v>5.25574104982919E-2</v>
      </c>
      <c r="I58" s="23">
        <f>H58/B58*100</f>
        <v>7.2431488236214205</v>
      </c>
      <c r="J58" s="22" t="str">
        <f>(ROUNDUP(B58,2)) &amp; " ± " &amp; (ROUNDUP(H58, 3))</f>
        <v>0,73 ± 0,053</v>
      </c>
    </row>
    <row r="59" spans="1:10" x14ac:dyDescent="0.25">
      <c r="A59" s="26">
        <f t="shared" si="0"/>
        <v>58</v>
      </c>
      <c r="B59" s="23" t="e">
        <f>(wT_P1!B59*aS_P1!B59+wT_P2!B59*aS_P2!B59)/T!B59</f>
        <v>#DIV/0!</v>
      </c>
      <c r="C59" s="23" t="e">
        <f>aS_P1!B59/T!B59</f>
        <v>#DIV/0!</v>
      </c>
      <c r="D59" s="23" t="e">
        <f>wT_P1!B59/T!B59</f>
        <v>#DIV/0!</v>
      </c>
      <c r="E59" s="23" t="e">
        <f>aS_P2!B59/T!B59</f>
        <v>#DIV/0!</v>
      </c>
      <c r="F59" s="23" t="e">
        <f>wT_P2!B59/T!B59</f>
        <v>#DIV/0!</v>
      </c>
      <c r="G59" s="23" t="e">
        <f>-(wT_P1!B59*aS_P1!B59+wT_P2!B59*aS_P2!B59)/POWER(T!B59,2)</f>
        <v>#DIV/0!</v>
      </c>
      <c r="H59" s="23" t="e">
        <f>POWER(POWER(C59*wT_P1!$C$2,2)+POWER(D59*aS_P1!$C$2,2)+POWER(E59*wT_P2!$C$2,2)+POWER(F59*aS_P2!$C$2,2)+POWER(G59*T!$C$2,2),0.5)</f>
        <v>#DIV/0!</v>
      </c>
      <c r="I59" s="23" t="e">
        <f>H59/B59*100</f>
        <v>#DIV/0!</v>
      </c>
      <c r="J59" s="22" t="e">
        <f>(ROUNDUP(B59,2)) &amp; " ± " &amp; (ROUNDUP(H59, 3))</f>
        <v>#DIV/0!</v>
      </c>
    </row>
    <row r="60" spans="1:10" x14ac:dyDescent="0.25">
      <c r="A60" s="26">
        <f t="shared" si="0"/>
        <v>59</v>
      </c>
      <c r="B60" s="23" t="e">
        <f>(wT_P1!B60*aS_P1!B60+wT_P2!B60*aS_P2!B60)/T!B60</f>
        <v>#DIV/0!</v>
      </c>
      <c r="C60" s="23" t="e">
        <f>aS_P1!B60/T!B60</f>
        <v>#DIV/0!</v>
      </c>
      <c r="D60" s="23" t="e">
        <f>wT_P1!B60/T!B60</f>
        <v>#DIV/0!</v>
      </c>
      <c r="E60" s="23" t="e">
        <f>aS_P2!B60/T!B60</f>
        <v>#DIV/0!</v>
      </c>
      <c r="F60" s="23" t="e">
        <f>wT_P2!B60/T!B60</f>
        <v>#DIV/0!</v>
      </c>
      <c r="G60" s="23" t="e">
        <f>-(wT_P1!B60*aS_P1!B60+wT_P2!B60*aS_P2!B60)/POWER(T!B60,2)</f>
        <v>#DIV/0!</v>
      </c>
      <c r="H60" s="23" t="e">
        <f>POWER(POWER(C60*wT_P1!$C$2,2)+POWER(D60*aS_P1!$C$2,2)+POWER(E60*wT_P2!$C$2,2)+POWER(F60*aS_P2!$C$2,2)+POWER(G60*T!$C$2,2),0.5)</f>
        <v>#DIV/0!</v>
      </c>
      <c r="I60" s="23" t="e">
        <f>H60/B60*100</f>
        <v>#DIV/0!</v>
      </c>
      <c r="J60" s="22" t="e">
        <f>(ROUNDUP(B60,2)) &amp; " ± " &amp; (ROUNDUP(H60, 3))</f>
        <v>#DIV/0!</v>
      </c>
    </row>
    <row r="61" spans="1:10" x14ac:dyDescent="0.25">
      <c r="A61" s="26">
        <f t="shared" si="0"/>
        <v>60</v>
      </c>
      <c r="B61" s="23" t="e">
        <f>(wT_P1!B61*aS_P1!B61+wT_P2!B61*aS_P2!B61)/T!B61</f>
        <v>#DIV/0!</v>
      </c>
      <c r="C61" s="23" t="e">
        <f>aS_P1!B61/T!B61</f>
        <v>#DIV/0!</v>
      </c>
      <c r="D61" s="23" t="e">
        <f>wT_P1!B61/T!B61</f>
        <v>#DIV/0!</v>
      </c>
      <c r="E61" s="23" t="e">
        <f>aS_P2!B61/T!B61</f>
        <v>#DIV/0!</v>
      </c>
      <c r="F61" s="23" t="e">
        <f>wT_P2!B61/T!B61</f>
        <v>#DIV/0!</v>
      </c>
      <c r="G61" s="23" t="e">
        <f>-(wT_P1!B61*aS_P1!B61+wT_P2!B61*aS_P2!B61)/POWER(T!B61,2)</f>
        <v>#DIV/0!</v>
      </c>
      <c r="H61" s="23" t="e">
        <f>POWER(POWER(C61*wT_P1!$C$2,2)+POWER(D61*aS_P1!$C$2,2)+POWER(E61*wT_P2!$C$2,2)+POWER(F61*aS_P2!$C$2,2)+POWER(G61*T!$C$2,2),0.5)</f>
        <v>#DIV/0!</v>
      </c>
      <c r="I61" s="23" t="e">
        <f>H61/B61*100</f>
        <v>#DIV/0!</v>
      </c>
      <c r="J61" s="22" t="e">
        <f>(ROUNDUP(B61,2)) &amp; " ± " &amp; (ROUNDUP(H61, 3))</f>
        <v>#DIV/0!</v>
      </c>
    </row>
    <row r="62" spans="1:10" x14ac:dyDescent="0.25">
      <c r="A62" s="10">
        <f t="shared" si="0"/>
        <v>61</v>
      </c>
      <c r="B62" s="23">
        <f>(wT_P1!B62*aS_P1!B62+wT_P2!B62*aS_P2!B62)/T!B62</f>
        <v>0.50026005499194071</v>
      </c>
      <c r="C62" s="23">
        <f>aS_P1!B62/T!B62</f>
        <v>0.18962738219398881</v>
      </c>
      <c r="D62" s="23">
        <f>wT_P1!B62/T!B62</f>
        <v>0.49807528207073093</v>
      </c>
      <c r="E62" s="23">
        <f>aS_P2!B62/T!B62</f>
        <v>0.37925476438797762</v>
      </c>
      <c r="F62" s="23">
        <f>wT_P2!B62/T!B62</f>
        <v>1.0923864606049113E-3</v>
      </c>
      <c r="G62" s="23">
        <f>-(wT_P1!B62*aS_P1!B62+wT_P2!B62*aS_P2!B62)/POWER(T!B62,2)</f>
        <v>-9.4863004644342608E-2</v>
      </c>
      <c r="H62" s="23">
        <f>POWER(POWER(C62*wT_P1!$C$2,2)+POWER(D62*aS_P1!$C$2,2)+POWER(E62*wT_P2!$C$2,2)+POWER(F62*aS_P2!$C$2,2)+POWER(G62*T!$C$2,2),0.5)</f>
        <v>0.49807666950955204</v>
      </c>
      <c r="I62" s="23">
        <f>H62/B62*100</f>
        <v>99.563549905573851</v>
      </c>
      <c r="J62" s="22" t="str">
        <f>(ROUNDUP(B62,2)) &amp; " ± " &amp; (ROUNDUP(H62, 3))</f>
        <v>0,51 ± 0,499</v>
      </c>
    </row>
    <row r="63" spans="1:10" x14ac:dyDescent="0.25">
      <c r="A63" s="1">
        <f t="shared" si="0"/>
        <v>62</v>
      </c>
      <c r="B63" s="23" t="e">
        <f>(wT_P1!B63*aS_P1!B63+wT_P2!B63*aS_P2!B63)/T!B63</f>
        <v>#DIV/0!</v>
      </c>
      <c r="C63" s="23" t="e">
        <f>aS_P1!B63/T!B63</f>
        <v>#DIV/0!</v>
      </c>
      <c r="D63" s="23" t="e">
        <f>wT_P1!B63/T!B63</f>
        <v>#DIV/0!</v>
      </c>
      <c r="E63" s="23" t="e">
        <f>aS_P2!B63/T!B63</f>
        <v>#DIV/0!</v>
      </c>
      <c r="F63" s="23" t="e">
        <f>wT_P2!B63/T!B63</f>
        <v>#DIV/0!</v>
      </c>
      <c r="G63" s="23" t="e">
        <f>-(wT_P1!B63*aS_P1!B63+wT_P2!B63*aS_P2!B63)/POWER(T!B63,2)</f>
        <v>#DIV/0!</v>
      </c>
      <c r="H63" s="23" t="e">
        <f>POWER(POWER(C63*wT_P1!$C$2,2)+POWER(D63*aS_P1!$C$2,2)+POWER(E63*wT_P2!$C$2,2)+POWER(F63*aS_P2!$C$2,2)+POWER(G63*T!$C$2,2),0.5)</f>
        <v>#DIV/0!</v>
      </c>
      <c r="I63" s="23" t="e">
        <f>H63/B63*100</f>
        <v>#DIV/0!</v>
      </c>
      <c r="J63" s="22" t="e">
        <f>(ROUNDUP(B63,2)) &amp; " ± " &amp; (ROUNDUP(H63, 3))</f>
        <v>#DIV/0!</v>
      </c>
    </row>
    <row r="64" spans="1:10" x14ac:dyDescent="0.25">
      <c r="A64" s="1">
        <f t="shared" si="0"/>
        <v>63</v>
      </c>
      <c r="B64" s="23" t="e">
        <f>(wT_P1!B64*aS_P1!B64+wT_P2!B64*aS_P2!B64)/T!B64</f>
        <v>#DIV/0!</v>
      </c>
      <c r="C64" s="23" t="e">
        <f>aS_P1!B64/T!B64</f>
        <v>#DIV/0!</v>
      </c>
      <c r="D64" s="23" t="e">
        <f>wT_P1!B64/T!B64</f>
        <v>#DIV/0!</v>
      </c>
      <c r="E64" s="23" t="e">
        <f>aS_P2!B64/T!B64</f>
        <v>#DIV/0!</v>
      </c>
      <c r="F64" s="23" t="e">
        <f>wT_P2!B64/T!B64</f>
        <v>#DIV/0!</v>
      </c>
      <c r="G64" s="23" t="e">
        <f>-(wT_P1!B64*aS_P1!B64+wT_P2!B64*aS_P2!B64)/POWER(T!B64,2)</f>
        <v>#DIV/0!</v>
      </c>
      <c r="H64" s="23" t="e">
        <f>POWER(POWER(C64*wT_P1!$C$2,2)+POWER(D64*aS_P1!$C$2,2)+POWER(E64*wT_P2!$C$2,2)+POWER(F64*aS_P2!$C$2,2)+POWER(G64*T!$C$2,2),0.5)</f>
        <v>#DIV/0!</v>
      </c>
      <c r="I64" s="23" t="e">
        <f>H64/B64*100</f>
        <v>#DIV/0!</v>
      </c>
      <c r="J64" s="22" t="e">
        <f>(ROUNDUP(B64,2)) &amp; " ± " &amp; (ROUNDUP(H64, 3))</f>
        <v>#DIV/0!</v>
      </c>
    </row>
    <row r="65" spans="1:10" x14ac:dyDescent="0.25">
      <c r="A65" s="1">
        <f t="shared" si="0"/>
        <v>64</v>
      </c>
      <c r="B65" s="23" t="e">
        <f>(wT_P1!B65*aS_P1!B65+wT_P2!B65*aS_P2!B65)/T!B65</f>
        <v>#DIV/0!</v>
      </c>
      <c r="C65" s="23" t="e">
        <f>aS_P1!B65/T!B65</f>
        <v>#DIV/0!</v>
      </c>
      <c r="D65" s="23" t="e">
        <f>wT_P1!B65/T!B65</f>
        <v>#DIV/0!</v>
      </c>
      <c r="E65" s="23" t="e">
        <f>aS_P2!B65/T!B65</f>
        <v>#DIV/0!</v>
      </c>
      <c r="F65" s="23" t="e">
        <f>wT_P2!B65/T!B65</f>
        <v>#DIV/0!</v>
      </c>
      <c r="G65" s="23" t="e">
        <f>-(wT_P1!B65*aS_P1!B65+wT_P2!B65*aS_P2!B65)/POWER(T!B65,2)</f>
        <v>#DIV/0!</v>
      </c>
      <c r="H65" s="23" t="e">
        <f>POWER(POWER(C65*wT_P1!$C$2,2)+POWER(D65*aS_P1!$C$2,2)+POWER(E65*wT_P2!$C$2,2)+POWER(F65*aS_P2!$C$2,2)+POWER(G65*T!$C$2,2),0.5)</f>
        <v>#DIV/0!</v>
      </c>
      <c r="I65" s="23" t="e">
        <f>H65/B65*100</f>
        <v>#DIV/0!</v>
      </c>
      <c r="J65" s="22" t="e">
        <f>(ROUNDUP(B65,2)) &amp; " ± " &amp; (ROUNDUP(H65, 3))</f>
        <v>#DIV/0!</v>
      </c>
    </row>
    <row r="66" spans="1:10" x14ac:dyDescent="0.25">
      <c r="A66" s="1">
        <f t="shared" si="0"/>
        <v>65</v>
      </c>
      <c r="B66" s="23" t="e">
        <f>(wT_P1!B66*aS_P1!B66+wT_P2!B66*aS_P2!B66)/T!B66</f>
        <v>#DIV/0!</v>
      </c>
      <c r="C66" s="23" t="e">
        <f>aS_P1!B66/T!B66</f>
        <v>#DIV/0!</v>
      </c>
      <c r="D66" s="23" t="e">
        <f>wT_P1!B66/T!B66</f>
        <v>#DIV/0!</v>
      </c>
      <c r="E66" s="23" t="e">
        <f>aS_P2!B66/T!B66</f>
        <v>#DIV/0!</v>
      </c>
      <c r="F66" s="23" t="e">
        <f>wT_P2!B66/T!B66</f>
        <v>#DIV/0!</v>
      </c>
      <c r="G66" s="23" t="e">
        <f>-(wT_P1!B66*aS_P1!B66+wT_P2!B66*aS_P2!B66)/POWER(T!B66,2)</f>
        <v>#DIV/0!</v>
      </c>
      <c r="H66" s="23" t="e">
        <f>POWER(POWER(C66*wT_P1!$C$2,2)+POWER(D66*aS_P1!$C$2,2)+POWER(E66*wT_P2!$C$2,2)+POWER(F66*aS_P2!$C$2,2)+POWER(G66*T!$C$2,2),0.5)</f>
        <v>#DIV/0!</v>
      </c>
      <c r="I66" s="23" t="e">
        <f>H66/B66*100</f>
        <v>#DIV/0!</v>
      </c>
      <c r="J66" s="22" t="e">
        <f>(ROUNDUP(B66,2)) &amp; " ± " &amp; (ROUNDUP(H66, 3))</f>
        <v>#DIV/0!</v>
      </c>
    </row>
    <row r="67" spans="1:10" x14ac:dyDescent="0.25">
      <c r="A67" s="4">
        <f t="shared" si="0"/>
        <v>66</v>
      </c>
      <c r="B67" s="23">
        <f>(wT_P1!B67*aS_P1!B67+wT_P2!B67*aS_P2!B67)/T!B67</f>
        <v>0.50014845686696907</v>
      </c>
      <c r="C67" s="23">
        <f>aS_P1!B67/T!B67</f>
        <v>0.10825205408272622</v>
      </c>
      <c r="D67" s="23">
        <f>wT_P1!B67/T!B67</f>
        <v>0.49890124165106031</v>
      </c>
      <c r="E67" s="23">
        <f>aS_P2!B67/T!B67</f>
        <v>0.21650410816545243</v>
      </c>
      <c r="F67" s="23">
        <f>wT_P2!B67/T!B67</f>
        <v>6.2360760795436088E-4</v>
      </c>
      <c r="G67" s="23">
        <f>-(wT_P1!B67*aS_P1!B67+wT_P2!B67*aS_P2!B67)/POWER(T!B67,2)</f>
        <v>-5.414209780215519E-2</v>
      </c>
      <c r="H67" s="23">
        <f>POWER(POWER(C67*wT_P1!$C$2,2)+POWER(D67*aS_P1!$C$2,2)+POWER(E67*wT_P2!$C$2,2)+POWER(F67*aS_P2!$C$2,2)+POWER(G67*T!$C$2,2),0.5)</f>
        <v>0.49890169305317178</v>
      </c>
      <c r="I67" s="23">
        <f>H67/B67*100</f>
        <v>99.750721251524539</v>
      </c>
      <c r="J67" s="22" t="str">
        <f>(ROUNDUP(B67,2)) &amp; " ± " &amp; (ROUNDUP(H67, 3))</f>
        <v>0,51 ± 0,499</v>
      </c>
    </row>
    <row r="68" spans="1:10" x14ac:dyDescent="0.25">
      <c r="A68" s="1">
        <f t="shared" ref="A68:A77" si="1">A67+1</f>
        <v>67</v>
      </c>
      <c r="B68" s="23" t="e">
        <f>(wT_P1!B68*aS_P1!B68+wT_P2!B68*aS_P2!B68)/T!B68</f>
        <v>#DIV/0!</v>
      </c>
      <c r="C68" s="23" t="e">
        <f>aS_P1!B68/T!B68</f>
        <v>#DIV/0!</v>
      </c>
      <c r="D68" s="23" t="e">
        <f>wT_P1!B68/T!B68</f>
        <v>#DIV/0!</v>
      </c>
      <c r="E68" s="23" t="e">
        <f>aS_P2!B68/T!B68</f>
        <v>#DIV/0!</v>
      </c>
      <c r="F68" s="23" t="e">
        <f>wT_P2!B68/T!B68</f>
        <v>#DIV/0!</v>
      </c>
      <c r="G68" s="23" t="e">
        <f>-(wT_P1!B68*aS_P1!B68+wT_P2!B68*aS_P2!B68)/POWER(T!B68,2)</f>
        <v>#DIV/0!</v>
      </c>
      <c r="H68" s="23" t="e">
        <f>POWER(POWER(C68*wT_P1!$C$2,2)+POWER(D68*aS_P1!$C$2,2)+POWER(E68*wT_P2!$C$2,2)+POWER(F68*aS_P2!$C$2,2)+POWER(G68*T!$C$2,2),0.5)</f>
        <v>#DIV/0!</v>
      </c>
      <c r="I68" s="23" t="e">
        <f>H68/B68*100</f>
        <v>#DIV/0!</v>
      </c>
      <c r="J68" s="22" t="e">
        <f>(ROUNDUP(B68,2)) &amp; " ± " &amp; (ROUNDUP(H68, 3))</f>
        <v>#DIV/0!</v>
      </c>
    </row>
    <row r="69" spans="1:10" x14ac:dyDescent="0.25">
      <c r="A69" s="1">
        <f t="shared" si="1"/>
        <v>68</v>
      </c>
      <c r="B69" s="23" t="e">
        <f>(wT_P1!B69*aS_P1!B69+wT_P2!B69*aS_P2!B69)/T!B69</f>
        <v>#DIV/0!</v>
      </c>
      <c r="C69" s="23" t="e">
        <f>aS_P1!B69/T!B69</f>
        <v>#DIV/0!</v>
      </c>
      <c r="D69" s="23" t="e">
        <f>wT_P1!B69/T!B69</f>
        <v>#DIV/0!</v>
      </c>
      <c r="E69" s="23" t="e">
        <f>aS_P2!B69/T!B69</f>
        <v>#DIV/0!</v>
      </c>
      <c r="F69" s="23" t="e">
        <f>wT_P2!B69/T!B69</f>
        <v>#DIV/0!</v>
      </c>
      <c r="G69" s="23" t="e">
        <f>-(wT_P1!B69*aS_P1!B69+wT_P2!B69*aS_P2!B69)/POWER(T!B69,2)</f>
        <v>#DIV/0!</v>
      </c>
      <c r="H69" s="23" t="e">
        <f>POWER(POWER(C69*wT_P1!$C$2,2)+POWER(D69*aS_P1!$C$2,2)+POWER(E69*wT_P2!$C$2,2)+POWER(F69*aS_P2!$C$2,2)+POWER(G69*T!$C$2,2),0.5)</f>
        <v>#DIV/0!</v>
      </c>
      <c r="I69" s="23" t="e">
        <f>H69/B69*100</f>
        <v>#DIV/0!</v>
      </c>
      <c r="J69" s="22" t="e">
        <f>(ROUNDUP(B69,2)) &amp; " ± " &amp; (ROUNDUP(H69, 3))</f>
        <v>#DIV/0!</v>
      </c>
    </row>
    <row r="70" spans="1:10" x14ac:dyDescent="0.25">
      <c r="A70" s="1">
        <f t="shared" si="1"/>
        <v>69</v>
      </c>
      <c r="B70" s="23" t="e">
        <f>(wT_P1!B70*aS_P1!B70+wT_P2!B70*aS_P2!B70)/T!B70</f>
        <v>#DIV/0!</v>
      </c>
      <c r="C70" s="23" t="e">
        <f>aS_P1!B70/T!B70</f>
        <v>#DIV/0!</v>
      </c>
      <c r="D70" s="23" t="e">
        <f>wT_P1!B70/T!B70</f>
        <v>#DIV/0!</v>
      </c>
      <c r="E70" s="23" t="e">
        <f>aS_P2!B70/T!B70</f>
        <v>#DIV/0!</v>
      </c>
      <c r="F70" s="23" t="e">
        <f>wT_P2!B70/T!B70</f>
        <v>#DIV/0!</v>
      </c>
      <c r="G70" s="23" t="e">
        <f>-(wT_P1!B70*aS_P1!B70+wT_P2!B70*aS_P2!B70)/POWER(T!B70,2)</f>
        <v>#DIV/0!</v>
      </c>
      <c r="H70" s="23" t="e">
        <f>POWER(POWER(C70*wT_P1!$C$2,2)+POWER(D70*aS_P1!$C$2,2)+POWER(E70*wT_P2!$C$2,2)+POWER(F70*aS_P2!$C$2,2)+POWER(G70*T!$C$2,2),0.5)</f>
        <v>#DIV/0!</v>
      </c>
      <c r="I70" s="23" t="e">
        <f>H70/B70*100</f>
        <v>#DIV/0!</v>
      </c>
      <c r="J70" s="22" t="e">
        <f>(ROUNDUP(B70,2)) &amp; " ± " &amp; (ROUNDUP(H70, 3))</f>
        <v>#DIV/0!</v>
      </c>
    </row>
    <row r="71" spans="1:10" x14ac:dyDescent="0.25">
      <c r="A71" s="1">
        <f t="shared" si="1"/>
        <v>70</v>
      </c>
      <c r="B71" s="23" t="e">
        <f>(wT_P1!B71*aS_P1!B71+wT_P2!B71*aS_P2!B71)/T!B71</f>
        <v>#DIV/0!</v>
      </c>
      <c r="C71" s="23" t="e">
        <f>aS_P1!B71/T!B71</f>
        <v>#DIV/0!</v>
      </c>
      <c r="D71" s="23" t="e">
        <f>wT_P1!B71/T!B71</f>
        <v>#DIV/0!</v>
      </c>
      <c r="E71" s="23" t="e">
        <f>aS_P2!B71/T!B71</f>
        <v>#DIV/0!</v>
      </c>
      <c r="F71" s="23" t="e">
        <f>wT_P2!B71/T!B71</f>
        <v>#DIV/0!</v>
      </c>
      <c r="G71" s="23" t="e">
        <f>-(wT_P1!B71*aS_P1!B71+wT_P2!B71*aS_P2!B71)/POWER(T!B71,2)</f>
        <v>#DIV/0!</v>
      </c>
      <c r="H71" s="23" t="e">
        <f>POWER(POWER(C71*wT_P1!$C$2,2)+POWER(D71*aS_P1!$C$2,2)+POWER(E71*wT_P2!$C$2,2)+POWER(F71*aS_P2!$C$2,2)+POWER(G71*T!$C$2,2),0.5)</f>
        <v>#DIV/0!</v>
      </c>
      <c r="I71" s="23" t="e">
        <f>H71/B71*100</f>
        <v>#DIV/0!</v>
      </c>
      <c r="J71" s="22" t="e">
        <f>(ROUNDUP(B71,2)) &amp; " ± " &amp; (ROUNDUP(H71, 3))</f>
        <v>#DIV/0!</v>
      </c>
    </row>
    <row r="72" spans="1:10" x14ac:dyDescent="0.25">
      <c r="A72" s="4">
        <f t="shared" si="1"/>
        <v>71</v>
      </c>
      <c r="B72" s="23">
        <f>(wT_P1!B72*aS_P1!B72+wT_P2!B72*aS_P2!B72)/T!B72</f>
        <v>0.50013224304022064</v>
      </c>
      <c r="C72" s="23">
        <f>aS_P1!B72/T!B72</f>
        <v>9.6429225769746288E-2</v>
      </c>
      <c r="D72" s="23">
        <f>wT_P1!B72/T!B72</f>
        <v>0.49902124335843706</v>
      </c>
      <c r="E72" s="23">
        <f>aS_P2!B72/T!B72</f>
        <v>0.19285845153949258</v>
      </c>
      <c r="F72" s="23">
        <f>wT_P2!B72/T!B72</f>
        <v>5.5549984089177742E-4</v>
      </c>
      <c r="G72" s="23">
        <f>-(wT_P1!B72*aS_P1!B72+wT_P2!B72*aS_P2!B72)/POWER(T!B72,2)</f>
        <v>-4.8227364978855054E-2</v>
      </c>
      <c r="H72" s="23">
        <f>POWER(POWER(C72*wT_P1!$C$2,2)+POWER(D72*aS_P1!$C$2,2)+POWER(E72*wT_P2!$C$2,2)+POWER(F72*aS_P2!$C$2,2)+POWER(G72*T!$C$2,2),0.5)</f>
        <v>0.49902160145822383</v>
      </c>
      <c r="I72" s="23">
        <f>H72/B72*100</f>
        <v>99.777930417913979</v>
      </c>
      <c r="J72" s="22" t="str">
        <f>(ROUNDUP(B72,2)) &amp; " ± " &amp; (ROUNDUP(H72, 3))</f>
        <v>0,51 ± 0,5</v>
      </c>
    </row>
    <row r="73" spans="1:10" x14ac:dyDescent="0.25">
      <c r="A73" s="1">
        <f t="shared" si="1"/>
        <v>72</v>
      </c>
      <c r="B73" s="23" t="e">
        <f>(wT_P1!B73*aS_P1!B73+wT_P2!B73*aS_P2!B73)/T!B73</f>
        <v>#DIV/0!</v>
      </c>
      <c r="C73" s="23" t="e">
        <f>aS_P1!B73/T!B73</f>
        <v>#DIV/0!</v>
      </c>
      <c r="D73" s="23" t="e">
        <f>wT_P1!B73/T!B73</f>
        <v>#DIV/0!</v>
      </c>
      <c r="E73" s="23" t="e">
        <f>aS_P2!B73/T!B73</f>
        <v>#DIV/0!</v>
      </c>
      <c r="F73" s="23" t="e">
        <f>wT_P2!B73/T!B73</f>
        <v>#DIV/0!</v>
      </c>
      <c r="G73" s="23" t="e">
        <f>-(wT_P1!B73*aS_P1!B73+wT_P2!B73*aS_P2!B73)/POWER(T!B73,2)</f>
        <v>#DIV/0!</v>
      </c>
      <c r="H73" s="23" t="e">
        <f>POWER(POWER(C73*wT_P1!$C$2,2)+POWER(D73*aS_P1!$C$2,2)+POWER(E73*wT_P2!$C$2,2)+POWER(F73*aS_P2!$C$2,2)+POWER(G73*T!$C$2,2),0.5)</f>
        <v>#DIV/0!</v>
      </c>
      <c r="I73" s="23" t="e">
        <f>H73/B73*100</f>
        <v>#DIV/0!</v>
      </c>
      <c r="J73" s="22" t="e">
        <f>(ROUNDUP(B73,2)) &amp; " ± " &amp; (ROUNDUP(H73, 3))</f>
        <v>#DIV/0!</v>
      </c>
    </row>
    <row r="74" spans="1:10" x14ac:dyDescent="0.25">
      <c r="A74" s="1">
        <f t="shared" si="1"/>
        <v>73</v>
      </c>
      <c r="B74" s="23" t="e">
        <f>(wT_P1!B74*aS_P1!B74+wT_P2!B74*aS_P2!B74)/T!B74</f>
        <v>#DIV/0!</v>
      </c>
      <c r="C74" s="23" t="e">
        <f>aS_P1!B74/T!B74</f>
        <v>#DIV/0!</v>
      </c>
      <c r="D74" s="23" t="e">
        <f>wT_P1!B74/T!B74</f>
        <v>#DIV/0!</v>
      </c>
      <c r="E74" s="23" t="e">
        <f>aS_P2!B74/T!B74</f>
        <v>#DIV/0!</v>
      </c>
      <c r="F74" s="23" t="e">
        <f>wT_P2!B74/T!B74</f>
        <v>#DIV/0!</v>
      </c>
      <c r="G74" s="23" t="e">
        <f>-(wT_P1!B74*aS_P1!B74+wT_P2!B74*aS_P2!B74)/POWER(T!B74,2)</f>
        <v>#DIV/0!</v>
      </c>
      <c r="H74" s="23" t="e">
        <f>POWER(POWER(C74*wT_P1!$C$2,2)+POWER(D74*aS_P1!$C$2,2)+POWER(E74*wT_P2!$C$2,2)+POWER(F74*aS_P2!$C$2,2)+POWER(G74*T!$C$2,2),0.5)</f>
        <v>#DIV/0!</v>
      </c>
      <c r="I74" s="23" t="e">
        <f>H74/B74*100</f>
        <v>#DIV/0!</v>
      </c>
      <c r="J74" s="22" t="e">
        <f>(ROUNDUP(B74,2)) &amp; " ± " &amp; (ROUNDUP(H74, 3))</f>
        <v>#DIV/0!</v>
      </c>
    </row>
    <row r="75" spans="1:10" x14ac:dyDescent="0.25">
      <c r="A75" s="1">
        <f t="shared" si="1"/>
        <v>74</v>
      </c>
      <c r="B75" s="23" t="e">
        <f>(wT_P1!B75*aS_P1!B75+wT_P2!B75*aS_P2!B75)/T!B75</f>
        <v>#DIV/0!</v>
      </c>
      <c r="C75" s="23" t="e">
        <f>aS_P1!B75/T!B75</f>
        <v>#DIV/0!</v>
      </c>
      <c r="D75" s="23" t="e">
        <f>wT_P1!B75/T!B75</f>
        <v>#DIV/0!</v>
      </c>
      <c r="E75" s="23" t="e">
        <f>aS_P2!B75/T!B75</f>
        <v>#DIV/0!</v>
      </c>
      <c r="F75" s="23" t="e">
        <f>wT_P2!B75/T!B75</f>
        <v>#DIV/0!</v>
      </c>
      <c r="G75" s="23" t="e">
        <f>-(wT_P1!B75*aS_P1!B75+wT_P2!B75*aS_P2!B75)/POWER(T!B75,2)</f>
        <v>#DIV/0!</v>
      </c>
      <c r="H75" s="23" t="e">
        <f>POWER(POWER(C75*wT_P1!$C$2,2)+POWER(D75*aS_P1!$C$2,2)+POWER(E75*wT_P2!$C$2,2)+POWER(F75*aS_P2!$C$2,2)+POWER(G75*T!$C$2,2),0.5)</f>
        <v>#DIV/0!</v>
      </c>
      <c r="I75" s="23" t="e">
        <f>H75/B75*100</f>
        <v>#DIV/0!</v>
      </c>
      <c r="J75" s="22" t="e">
        <f>(ROUNDUP(B75,2)) &amp; " ± " &amp; (ROUNDUP(H75, 3))</f>
        <v>#DIV/0!</v>
      </c>
    </row>
    <row r="76" spans="1:10" x14ac:dyDescent="0.25">
      <c r="A76" s="1">
        <f t="shared" si="1"/>
        <v>75</v>
      </c>
      <c r="B76" s="23" t="e">
        <f>(wT_P1!B76*aS_P1!B76+wT_P2!B76*aS_P2!B76)/T!B76</f>
        <v>#DIV/0!</v>
      </c>
      <c r="C76" s="23" t="e">
        <f>aS_P1!B76/T!B76</f>
        <v>#DIV/0!</v>
      </c>
      <c r="D76" s="23" t="e">
        <f>wT_P1!B76/T!B76</f>
        <v>#DIV/0!</v>
      </c>
      <c r="E76" s="23" t="e">
        <f>aS_P2!B76/T!B76</f>
        <v>#DIV/0!</v>
      </c>
      <c r="F76" s="23" t="e">
        <f>wT_P2!B76/T!B76</f>
        <v>#DIV/0!</v>
      </c>
      <c r="G76" s="23" t="e">
        <f>-(wT_P1!B76*aS_P1!B76+wT_P2!B76*aS_P2!B76)/POWER(T!B76,2)</f>
        <v>#DIV/0!</v>
      </c>
      <c r="H76" s="23" t="e">
        <f>POWER(POWER(C76*wT_P1!$C$2,2)+POWER(D76*aS_P1!$C$2,2)+POWER(E76*wT_P2!$C$2,2)+POWER(F76*aS_P2!$C$2,2)+POWER(G76*T!$C$2,2),0.5)</f>
        <v>#DIV/0!</v>
      </c>
      <c r="I76" s="23" t="e">
        <f>H76/B76*100</f>
        <v>#DIV/0!</v>
      </c>
      <c r="J76" s="22" t="e">
        <f>(ROUNDUP(B76,2)) &amp; " ± " &amp; (ROUNDUP(H76, 3))</f>
        <v>#DIV/0!</v>
      </c>
    </row>
    <row r="77" spans="1:10" x14ac:dyDescent="0.25">
      <c r="A77" s="4">
        <f t="shared" si="1"/>
        <v>76</v>
      </c>
      <c r="B77" s="23">
        <f>(wT_P1!B77*aS_P1!B77+wT_P2!B77*aS_P2!B77)/T!B77</f>
        <v>0.9946677951756242</v>
      </c>
      <c r="C77" s="23">
        <f>aS_P1!B77/T!B77</f>
        <v>0</v>
      </c>
      <c r="D77" s="23">
        <f>wT_P1!B77/T!B77</f>
        <v>1.689885738468049E-3</v>
      </c>
      <c r="E77" s="23">
        <f>aS_P2!B77/T!B77</f>
        <v>0.84638171815488783</v>
      </c>
      <c r="F77" s="23">
        <f>wT_P2!B77/T!B77</f>
        <v>0.9946677951756242</v>
      </c>
      <c r="G77" s="23">
        <f>-(wT_P1!B77*aS_P1!B77+wT_P2!B77*aS_P2!B77)/POWER(T!B77,2)</f>
        <v>-0.84186863747407892</v>
      </c>
      <c r="H77" s="23">
        <f>POWER(POWER(C77*wT_P1!$C$2,2)+POWER(D77*aS_P1!$C$2,2)+POWER(E77*wT_P2!$C$2,2)+POWER(F77*aS_P2!$C$2,2)+POWER(G77*T!$C$2,2),0.5)</f>
        <v>0.99466994705689293</v>
      </c>
      <c r="I77" s="23">
        <f>H77/B77*100</f>
        <v>100.00021634170515</v>
      </c>
      <c r="J77" s="22" t="str">
        <f>(ROUNDUP(B77,2)) &amp; " ± " &amp; (ROUNDUP(H77, 3))</f>
        <v>1 ± 0,995</v>
      </c>
    </row>
    <row r="78" spans="1:10" x14ac:dyDescent="0.25">
      <c r="A78" s="1"/>
      <c r="B78" s="23" t="e">
        <f>(wT_P1!B78*aS_P1!B78+wT_P2!B78*aS_P2!B78)/T!B78</f>
        <v>#DIV/0!</v>
      </c>
      <c r="C78" s="23" t="e">
        <f>aS_P1!B78/T!B78</f>
        <v>#DIV/0!</v>
      </c>
      <c r="D78" s="23" t="e">
        <f>wT_P1!B78/T!B78</f>
        <v>#DIV/0!</v>
      </c>
      <c r="E78" s="23" t="e">
        <f>aS_P2!B78/T!B78</f>
        <v>#DIV/0!</v>
      </c>
      <c r="F78" s="23" t="e">
        <f>wT_P2!B78/T!B78</f>
        <v>#DIV/0!</v>
      </c>
      <c r="G78" s="23" t="e">
        <f>-(wT_P1!B78*aS_P1!B78+wT_P2!B78*aS_P2!B78)/POWER(T!B78,2)</f>
        <v>#DIV/0!</v>
      </c>
      <c r="H78" s="23" t="e">
        <f>POWER(POWER(C78*wT_P1!$C$2,2)+POWER(D78*aS_P1!$C$2,2)+POWER(E78*wT_P2!$C$2,2)+POWER(F78*aS_P2!$C$2,2)+POWER(G78*T!$C$2,2),0.5)</f>
        <v>#DIV/0!</v>
      </c>
      <c r="I78" s="23" t="e">
        <f>H78/B78*100</f>
        <v>#DIV/0!</v>
      </c>
      <c r="J78" s="22" t="e">
        <f>(ROUNDUP(B78,2)) &amp; " ± " &amp; (ROUNDUP(H78, 3))</f>
        <v>#DIV/0!</v>
      </c>
    </row>
    <row r="79" spans="1:10" x14ac:dyDescent="0.25">
      <c r="A79" s="1"/>
      <c r="B79" s="23" t="e">
        <f>(wT_P1!B79*aS_P1!B79+wT_P2!B79*aS_P2!B79)/T!B79</f>
        <v>#DIV/0!</v>
      </c>
      <c r="C79" s="23" t="e">
        <f>aS_P1!B79/T!B79</f>
        <v>#DIV/0!</v>
      </c>
      <c r="D79" s="23" t="e">
        <f>wT_P1!B79/T!B79</f>
        <v>#DIV/0!</v>
      </c>
      <c r="E79" s="23" t="e">
        <f>aS_P2!B79/T!B79</f>
        <v>#DIV/0!</v>
      </c>
      <c r="F79" s="23" t="e">
        <f>wT_P2!B79/T!B79</f>
        <v>#DIV/0!</v>
      </c>
      <c r="G79" s="23" t="e">
        <f>-(wT_P1!B79*aS_P1!B79+wT_P2!B79*aS_P2!B79)/POWER(T!B79,2)</f>
        <v>#DIV/0!</v>
      </c>
      <c r="H79" s="23" t="e">
        <f>POWER(POWER(C79*wT_P1!$C$2,2)+POWER(D79*aS_P1!$C$2,2)+POWER(E79*wT_P2!$C$2,2)+POWER(F79*aS_P2!$C$2,2)+POWER(G79*T!$C$2,2),0.5)</f>
        <v>#DIV/0!</v>
      </c>
      <c r="I79" s="23" t="e">
        <f>H79/B79*100</f>
        <v>#DIV/0!</v>
      </c>
      <c r="J79" s="22" t="e">
        <f>(ROUNDUP(B79,2)) &amp; " ± " &amp; (ROUNDUP(H79, 3))</f>
        <v>#DIV/0!</v>
      </c>
    </row>
    <row r="80" spans="1:10" x14ac:dyDescent="0.25">
      <c r="A80" s="4" t="s">
        <v>29</v>
      </c>
      <c r="B80" s="23">
        <f>(wT_P1!B80*aS_P1!B80+wT_P2!B80*aS_P2!B80)/T!B80</f>
        <v>0.72561549925484359</v>
      </c>
      <c r="C80" s="23">
        <f>aS_P1!B80/T!B80</f>
        <v>35.767511177347245</v>
      </c>
      <c r="D80" s="23">
        <f>wT_P1!B80/T!B80</f>
        <v>1.0072528564331842E-2</v>
      </c>
      <c r="E80" s="23">
        <f>aS_P2!B80/T!B80</f>
        <v>35.767511177347245</v>
      </c>
      <c r="F80" s="23">
        <f>wT_P2!B80/T!B80</f>
        <v>1.0083457526080477E-2</v>
      </c>
      <c r="G80" s="23">
        <f>-(wT_P1!B80*aS_P1!B80+wT_P2!B80*aS_P2!B80)/POWER(T!B80,2)</f>
        <v>-0.7209294577792783</v>
      </c>
      <c r="H80" s="23">
        <f>POWER(POWER(C80*wT_P1!$C$2,2)+POWER(D80*aS_P1!$C$2,2)+POWER(E80*wT_P2!$C$2,2)+POWER(F80*aS_P2!$C$2,2)+POWER(G80*T!$C$2,2),0.5)</f>
        <v>5.25574104982919E-2</v>
      </c>
      <c r="I80" s="23">
        <f>H80/B80*100</f>
        <v>7.2431488236214205</v>
      </c>
      <c r="J80" s="22" t="str">
        <f>(ROUNDUP(B80,2)) &amp; " ± " &amp; (ROUNDUP(H80, 3))</f>
        <v>0,73 ± 0,053</v>
      </c>
    </row>
    <row r="81" spans="1:10" x14ac:dyDescent="0.25">
      <c r="A81" s="4" t="s">
        <v>30</v>
      </c>
      <c r="B81" s="23">
        <f>(wT_P1!B81*aS_P1!B81+wT_P2!B81*aS_P2!B81)/T!B81</f>
        <v>0.72561549925484359</v>
      </c>
      <c r="C81" s="23">
        <f>aS_P1!B81/T!B81</f>
        <v>35.767511177347245</v>
      </c>
      <c r="D81" s="23">
        <f>wT_P1!B81/T!B81</f>
        <v>1.0072528564331842E-2</v>
      </c>
      <c r="E81" s="23">
        <f>aS_P2!B81/T!B81</f>
        <v>35.767511177347245</v>
      </c>
      <c r="F81" s="23">
        <f>wT_P2!B81/T!B81</f>
        <v>1.0083457526080477E-2</v>
      </c>
      <c r="G81" s="23">
        <f>-(wT_P1!B81*aS_P1!B81+wT_P2!B81*aS_P2!B81)/POWER(T!B81,2)</f>
        <v>-0.7209294577792783</v>
      </c>
      <c r="H81" s="23">
        <f>POWER(POWER(C81*wT_P1!$C$2,2)+POWER(D81*aS_P1!$C$2,2)+POWER(E81*wT_P2!$C$2,2)+POWER(F81*aS_P2!$C$2,2)+POWER(G81*T!$C$2,2),0.5)</f>
        <v>5.25574104982919E-2</v>
      </c>
      <c r="I81" s="23">
        <f>H81/B81*100</f>
        <v>7.2431488236214205</v>
      </c>
      <c r="J81" s="22" t="str">
        <f>(ROUNDUP(B81,2)) &amp; " ± " &amp; (ROUNDUP(H81, 3))</f>
        <v>0,73 ± 0,053</v>
      </c>
    </row>
    <row r="82" spans="1:10" x14ac:dyDescent="0.25">
      <c r="A82" s="4" t="s">
        <v>31</v>
      </c>
      <c r="B82" s="23">
        <f>(wT_P1!B82*aS_P1!B82+wT_P2!B82*aS_P2!B82)/T!B82</f>
        <v>0.51206048552319727</v>
      </c>
      <c r="C82" s="23">
        <f>aS_P1!B82/T!B82</f>
        <v>2.7226108749246174E-3</v>
      </c>
      <c r="D82" s="23">
        <f>wT_P1!B82/T!B82</f>
        <v>0.39169930396452979</v>
      </c>
      <c r="E82" s="23">
        <f>aS_P2!B82/T!B82</f>
        <v>5.4452217498492349E-3</v>
      </c>
      <c r="F82" s="23">
        <f>wT_P2!B82/T!B82</f>
        <v>6.0180590779333742E-2</v>
      </c>
      <c r="G82" s="23">
        <f>-(wT_P1!B82*aS_P1!B82+wT_P2!B82*aS_P2!B82)/POWER(T!B82,2)</f>
        <v>-1.3941414465046366E-3</v>
      </c>
      <c r="H82" s="23">
        <f>POWER(POWER(C82*wT_P1!$C$2,2)+POWER(D82*aS_P1!$C$2,2)+POWER(E82*wT_P2!$C$2,2)+POWER(F82*aS_P2!$C$2,2)+POWER(G82*T!$C$2,2),0.5)</f>
        <v>0.39629540531256913</v>
      </c>
      <c r="I82" s="23">
        <f>H82/B82*100</f>
        <v>77.392303549385318</v>
      </c>
      <c r="J82" s="22" t="str">
        <f>(ROUNDUP(B82,2)) &amp; " ± " &amp; (ROUNDUP(H82, 3))</f>
        <v>0,52 ± 0,397</v>
      </c>
    </row>
    <row r="83" spans="1:10" x14ac:dyDescent="0.25">
      <c r="A83" s="4" t="s">
        <v>32</v>
      </c>
      <c r="B83" s="23">
        <f>(wT_P1!B83*aS_P1!B83+wT_P2!B83*aS_P2!B83)/T!B83</f>
        <v>0.39562356911263008</v>
      </c>
      <c r="C83" s="23">
        <f>aS_P1!B83/T!B83</f>
        <v>8.2146386503677282E-3</v>
      </c>
      <c r="D83" s="23">
        <f>wT_P1!B83/T!B83</f>
        <v>0.11741511608516608</v>
      </c>
      <c r="E83" s="23">
        <f>aS_P2!B83/T!B83</f>
        <v>8.2146386503677282E-3</v>
      </c>
      <c r="F83" s="23">
        <f>wT_P2!B83/T!B83</f>
        <v>0.278208453027464</v>
      </c>
      <c r="G83" s="23">
        <f>-(wT_P1!B83*aS_P1!B83+wT_P2!B83*aS_P2!B83)/POWER(T!B83,2)</f>
        <v>-3.2499046618290391E-3</v>
      </c>
      <c r="H83" s="23">
        <f>POWER(POWER(C83*wT_P1!$C$2,2)+POWER(D83*aS_P1!$C$2,2)+POWER(E83*wT_P2!$C$2,2)+POWER(F83*aS_P2!$C$2,2)+POWER(G83*T!$C$2,2),0.5)</f>
        <v>0.30197061606512338</v>
      </c>
      <c r="I83" s="23">
        <f>H83/B83*100</f>
        <v>76.32776195372611</v>
      </c>
      <c r="J83" s="22" t="str">
        <f>(ROUNDUP(B83,2)) &amp; " ± " &amp; (ROUNDUP(H83, 3))</f>
        <v>0,4 ± 0,302</v>
      </c>
    </row>
    <row r="84" spans="1:10" x14ac:dyDescent="0.25">
      <c r="A84" s="4" t="s">
        <v>33</v>
      </c>
      <c r="B84" s="23">
        <f>(wT_P1!B84*aS_P1!B84+wT_P2!B84*aS_P2!B84)/T!B84</f>
        <v>0.50022977297478433</v>
      </c>
      <c r="C84" s="23">
        <f>aS_P1!B84/T!B84</f>
        <v>0.16754628466113763</v>
      </c>
      <c r="D84" s="23">
        <f>wT_P1!B84/T!B84</f>
        <v>0.49829940521068949</v>
      </c>
      <c r="E84" s="23">
        <f>aS_P2!B84/T!B84</f>
        <v>0.33509256932227527</v>
      </c>
      <c r="F84" s="23">
        <f>wT_P2!B84/T!B84</f>
        <v>9.6518388204741557E-4</v>
      </c>
      <c r="G84" s="23">
        <f>-(wT_P1!B84*aS_P1!B84+wT_P2!B84*aS_P2!B84)/POWER(T!B84,2)</f>
        <v>-8.3811639938809468E-2</v>
      </c>
      <c r="H84" s="23">
        <f>POWER(POWER(C84*wT_P1!$C$2,2)+POWER(D84*aS_P1!$C$2,2)+POWER(E84*wT_P2!$C$2,2)+POWER(F84*aS_P2!$C$2,2)+POWER(G84*T!$C$2,2),0.5)</f>
        <v>0.49830048785490022</v>
      </c>
      <c r="I84" s="23">
        <f>H84/B84*100</f>
        <v>99.614320213606845</v>
      </c>
      <c r="J84" s="22" t="str">
        <f>(ROUNDUP(B84,2)) &amp; " ± " &amp; (ROUNDUP(H84, 3))</f>
        <v>0,51 ± 0,499</v>
      </c>
    </row>
    <row r="85" spans="1:10" x14ac:dyDescent="0.25">
      <c r="A85" s="4" t="s">
        <v>34</v>
      </c>
      <c r="B85" s="23">
        <f>(wT_P1!B85*aS_P1!B85+wT_P2!B85*aS_P2!B85)/T!B85</f>
        <v>0.16584786798361839</v>
      </c>
      <c r="C85" s="23">
        <f>aS_P1!B85/T!B85</f>
        <v>0.40150967638320079</v>
      </c>
      <c r="D85" s="23">
        <f>wT_P1!B85/T!B85</f>
        <v>0.16353489119087769</v>
      </c>
      <c r="E85" s="23">
        <f>aS_P2!B85/T!B85</f>
        <v>0.40150967638320079</v>
      </c>
      <c r="F85" s="23">
        <f>wT_P2!B85/T!B85</f>
        <v>2.3129767927407047E-3</v>
      </c>
      <c r="G85" s="23">
        <f>-(wT_P1!B85*aS_P1!B85+wT_P2!B85*aS_P2!B85)/POWER(T!B85,2)</f>
        <v>-6.6589523802946429E-2</v>
      </c>
      <c r="H85" s="23">
        <f>POWER(POWER(C85*wT_P1!$C$2,2)+POWER(D85*aS_P1!$C$2,2)+POWER(E85*wT_P2!$C$2,2)+POWER(F85*aS_P2!$C$2,2)+POWER(G85*T!$C$2,2),0.5)</f>
        <v>0.16355224655339071</v>
      </c>
      <c r="I85" s="23">
        <f>H85/B85*100</f>
        <v>98.615826987625539</v>
      </c>
      <c r="J85" s="22" t="str">
        <f>(ROUNDUP(B85,2)) &amp; " ± " &amp; (ROUNDUP(H85, 3))</f>
        <v>0,17 ± 0,164</v>
      </c>
    </row>
    <row r="86" spans="1:10" x14ac:dyDescent="0.25">
      <c r="A86" s="4" t="s">
        <v>35</v>
      </c>
      <c r="B86" s="23">
        <f>(wT_P1!B86*aS_P1!B86+wT_P2!B86*aS_P2!B86)/T!B86</f>
        <v>0.42701224842538738</v>
      </c>
      <c r="C86" s="23">
        <f>aS_P1!B86/T!B86</f>
        <v>0.17921610874036964</v>
      </c>
      <c r="D86" s="23">
        <f>wT_P1!B86/T!B86</f>
        <v>2.8963314462540846E-2</v>
      </c>
      <c r="E86" s="23">
        <f>aS_P2!B86/T!B86</f>
        <v>0.19912900971152181</v>
      </c>
      <c r="F86" s="23">
        <f>wT_P2!B86/T!B86</f>
        <v>1.6634241826251974E-2</v>
      </c>
      <c r="G86" s="23">
        <f>-(wT_P1!B86*aS_P1!B86+wT_P2!B86*aS_P2!B86)/POWER(T!B86,2)</f>
        <v>-8.5030526163637713E-3</v>
      </c>
      <c r="H86" s="23">
        <f>POWER(POWER(C86*wT_P1!$C$2,2)+POWER(D86*aS_P1!$C$2,2)+POWER(E86*wT_P2!$C$2,2)+POWER(F86*aS_P2!$C$2,2)+POWER(G86*T!$C$2,2),0.5)</f>
        <v>3.3401248911804224E-2</v>
      </c>
      <c r="I86" s="23">
        <f>H86/B86*100</f>
        <v>7.8220821615707079</v>
      </c>
      <c r="J86" s="22" t="str">
        <f>(ROUNDUP(B86,2)) &amp; " ± " &amp; (ROUNDUP(H86, 3))</f>
        <v>0,43 ± 0,034</v>
      </c>
    </row>
    <row r="87" spans="1:10" x14ac:dyDescent="0.25">
      <c r="A87" s="4" t="s">
        <v>36</v>
      </c>
      <c r="B87" s="23">
        <f>(wT_P1!B87*aS_P1!B87+wT_P2!B87*aS_P2!B87)/T!B87</f>
        <v>0.33071654122214522</v>
      </c>
      <c r="C87" s="23">
        <f>aS_P1!B87/T!B87</f>
        <v>0.10578596326053497</v>
      </c>
      <c r="D87" s="23">
        <f>wT_P1!B87/T!B87</f>
        <v>3.9451111898628842E-2</v>
      </c>
      <c r="E87" s="23">
        <f>aS_P2!B87/T!B87</f>
        <v>0.10578596326053497</v>
      </c>
      <c r="F87" s="23">
        <f>wT_P2!B87/T!B87</f>
        <v>1.5668311638395369E-2</v>
      </c>
      <c r="G87" s="23">
        <f>-(wT_P1!B87*aS_P1!B87+wT_P2!B87*aS_P2!B87)/POWER(T!B87,2)</f>
        <v>-5.8308613132295089E-3</v>
      </c>
      <c r="H87" s="23">
        <f>POWER(POWER(C87*wT_P1!$C$2,2)+POWER(D87*aS_P1!$C$2,2)+POWER(E87*wT_P2!$C$2,2)+POWER(F87*aS_P2!$C$2,2)+POWER(G87*T!$C$2,2),0.5)</f>
        <v>4.2448894390490308E-2</v>
      </c>
      <c r="I87" s="23">
        <f>H87/B87*100</f>
        <v>12.835431283123214</v>
      </c>
      <c r="J87" s="22" t="str">
        <f>(ROUNDUP(B87,2)) &amp; " ± " &amp; (ROUNDUP(H87, 3))</f>
        <v>0,34 ± 0,043</v>
      </c>
    </row>
    <row r="89" spans="1:10" x14ac:dyDescent="0.25">
      <c r="A89" s="1"/>
    </row>
    <row r="90" spans="1:10" x14ac:dyDescent="0.25">
      <c r="A90" s="1"/>
    </row>
    <row r="91" spans="1:10" x14ac:dyDescent="0.25">
      <c r="A91" s="1"/>
    </row>
    <row r="92" spans="1:10" x14ac:dyDescent="0.25">
      <c r="A92" s="1"/>
    </row>
    <row r="93" spans="1:10" x14ac:dyDescent="0.25">
      <c r="A93" s="1"/>
    </row>
    <row r="94" spans="1:10" x14ac:dyDescent="0.25">
      <c r="A94" s="1"/>
    </row>
    <row r="95" spans="1:10" x14ac:dyDescent="0.25">
      <c r="A95" s="1"/>
    </row>
    <row r="96" spans="1:10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2"/>
  <sheetViews>
    <sheetView topLeftCell="A70" workbookViewId="0">
      <selection activeCell="E88" sqref="E88"/>
    </sheetView>
  </sheetViews>
  <sheetFormatPr defaultColWidth="8.85546875" defaultRowHeight="15" x14ac:dyDescent="0.25"/>
  <cols>
    <col min="1" max="1" width="31.5703125" style="3" customWidth="1"/>
    <col min="2" max="12" width="8.85546875" style="3"/>
    <col min="13" max="13" width="14.42578125" style="3" customWidth="1"/>
    <col min="14" max="14" width="8.85546875" style="3"/>
    <col min="15" max="15" width="12" style="3" customWidth="1"/>
    <col min="16" max="16" width="12.140625" style="3" customWidth="1"/>
    <col min="17" max="16384" width="8.85546875" style="3"/>
  </cols>
  <sheetData>
    <row r="1" spans="1:27" x14ac:dyDescent="0.2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 t="s">
        <v>3</v>
      </c>
      <c r="I1" s="2"/>
      <c r="J1" s="2"/>
      <c r="K1" s="2"/>
      <c r="L1" s="2"/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</row>
    <row r="2" spans="1:27" x14ac:dyDescent="0.25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/>
      <c r="H2" s="2">
        <v>1</v>
      </c>
      <c r="I2" s="2">
        <v>2</v>
      </c>
      <c r="J2" s="2">
        <v>3</v>
      </c>
      <c r="K2" s="2">
        <v>4</v>
      </c>
      <c r="L2" s="2">
        <v>5</v>
      </c>
      <c r="M2" s="2"/>
      <c r="N2" s="2"/>
      <c r="O2" s="2"/>
      <c r="P2" s="2"/>
      <c r="Q2" s="2"/>
      <c r="R2" s="2"/>
      <c r="S2" s="2"/>
      <c r="T2" s="2"/>
      <c r="U2" s="2"/>
      <c r="V2" s="2"/>
    </row>
    <row r="3" spans="1:27" x14ac:dyDescent="0.25">
      <c r="A3" s="4">
        <v>1</v>
      </c>
      <c r="B3" s="5">
        <v>1</v>
      </c>
      <c r="C3" s="5">
        <v>1</v>
      </c>
      <c r="D3" s="5">
        <v>1</v>
      </c>
      <c r="E3" s="5"/>
      <c r="F3" s="5"/>
      <c r="G3" s="5">
        <f>(B3+C3+D3+E3+F3)/$Y$5</f>
        <v>1</v>
      </c>
      <c r="H3" s="5">
        <f>POWER(B3-$G3,2)</f>
        <v>0</v>
      </c>
      <c r="I3" s="5">
        <f>POWER(C3-$G3,2)</f>
        <v>0</v>
      </c>
      <c r="J3" s="5">
        <f t="shared" ref="I3:J18" si="0">POWER(D3-$G3,2)</f>
        <v>0</v>
      </c>
      <c r="K3" s="5"/>
      <c r="L3" s="5"/>
      <c r="M3" s="5">
        <f>SUM(H3,I3,J3,K3,L3)</f>
        <v>0</v>
      </c>
      <c r="N3" s="5">
        <f t="shared" ref="N3:N66" si="1">POWER(M3/($Y$5-1),0.5)</f>
        <v>0</v>
      </c>
      <c r="O3" s="5">
        <f>G3+3*N3</f>
        <v>1</v>
      </c>
      <c r="P3" s="5">
        <f>G3-3*N3</f>
        <v>1</v>
      </c>
      <c r="Q3" s="5">
        <f>N3/G3*100</f>
        <v>0</v>
      </c>
      <c r="R3" s="5">
        <f t="shared" ref="R3:R66" si="2">N3/POWER($Y$5, 0.5)</f>
        <v>0</v>
      </c>
      <c r="S3" s="5">
        <f t="shared" ref="S3:S66" si="3">R3*$Z$5</f>
        <v>0</v>
      </c>
      <c r="T3" s="5">
        <f>S3/G3*100</f>
        <v>0</v>
      </c>
      <c r="U3" s="6">
        <f t="shared" ref="U3:U66" si="4">ROUNDUP(POWER(Q3*$Z$5/$AA$5,2), 0)</f>
        <v>0</v>
      </c>
      <c r="V3" s="6" t="str">
        <f xml:space="preserve"> G3 &amp; " ± " &amp; (ROUNDUP(S3, 3))</f>
        <v>1 ± 0</v>
      </c>
    </row>
    <row r="4" spans="1:27" x14ac:dyDescent="0.25">
      <c r="A4" s="1">
        <f>A3+1</f>
        <v>2</v>
      </c>
      <c r="B4" s="6"/>
      <c r="C4" s="6"/>
      <c r="D4" s="6"/>
      <c r="E4" s="5"/>
      <c r="F4" s="5"/>
      <c r="G4" s="5">
        <f>(B4+C4+D4+E4+F4)/$Y$5</f>
        <v>0</v>
      </c>
      <c r="H4" s="5">
        <f>POWER(B4-$G4,2)</f>
        <v>0</v>
      </c>
      <c r="I4" s="5">
        <f>POWER(C4-$G4,2)</f>
        <v>0</v>
      </c>
      <c r="J4" s="5">
        <f t="shared" si="0"/>
        <v>0</v>
      </c>
      <c r="K4" s="5"/>
      <c r="L4" s="5"/>
      <c r="M4" s="5">
        <f t="shared" ref="M4:M67" si="5">SUM(H4,I4,J4,K4,L4)</f>
        <v>0</v>
      </c>
      <c r="N4" s="5">
        <f t="shared" si="1"/>
        <v>0</v>
      </c>
      <c r="O4" s="5">
        <f t="shared" ref="O4:O67" si="6">G4+3*N4</f>
        <v>0</v>
      </c>
      <c r="P4" s="5">
        <f t="shared" ref="P4:P67" si="7">G4-3*N4</f>
        <v>0</v>
      </c>
      <c r="Q4" s="5" t="e">
        <f t="shared" ref="Q4:Q67" si="8">N4/G4*100</f>
        <v>#DIV/0!</v>
      </c>
      <c r="R4" s="5">
        <f t="shared" si="2"/>
        <v>0</v>
      </c>
      <c r="S4" s="5">
        <f t="shared" si="3"/>
        <v>0</v>
      </c>
      <c r="T4" s="5" t="e">
        <f t="shared" ref="T4:T67" si="9">S4/G4*100</f>
        <v>#DIV/0!</v>
      </c>
      <c r="U4" s="6" t="e">
        <f t="shared" si="4"/>
        <v>#DIV/0!</v>
      </c>
      <c r="V4" s="6" t="str">
        <f t="shared" ref="V4:V67" si="10" xml:space="preserve"> G4 &amp; " ± " &amp; (ROUNDUP(S4, 3))</f>
        <v>0 ± 0</v>
      </c>
      <c r="X4" s="7" t="s">
        <v>14</v>
      </c>
      <c r="Y4" s="7" t="s">
        <v>15</v>
      </c>
      <c r="Z4" s="7" t="s">
        <v>16</v>
      </c>
      <c r="AA4" s="7" t="s">
        <v>17</v>
      </c>
    </row>
    <row r="5" spans="1:27" x14ac:dyDescent="0.25">
      <c r="A5" s="1">
        <f t="shared" ref="A5:A68" si="11">A4+1</f>
        <v>3</v>
      </c>
      <c r="B5" s="5"/>
      <c r="C5" s="5"/>
      <c r="D5" s="5"/>
      <c r="E5" s="5"/>
      <c r="F5" s="5"/>
      <c r="G5" s="5">
        <f t="shared" ref="G5:G68" si="12">(B5+C5+D5+E5+F5)/$Y$5</f>
        <v>0</v>
      </c>
      <c r="H5" s="5">
        <f t="shared" ref="H5:J68" si="13">POWER(B5-$G5,2)</f>
        <v>0</v>
      </c>
      <c r="I5" s="5">
        <f t="shared" si="0"/>
        <v>0</v>
      </c>
      <c r="J5" s="5">
        <f t="shared" si="0"/>
        <v>0</v>
      </c>
      <c r="K5" s="5"/>
      <c r="L5" s="5"/>
      <c r="M5" s="5">
        <f t="shared" si="5"/>
        <v>0</v>
      </c>
      <c r="N5" s="5">
        <f t="shared" si="1"/>
        <v>0</v>
      </c>
      <c r="O5" s="5">
        <f t="shared" si="6"/>
        <v>0</v>
      </c>
      <c r="P5" s="5">
        <f t="shared" si="7"/>
        <v>0</v>
      </c>
      <c r="Q5" s="5" t="e">
        <f t="shared" si="8"/>
        <v>#DIV/0!</v>
      </c>
      <c r="R5" s="5">
        <f t="shared" si="2"/>
        <v>0</v>
      </c>
      <c r="S5" s="5">
        <f t="shared" si="3"/>
        <v>0</v>
      </c>
      <c r="T5" s="5" t="e">
        <f t="shared" si="9"/>
        <v>#DIV/0!</v>
      </c>
      <c r="U5" s="6" t="e">
        <f t="shared" si="4"/>
        <v>#DIV/0!</v>
      </c>
      <c r="V5" s="6" t="str">
        <f t="shared" si="10"/>
        <v>0 ± 0</v>
      </c>
      <c r="X5" s="5">
        <v>0.95</v>
      </c>
      <c r="Y5" s="8">
        <v>3</v>
      </c>
      <c r="Z5" s="5">
        <v>4.3</v>
      </c>
      <c r="AA5" s="5">
        <v>5</v>
      </c>
    </row>
    <row r="6" spans="1:27" x14ac:dyDescent="0.25">
      <c r="A6" s="1">
        <f t="shared" si="11"/>
        <v>4</v>
      </c>
      <c r="B6" s="5"/>
      <c r="C6" s="5"/>
      <c r="D6" s="5"/>
      <c r="E6" s="5"/>
      <c r="F6" s="5"/>
      <c r="G6" s="5">
        <f t="shared" si="12"/>
        <v>0</v>
      </c>
      <c r="H6" s="5">
        <f t="shared" si="13"/>
        <v>0</v>
      </c>
      <c r="I6" s="5">
        <f t="shared" si="0"/>
        <v>0</v>
      </c>
      <c r="J6" s="5">
        <f t="shared" si="0"/>
        <v>0</v>
      </c>
      <c r="K6" s="5"/>
      <c r="L6" s="5"/>
      <c r="M6" s="5">
        <f t="shared" si="5"/>
        <v>0</v>
      </c>
      <c r="N6" s="5">
        <f t="shared" si="1"/>
        <v>0</v>
      </c>
      <c r="O6" s="5">
        <f t="shared" si="6"/>
        <v>0</v>
      </c>
      <c r="P6" s="5">
        <f t="shared" si="7"/>
        <v>0</v>
      </c>
      <c r="Q6" s="5" t="e">
        <f t="shared" si="8"/>
        <v>#DIV/0!</v>
      </c>
      <c r="R6" s="5">
        <f t="shared" si="2"/>
        <v>0</v>
      </c>
      <c r="S6" s="5">
        <f t="shared" si="3"/>
        <v>0</v>
      </c>
      <c r="T6" s="5" t="e">
        <f t="shared" si="9"/>
        <v>#DIV/0!</v>
      </c>
      <c r="U6" s="6" t="e">
        <f t="shared" si="4"/>
        <v>#DIV/0!</v>
      </c>
      <c r="V6" s="6" t="str">
        <f t="shared" si="10"/>
        <v>0 ± 0</v>
      </c>
    </row>
    <row r="7" spans="1:27" x14ac:dyDescent="0.25">
      <c r="A7" s="1">
        <f t="shared" si="11"/>
        <v>5</v>
      </c>
      <c r="B7" s="5"/>
      <c r="C7" s="5"/>
      <c r="D7" s="5"/>
      <c r="E7" s="5"/>
      <c r="F7" s="5"/>
      <c r="G7" s="5">
        <f t="shared" si="12"/>
        <v>0</v>
      </c>
      <c r="H7" s="5">
        <f t="shared" si="13"/>
        <v>0</v>
      </c>
      <c r="I7" s="5">
        <f t="shared" si="0"/>
        <v>0</v>
      </c>
      <c r="J7" s="5">
        <f t="shared" si="0"/>
        <v>0</v>
      </c>
      <c r="K7" s="5"/>
      <c r="L7" s="5"/>
      <c r="M7" s="5">
        <f t="shared" si="5"/>
        <v>0</v>
      </c>
      <c r="N7" s="5">
        <f t="shared" si="1"/>
        <v>0</v>
      </c>
      <c r="O7" s="5">
        <f t="shared" si="6"/>
        <v>0</v>
      </c>
      <c r="P7" s="5">
        <f t="shared" si="7"/>
        <v>0</v>
      </c>
      <c r="Q7" s="5" t="e">
        <f t="shared" si="8"/>
        <v>#DIV/0!</v>
      </c>
      <c r="R7" s="5">
        <f t="shared" si="2"/>
        <v>0</v>
      </c>
      <c r="S7" s="5">
        <f t="shared" si="3"/>
        <v>0</v>
      </c>
      <c r="T7" s="5" t="e">
        <f t="shared" si="9"/>
        <v>#DIV/0!</v>
      </c>
      <c r="U7" s="6" t="e">
        <f t="shared" si="4"/>
        <v>#DIV/0!</v>
      </c>
      <c r="V7" s="6" t="str">
        <f t="shared" si="10"/>
        <v>0 ± 0</v>
      </c>
    </row>
    <row r="8" spans="1:27" x14ac:dyDescent="0.25">
      <c r="A8" s="4">
        <f t="shared" si="11"/>
        <v>6</v>
      </c>
      <c r="B8" s="5">
        <v>1</v>
      </c>
      <c r="C8" s="5">
        <v>1</v>
      </c>
      <c r="D8" s="5">
        <v>1</v>
      </c>
      <c r="E8" s="5"/>
      <c r="F8" s="5"/>
      <c r="G8" s="5">
        <f t="shared" si="12"/>
        <v>1</v>
      </c>
      <c r="H8" s="5">
        <f t="shared" si="13"/>
        <v>0</v>
      </c>
      <c r="I8" s="5">
        <f t="shared" si="0"/>
        <v>0</v>
      </c>
      <c r="J8" s="5">
        <f t="shared" si="0"/>
        <v>0</v>
      </c>
      <c r="K8" s="5"/>
      <c r="L8" s="5"/>
      <c r="M8" s="5">
        <f t="shared" si="5"/>
        <v>0</v>
      </c>
      <c r="N8" s="5">
        <f t="shared" si="1"/>
        <v>0</v>
      </c>
      <c r="O8" s="5">
        <f t="shared" si="6"/>
        <v>1</v>
      </c>
      <c r="P8" s="5">
        <f t="shared" si="7"/>
        <v>1</v>
      </c>
      <c r="Q8" s="5">
        <f t="shared" si="8"/>
        <v>0</v>
      </c>
      <c r="R8" s="5">
        <f t="shared" si="2"/>
        <v>0</v>
      </c>
      <c r="S8" s="5">
        <f t="shared" si="3"/>
        <v>0</v>
      </c>
      <c r="T8" s="5">
        <f t="shared" si="9"/>
        <v>0</v>
      </c>
      <c r="U8" s="6">
        <f t="shared" si="4"/>
        <v>0</v>
      </c>
      <c r="V8" s="6" t="str">
        <f t="shared" si="10"/>
        <v>1 ± 0</v>
      </c>
    </row>
    <row r="9" spans="1:27" x14ac:dyDescent="0.25">
      <c r="A9" s="1">
        <f t="shared" si="11"/>
        <v>7</v>
      </c>
      <c r="B9" s="6"/>
      <c r="C9" s="6"/>
      <c r="D9" s="6"/>
      <c r="E9" s="6"/>
      <c r="F9" s="6"/>
      <c r="G9" s="5">
        <f t="shared" si="12"/>
        <v>0</v>
      </c>
      <c r="H9" s="5">
        <f t="shared" si="13"/>
        <v>0</v>
      </c>
      <c r="I9" s="5">
        <f t="shared" si="0"/>
        <v>0</v>
      </c>
      <c r="J9" s="5">
        <f t="shared" si="0"/>
        <v>0</v>
      </c>
      <c r="K9" s="6"/>
      <c r="L9" s="6"/>
      <c r="M9" s="5">
        <f t="shared" si="5"/>
        <v>0</v>
      </c>
      <c r="N9" s="5">
        <f t="shared" si="1"/>
        <v>0</v>
      </c>
      <c r="O9" s="5">
        <f t="shared" si="6"/>
        <v>0</v>
      </c>
      <c r="P9" s="5">
        <f t="shared" si="7"/>
        <v>0</v>
      </c>
      <c r="Q9" s="5" t="e">
        <f t="shared" si="8"/>
        <v>#DIV/0!</v>
      </c>
      <c r="R9" s="5">
        <f t="shared" si="2"/>
        <v>0</v>
      </c>
      <c r="S9" s="5">
        <f t="shared" si="3"/>
        <v>0</v>
      </c>
      <c r="T9" s="5" t="e">
        <f t="shared" si="9"/>
        <v>#DIV/0!</v>
      </c>
      <c r="U9" s="6" t="e">
        <f t="shared" si="4"/>
        <v>#DIV/0!</v>
      </c>
      <c r="V9" s="6" t="str">
        <f t="shared" si="10"/>
        <v>0 ± 0</v>
      </c>
    </row>
    <row r="10" spans="1:27" x14ac:dyDescent="0.25">
      <c r="A10" s="1">
        <f t="shared" si="11"/>
        <v>8</v>
      </c>
      <c r="B10" s="6"/>
      <c r="C10" s="6"/>
      <c r="D10" s="6"/>
      <c r="E10" s="6"/>
      <c r="F10" s="6"/>
      <c r="G10" s="5">
        <f t="shared" si="12"/>
        <v>0</v>
      </c>
      <c r="H10" s="5">
        <f t="shared" si="13"/>
        <v>0</v>
      </c>
      <c r="I10" s="5">
        <f t="shared" si="0"/>
        <v>0</v>
      </c>
      <c r="J10" s="5">
        <f t="shared" si="0"/>
        <v>0</v>
      </c>
      <c r="K10" s="6"/>
      <c r="L10" s="6"/>
      <c r="M10" s="5">
        <f t="shared" si="5"/>
        <v>0</v>
      </c>
      <c r="N10" s="5">
        <f t="shared" si="1"/>
        <v>0</v>
      </c>
      <c r="O10" s="5">
        <f t="shared" si="6"/>
        <v>0</v>
      </c>
      <c r="P10" s="5">
        <f t="shared" si="7"/>
        <v>0</v>
      </c>
      <c r="Q10" s="5" t="e">
        <f t="shared" si="8"/>
        <v>#DIV/0!</v>
      </c>
      <c r="R10" s="5">
        <f t="shared" si="2"/>
        <v>0</v>
      </c>
      <c r="S10" s="5">
        <f t="shared" si="3"/>
        <v>0</v>
      </c>
      <c r="T10" s="5" t="e">
        <f t="shared" si="9"/>
        <v>#DIV/0!</v>
      </c>
      <c r="U10" s="6" t="e">
        <f t="shared" si="4"/>
        <v>#DIV/0!</v>
      </c>
      <c r="V10" s="6" t="str">
        <f t="shared" si="10"/>
        <v>0 ± 0</v>
      </c>
    </row>
    <row r="11" spans="1:27" x14ac:dyDescent="0.25">
      <c r="A11" s="1">
        <f t="shared" si="11"/>
        <v>9</v>
      </c>
      <c r="B11" s="6"/>
      <c r="C11" s="6"/>
      <c r="D11" s="6"/>
      <c r="E11" s="6"/>
      <c r="F11" s="6"/>
      <c r="G11" s="5">
        <f t="shared" si="12"/>
        <v>0</v>
      </c>
      <c r="H11" s="5">
        <f t="shared" si="13"/>
        <v>0</v>
      </c>
      <c r="I11" s="5">
        <f t="shared" si="0"/>
        <v>0</v>
      </c>
      <c r="J11" s="5">
        <f t="shared" si="0"/>
        <v>0</v>
      </c>
      <c r="K11" s="6"/>
      <c r="L11" s="6"/>
      <c r="M11" s="5">
        <f t="shared" si="5"/>
        <v>0</v>
      </c>
      <c r="N11" s="5">
        <f t="shared" si="1"/>
        <v>0</v>
      </c>
      <c r="O11" s="5">
        <f t="shared" si="6"/>
        <v>0</v>
      </c>
      <c r="P11" s="5">
        <f t="shared" si="7"/>
        <v>0</v>
      </c>
      <c r="Q11" s="5" t="e">
        <f t="shared" si="8"/>
        <v>#DIV/0!</v>
      </c>
      <c r="R11" s="5">
        <f t="shared" si="2"/>
        <v>0</v>
      </c>
      <c r="S11" s="5">
        <f t="shared" si="3"/>
        <v>0</v>
      </c>
      <c r="T11" s="5" t="e">
        <f t="shared" si="9"/>
        <v>#DIV/0!</v>
      </c>
      <c r="U11" s="6" t="e">
        <f t="shared" si="4"/>
        <v>#DIV/0!</v>
      </c>
      <c r="V11" s="6" t="str">
        <f t="shared" si="10"/>
        <v>0 ± 0</v>
      </c>
    </row>
    <row r="12" spans="1:27" x14ac:dyDescent="0.25">
      <c r="A12" s="1">
        <f t="shared" si="11"/>
        <v>10</v>
      </c>
      <c r="B12" s="6"/>
      <c r="C12" s="6"/>
      <c r="D12" s="6"/>
      <c r="E12" s="6"/>
      <c r="F12" s="6"/>
      <c r="G12" s="5">
        <f t="shared" si="12"/>
        <v>0</v>
      </c>
      <c r="H12" s="5">
        <f t="shared" si="13"/>
        <v>0</v>
      </c>
      <c r="I12" s="5">
        <f t="shared" si="0"/>
        <v>0</v>
      </c>
      <c r="J12" s="5">
        <f t="shared" si="0"/>
        <v>0</v>
      </c>
      <c r="K12" s="6"/>
      <c r="L12" s="6"/>
      <c r="M12" s="5">
        <f t="shared" si="5"/>
        <v>0</v>
      </c>
      <c r="N12" s="5">
        <f t="shared" si="1"/>
        <v>0</v>
      </c>
      <c r="O12" s="5">
        <f t="shared" si="6"/>
        <v>0</v>
      </c>
      <c r="P12" s="5">
        <f t="shared" si="7"/>
        <v>0</v>
      </c>
      <c r="Q12" s="5" t="e">
        <f t="shared" si="8"/>
        <v>#DIV/0!</v>
      </c>
      <c r="R12" s="5">
        <f t="shared" si="2"/>
        <v>0</v>
      </c>
      <c r="S12" s="5">
        <f t="shared" si="3"/>
        <v>0</v>
      </c>
      <c r="T12" s="5" t="e">
        <f t="shared" si="9"/>
        <v>#DIV/0!</v>
      </c>
      <c r="U12" s="6" t="e">
        <f t="shared" si="4"/>
        <v>#DIV/0!</v>
      </c>
      <c r="V12" s="6" t="str">
        <f t="shared" si="10"/>
        <v>0 ± 0</v>
      </c>
    </row>
    <row r="13" spans="1:27" x14ac:dyDescent="0.25">
      <c r="A13" s="4">
        <f t="shared" si="11"/>
        <v>11</v>
      </c>
      <c r="B13" s="21">
        <v>1</v>
      </c>
      <c r="C13" s="21">
        <v>1</v>
      </c>
      <c r="D13" s="21">
        <v>1</v>
      </c>
      <c r="E13" s="6"/>
      <c r="F13" s="6"/>
      <c r="G13" s="5">
        <f t="shared" si="12"/>
        <v>1</v>
      </c>
      <c r="H13" s="5">
        <f t="shared" si="13"/>
        <v>0</v>
      </c>
      <c r="I13" s="5">
        <f t="shared" si="0"/>
        <v>0</v>
      </c>
      <c r="J13" s="5">
        <f t="shared" si="0"/>
        <v>0</v>
      </c>
      <c r="K13" s="6"/>
      <c r="L13" s="6"/>
      <c r="M13" s="5">
        <f t="shared" si="5"/>
        <v>0</v>
      </c>
      <c r="N13" s="5">
        <f t="shared" si="1"/>
        <v>0</v>
      </c>
      <c r="O13" s="5">
        <f t="shared" si="6"/>
        <v>1</v>
      </c>
      <c r="P13" s="5">
        <f t="shared" si="7"/>
        <v>1</v>
      </c>
      <c r="Q13" s="5">
        <f t="shared" si="8"/>
        <v>0</v>
      </c>
      <c r="R13" s="5">
        <f t="shared" si="2"/>
        <v>0</v>
      </c>
      <c r="S13" s="5">
        <f t="shared" si="3"/>
        <v>0</v>
      </c>
      <c r="T13" s="5">
        <f t="shared" si="9"/>
        <v>0</v>
      </c>
      <c r="U13" s="6">
        <f t="shared" si="4"/>
        <v>0</v>
      </c>
      <c r="V13" s="6" t="str">
        <f t="shared" si="10"/>
        <v>1 ± 0</v>
      </c>
    </row>
    <row r="14" spans="1:27" x14ac:dyDescent="0.25">
      <c r="A14" s="1">
        <f t="shared" si="11"/>
        <v>12</v>
      </c>
      <c r="B14" s="6"/>
      <c r="C14" s="6"/>
      <c r="D14" s="6"/>
      <c r="E14" s="6"/>
      <c r="F14" s="6"/>
      <c r="G14" s="5">
        <f t="shared" si="12"/>
        <v>0</v>
      </c>
      <c r="H14" s="5">
        <f t="shared" si="13"/>
        <v>0</v>
      </c>
      <c r="I14" s="5">
        <f t="shared" si="0"/>
        <v>0</v>
      </c>
      <c r="J14" s="5">
        <f t="shared" si="0"/>
        <v>0</v>
      </c>
      <c r="K14" s="6"/>
      <c r="L14" s="6"/>
      <c r="M14" s="5">
        <f t="shared" si="5"/>
        <v>0</v>
      </c>
      <c r="N14" s="5">
        <f t="shared" si="1"/>
        <v>0</v>
      </c>
      <c r="O14" s="5">
        <f t="shared" si="6"/>
        <v>0</v>
      </c>
      <c r="P14" s="5">
        <f t="shared" si="7"/>
        <v>0</v>
      </c>
      <c r="Q14" s="5" t="e">
        <f t="shared" si="8"/>
        <v>#DIV/0!</v>
      </c>
      <c r="R14" s="5">
        <f t="shared" si="2"/>
        <v>0</v>
      </c>
      <c r="S14" s="5">
        <f t="shared" si="3"/>
        <v>0</v>
      </c>
      <c r="T14" s="5" t="e">
        <f t="shared" si="9"/>
        <v>#DIV/0!</v>
      </c>
      <c r="U14" s="6" t="e">
        <f t="shared" si="4"/>
        <v>#DIV/0!</v>
      </c>
      <c r="V14" s="6" t="str">
        <f t="shared" si="10"/>
        <v>0 ± 0</v>
      </c>
    </row>
    <row r="15" spans="1:27" x14ac:dyDescent="0.25">
      <c r="A15" s="1">
        <f t="shared" si="11"/>
        <v>13</v>
      </c>
      <c r="B15" s="6"/>
      <c r="C15" s="6"/>
      <c r="D15" s="6"/>
      <c r="E15" s="6"/>
      <c r="F15" s="6"/>
      <c r="G15" s="5">
        <f t="shared" si="12"/>
        <v>0</v>
      </c>
      <c r="H15" s="5">
        <f t="shared" si="13"/>
        <v>0</v>
      </c>
      <c r="I15" s="5">
        <f t="shared" si="0"/>
        <v>0</v>
      </c>
      <c r="J15" s="5">
        <f t="shared" si="0"/>
        <v>0</v>
      </c>
      <c r="K15" s="6"/>
      <c r="L15" s="6"/>
      <c r="M15" s="5">
        <f t="shared" si="5"/>
        <v>0</v>
      </c>
      <c r="N15" s="5">
        <f t="shared" si="1"/>
        <v>0</v>
      </c>
      <c r="O15" s="5">
        <f t="shared" si="6"/>
        <v>0</v>
      </c>
      <c r="P15" s="5">
        <f t="shared" si="7"/>
        <v>0</v>
      </c>
      <c r="Q15" s="5" t="e">
        <f t="shared" si="8"/>
        <v>#DIV/0!</v>
      </c>
      <c r="R15" s="5">
        <f t="shared" si="2"/>
        <v>0</v>
      </c>
      <c r="S15" s="5">
        <f t="shared" si="3"/>
        <v>0</v>
      </c>
      <c r="T15" s="5" t="e">
        <f t="shared" si="9"/>
        <v>#DIV/0!</v>
      </c>
      <c r="U15" s="6" t="e">
        <f t="shared" si="4"/>
        <v>#DIV/0!</v>
      </c>
      <c r="V15" s="6" t="str">
        <f t="shared" si="10"/>
        <v>0 ± 0</v>
      </c>
    </row>
    <row r="16" spans="1:27" x14ac:dyDescent="0.25">
      <c r="A16" s="1">
        <f t="shared" si="11"/>
        <v>14</v>
      </c>
      <c r="B16" s="6"/>
      <c r="C16" s="6"/>
      <c r="D16" s="6"/>
      <c r="E16" s="6"/>
      <c r="F16" s="6"/>
      <c r="G16" s="5">
        <f t="shared" si="12"/>
        <v>0</v>
      </c>
      <c r="H16" s="5">
        <f t="shared" si="13"/>
        <v>0</v>
      </c>
      <c r="I16" s="5">
        <f t="shared" si="0"/>
        <v>0</v>
      </c>
      <c r="J16" s="5">
        <f t="shared" si="0"/>
        <v>0</v>
      </c>
      <c r="K16" s="6"/>
      <c r="L16" s="6"/>
      <c r="M16" s="5">
        <f t="shared" si="5"/>
        <v>0</v>
      </c>
      <c r="N16" s="5">
        <f t="shared" si="1"/>
        <v>0</v>
      </c>
      <c r="O16" s="5">
        <f t="shared" si="6"/>
        <v>0</v>
      </c>
      <c r="P16" s="5">
        <f t="shared" si="7"/>
        <v>0</v>
      </c>
      <c r="Q16" s="5" t="e">
        <f t="shared" si="8"/>
        <v>#DIV/0!</v>
      </c>
      <c r="R16" s="5">
        <f t="shared" si="2"/>
        <v>0</v>
      </c>
      <c r="S16" s="5">
        <f t="shared" si="3"/>
        <v>0</v>
      </c>
      <c r="T16" s="5" t="e">
        <f t="shared" si="9"/>
        <v>#DIV/0!</v>
      </c>
      <c r="U16" s="6" t="e">
        <f t="shared" si="4"/>
        <v>#DIV/0!</v>
      </c>
      <c r="V16" s="6" t="str">
        <f t="shared" si="10"/>
        <v>0 ± 0</v>
      </c>
    </row>
    <row r="17" spans="1:22" x14ac:dyDescent="0.25">
      <c r="A17" s="1">
        <f t="shared" si="11"/>
        <v>15</v>
      </c>
      <c r="B17" s="6"/>
      <c r="C17" s="6"/>
      <c r="D17" s="6"/>
      <c r="E17" s="6"/>
      <c r="F17" s="6"/>
      <c r="G17" s="5">
        <f t="shared" si="12"/>
        <v>0</v>
      </c>
      <c r="H17" s="5">
        <f t="shared" si="13"/>
        <v>0</v>
      </c>
      <c r="I17" s="5">
        <f t="shared" si="0"/>
        <v>0</v>
      </c>
      <c r="J17" s="5">
        <f t="shared" si="0"/>
        <v>0</v>
      </c>
      <c r="K17" s="6"/>
      <c r="L17" s="6"/>
      <c r="M17" s="5">
        <f t="shared" si="5"/>
        <v>0</v>
      </c>
      <c r="N17" s="5">
        <f t="shared" si="1"/>
        <v>0</v>
      </c>
      <c r="O17" s="5">
        <f t="shared" si="6"/>
        <v>0</v>
      </c>
      <c r="P17" s="5">
        <f t="shared" si="7"/>
        <v>0</v>
      </c>
      <c r="Q17" s="5" t="e">
        <f t="shared" si="8"/>
        <v>#DIV/0!</v>
      </c>
      <c r="R17" s="5">
        <f t="shared" si="2"/>
        <v>0</v>
      </c>
      <c r="S17" s="5">
        <f t="shared" si="3"/>
        <v>0</v>
      </c>
      <c r="T17" s="5" t="e">
        <f t="shared" si="9"/>
        <v>#DIV/0!</v>
      </c>
      <c r="U17" s="6" t="e">
        <f t="shared" si="4"/>
        <v>#DIV/0!</v>
      </c>
      <c r="V17" s="6" t="str">
        <f t="shared" si="10"/>
        <v>0 ± 0</v>
      </c>
    </row>
    <row r="18" spans="1:22" x14ac:dyDescent="0.25">
      <c r="A18" s="4">
        <f t="shared" si="11"/>
        <v>16</v>
      </c>
      <c r="B18" s="21">
        <v>0.5</v>
      </c>
      <c r="C18" s="21">
        <v>0.5</v>
      </c>
      <c r="D18" s="21">
        <v>0.5</v>
      </c>
      <c r="E18" s="6"/>
      <c r="F18" s="6"/>
      <c r="G18" s="5">
        <f t="shared" si="12"/>
        <v>0.5</v>
      </c>
      <c r="H18" s="5">
        <f t="shared" si="13"/>
        <v>0</v>
      </c>
      <c r="I18" s="5">
        <f t="shared" si="0"/>
        <v>0</v>
      </c>
      <c r="J18" s="5">
        <f t="shared" si="0"/>
        <v>0</v>
      </c>
      <c r="K18" s="6"/>
      <c r="L18" s="6"/>
      <c r="M18" s="5">
        <f t="shared" si="5"/>
        <v>0</v>
      </c>
      <c r="N18" s="5">
        <f t="shared" si="1"/>
        <v>0</v>
      </c>
      <c r="O18" s="5">
        <f t="shared" si="6"/>
        <v>0.5</v>
      </c>
      <c r="P18" s="5">
        <f t="shared" si="7"/>
        <v>0.5</v>
      </c>
      <c r="Q18" s="5">
        <f t="shared" si="8"/>
        <v>0</v>
      </c>
      <c r="R18" s="5">
        <f t="shared" si="2"/>
        <v>0</v>
      </c>
      <c r="S18" s="5">
        <f t="shared" si="3"/>
        <v>0</v>
      </c>
      <c r="T18" s="5">
        <f t="shared" si="9"/>
        <v>0</v>
      </c>
      <c r="U18" s="6">
        <f t="shared" si="4"/>
        <v>0</v>
      </c>
      <c r="V18" s="6" t="str">
        <f t="shared" si="10"/>
        <v>0,5 ± 0</v>
      </c>
    </row>
    <row r="19" spans="1:22" x14ac:dyDescent="0.25">
      <c r="A19" s="1">
        <f t="shared" si="11"/>
        <v>17</v>
      </c>
      <c r="B19" s="6"/>
      <c r="C19" s="6"/>
      <c r="D19" s="6"/>
      <c r="E19" s="6"/>
      <c r="F19" s="9"/>
      <c r="G19" s="5">
        <f t="shared" si="12"/>
        <v>0</v>
      </c>
      <c r="H19" s="5">
        <f t="shared" si="13"/>
        <v>0</v>
      </c>
      <c r="I19" s="5">
        <f t="shared" si="13"/>
        <v>0</v>
      </c>
      <c r="J19" s="5">
        <f t="shared" si="13"/>
        <v>0</v>
      </c>
      <c r="K19" s="6"/>
      <c r="L19" s="6"/>
      <c r="M19" s="5">
        <f t="shared" si="5"/>
        <v>0</v>
      </c>
      <c r="N19" s="5">
        <f t="shared" si="1"/>
        <v>0</v>
      </c>
      <c r="O19" s="5">
        <f t="shared" si="6"/>
        <v>0</v>
      </c>
      <c r="P19" s="5">
        <f t="shared" si="7"/>
        <v>0</v>
      </c>
      <c r="Q19" s="5" t="e">
        <f t="shared" si="8"/>
        <v>#DIV/0!</v>
      </c>
      <c r="R19" s="5">
        <f t="shared" si="2"/>
        <v>0</v>
      </c>
      <c r="S19" s="5">
        <f t="shared" si="3"/>
        <v>0</v>
      </c>
      <c r="T19" s="5" t="e">
        <f t="shared" si="9"/>
        <v>#DIV/0!</v>
      </c>
      <c r="U19" s="6" t="e">
        <f t="shared" si="4"/>
        <v>#DIV/0!</v>
      </c>
      <c r="V19" s="6" t="str">
        <f t="shared" si="10"/>
        <v>0 ± 0</v>
      </c>
    </row>
    <row r="20" spans="1:22" x14ac:dyDescent="0.25">
      <c r="A20" s="1">
        <f t="shared" si="11"/>
        <v>18</v>
      </c>
      <c r="B20" s="6"/>
      <c r="C20" s="6"/>
      <c r="D20" s="6"/>
      <c r="E20" s="6"/>
      <c r="F20" s="6"/>
      <c r="G20" s="5">
        <f t="shared" si="12"/>
        <v>0</v>
      </c>
      <c r="H20" s="5">
        <f t="shared" si="13"/>
        <v>0</v>
      </c>
      <c r="I20" s="5">
        <f t="shared" si="13"/>
        <v>0</v>
      </c>
      <c r="J20" s="5">
        <f t="shared" si="13"/>
        <v>0</v>
      </c>
      <c r="K20" s="6"/>
      <c r="L20" s="6"/>
      <c r="M20" s="5">
        <f t="shared" si="5"/>
        <v>0</v>
      </c>
      <c r="N20" s="5">
        <f t="shared" si="1"/>
        <v>0</v>
      </c>
      <c r="O20" s="5">
        <f t="shared" si="6"/>
        <v>0</v>
      </c>
      <c r="P20" s="5">
        <f t="shared" si="7"/>
        <v>0</v>
      </c>
      <c r="Q20" s="5" t="e">
        <f t="shared" si="8"/>
        <v>#DIV/0!</v>
      </c>
      <c r="R20" s="5">
        <f t="shared" si="2"/>
        <v>0</v>
      </c>
      <c r="S20" s="5">
        <f t="shared" si="3"/>
        <v>0</v>
      </c>
      <c r="T20" s="5" t="e">
        <f t="shared" si="9"/>
        <v>#DIV/0!</v>
      </c>
      <c r="U20" s="6" t="e">
        <f t="shared" si="4"/>
        <v>#DIV/0!</v>
      </c>
      <c r="V20" s="6" t="str">
        <f t="shared" si="10"/>
        <v>0 ± 0</v>
      </c>
    </row>
    <row r="21" spans="1:22" x14ac:dyDescent="0.25">
      <c r="A21" s="1">
        <f t="shared" si="11"/>
        <v>19</v>
      </c>
      <c r="B21" s="6"/>
      <c r="C21" s="6"/>
      <c r="D21" s="6"/>
      <c r="E21" s="9"/>
      <c r="F21" s="6"/>
      <c r="G21" s="5">
        <f t="shared" si="12"/>
        <v>0</v>
      </c>
      <c r="H21" s="5">
        <f t="shared" si="13"/>
        <v>0</v>
      </c>
      <c r="I21" s="5">
        <f t="shared" si="13"/>
        <v>0</v>
      </c>
      <c r="J21" s="5">
        <f t="shared" si="13"/>
        <v>0</v>
      </c>
      <c r="K21" s="6"/>
      <c r="L21" s="6"/>
      <c r="M21" s="5">
        <f t="shared" si="5"/>
        <v>0</v>
      </c>
      <c r="N21" s="5">
        <f t="shared" si="1"/>
        <v>0</v>
      </c>
      <c r="O21" s="5">
        <f t="shared" si="6"/>
        <v>0</v>
      </c>
      <c r="P21" s="5">
        <f t="shared" si="7"/>
        <v>0</v>
      </c>
      <c r="Q21" s="5" t="e">
        <f t="shared" si="8"/>
        <v>#DIV/0!</v>
      </c>
      <c r="R21" s="5">
        <f t="shared" si="2"/>
        <v>0</v>
      </c>
      <c r="S21" s="5">
        <f t="shared" si="3"/>
        <v>0</v>
      </c>
      <c r="T21" s="5" t="e">
        <f t="shared" si="9"/>
        <v>#DIV/0!</v>
      </c>
      <c r="U21" s="6" t="e">
        <f t="shared" si="4"/>
        <v>#DIV/0!</v>
      </c>
      <c r="V21" s="6" t="str">
        <f t="shared" si="10"/>
        <v>0 ± 0</v>
      </c>
    </row>
    <row r="22" spans="1:22" x14ac:dyDescent="0.25">
      <c r="A22" s="1">
        <f t="shared" si="11"/>
        <v>20</v>
      </c>
      <c r="B22" s="6"/>
      <c r="C22" s="6"/>
      <c r="D22" s="6"/>
      <c r="E22" s="6"/>
      <c r="F22" s="6"/>
      <c r="G22" s="5">
        <f t="shared" si="12"/>
        <v>0</v>
      </c>
      <c r="H22" s="5">
        <f t="shared" si="13"/>
        <v>0</v>
      </c>
      <c r="I22" s="5">
        <f t="shared" si="13"/>
        <v>0</v>
      </c>
      <c r="J22" s="5">
        <f t="shared" si="13"/>
        <v>0</v>
      </c>
      <c r="K22" s="6"/>
      <c r="L22" s="6"/>
      <c r="M22" s="5">
        <f t="shared" si="5"/>
        <v>0</v>
      </c>
      <c r="N22" s="5">
        <f t="shared" si="1"/>
        <v>0</v>
      </c>
      <c r="O22" s="5">
        <f t="shared" si="6"/>
        <v>0</v>
      </c>
      <c r="P22" s="5">
        <f t="shared" si="7"/>
        <v>0</v>
      </c>
      <c r="Q22" s="5" t="e">
        <f t="shared" si="8"/>
        <v>#DIV/0!</v>
      </c>
      <c r="R22" s="5">
        <f t="shared" si="2"/>
        <v>0</v>
      </c>
      <c r="S22" s="5">
        <f t="shared" si="3"/>
        <v>0</v>
      </c>
      <c r="T22" s="5" t="e">
        <f t="shared" si="9"/>
        <v>#DIV/0!</v>
      </c>
      <c r="U22" s="6" t="e">
        <f t="shared" si="4"/>
        <v>#DIV/0!</v>
      </c>
      <c r="V22" s="6" t="str">
        <f t="shared" si="10"/>
        <v>0 ± 0</v>
      </c>
    </row>
    <row r="23" spans="1:22" x14ac:dyDescent="0.25">
      <c r="A23" s="4">
        <f t="shared" si="11"/>
        <v>21</v>
      </c>
      <c r="B23" s="21">
        <v>0.5</v>
      </c>
      <c r="C23" s="21">
        <v>0.5</v>
      </c>
      <c r="D23" s="21">
        <v>0.5</v>
      </c>
      <c r="E23" s="6"/>
      <c r="F23" s="6"/>
      <c r="G23" s="5">
        <f t="shared" si="12"/>
        <v>0.5</v>
      </c>
      <c r="H23" s="5">
        <f t="shared" si="13"/>
        <v>0</v>
      </c>
      <c r="I23" s="5">
        <f t="shared" si="13"/>
        <v>0</v>
      </c>
      <c r="J23" s="5">
        <f t="shared" si="13"/>
        <v>0</v>
      </c>
      <c r="K23" s="6"/>
      <c r="L23" s="6"/>
      <c r="M23" s="5">
        <f t="shared" si="5"/>
        <v>0</v>
      </c>
      <c r="N23" s="5">
        <f t="shared" si="1"/>
        <v>0</v>
      </c>
      <c r="O23" s="5">
        <f t="shared" si="6"/>
        <v>0.5</v>
      </c>
      <c r="P23" s="5">
        <f t="shared" si="7"/>
        <v>0.5</v>
      </c>
      <c r="Q23" s="5">
        <f t="shared" si="8"/>
        <v>0</v>
      </c>
      <c r="R23" s="5">
        <f t="shared" si="2"/>
        <v>0</v>
      </c>
      <c r="S23" s="5">
        <f t="shared" si="3"/>
        <v>0</v>
      </c>
      <c r="T23" s="5">
        <f t="shared" si="9"/>
        <v>0</v>
      </c>
      <c r="U23" s="6">
        <f t="shared" si="4"/>
        <v>0</v>
      </c>
      <c r="V23" s="6" t="str">
        <f t="shared" si="10"/>
        <v>0,5 ± 0</v>
      </c>
    </row>
    <row r="24" spans="1:22" x14ac:dyDescent="0.25">
      <c r="A24" s="2">
        <f t="shared" si="11"/>
        <v>22</v>
      </c>
      <c r="B24" s="6"/>
      <c r="C24" s="6"/>
      <c r="D24" s="6"/>
      <c r="E24" s="6"/>
      <c r="F24" s="6"/>
      <c r="G24" s="5">
        <f t="shared" si="12"/>
        <v>0</v>
      </c>
      <c r="H24" s="5">
        <f t="shared" si="13"/>
        <v>0</v>
      </c>
      <c r="I24" s="5">
        <f t="shared" si="13"/>
        <v>0</v>
      </c>
      <c r="J24" s="5">
        <f t="shared" si="13"/>
        <v>0</v>
      </c>
      <c r="K24" s="6"/>
      <c r="L24" s="6"/>
      <c r="M24" s="5">
        <f t="shared" si="5"/>
        <v>0</v>
      </c>
      <c r="N24" s="5">
        <f t="shared" si="1"/>
        <v>0</v>
      </c>
      <c r="O24" s="5">
        <f t="shared" si="6"/>
        <v>0</v>
      </c>
      <c r="P24" s="5">
        <f t="shared" si="7"/>
        <v>0</v>
      </c>
      <c r="Q24" s="5" t="e">
        <f t="shared" si="8"/>
        <v>#DIV/0!</v>
      </c>
      <c r="R24" s="5">
        <f t="shared" si="2"/>
        <v>0</v>
      </c>
      <c r="S24" s="5">
        <f t="shared" si="3"/>
        <v>0</v>
      </c>
      <c r="T24" s="5" t="e">
        <f t="shared" si="9"/>
        <v>#DIV/0!</v>
      </c>
      <c r="U24" s="6" t="e">
        <f t="shared" si="4"/>
        <v>#DIV/0!</v>
      </c>
      <c r="V24" s="6" t="str">
        <f t="shared" si="10"/>
        <v>0 ± 0</v>
      </c>
    </row>
    <row r="25" spans="1:22" x14ac:dyDescent="0.25">
      <c r="A25" s="2">
        <f t="shared" si="11"/>
        <v>23</v>
      </c>
      <c r="B25" s="6"/>
      <c r="C25" s="6"/>
      <c r="D25" s="6"/>
      <c r="E25" s="6"/>
      <c r="F25" s="6"/>
      <c r="G25" s="5">
        <f t="shared" si="12"/>
        <v>0</v>
      </c>
      <c r="H25" s="5">
        <f t="shared" si="13"/>
        <v>0</v>
      </c>
      <c r="I25" s="5">
        <f t="shared" si="13"/>
        <v>0</v>
      </c>
      <c r="J25" s="5">
        <f t="shared" si="13"/>
        <v>0</v>
      </c>
      <c r="K25" s="6"/>
      <c r="L25" s="6"/>
      <c r="M25" s="5">
        <f t="shared" si="5"/>
        <v>0</v>
      </c>
      <c r="N25" s="5">
        <f t="shared" si="1"/>
        <v>0</v>
      </c>
      <c r="O25" s="5">
        <f t="shared" si="6"/>
        <v>0</v>
      </c>
      <c r="P25" s="5">
        <f t="shared" si="7"/>
        <v>0</v>
      </c>
      <c r="Q25" s="5" t="e">
        <f t="shared" si="8"/>
        <v>#DIV/0!</v>
      </c>
      <c r="R25" s="5">
        <f t="shared" si="2"/>
        <v>0</v>
      </c>
      <c r="S25" s="5">
        <f t="shared" si="3"/>
        <v>0</v>
      </c>
      <c r="T25" s="5" t="e">
        <f t="shared" si="9"/>
        <v>#DIV/0!</v>
      </c>
      <c r="U25" s="6" t="e">
        <f t="shared" si="4"/>
        <v>#DIV/0!</v>
      </c>
      <c r="V25" s="6" t="str">
        <f t="shared" si="10"/>
        <v>0 ± 0</v>
      </c>
    </row>
    <row r="26" spans="1:22" x14ac:dyDescent="0.25">
      <c r="A26" s="2">
        <f t="shared" si="11"/>
        <v>24</v>
      </c>
      <c r="B26" s="6"/>
      <c r="C26" s="6"/>
      <c r="D26" s="6"/>
      <c r="E26" s="6"/>
      <c r="F26" s="6"/>
      <c r="G26" s="5">
        <f t="shared" si="12"/>
        <v>0</v>
      </c>
      <c r="H26" s="5">
        <f t="shared" si="13"/>
        <v>0</v>
      </c>
      <c r="I26" s="5">
        <f t="shared" si="13"/>
        <v>0</v>
      </c>
      <c r="J26" s="5">
        <f t="shared" si="13"/>
        <v>0</v>
      </c>
      <c r="K26" s="6"/>
      <c r="L26" s="6"/>
      <c r="M26" s="5">
        <f t="shared" si="5"/>
        <v>0</v>
      </c>
      <c r="N26" s="5">
        <f t="shared" si="1"/>
        <v>0</v>
      </c>
      <c r="O26" s="5">
        <f t="shared" si="6"/>
        <v>0</v>
      </c>
      <c r="P26" s="5">
        <f t="shared" si="7"/>
        <v>0</v>
      </c>
      <c r="Q26" s="5" t="e">
        <f t="shared" si="8"/>
        <v>#DIV/0!</v>
      </c>
      <c r="R26" s="5">
        <f t="shared" si="2"/>
        <v>0</v>
      </c>
      <c r="S26" s="5">
        <f t="shared" si="3"/>
        <v>0</v>
      </c>
      <c r="T26" s="5" t="e">
        <f t="shared" si="9"/>
        <v>#DIV/0!</v>
      </c>
      <c r="U26" s="6" t="e">
        <f t="shared" si="4"/>
        <v>#DIV/0!</v>
      </c>
      <c r="V26" s="6" t="str">
        <f t="shared" si="10"/>
        <v>0 ± 0</v>
      </c>
    </row>
    <row r="27" spans="1:22" x14ac:dyDescent="0.25">
      <c r="A27" s="2">
        <f t="shared" si="11"/>
        <v>25</v>
      </c>
      <c r="B27" s="6"/>
      <c r="C27" s="6"/>
      <c r="D27" s="6"/>
      <c r="E27" s="6"/>
      <c r="F27" s="6"/>
      <c r="G27" s="5">
        <f t="shared" si="12"/>
        <v>0</v>
      </c>
      <c r="H27" s="5">
        <f t="shared" si="13"/>
        <v>0</v>
      </c>
      <c r="I27" s="5">
        <f t="shared" si="13"/>
        <v>0</v>
      </c>
      <c r="J27" s="5">
        <f t="shared" si="13"/>
        <v>0</v>
      </c>
      <c r="K27" s="6"/>
      <c r="L27" s="6"/>
      <c r="M27" s="5">
        <f t="shared" si="5"/>
        <v>0</v>
      </c>
      <c r="N27" s="5">
        <f t="shared" si="1"/>
        <v>0</v>
      </c>
      <c r="O27" s="5">
        <f t="shared" si="6"/>
        <v>0</v>
      </c>
      <c r="P27" s="5">
        <f t="shared" si="7"/>
        <v>0</v>
      </c>
      <c r="Q27" s="5" t="e">
        <f t="shared" si="8"/>
        <v>#DIV/0!</v>
      </c>
      <c r="R27" s="5">
        <f t="shared" si="2"/>
        <v>0</v>
      </c>
      <c r="S27" s="5">
        <f t="shared" si="3"/>
        <v>0</v>
      </c>
      <c r="T27" s="5" t="e">
        <f t="shared" si="9"/>
        <v>#DIV/0!</v>
      </c>
      <c r="U27" s="6" t="e">
        <f t="shared" si="4"/>
        <v>#DIV/0!</v>
      </c>
      <c r="V27" s="6" t="str">
        <f t="shared" si="10"/>
        <v>0 ± 0</v>
      </c>
    </row>
    <row r="28" spans="1:22" x14ac:dyDescent="0.25">
      <c r="A28" s="4">
        <f t="shared" si="11"/>
        <v>26</v>
      </c>
      <c r="B28" s="21">
        <v>0.5</v>
      </c>
      <c r="C28" s="21">
        <v>0.5</v>
      </c>
      <c r="D28" s="21">
        <v>0.5</v>
      </c>
      <c r="E28" s="6"/>
      <c r="F28" s="6"/>
      <c r="G28" s="5">
        <f t="shared" si="12"/>
        <v>0.5</v>
      </c>
      <c r="H28" s="5">
        <f t="shared" si="13"/>
        <v>0</v>
      </c>
      <c r="I28" s="5">
        <f t="shared" si="13"/>
        <v>0</v>
      </c>
      <c r="J28" s="5">
        <f t="shared" si="13"/>
        <v>0</v>
      </c>
      <c r="K28" s="6"/>
      <c r="L28" s="6"/>
      <c r="M28" s="5">
        <f t="shared" si="5"/>
        <v>0</v>
      </c>
      <c r="N28" s="5">
        <f t="shared" si="1"/>
        <v>0</v>
      </c>
      <c r="O28" s="5">
        <f t="shared" si="6"/>
        <v>0.5</v>
      </c>
      <c r="P28" s="5">
        <f t="shared" si="7"/>
        <v>0.5</v>
      </c>
      <c r="Q28" s="5">
        <f t="shared" si="8"/>
        <v>0</v>
      </c>
      <c r="R28" s="5">
        <f t="shared" si="2"/>
        <v>0</v>
      </c>
      <c r="S28" s="5">
        <f t="shared" si="3"/>
        <v>0</v>
      </c>
      <c r="T28" s="5">
        <f t="shared" si="9"/>
        <v>0</v>
      </c>
      <c r="U28" s="6">
        <f t="shared" si="4"/>
        <v>0</v>
      </c>
      <c r="V28" s="6" t="str">
        <f t="shared" si="10"/>
        <v>0,5 ± 0</v>
      </c>
    </row>
    <row r="29" spans="1:22" x14ac:dyDescent="0.25">
      <c r="A29" s="2">
        <f t="shared" si="11"/>
        <v>27</v>
      </c>
      <c r="B29" s="6"/>
      <c r="C29" s="6"/>
      <c r="D29" s="6"/>
      <c r="E29" s="6"/>
      <c r="F29" s="6"/>
      <c r="G29" s="5">
        <f t="shared" si="12"/>
        <v>0</v>
      </c>
      <c r="H29" s="5">
        <f t="shared" si="13"/>
        <v>0</v>
      </c>
      <c r="I29" s="5">
        <f t="shared" si="13"/>
        <v>0</v>
      </c>
      <c r="J29" s="5">
        <f t="shared" si="13"/>
        <v>0</v>
      </c>
      <c r="K29" s="6"/>
      <c r="L29" s="6"/>
      <c r="M29" s="5">
        <f t="shared" si="5"/>
        <v>0</v>
      </c>
      <c r="N29" s="5">
        <f t="shared" si="1"/>
        <v>0</v>
      </c>
      <c r="O29" s="5">
        <f t="shared" si="6"/>
        <v>0</v>
      </c>
      <c r="P29" s="5">
        <f t="shared" si="7"/>
        <v>0</v>
      </c>
      <c r="Q29" s="5" t="e">
        <f t="shared" si="8"/>
        <v>#DIV/0!</v>
      </c>
      <c r="R29" s="5">
        <f t="shared" si="2"/>
        <v>0</v>
      </c>
      <c r="S29" s="5">
        <f t="shared" si="3"/>
        <v>0</v>
      </c>
      <c r="T29" s="5" t="e">
        <f t="shared" si="9"/>
        <v>#DIV/0!</v>
      </c>
      <c r="U29" s="6" t="e">
        <f t="shared" si="4"/>
        <v>#DIV/0!</v>
      </c>
      <c r="V29" s="6" t="str">
        <f t="shared" si="10"/>
        <v>0 ± 0</v>
      </c>
    </row>
    <row r="30" spans="1:22" x14ac:dyDescent="0.25">
      <c r="A30" s="2">
        <f t="shared" si="11"/>
        <v>28</v>
      </c>
      <c r="B30" s="6"/>
      <c r="C30" s="6"/>
      <c r="D30" s="6"/>
      <c r="E30" s="6"/>
      <c r="F30" s="6"/>
      <c r="G30" s="5">
        <f t="shared" si="12"/>
        <v>0</v>
      </c>
      <c r="H30" s="5">
        <f t="shared" si="13"/>
        <v>0</v>
      </c>
      <c r="I30" s="5">
        <f t="shared" si="13"/>
        <v>0</v>
      </c>
      <c r="J30" s="5">
        <f t="shared" si="13"/>
        <v>0</v>
      </c>
      <c r="K30" s="6"/>
      <c r="L30" s="6"/>
      <c r="M30" s="5">
        <f t="shared" si="5"/>
        <v>0</v>
      </c>
      <c r="N30" s="5">
        <f t="shared" si="1"/>
        <v>0</v>
      </c>
      <c r="O30" s="5">
        <f t="shared" si="6"/>
        <v>0</v>
      </c>
      <c r="P30" s="5">
        <f t="shared" si="7"/>
        <v>0</v>
      </c>
      <c r="Q30" s="5" t="e">
        <f t="shared" si="8"/>
        <v>#DIV/0!</v>
      </c>
      <c r="R30" s="5">
        <f t="shared" si="2"/>
        <v>0</v>
      </c>
      <c r="S30" s="5">
        <f t="shared" si="3"/>
        <v>0</v>
      </c>
      <c r="T30" s="5" t="e">
        <f t="shared" si="9"/>
        <v>#DIV/0!</v>
      </c>
      <c r="U30" s="6" t="e">
        <f t="shared" si="4"/>
        <v>#DIV/0!</v>
      </c>
      <c r="V30" s="6" t="str">
        <f t="shared" si="10"/>
        <v>0 ± 0</v>
      </c>
    </row>
    <row r="31" spans="1:22" x14ac:dyDescent="0.25">
      <c r="A31" s="2">
        <f t="shared" si="11"/>
        <v>29</v>
      </c>
      <c r="B31" s="6"/>
      <c r="C31" s="6"/>
      <c r="D31" s="6"/>
      <c r="E31" s="6"/>
      <c r="F31" s="6"/>
      <c r="G31" s="5">
        <f t="shared" si="12"/>
        <v>0</v>
      </c>
      <c r="H31" s="5">
        <f t="shared" si="13"/>
        <v>0</v>
      </c>
      <c r="I31" s="5">
        <f t="shared" si="13"/>
        <v>0</v>
      </c>
      <c r="J31" s="5">
        <f t="shared" si="13"/>
        <v>0</v>
      </c>
      <c r="K31" s="6"/>
      <c r="L31" s="6"/>
      <c r="M31" s="5">
        <f t="shared" si="5"/>
        <v>0</v>
      </c>
      <c r="N31" s="5">
        <f t="shared" si="1"/>
        <v>0</v>
      </c>
      <c r="O31" s="5">
        <f t="shared" si="6"/>
        <v>0</v>
      </c>
      <c r="P31" s="5">
        <f t="shared" si="7"/>
        <v>0</v>
      </c>
      <c r="Q31" s="5" t="e">
        <f t="shared" si="8"/>
        <v>#DIV/0!</v>
      </c>
      <c r="R31" s="5">
        <f t="shared" si="2"/>
        <v>0</v>
      </c>
      <c r="S31" s="5">
        <f t="shared" si="3"/>
        <v>0</v>
      </c>
      <c r="T31" s="5" t="e">
        <f t="shared" si="9"/>
        <v>#DIV/0!</v>
      </c>
      <c r="U31" s="6" t="e">
        <f t="shared" si="4"/>
        <v>#DIV/0!</v>
      </c>
      <c r="V31" s="6" t="str">
        <f t="shared" si="10"/>
        <v>0 ± 0</v>
      </c>
    </row>
    <row r="32" spans="1:22" x14ac:dyDescent="0.25">
      <c r="A32" s="2">
        <f t="shared" si="11"/>
        <v>30</v>
      </c>
      <c r="B32" s="6"/>
      <c r="C32" s="6"/>
      <c r="D32" s="6"/>
      <c r="E32" s="6"/>
      <c r="F32" s="6"/>
      <c r="G32" s="5">
        <f t="shared" si="12"/>
        <v>0</v>
      </c>
      <c r="H32" s="5">
        <f t="shared" si="13"/>
        <v>0</v>
      </c>
      <c r="I32" s="5">
        <f t="shared" si="13"/>
        <v>0</v>
      </c>
      <c r="J32" s="5">
        <f t="shared" si="13"/>
        <v>0</v>
      </c>
      <c r="K32" s="6"/>
      <c r="L32" s="6"/>
      <c r="M32" s="5">
        <f t="shared" si="5"/>
        <v>0</v>
      </c>
      <c r="N32" s="5">
        <f t="shared" si="1"/>
        <v>0</v>
      </c>
      <c r="O32" s="5">
        <f t="shared" si="6"/>
        <v>0</v>
      </c>
      <c r="P32" s="5">
        <f t="shared" si="7"/>
        <v>0</v>
      </c>
      <c r="Q32" s="5" t="e">
        <f t="shared" si="8"/>
        <v>#DIV/0!</v>
      </c>
      <c r="R32" s="5">
        <f t="shared" si="2"/>
        <v>0</v>
      </c>
      <c r="S32" s="5">
        <f t="shared" si="3"/>
        <v>0</v>
      </c>
      <c r="T32" s="5" t="e">
        <f t="shared" si="9"/>
        <v>#DIV/0!</v>
      </c>
      <c r="U32" s="6" t="e">
        <f t="shared" si="4"/>
        <v>#DIV/0!</v>
      </c>
      <c r="V32" s="6" t="str">
        <f t="shared" si="10"/>
        <v>0 ± 0</v>
      </c>
    </row>
    <row r="33" spans="1:22" x14ac:dyDescent="0.25">
      <c r="A33" s="4">
        <f t="shared" si="11"/>
        <v>31</v>
      </c>
      <c r="B33" s="21">
        <v>0.5</v>
      </c>
      <c r="C33" s="21">
        <v>0.5</v>
      </c>
      <c r="D33" s="21">
        <v>0.5</v>
      </c>
      <c r="E33" s="6"/>
      <c r="F33" s="6"/>
      <c r="G33" s="5">
        <f t="shared" si="12"/>
        <v>0.5</v>
      </c>
      <c r="H33" s="5">
        <f t="shared" si="13"/>
        <v>0</v>
      </c>
      <c r="I33" s="5">
        <f t="shared" si="13"/>
        <v>0</v>
      </c>
      <c r="J33" s="5">
        <f t="shared" si="13"/>
        <v>0</v>
      </c>
      <c r="K33" s="6"/>
      <c r="L33" s="6"/>
      <c r="M33" s="5">
        <f t="shared" si="5"/>
        <v>0</v>
      </c>
      <c r="N33" s="5">
        <f t="shared" si="1"/>
        <v>0</v>
      </c>
      <c r="O33" s="5">
        <f t="shared" si="6"/>
        <v>0.5</v>
      </c>
      <c r="P33" s="5">
        <f t="shared" si="7"/>
        <v>0.5</v>
      </c>
      <c r="Q33" s="5">
        <f t="shared" si="8"/>
        <v>0</v>
      </c>
      <c r="R33" s="5">
        <f t="shared" si="2"/>
        <v>0</v>
      </c>
      <c r="S33" s="5">
        <f t="shared" si="3"/>
        <v>0</v>
      </c>
      <c r="T33" s="5">
        <f t="shared" si="9"/>
        <v>0</v>
      </c>
      <c r="U33" s="6">
        <f t="shared" si="4"/>
        <v>0</v>
      </c>
      <c r="V33" s="6" t="str">
        <f t="shared" si="10"/>
        <v>0,5 ± 0</v>
      </c>
    </row>
    <row r="34" spans="1:22" x14ac:dyDescent="0.25">
      <c r="A34" s="2">
        <f t="shared" si="11"/>
        <v>32</v>
      </c>
      <c r="B34" s="6"/>
      <c r="C34" s="6"/>
      <c r="D34" s="6"/>
      <c r="E34" s="6"/>
      <c r="F34" s="6"/>
      <c r="G34" s="5">
        <f t="shared" si="12"/>
        <v>0</v>
      </c>
      <c r="H34" s="5">
        <f t="shared" si="13"/>
        <v>0</v>
      </c>
      <c r="I34" s="5">
        <f t="shared" si="13"/>
        <v>0</v>
      </c>
      <c r="J34" s="5">
        <f t="shared" si="13"/>
        <v>0</v>
      </c>
      <c r="K34" s="6"/>
      <c r="L34" s="6"/>
      <c r="M34" s="5">
        <f t="shared" si="5"/>
        <v>0</v>
      </c>
      <c r="N34" s="5">
        <f t="shared" si="1"/>
        <v>0</v>
      </c>
      <c r="O34" s="5">
        <f t="shared" si="6"/>
        <v>0</v>
      </c>
      <c r="P34" s="5">
        <f t="shared" si="7"/>
        <v>0</v>
      </c>
      <c r="Q34" s="5" t="e">
        <f t="shared" si="8"/>
        <v>#DIV/0!</v>
      </c>
      <c r="R34" s="5">
        <f t="shared" si="2"/>
        <v>0</v>
      </c>
      <c r="S34" s="5">
        <f t="shared" si="3"/>
        <v>0</v>
      </c>
      <c r="T34" s="5" t="e">
        <f t="shared" si="9"/>
        <v>#DIV/0!</v>
      </c>
      <c r="U34" s="6" t="e">
        <f t="shared" si="4"/>
        <v>#DIV/0!</v>
      </c>
      <c r="V34" s="6" t="str">
        <f t="shared" si="10"/>
        <v>0 ± 0</v>
      </c>
    </row>
    <row r="35" spans="1:22" x14ac:dyDescent="0.25">
      <c r="A35" s="2">
        <f t="shared" si="11"/>
        <v>33</v>
      </c>
      <c r="B35" s="6"/>
      <c r="C35" s="6"/>
      <c r="D35" s="6"/>
      <c r="E35" s="6"/>
      <c r="F35" s="6"/>
      <c r="G35" s="5">
        <f t="shared" si="12"/>
        <v>0</v>
      </c>
      <c r="H35" s="5">
        <f t="shared" si="13"/>
        <v>0</v>
      </c>
      <c r="I35" s="5">
        <f t="shared" si="13"/>
        <v>0</v>
      </c>
      <c r="J35" s="5">
        <f t="shared" si="13"/>
        <v>0</v>
      </c>
      <c r="K35" s="6"/>
      <c r="L35" s="6"/>
      <c r="M35" s="5">
        <f t="shared" si="5"/>
        <v>0</v>
      </c>
      <c r="N35" s="5">
        <f t="shared" si="1"/>
        <v>0</v>
      </c>
      <c r="O35" s="5">
        <f t="shared" si="6"/>
        <v>0</v>
      </c>
      <c r="P35" s="5">
        <f t="shared" si="7"/>
        <v>0</v>
      </c>
      <c r="Q35" s="5" t="e">
        <f t="shared" si="8"/>
        <v>#DIV/0!</v>
      </c>
      <c r="R35" s="5">
        <f t="shared" si="2"/>
        <v>0</v>
      </c>
      <c r="S35" s="5">
        <f t="shared" si="3"/>
        <v>0</v>
      </c>
      <c r="T35" s="5" t="e">
        <f t="shared" si="9"/>
        <v>#DIV/0!</v>
      </c>
      <c r="U35" s="6" t="e">
        <f t="shared" si="4"/>
        <v>#DIV/0!</v>
      </c>
      <c r="V35" s="6" t="str">
        <f t="shared" si="10"/>
        <v>0 ± 0</v>
      </c>
    </row>
    <row r="36" spans="1:22" x14ac:dyDescent="0.25">
      <c r="A36" s="2">
        <f t="shared" si="11"/>
        <v>34</v>
      </c>
      <c r="B36" s="6"/>
      <c r="C36" s="6"/>
      <c r="D36" s="6"/>
      <c r="E36" s="6"/>
      <c r="F36" s="6"/>
      <c r="G36" s="5">
        <f t="shared" si="12"/>
        <v>0</v>
      </c>
      <c r="H36" s="5">
        <f t="shared" si="13"/>
        <v>0</v>
      </c>
      <c r="I36" s="5">
        <f t="shared" si="13"/>
        <v>0</v>
      </c>
      <c r="J36" s="5">
        <f t="shared" si="13"/>
        <v>0</v>
      </c>
      <c r="K36" s="6"/>
      <c r="L36" s="6"/>
      <c r="M36" s="5">
        <f t="shared" si="5"/>
        <v>0</v>
      </c>
      <c r="N36" s="5">
        <f t="shared" si="1"/>
        <v>0</v>
      </c>
      <c r="O36" s="5">
        <f t="shared" si="6"/>
        <v>0</v>
      </c>
      <c r="P36" s="5">
        <f t="shared" si="7"/>
        <v>0</v>
      </c>
      <c r="Q36" s="5" t="e">
        <f t="shared" si="8"/>
        <v>#DIV/0!</v>
      </c>
      <c r="R36" s="5">
        <f t="shared" si="2"/>
        <v>0</v>
      </c>
      <c r="S36" s="5">
        <f t="shared" si="3"/>
        <v>0</v>
      </c>
      <c r="T36" s="5" t="e">
        <f t="shared" si="9"/>
        <v>#DIV/0!</v>
      </c>
      <c r="U36" s="6" t="e">
        <f t="shared" si="4"/>
        <v>#DIV/0!</v>
      </c>
      <c r="V36" s="6" t="str">
        <f t="shared" si="10"/>
        <v>0 ± 0</v>
      </c>
    </row>
    <row r="37" spans="1:22" x14ac:dyDescent="0.25">
      <c r="A37" s="2">
        <f t="shared" si="11"/>
        <v>35</v>
      </c>
      <c r="B37" s="6"/>
      <c r="C37" s="6"/>
      <c r="D37" s="6"/>
      <c r="E37" s="6"/>
      <c r="F37" s="6"/>
      <c r="G37" s="5">
        <f t="shared" si="12"/>
        <v>0</v>
      </c>
      <c r="H37" s="5">
        <f t="shared" si="13"/>
        <v>0</v>
      </c>
      <c r="I37" s="5">
        <f t="shared" si="13"/>
        <v>0</v>
      </c>
      <c r="J37" s="5">
        <f t="shared" si="13"/>
        <v>0</v>
      </c>
      <c r="K37" s="6"/>
      <c r="L37" s="6"/>
      <c r="M37" s="5">
        <f t="shared" si="5"/>
        <v>0</v>
      </c>
      <c r="N37" s="5">
        <f t="shared" si="1"/>
        <v>0</v>
      </c>
      <c r="O37" s="5">
        <f t="shared" si="6"/>
        <v>0</v>
      </c>
      <c r="P37" s="5">
        <f t="shared" si="7"/>
        <v>0</v>
      </c>
      <c r="Q37" s="5" t="e">
        <f t="shared" si="8"/>
        <v>#DIV/0!</v>
      </c>
      <c r="R37" s="5">
        <f t="shared" si="2"/>
        <v>0</v>
      </c>
      <c r="S37" s="5">
        <f t="shared" si="3"/>
        <v>0</v>
      </c>
      <c r="T37" s="5" t="e">
        <f t="shared" si="9"/>
        <v>#DIV/0!</v>
      </c>
      <c r="U37" s="6" t="e">
        <f t="shared" si="4"/>
        <v>#DIV/0!</v>
      </c>
      <c r="V37" s="6" t="str">
        <f t="shared" si="10"/>
        <v>0 ± 0</v>
      </c>
    </row>
    <row r="38" spans="1:22" x14ac:dyDescent="0.25">
      <c r="A38" s="4">
        <f t="shared" si="11"/>
        <v>36</v>
      </c>
      <c r="B38" s="21">
        <v>0.5</v>
      </c>
      <c r="C38" s="21">
        <v>0.5</v>
      </c>
      <c r="D38" s="21">
        <v>0.5</v>
      </c>
      <c r="E38" s="6"/>
      <c r="F38" s="6"/>
      <c r="G38" s="5">
        <f t="shared" si="12"/>
        <v>0.5</v>
      </c>
      <c r="H38" s="5">
        <f t="shared" si="13"/>
        <v>0</v>
      </c>
      <c r="I38" s="5">
        <f t="shared" si="13"/>
        <v>0</v>
      </c>
      <c r="J38" s="5">
        <f t="shared" si="13"/>
        <v>0</v>
      </c>
      <c r="K38" s="6"/>
      <c r="L38" s="6"/>
      <c r="M38" s="5">
        <f t="shared" si="5"/>
        <v>0</v>
      </c>
      <c r="N38" s="5">
        <f t="shared" si="1"/>
        <v>0</v>
      </c>
      <c r="O38" s="5">
        <f t="shared" si="6"/>
        <v>0.5</v>
      </c>
      <c r="P38" s="5">
        <f t="shared" si="7"/>
        <v>0.5</v>
      </c>
      <c r="Q38" s="5">
        <f t="shared" si="8"/>
        <v>0</v>
      </c>
      <c r="R38" s="5">
        <f t="shared" si="2"/>
        <v>0</v>
      </c>
      <c r="S38" s="5">
        <f t="shared" si="3"/>
        <v>0</v>
      </c>
      <c r="T38" s="5">
        <f t="shared" si="9"/>
        <v>0</v>
      </c>
      <c r="U38" s="6">
        <f t="shared" si="4"/>
        <v>0</v>
      </c>
      <c r="V38" s="6" t="str">
        <f t="shared" si="10"/>
        <v>0,5 ± 0</v>
      </c>
    </row>
    <row r="39" spans="1:22" x14ac:dyDescent="0.25">
      <c r="A39" s="2">
        <f t="shared" si="11"/>
        <v>37</v>
      </c>
      <c r="B39" s="6"/>
      <c r="C39" s="6"/>
      <c r="D39" s="6"/>
      <c r="E39" s="6"/>
      <c r="F39" s="6"/>
      <c r="G39" s="5">
        <f t="shared" si="12"/>
        <v>0</v>
      </c>
      <c r="H39" s="5">
        <f t="shared" si="13"/>
        <v>0</v>
      </c>
      <c r="I39" s="5">
        <f t="shared" si="13"/>
        <v>0</v>
      </c>
      <c r="J39" s="5">
        <f t="shared" si="13"/>
        <v>0</v>
      </c>
      <c r="K39" s="6"/>
      <c r="L39" s="6"/>
      <c r="M39" s="5">
        <f t="shared" si="5"/>
        <v>0</v>
      </c>
      <c r="N39" s="5">
        <f t="shared" si="1"/>
        <v>0</v>
      </c>
      <c r="O39" s="5">
        <f t="shared" si="6"/>
        <v>0</v>
      </c>
      <c r="P39" s="5">
        <f t="shared" si="7"/>
        <v>0</v>
      </c>
      <c r="Q39" s="5" t="e">
        <f t="shared" si="8"/>
        <v>#DIV/0!</v>
      </c>
      <c r="R39" s="5">
        <f t="shared" si="2"/>
        <v>0</v>
      </c>
      <c r="S39" s="5">
        <f t="shared" si="3"/>
        <v>0</v>
      </c>
      <c r="T39" s="5" t="e">
        <f t="shared" si="9"/>
        <v>#DIV/0!</v>
      </c>
      <c r="U39" s="6" t="e">
        <f t="shared" si="4"/>
        <v>#DIV/0!</v>
      </c>
      <c r="V39" s="6" t="str">
        <f t="shared" si="10"/>
        <v>0 ± 0</v>
      </c>
    </row>
    <row r="40" spans="1:22" x14ac:dyDescent="0.25">
      <c r="A40" s="2">
        <f t="shared" si="11"/>
        <v>38</v>
      </c>
      <c r="B40" s="6"/>
      <c r="C40" s="6"/>
      <c r="D40" s="6"/>
      <c r="E40" s="6"/>
      <c r="F40" s="6"/>
      <c r="G40" s="5">
        <f t="shared" si="12"/>
        <v>0</v>
      </c>
      <c r="H40" s="5">
        <f t="shared" si="13"/>
        <v>0</v>
      </c>
      <c r="I40" s="5">
        <f t="shared" si="13"/>
        <v>0</v>
      </c>
      <c r="J40" s="5">
        <f t="shared" si="13"/>
        <v>0</v>
      </c>
      <c r="K40" s="6"/>
      <c r="L40" s="6"/>
      <c r="M40" s="5">
        <f t="shared" si="5"/>
        <v>0</v>
      </c>
      <c r="N40" s="5">
        <f t="shared" si="1"/>
        <v>0</v>
      </c>
      <c r="O40" s="5">
        <f t="shared" si="6"/>
        <v>0</v>
      </c>
      <c r="P40" s="5">
        <f t="shared" si="7"/>
        <v>0</v>
      </c>
      <c r="Q40" s="5" t="e">
        <f t="shared" si="8"/>
        <v>#DIV/0!</v>
      </c>
      <c r="R40" s="5">
        <f t="shared" si="2"/>
        <v>0</v>
      </c>
      <c r="S40" s="5">
        <f t="shared" si="3"/>
        <v>0</v>
      </c>
      <c r="T40" s="5" t="e">
        <f t="shared" si="9"/>
        <v>#DIV/0!</v>
      </c>
      <c r="U40" s="6" t="e">
        <f t="shared" si="4"/>
        <v>#DIV/0!</v>
      </c>
      <c r="V40" s="6" t="str">
        <f t="shared" si="10"/>
        <v>0 ± 0</v>
      </c>
    </row>
    <row r="41" spans="1:22" x14ac:dyDescent="0.25">
      <c r="A41" s="2">
        <f t="shared" si="11"/>
        <v>39</v>
      </c>
      <c r="B41" s="6"/>
      <c r="C41" s="6"/>
      <c r="D41" s="6"/>
      <c r="E41" s="6"/>
      <c r="F41" s="6"/>
      <c r="G41" s="5">
        <f t="shared" si="12"/>
        <v>0</v>
      </c>
      <c r="H41" s="5">
        <f t="shared" si="13"/>
        <v>0</v>
      </c>
      <c r="I41" s="5">
        <f t="shared" si="13"/>
        <v>0</v>
      </c>
      <c r="J41" s="5">
        <f t="shared" si="13"/>
        <v>0</v>
      </c>
      <c r="K41" s="6"/>
      <c r="L41" s="6"/>
      <c r="M41" s="5">
        <f t="shared" si="5"/>
        <v>0</v>
      </c>
      <c r="N41" s="5">
        <f t="shared" si="1"/>
        <v>0</v>
      </c>
      <c r="O41" s="5">
        <f t="shared" si="6"/>
        <v>0</v>
      </c>
      <c r="P41" s="5">
        <f t="shared" si="7"/>
        <v>0</v>
      </c>
      <c r="Q41" s="5" t="e">
        <f t="shared" si="8"/>
        <v>#DIV/0!</v>
      </c>
      <c r="R41" s="5">
        <f t="shared" si="2"/>
        <v>0</v>
      </c>
      <c r="S41" s="5">
        <f t="shared" si="3"/>
        <v>0</v>
      </c>
      <c r="T41" s="5" t="e">
        <f t="shared" si="9"/>
        <v>#DIV/0!</v>
      </c>
      <c r="U41" s="6" t="e">
        <f t="shared" si="4"/>
        <v>#DIV/0!</v>
      </c>
      <c r="V41" s="6" t="str">
        <f t="shared" si="10"/>
        <v>0 ± 0</v>
      </c>
    </row>
    <row r="42" spans="1:22" x14ac:dyDescent="0.25">
      <c r="A42" s="2">
        <f t="shared" si="11"/>
        <v>40</v>
      </c>
      <c r="B42" s="6"/>
      <c r="C42" s="6"/>
      <c r="D42" s="6"/>
      <c r="E42" s="6"/>
      <c r="F42" s="6"/>
      <c r="G42" s="5">
        <f t="shared" si="12"/>
        <v>0</v>
      </c>
      <c r="H42" s="5">
        <f t="shared" si="13"/>
        <v>0</v>
      </c>
      <c r="I42" s="5">
        <f t="shared" si="13"/>
        <v>0</v>
      </c>
      <c r="J42" s="5">
        <f t="shared" si="13"/>
        <v>0</v>
      </c>
      <c r="K42" s="6"/>
      <c r="L42" s="6"/>
      <c r="M42" s="5">
        <f t="shared" si="5"/>
        <v>0</v>
      </c>
      <c r="N42" s="5">
        <f t="shared" si="1"/>
        <v>0</v>
      </c>
      <c r="O42" s="5">
        <f t="shared" si="6"/>
        <v>0</v>
      </c>
      <c r="P42" s="5">
        <f t="shared" si="7"/>
        <v>0</v>
      </c>
      <c r="Q42" s="5" t="e">
        <f t="shared" si="8"/>
        <v>#DIV/0!</v>
      </c>
      <c r="R42" s="5">
        <f t="shared" si="2"/>
        <v>0</v>
      </c>
      <c r="S42" s="5">
        <f t="shared" si="3"/>
        <v>0</v>
      </c>
      <c r="T42" s="5" t="e">
        <f t="shared" si="9"/>
        <v>#DIV/0!</v>
      </c>
      <c r="U42" s="6" t="e">
        <f t="shared" si="4"/>
        <v>#DIV/0!</v>
      </c>
      <c r="V42" s="6" t="str">
        <f t="shared" si="10"/>
        <v>0 ± 0</v>
      </c>
    </row>
    <row r="43" spans="1:22" x14ac:dyDescent="0.25">
      <c r="A43" s="4">
        <f t="shared" si="11"/>
        <v>41</v>
      </c>
      <c r="B43" s="21">
        <v>1</v>
      </c>
      <c r="C43" s="21">
        <v>1</v>
      </c>
      <c r="D43" s="21">
        <v>1</v>
      </c>
      <c r="E43" s="6"/>
      <c r="F43" s="6"/>
      <c r="G43" s="5">
        <f t="shared" si="12"/>
        <v>1</v>
      </c>
      <c r="H43" s="5">
        <f t="shared" si="13"/>
        <v>0</v>
      </c>
      <c r="I43" s="5">
        <f t="shared" si="13"/>
        <v>0</v>
      </c>
      <c r="J43" s="5">
        <f t="shared" si="13"/>
        <v>0</v>
      </c>
      <c r="K43" s="6"/>
      <c r="L43" s="6"/>
      <c r="M43" s="5">
        <f t="shared" si="5"/>
        <v>0</v>
      </c>
      <c r="N43" s="5">
        <f t="shared" si="1"/>
        <v>0</v>
      </c>
      <c r="O43" s="5">
        <f t="shared" si="6"/>
        <v>1</v>
      </c>
      <c r="P43" s="5">
        <f t="shared" si="7"/>
        <v>1</v>
      </c>
      <c r="Q43" s="5">
        <f t="shared" si="8"/>
        <v>0</v>
      </c>
      <c r="R43" s="5">
        <f t="shared" si="2"/>
        <v>0</v>
      </c>
      <c r="S43" s="5">
        <f t="shared" si="3"/>
        <v>0</v>
      </c>
      <c r="T43" s="5">
        <f t="shared" si="9"/>
        <v>0</v>
      </c>
      <c r="U43" s="6">
        <f t="shared" si="4"/>
        <v>0</v>
      </c>
      <c r="V43" s="6" t="str">
        <f t="shared" si="10"/>
        <v>1 ± 0</v>
      </c>
    </row>
    <row r="44" spans="1:22" x14ac:dyDescent="0.25">
      <c r="A44" s="1">
        <f t="shared" si="11"/>
        <v>42</v>
      </c>
      <c r="B44" s="6"/>
      <c r="C44" s="6"/>
      <c r="D44" s="6"/>
      <c r="E44" s="6"/>
      <c r="F44" s="6"/>
      <c r="G44" s="5">
        <f t="shared" si="12"/>
        <v>0</v>
      </c>
      <c r="H44" s="5">
        <f t="shared" si="13"/>
        <v>0</v>
      </c>
      <c r="I44" s="5">
        <f t="shared" si="13"/>
        <v>0</v>
      </c>
      <c r="J44" s="5">
        <f t="shared" si="13"/>
        <v>0</v>
      </c>
      <c r="K44" s="6"/>
      <c r="L44" s="6"/>
      <c r="M44" s="5">
        <f t="shared" si="5"/>
        <v>0</v>
      </c>
      <c r="N44" s="5">
        <f t="shared" si="1"/>
        <v>0</v>
      </c>
      <c r="O44" s="5">
        <f t="shared" si="6"/>
        <v>0</v>
      </c>
      <c r="P44" s="5">
        <f t="shared" si="7"/>
        <v>0</v>
      </c>
      <c r="Q44" s="5" t="e">
        <f t="shared" si="8"/>
        <v>#DIV/0!</v>
      </c>
      <c r="R44" s="5">
        <f t="shared" si="2"/>
        <v>0</v>
      </c>
      <c r="S44" s="5">
        <f t="shared" si="3"/>
        <v>0</v>
      </c>
      <c r="T44" s="5" t="e">
        <f t="shared" si="9"/>
        <v>#DIV/0!</v>
      </c>
      <c r="U44" s="6" t="e">
        <f t="shared" si="4"/>
        <v>#DIV/0!</v>
      </c>
      <c r="V44" s="6" t="str">
        <f t="shared" si="10"/>
        <v>0 ± 0</v>
      </c>
    </row>
    <row r="45" spans="1:22" x14ac:dyDescent="0.25">
      <c r="A45" s="1">
        <f t="shared" si="11"/>
        <v>43</v>
      </c>
      <c r="B45" s="6"/>
      <c r="C45" s="6"/>
      <c r="D45" s="6"/>
      <c r="E45" s="6"/>
      <c r="F45" s="6"/>
      <c r="G45" s="5">
        <f t="shared" si="12"/>
        <v>0</v>
      </c>
      <c r="H45" s="5">
        <f t="shared" si="13"/>
        <v>0</v>
      </c>
      <c r="I45" s="5">
        <f t="shared" si="13"/>
        <v>0</v>
      </c>
      <c r="J45" s="5">
        <f t="shared" si="13"/>
        <v>0</v>
      </c>
      <c r="K45" s="6"/>
      <c r="L45" s="6"/>
      <c r="M45" s="5">
        <f t="shared" si="5"/>
        <v>0</v>
      </c>
      <c r="N45" s="5">
        <f t="shared" si="1"/>
        <v>0</v>
      </c>
      <c r="O45" s="5">
        <f t="shared" si="6"/>
        <v>0</v>
      </c>
      <c r="P45" s="5">
        <f t="shared" si="7"/>
        <v>0</v>
      </c>
      <c r="Q45" s="5" t="e">
        <f t="shared" si="8"/>
        <v>#DIV/0!</v>
      </c>
      <c r="R45" s="5">
        <f t="shared" si="2"/>
        <v>0</v>
      </c>
      <c r="S45" s="5">
        <f t="shared" si="3"/>
        <v>0</v>
      </c>
      <c r="T45" s="5" t="e">
        <f t="shared" si="9"/>
        <v>#DIV/0!</v>
      </c>
      <c r="U45" s="6" t="e">
        <f t="shared" si="4"/>
        <v>#DIV/0!</v>
      </c>
      <c r="V45" s="6" t="str">
        <f t="shared" si="10"/>
        <v>0 ± 0</v>
      </c>
    </row>
    <row r="46" spans="1:22" x14ac:dyDescent="0.25">
      <c r="A46" s="1">
        <f t="shared" si="11"/>
        <v>44</v>
      </c>
      <c r="B46" s="6"/>
      <c r="C46" s="6"/>
      <c r="D46" s="6"/>
      <c r="E46" s="6"/>
      <c r="F46" s="6"/>
      <c r="G46" s="5">
        <f t="shared" si="12"/>
        <v>0</v>
      </c>
      <c r="H46" s="5">
        <f t="shared" si="13"/>
        <v>0</v>
      </c>
      <c r="I46" s="5">
        <f t="shared" si="13"/>
        <v>0</v>
      </c>
      <c r="J46" s="5">
        <f t="shared" si="13"/>
        <v>0</v>
      </c>
      <c r="K46" s="6"/>
      <c r="L46" s="6"/>
      <c r="M46" s="5">
        <f t="shared" si="5"/>
        <v>0</v>
      </c>
      <c r="N46" s="5">
        <f t="shared" si="1"/>
        <v>0</v>
      </c>
      <c r="O46" s="5">
        <f t="shared" si="6"/>
        <v>0</v>
      </c>
      <c r="P46" s="5">
        <f t="shared" si="7"/>
        <v>0</v>
      </c>
      <c r="Q46" s="5" t="e">
        <f t="shared" si="8"/>
        <v>#DIV/0!</v>
      </c>
      <c r="R46" s="5">
        <f t="shared" si="2"/>
        <v>0</v>
      </c>
      <c r="S46" s="5">
        <f t="shared" si="3"/>
        <v>0</v>
      </c>
      <c r="T46" s="5" t="e">
        <f t="shared" si="9"/>
        <v>#DIV/0!</v>
      </c>
      <c r="U46" s="6" t="e">
        <f t="shared" si="4"/>
        <v>#DIV/0!</v>
      </c>
      <c r="V46" s="6" t="str">
        <f t="shared" si="10"/>
        <v>0 ± 0</v>
      </c>
    </row>
    <row r="47" spans="1:22" x14ac:dyDescent="0.25">
      <c r="A47" s="1">
        <f t="shared" si="11"/>
        <v>45</v>
      </c>
      <c r="B47" s="6"/>
      <c r="C47" s="6"/>
      <c r="D47" s="6"/>
      <c r="E47" s="6"/>
      <c r="F47" s="6"/>
      <c r="G47" s="5">
        <f t="shared" si="12"/>
        <v>0</v>
      </c>
      <c r="H47" s="5">
        <f t="shared" si="13"/>
        <v>0</v>
      </c>
      <c r="I47" s="5">
        <f t="shared" si="13"/>
        <v>0</v>
      </c>
      <c r="J47" s="5">
        <f t="shared" si="13"/>
        <v>0</v>
      </c>
      <c r="K47" s="6"/>
      <c r="L47" s="6"/>
      <c r="M47" s="5">
        <f t="shared" si="5"/>
        <v>0</v>
      </c>
      <c r="N47" s="5">
        <f t="shared" si="1"/>
        <v>0</v>
      </c>
      <c r="O47" s="5">
        <f t="shared" si="6"/>
        <v>0</v>
      </c>
      <c r="P47" s="5">
        <f t="shared" si="7"/>
        <v>0</v>
      </c>
      <c r="Q47" s="5" t="e">
        <f t="shared" si="8"/>
        <v>#DIV/0!</v>
      </c>
      <c r="R47" s="5">
        <f t="shared" si="2"/>
        <v>0</v>
      </c>
      <c r="S47" s="5">
        <f t="shared" si="3"/>
        <v>0</v>
      </c>
      <c r="T47" s="5" t="e">
        <f t="shared" si="9"/>
        <v>#DIV/0!</v>
      </c>
      <c r="U47" s="6" t="e">
        <f t="shared" si="4"/>
        <v>#DIV/0!</v>
      </c>
      <c r="V47" s="6" t="str">
        <f t="shared" si="10"/>
        <v>0 ± 0</v>
      </c>
    </row>
    <row r="48" spans="1:22" x14ac:dyDescent="0.25">
      <c r="A48" s="4">
        <f t="shared" si="11"/>
        <v>46</v>
      </c>
      <c r="B48" s="21">
        <v>1</v>
      </c>
      <c r="C48" s="21">
        <v>1</v>
      </c>
      <c r="D48" s="21">
        <v>1</v>
      </c>
      <c r="E48" s="6"/>
      <c r="F48" s="6"/>
      <c r="G48" s="5">
        <f t="shared" si="12"/>
        <v>1</v>
      </c>
      <c r="H48" s="5">
        <f t="shared" si="13"/>
        <v>0</v>
      </c>
      <c r="I48" s="5">
        <f t="shared" si="13"/>
        <v>0</v>
      </c>
      <c r="J48" s="5">
        <f t="shared" si="13"/>
        <v>0</v>
      </c>
      <c r="K48" s="6"/>
      <c r="L48" s="6"/>
      <c r="M48" s="5">
        <f t="shared" si="5"/>
        <v>0</v>
      </c>
      <c r="N48" s="5">
        <f t="shared" si="1"/>
        <v>0</v>
      </c>
      <c r="O48" s="5">
        <f t="shared" si="6"/>
        <v>1</v>
      </c>
      <c r="P48" s="5">
        <f t="shared" si="7"/>
        <v>1</v>
      </c>
      <c r="Q48" s="5">
        <f t="shared" si="8"/>
        <v>0</v>
      </c>
      <c r="R48" s="5">
        <f t="shared" si="2"/>
        <v>0</v>
      </c>
      <c r="S48" s="5">
        <f t="shared" si="3"/>
        <v>0</v>
      </c>
      <c r="T48" s="5">
        <f t="shared" si="9"/>
        <v>0</v>
      </c>
      <c r="U48" s="6">
        <f t="shared" si="4"/>
        <v>0</v>
      </c>
      <c r="V48" s="6" t="str">
        <f t="shared" si="10"/>
        <v>1 ± 0</v>
      </c>
    </row>
    <row r="49" spans="1:22" x14ac:dyDescent="0.25">
      <c r="A49" s="1">
        <f t="shared" si="11"/>
        <v>47</v>
      </c>
      <c r="B49" s="6"/>
      <c r="C49" s="6"/>
      <c r="D49" s="6"/>
      <c r="E49" s="6"/>
      <c r="F49" s="6"/>
      <c r="G49" s="5">
        <f t="shared" si="12"/>
        <v>0</v>
      </c>
      <c r="H49" s="5">
        <f t="shared" si="13"/>
        <v>0</v>
      </c>
      <c r="I49" s="5">
        <f t="shared" si="13"/>
        <v>0</v>
      </c>
      <c r="J49" s="5">
        <f t="shared" si="13"/>
        <v>0</v>
      </c>
      <c r="K49" s="6"/>
      <c r="L49" s="6"/>
      <c r="M49" s="5">
        <f t="shared" si="5"/>
        <v>0</v>
      </c>
      <c r="N49" s="5">
        <f t="shared" si="1"/>
        <v>0</v>
      </c>
      <c r="O49" s="5">
        <f t="shared" si="6"/>
        <v>0</v>
      </c>
      <c r="P49" s="5">
        <f t="shared" si="7"/>
        <v>0</v>
      </c>
      <c r="Q49" s="5" t="e">
        <f t="shared" si="8"/>
        <v>#DIV/0!</v>
      </c>
      <c r="R49" s="5">
        <f t="shared" si="2"/>
        <v>0</v>
      </c>
      <c r="S49" s="5">
        <f t="shared" si="3"/>
        <v>0</v>
      </c>
      <c r="T49" s="5" t="e">
        <f t="shared" si="9"/>
        <v>#DIV/0!</v>
      </c>
      <c r="U49" s="6" t="e">
        <f t="shared" si="4"/>
        <v>#DIV/0!</v>
      </c>
      <c r="V49" s="6" t="str">
        <f t="shared" si="10"/>
        <v>0 ± 0</v>
      </c>
    </row>
    <row r="50" spans="1:22" x14ac:dyDescent="0.25">
      <c r="A50" s="2">
        <f t="shared" si="11"/>
        <v>48</v>
      </c>
      <c r="B50" s="6"/>
      <c r="C50" s="6"/>
      <c r="D50" s="6"/>
      <c r="E50" s="6"/>
      <c r="F50" s="6"/>
      <c r="G50" s="5">
        <f t="shared" si="12"/>
        <v>0</v>
      </c>
      <c r="H50" s="5">
        <f t="shared" si="13"/>
        <v>0</v>
      </c>
      <c r="I50" s="5">
        <f t="shared" si="13"/>
        <v>0</v>
      </c>
      <c r="J50" s="5">
        <f t="shared" si="13"/>
        <v>0</v>
      </c>
      <c r="K50" s="6"/>
      <c r="L50" s="6"/>
      <c r="M50" s="5">
        <f t="shared" si="5"/>
        <v>0</v>
      </c>
      <c r="N50" s="5">
        <f t="shared" si="1"/>
        <v>0</v>
      </c>
      <c r="O50" s="5">
        <f t="shared" si="6"/>
        <v>0</v>
      </c>
      <c r="P50" s="5">
        <f t="shared" si="7"/>
        <v>0</v>
      </c>
      <c r="Q50" s="5" t="e">
        <f t="shared" si="8"/>
        <v>#DIV/0!</v>
      </c>
      <c r="R50" s="5">
        <f t="shared" si="2"/>
        <v>0</v>
      </c>
      <c r="S50" s="5">
        <f t="shared" si="3"/>
        <v>0</v>
      </c>
      <c r="T50" s="5" t="e">
        <f t="shared" si="9"/>
        <v>#DIV/0!</v>
      </c>
      <c r="U50" s="6" t="e">
        <f t="shared" si="4"/>
        <v>#DIV/0!</v>
      </c>
      <c r="V50" s="6" t="str">
        <f t="shared" si="10"/>
        <v>0 ± 0</v>
      </c>
    </row>
    <row r="51" spans="1:22" x14ac:dyDescent="0.25">
      <c r="A51" s="2">
        <f t="shared" si="11"/>
        <v>49</v>
      </c>
      <c r="B51" s="6"/>
      <c r="C51" s="6"/>
      <c r="D51" s="6"/>
      <c r="E51" s="6"/>
      <c r="F51" s="6"/>
      <c r="G51" s="5">
        <f t="shared" si="12"/>
        <v>0</v>
      </c>
      <c r="H51" s="5">
        <f t="shared" si="13"/>
        <v>0</v>
      </c>
      <c r="I51" s="5">
        <f t="shared" si="13"/>
        <v>0</v>
      </c>
      <c r="J51" s="5">
        <f t="shared" si="13"/>
        <v>0</v>
      </c>
      <c r="K51" s="6"/>
      <c r="L51" s="6"/>
      <c r="M51" s="5">
        <f t="shared" si="5"/>
        <v>0</v>
      </c>
      <c r="N51" s="5">
        <f t="shared" si="1"/>
        <v>0</v>
      </c>
      <c r="O51" s="5">
        <f t="shared" si="6"/>
        <v>0</v>
      </c>
      <c r="P51" s="5">
        <f t="shared" si="7"/>
        <v>0</v>
      </c>
      <c r="Q51" s="5" t="e">
        <f t="shared" si="8"/>
        <v>#DIV/0!</v>
      </c>
      <c r="R51" s="5">
        <f t="shared" si="2"/>
        <v>0</v>
      </c>
      <c r="S51" s="5">
        <f t="shared" si="3"/>
        <v>0</v>
      </c>
      <c r="T51" s="5" t="e">
        <f t="shared" si="9"/>
        <v>#DIV/0!</v>
      </c>
      <c r="U51" s="6" t="e">
        <f t="shared" si="4"/>
        <v>#DIV/0!</v>
      </c>
      <c r="V51" s="6" t="str">
        <f t="shared" si="10"/>
        <v>0 ± 0</v>
      </c>
    </row>
    <row r="52" spans="1:22" x14ac:dyDescent="0.25">
      <c r="A52" s="2">
        <f t="shared" si="11"/>
        <v>50</v>
      </c>
      <c r="B52" s="6"/>
      <c r="C52" s="6"/>
      <c r="D52" s="6"/>
      <c r="E52" s="6"/>
      <c r="F52" s="6"/>
      <c r="G52" s="5">
        <f t="shared" si="12"/>
        <v>0</v>
      </c>
      <c r="H52" s="5">
        <f t="shared" si="13"/>
        <v>0</v>
      </c>
      <c r="I52" s="5">
        <f t="shared" si="13"/>
        <v>0</v>
      </c>
      <c r="J52" s="5">
        <f t="shared" si="13"/>
        <v>0</v>
      </c>
      <c r="K52" s="6"/>
      <c r="L52" s="6"/>
      <c r="M52" s="5">
        <f t="shared" si="5"/>
        <v>0</v>
      </c>
      <c r="N52" s="5">
        <f t="shared" si="1"/>
        <v>0</v>
      </c>
      <c r="O52" s="5">
        <f t="shared" si="6"/>
        <v>0</v>
      </c>
      <c r="P52" s="5">
        <f t="shared" si="7"/>
        <v>0</v>
      </c>
      <c r="Q52" s="5" t="e">
        <f t="shared" si="8"/>
        <v>#DIV/0!</v>
      </c>
      <c r="R52" s="5">
        <f t="shared" si="2"/>
        <v>0</v>
      </c>
      <c r="S52" s="5">
        <f t="shared" si="3"/>
        <v>0</v>
      </c>
      <c r="T52" s="5" t="e">
        <f t="shared" si="9"/>
        <v>#DIV/0!</v>
      </c>
      <c r="U52" s="6" t="e">
        <f t="shared" si="4"/>
        <v>#DIV/0!</v>
      </c>
      <c r="V52" s="6" t="str">
        <f t="shared" si="10"/>
        <v>0 ± 0</v>
      </c>
    </row>
    <row r="53" spans="1:22" x14ac:dyDescent="0.25">
      <c r="A53" s="4">
        <f t="shared" si="11"/>
        <v>51</v>
      </c>
      <c r="B53" s="21">
        <v>1</v>
      </c>
      <c r="C53" s="21">
        <v>1</v>
      </c>
      <c r="D53" s="21">
        <v>1</v>
      </c>
      <c r="E53" s="6"/>
      <c r="F53" s="6"/>
      <c r="G53" s="5">
        <f t="shared" si="12"/>
        <v>1</v>
      </c>
      <c r="H53" s="5">
        <f t="shared" si="13"/>
        <v>0</v>
      </c>
      <c r="I53" s="5">
        <f t="shared" si="13"/>
        <v>0</v>
      </c>
      <c r="J53" s="5">
        <f t="shared" si="13"/>
        <v>0</v>
      </c>
      <c r="K53" s="6"/>
      <c r="L53" s="6"/>
      <c r="M53" s="5">
        <f t="shared" si="5"/>
        <v>0</v>
      </c>
      <c r="N53" s="5">
        <f t="shared" si="1"/>
        <v>0</v>
      </c>
      <c r="O53" s="5">
        <f t="shared" si="6"/>
        <v>1</v>
      </c>
      <c r="P53" s="5">
        <f t="shared" si="7"/>
        <v>1</v>
      </c>
      <c r="Q53" s="5">
        <f t="shared" si="8"/>
        <v>0</v>
      </c>
      <c r="R53" s="5">
        <f t="shared" si="2"/>
        <v>0</v>
      </c>
      <c r="S53" s="5">
        <f t="shared" si="3"/>
        <v>0</v>
      </c>
      <c r="T53" s="5">
        <f t="shared" si="9"/>
        <v>0</v>
      </c>
      <c r="U53" s="6">
        <f t="shared" si="4"/>
        <v>0</v>
      </c>
      <c r="V53" s="6" t="str">
        <f t="shared" si="10"/>
        <v>1 ± 0</v>
      </c>
    </row>
    <row r="54" spans="1:22" x14ac:dyDescent="0.25">
      <c r="A54" s="4">
        <f t="shared" si="11"/>
        <v>52</v>
      </c>
      <c r="B54" s="21">
        <v>1</v>
      </c>
      <c r="C54" s="21">
        <v>1</v>
      </c>
      <c r="D54" s="21">
        <v>1</v>
      </c>
      <c r="E54" s="6"/>
      <c r="F54" s="6"/>
      <c r="G54" s="5">
        <f t="shared" si="12"/>
        <v>1</v>
      </c>
      <c r="H54" s="5">
        <f t="shared" si="13"/>
        <v>0</v>
      </c>
      <c r="I54" s="5">
        <f t="shared" si="13"/>
        <v>0</v>
      </c>
      <c r="J54" s="5">
        <f t="shared" si="13"/>
        <v>0</v>
      </c>
      <c r="K54" s="6"/>
      <c r="L54" s="6"/>
      <c r="M54" s="5">
        <f t="shared" si="5"/>
        <v>0</v>
      </c>
      <c r="N54" s="5">
        <f t="shared" si="1"/>
        <v>0</v>
      </c>
      <c r="O54" s="5">
        <f t="shared" si="6"/>
        <v>1</v>
      </c>
      <c r="P54" s="5">
        <f t="shared" si="7"/>
        <v>1</v>
      </c>
      <c r="Q54" s="5">
        <f t="shared" si="8"/>
        <v>0</v>
      </c>
      <c r="R54" s="5">
        <f t="shared" si="2"/>
        <v>0</v>
      </c>
      <c r="S54" s="5">
        <f t="shared" si="3"/>
        <v>0</v>
      </c>
      <c r="T54" s="5">
        <f t="shared" si="9"/>
        <v>0</v>
      </c>
      <c r="U54" s="6">
        <f t="shared" si="4"/>
        <v>0</v>
      </c>
      <c r="V54" s="6" t="str">
        <f t="shared" si="10"/>
        <v>1 ± 0</v>
      </c>
    </row>
    <row r="55" spans="1:22" x14ac:dyDescent="0.25">
      <c r="A55" s="2">
        <f t="shared" si="11"/>
        <v>53</v>
      </c>
      <c r="B55" s="6"/>
      <c r="C55" s="6"/>
      <c r="D55" s="6"/>
      <c r="E55" s="6"/>
      <c r="F55" s="6"/>
      <c r="G55" s="5">
        <f t="shared" si="12"/>
        <v>0</v>
      </c>
      <c r="H55" s="5">
        <f t="shared" si="13"/>
        <v>0</v>
      </c>
      <c r="I55" s="5">
        <f t="shared" si="13"/>
        <v>0</v>
      </c>
      <c r="J55" s="5">
        <f t="shared" si="13"/>
        <v>0</v>
      </c>
      <c r="K55" s="6"/>
      <c r="L55" s="6"/>
      <c r="M55" s="5">
        <f t="shared" si="5"/>
        <v>0</v>
      </c>
      <c r="N55" s="5">
        <f t="shared" si="1"/>
        <v>0</v>
      </c>
      <c r="O55" s="5">
        <f t="shared" si="6"/>
        <v>0</v>
      </c>
      <c r="P55" s="5">
        <f t="shared" si="7"/>
        <v>0</v>
      </c>
      <c r="Q55" s="5" t="e">
        <f t="shared" si="8"/>
        <v>#DIV/0!</v>
      </c>
      <c r="R55" s="5">
        <f t="shared" si="2"/>
        <v>0</v>
      </c>
      <c r="S55" s="5">
        <f t="shared" si="3"/>
        <v>0</v>
      </c>
      <c r="T55" s="5" t="e">
        <f t="shared" si="9"/>
        <v>#DIV/0!</v>
      </c>
      <c r="U55" s="6" t="e">
        <f t="shared" si="4"/>
        <v>#DIV/0!</v>
      </c>
      <c r="V55" s="6" t="str">
        <f t="shared" si="10"/>
        <v>0 ± 0</v>
      </c>
    </row>
    <row r="56" spans="1:22" x14ac:dyDescent="0.25">
      <c r="A56" s="2">
        <f t="shared" si="11"/>
        <v>54</v>
      </c>
      <c r="B56" s="6"/>
      <c r="C56" s="6"/>
      <c r="D56" s="6"/>
      <c r="E56" s="6"/>
      <c r="F56" s="6"/>
      <c r="G56" s="5">
        <f t="shared" si="12"/>
        <v>0</v>
      </c>
      <c r="H56" s="5">
        <f t="shared" si="13"/>
        <v>0</v>
      </c>
      <c r="I56" s="5">
        <f t="shared" si="13"/>
        <v>0</v>
      </c>
      <c r="J56" s="5">
        <f t="shared" si="13"/>
        <v>0</v>
      </c>
      <c r="K56" s="6"/>
      <c r="L56" s="6"/>
      <c r="M56" s="5">
        <f t="shared" si="5"/>
        <v>0</v>
      </c>
      <c r="N56" s="5">
        <f t="shared" si="1"/>
        <v>0</v>
      </c>
      <c r="O56" s="5">
        <f t="shared" si="6"/>
        <v>0</v>
      </c>
      <c r="P56" s="5">
        <f t="shared" si="7"/>
        <v>0</v>
      </c>
      <c r="Q56" s="5" t="e">
        <f t="shared" si="8"/>
        <v>#DIV/0!</v>
      </c>
      <c r="R56" s="5">
        <f t="shared" si="2"/>
        <v>0</v>
      </c>
      <c r="S56" s="5">
        <f t="shared" si="3"/>
        <v>0</v>
      </c>
      <c r="T56" s="5" t="e">
        <f t="shared" si="9"/>
        <v>#DIV/0!</v>
      </c>
      <c r="U56" s="6" t="e">
        <f t="shared" si="4"/>
        <v>#DIV/0!</v>
      </c>
      <c r="V56" s="6" t="str">
        <f t="shared" si="10"/>
        <v>0 ± 0</v>
      </c>
    </row>
    <row r="57" spans="1:22" x14ac:dyDescent="0.25">
      <c r="A57" s="2">
        <f t="shared" si="11"/>
        <v>55</v>
      </c>
      <c r="B57" s="6"/>
      <c r="C57" s="6"/>
      <c r="D57" s="6"/>
      <c r="E57" s="6"/>
      <c r="F57" s="6"/>
      <c r="G57" s="5">
        <f t="shared" si="12"/>
        <v>0</v>
      </c>
      <c r="H57" s="5">
        <f t="shared" si="13"/>
        <v>0</v>
      </c>
      <c r="I57" s="5">
        <f t="shared" si="13"/>
        <v>0</v>
      </c>
      <c r="J57" s="5">
        <f t="shared" si="13"/>
        <v>0</v>
      </c>
      <c r="K57" s="6"/>
      <c r="L57" s="6"/>
      <c r="M57" s="5">
        <f t="shared" si="5"/>
        <v>0</v>
      </c>
      <c r="N57" s="5">
        <f t="shared" si="1"/>
        <v>0</v>
      </c>
      <c r="O57" s="5">
        <f t="shared" si="6"/>
        <v>0</v>
      </c>
      <c r="P57" s="5">
        <f t="shared" si="7"/>
        <v>0</v>
      </c>
      <c r="Q57" s="5" t="e">
        <f t="shared" si="8"/>
        <v>#DIV/0!</v>
      </c>
      <c r="R57" s="5">
        <f t="shared" si="2"/>
        <v>0</v>
      </c>
      <c r="S57" s="5">
        <f t="shared" si="3"/>
        <v>0</v>
      </c>
      <c r="T57" s="5" t="e">
        <f t="shared" si="9"/>
        <v>#DIV/0!</v>
      </c>
      <c r="U57" s="6" t="e">
        <f t="shared" si="4"/>
        <v>#DIV/0!</v>
      </c>
      <c r="V57" s="6" t="str">
        <f t="shared" si="10"/>
        <v>0 ± 0</v>
      </c>
    </row>
    <row r="58" spans="1:22" x14ac:dyDescent="0.25">
      <c r="A58" s="4">
        <f t="shared" si="11"/>
        <v>56</v>
      </c>
      <c r="B58" s="21">
        <v>1</v>
      </c>
      <c r="C58" s="21">
        <v>1</v>
      </c>
      <c r="D58" s="21">
        <v>1</v>
      </c>
      <c r="E58" s="6"/>
      <c r="F58" s="6"/>
      <c r="G58" s="5">
        <f t="shared" si="12"/>
        <v>1</v>
      </c>
      <c r="H58" s="5">
        <f t="shared" si="13"/>
        <v>0</v>
      </c>
      <c r="I58" s="5">
        <f t="shared" si="13"/>
        <v>0</v>
      </c>
      <c r="J58" s="5">
        <f t="shared" si="13"/>
        <v>0</v>
      </c>
      <c r="K58" s="6"/>
      <c r="L58" s="6"/>
      <c r="M58" s="5">
        <f t="shared" si="5"/>
        <v>0</v>
      </c>
      <c r="N58" s="5">
        <f t="shared" si="1"/>
        <v>0</v>
      </c>
      <c r="O58" s="5">
        <f t="shared" si="6"/>
        <v>1</v>
      </c>
      <c r="P58" s="5">
        <f t="shared" si="7"/>
        <v>1</v>
      </c>
      <c r="Q58" s="5">
        <f t="shared" si="8"/>
        <v>0</v>
      </c>
      <c r="R58" s="5">
        <f t="shared" si="2"/>
        <v>0</v>
      </c>
      <c r="S58" s="5">
        <f t="shared" si="3"/>
        <v>0</v>
      </c>
      <c r="T58" s="5">
        <f t="shared" si="9"/>
        <v>0</v>
      </c>
      <c r="U58" s="6">
        <f t="shared" si="4"/>
        <v>0</v>
      </c>
      <c r="V58" s="6" t="str">
        <f t="shared" si="10"/>
        <v>1 ± 0</v>
      </c>
    </row>
    <row r="59" spans="1:22" x14ac:dyDescent="0.25">
      <c r="A59" s="4">
        <f t="shared" si="11"/>
        <v>57</v>
      </c>
      <c r="B59" s="21">
        <v>1</v>
      </c>
      <c r="C59" s="21">
        <v>1</v>
      </c>
      <c r="D59" s="21">
        <v>1</v>
      </c>
      <c r="E59" s="6"/>
      <c r="F59" s="6"/>
      <c r="G59" s="5">
        <f t="shared" si="12"/>
        <v>1</v>
      </c>
      <c r="H59" s="5">
        <f t="shared" si="13"/>
        <v>0</v>
      </c>
      <c r="I59" s="5">
        <f t="shared" si="13"/>
        <v>0</v>
      </c>
      <c r="J59" s="5">
        <f t="shared" si="13"/>
        <v>0</v>
      </c>
      <c r="K59" s="6"/>
      <c r="L59" s="6"/>
      <c r="M59" s="5">
        <f t="shared" si="5"/>
        <v>0</v>
      </c>
      <c r="N59" s="5">
        <f t="shared" si="1"/>
        <v>0</v>
      </c>
      <c r="O59" s="5">
        <f t="shared" si="6"/>
        <v>1</v>
      </c>
      <c r="P59" s="5">
        <f t="shared" si="7"/>
        <v>1</v>
      </c>
      <c r="Q59" s="5">
        <f t="shared" si="8"/>
        <v>0</v>
      </c>
      <c r="R59" s="5">
        <f t="shared" si="2"/>
        <v>0</v>
      </c>
      <c r="S59" s="5">
        <f t="shared" si="3"/>
        <v>0</v>
      </c>
      <c r="T59" s="5">
        <f t="shared" si="9"/>
        <v>0</v>
      </c>
      <c r="U59" s="6">
        <f t="shared" si="4"/>
        <v>0</v>
      </c>
      <c r="V59" s="6" t="str">
        <f t="shared" si="10"/>
        <v>1 ± 0</v>
      </c>
    </row>
    <row r="60" spans="1:22" x14ac:dyDescent="0.25">
      <c r="A60" s="2">
        <f t="shared" si="11"/>
        <v>58</v>
      </c>
      <c r="B60" s="6"/>
      <c r="C60" s="6"/>
      <c r="D60" s="6"/>
      <c r="E60" s="6"/>
      <c r="F60" s="6"/>
      <c r="G60" s="5">
        <f t="shared" si="12"/>
        <v>0</v>
      </c>
      <c r="H60" s="5">
        <f t="shared" si="13"/>
        <v>0</v>
      </c>
      <c r="I60" s="5">
        <f t="shared" si="13"/>
        <v>0</v>
      </c>
      <c r="J60" s="5">
        <f t="shared" si="13"/>
        <v>0</v>
      </c>
      <c r="K60" s="6"/>
      <c r="L60" s="6"/>
      <c r="M60" s="5">
        <f t="shared" si="5"/>
        <v>0</v>
      </c>
      <c r="N60" s="5">
        <f t="shared" si="1"/>
        <v>0</v>
      </c>
      <c r="O60" s="5">
        <f t="shared" si="6"/>
        <v>0</v>
      </c>
      <c r="P60" s="5">
        <f t="shared" si="7"/>
        <v>0</v>
      </c>
      <c r="Q60" s="5" t="e">
        <f t="shared" si="8"/>
        <v>#DIV/0!</v>
      </c>
      <c r="R60" s="5">
        <f t="shared" si="2"/>
        <v>0</v>
      </c>
      <c r="S60" s="5">
        <f t="shared" si="3"/>
        <v>0</v>
      </c>
      <c r="T60" s="5" t="e">
        <f t="shared" si="9"/>
        <v>#DIV/0!</v>
      </c>
      <c r="U60" s="6" t="e">
        <f t="shared" si="4"/>
        <v>#DIV/0!</v>
      </c>
      <c r="V60" s="6" t="str">
        <f t="shared" si="10"/>
        <v>0 ± 0</v>
      </c>
    </row>
    <row r="61" spans="1:22" x14ac:dyDescent="0.25">
      <c r="A61" s="2">
        <f t="shared" si="11"/>
        <v>59</v>
      </c>
      <c r="B61" s="6"/>
      <c r="C61" s="6"/>
      <c r="D61" s="6"/>
      <c r="E61" s="6"/>
      <c r="F61" s="6"/>
      <c r="G61" s="5">
        <f t="shared" si="12"/>
        <v>0</v>
      </c>
      <c r="H61" s="5">
        <f t="shared" si="13"/>
        <v>0</v>
      </c>
      <c r="I61" s="5">
        <f t="shared" si="13"/>
        <v>0</v>
      </c>
      <c r="J61" s="5">
        <f t="shared" si="13"/>
        <v>0</v>
      </c>
      <c r="K61" s="6"/>
      <c r="L61" s="6"/>
      <c r="M61" s="5">
        <f t="shared" si="5"/>
        <v>0</v>
      </c>
      <c r="N61" s="5">
        <f t="shared" si="1"/>
        <v>0</v>
      </c>
      <c r="O61" s="5">
        <f t="shared" si="6"/>
        <v>0</v>
      </c>
      <c r="P61" s="5">
        <f t="shared" si="7"/>
        <v>0</v>
      </c>
      <c r="Q61" s="5" t="e">
        <f t="shared" si="8"/>
        <v>#DIV/0!</v>
      </c>
      <c r="R61" s="5">
        <f t="shared" si="2"/>
        <v>0</v>
      </c>
      <c r="S61" s="5">
        <f t="shared" si="3"/>
        <v>0</v>
      </c>
      <c r="T61" s="5" t="e">
        <f t="shared" si="9"/>
        <v>#DIV/0!</v>
      </c>
      <c r="U61" s="6" t="e">
        <f t="shared" si="4"/>
        <v>#DIV/0!</v>
      </c>
      <c r="V61" s="6" t="str">
        <f t="shared" si="10"/>
        <v>0 ± 0</v>
      </c>
    </row>
    <row r="62" spans="1:22" x14ac:dyDescent="0.25">
      <c r="A62" s="2">
        <f t="shared" si="11"/>
        <v>60</v>
      </c>
      <c r="B62" s="6"/>
      <c r="C62" s="6"/>
      <c r="D62" s="6"/>
      <c r="E62" s="6"/>
      <c r="F62" s="6"/>
      <c r="G62" s="5">
        <f t="shared" si="12"/>
        <v>0</v>
      </c>
      <c r="H62" s="5">
        <f t="shared" si="13"/>
        <v>0</v>
      </c>
      <c r="I62" s="5">
        <f t="shared" si="13"/>
        <v>0</v>
      </c>
      <c r="J62" s="5">
        <f t="shared" si="13"/>
        <v>0</v>
      </c>
      <c r="K62" s="6"/>
      <c r="L62" s="6"/>
      <c r="M62" s="5">
        <f t="shared" si="5"/>
        <v>0</v>
      </c>
      <c r="N62" s="5">
        <f t="shared" si="1"/>
        <v>0</v>
      </c>
      <c r="O62" s="5">
        <f t="shared" si="6"/>
        <v>0</v>
      </c>
      <c r="P62" s="5">
        <f t="shared" si="7"/>
        <v>0</v>
      </c>
      <c r="Q62" s="5" t="e">
        <f t="shared" si="8"/>
        <v>#DIV/0!</v>
      </c>
      <c r="R62" s="5">
        <f t="shared" si="2"/>
        <v>0</v>
      </c>
      <c r="S62" s="5">
        <f t="shared" si="3"/>
        <v>0</v>
      </c>
      <c r="T62" s="5" t="e">
        <f t="shared" si="9"/>
        <v>#DIV/0!</v>
      </c>
      <c r="U62" s="6" t="e">
        <f t="shared" si="4"/>
        <v>#DIV/0!</v>
      </c>
      <c r="V62" s="6" t="str">
        <f t="shared" si="10"/>
        <v>0 ± 0</v>
      </c>
    </row>
    <row r="63" spans="1:22" x14ac:dyDescent="0.25">
      <c r="A63" s="10">
        <f t="shared" si="11"/>
        <v>61</v>
      </c>
      <c r="B63" s="21">
        <v>0.5</v>
      </c>
      <c r="C63" s="21">
        <v>0.5</v>
      </c>
      <c r="D63" s="21">
        <v>0.5</v>
      </c>
      <c r="E63" s="6"/>
      <c r="F63" s="6"/>
      <c r="G63" s="5">
        <f t="shared" si="12"/>
        <v>0.5</v>
      </c>
      <c r="H63" s="5">
        <f t="shared" si="13"/>
        <v>0</v>
      </c>
      <c r="I63" s="5">
        <f t="shared" si="13"/>
        <v>0</v>
      </c>
      <c r="J63" s="5">
        <f t="shared" si="13"/>
        <v>0</v>
      </c>
      <c r="K63" s="6"/>
      <c r="L63" s="6"/>
      <c r="M63" s="5">
        <f t="shared" si="5"/>
        <v>0</v>
      </c>
      <c r="N63" s="5">
        <f t="shared" si="1"/>
        <v>0</v>
      </c>
      <c r="O63" s="5">
        <f t="shared" si="6"/>
        <v>0.5</v>
      </c>
      <c r="P63" s="5">
        <f t="shared" si="7"/>
        <v>0.5</v>
      </c>
      <c r="Q63" s="5">
        <f t="shared" si="8"/>
        <v>0</v>
      </c>
      <c r="R63" s="5">
        <f t="shared" si="2"/>
        <v>0</v>
      </c>
      <c r="S63" s="5">
        <f t="shared" si="3"/>
        <v>0</v>
      </c>
      <c r="T63" s="5">
        <f t="shared" si="9"/>
        <v>0</v>
      </c>
      <c r="U63" s="6">
        <f t="shared" si="4"/>
        <v>0</v>
      </c>
      <c r="V63" s="6" t="str">
        <f t="shared" si="10"/>
        <v>0,5 ± 0</v>
      </c>
    </row>
    <row r="64" spans="1:22" x14ac:dyDescent="0.25">
      <c r="A64" s="1">
        <f t="shared" si="11"/>
        <v>62</v>
      </c>
      <c r="B64" s="6"/>
      <c r="C64" s="6"/>
      <c r="D64" s="6"/>
      <c r="E64" s="6"/>
      <c r="F64" s="6"/>
      <c r="G64" s="5">
        <f t="shared" si="12"/>
        <v>0</v>
      </c>
      <c r="H64" s="5">
        <f t="shared" si="13"/>
        <v>0</v>
      </c>
      <c r="I64" s="5">
        <f t="shared" si="13"/>
        <v>0</v>
      </c>
      <c r="J64" s="5">
        <f t="shared" si="13"/>
        <v>0</v>
      </c>
      <c r="K64" s="6"/>
      <c r="L64" s="6"/>
      <c r="M64" s="5">
        <f t="shared" si="5"/>
        <v>0</v>
      </c>
      <c r="N64" s="5">
        <f t="shared" si="1"/>
        <v>0</v>
      </c>
      <c r="O64" s="5">
        <f t="shared" si="6"/>
        <v>0</v>
      </c>
      <c r="P64" s="5">
        <f t="shared" si="7"/>
        <v>0</v>
      </c>
      <c r="Q64" s="5" t="e">
        <f t="shared" si="8"/>
        <v>#DIV/0!</v>
      </c>
      <c r="R64" s="5">
        <f t="shared" si="2"/>
        <v>0</v>
      </c>
      <c r="S64" s="5">
        <f t="shared" si="3"/>
        <v>0</v>
      </c>
      <c r="T64" s="5" t="e">
        <f t="shared" si="9"/>
        <v>#DIV/0!</v>
      </c>
      <c r="U64" s="6" t="e">
        <f t="shared" si="4"/>
        <v>#DIV/0!</v>
      </c>
      <c r="V64" s="6" t="str">
        <f t="shared" si="10"/>
        <v>0 ± 0</v>
      </c>
    </row>
    <row r="65" spans="1:22" x14ac:dyDescent="0.25">
      <c r="A65" s="1">
        <f t="shared" si="11"/>
        <v>63</v>
      </c>
      <c r="B65" s="6"/>
      <c r="C65" s="6"/>
      <c r="D65" s="6"/>
      <c r="E65" s="6"/>
      <c r="F65" s="6"/>
      <c r="G65" s="5">
        <f t="shared" si="12"/>
        <v>0</v>
      </c>
      <c r="H65" s="5">
        <f t="shared" si="13"/>
        <v>0</v>
      </c>
      <c r="I65" s="5">
        <f t="shared" si="13"/>
        <v>0</v>
      </c>
      <c r="J65" s="5">
        <f t="shared" si="13"/>
        <v>0</v>
      </c>
      <c r="K65" s="6"/>
      <c r="L65" s="6"/>
      <c r="M65" s="5">
        <f t="shared" si="5"/>
        <v>0</v>
      </c>
      <c r="N65" s="5">
        <f t="shared" si="1"/>
        <v>0</v>
      </c>
      <c r="O65" s="5">
        <f t="shared" si="6"/>
        <v>0</v>
      </c>
      <c r="P65" s="5">
        <f t="shared" si="7"/>
        <v>0</v>
      </c>
      <c r="Q65" s="5" t="e">
        <f t="shared" si="8"/>
        <v>#DIV/0!</v>
      </c>
      <c r="R65" s="5">
        <f t="shared" si="2"/>
        <v>0</v>
      </c>
      <c r="S65" s="5">
        <f t="shared" si="3"/>
        <v>0</v>
      </c>
      <c r="T65" s="5" t="e">
        <f t="shared" si="9"/>
        <v>#DIV/0!</v>
      </c>
      <c r="U65" s="6" t="e">
        <f t="shared" si="4"/>
        <v>#DIV/0!</v>
      </c>
      <c r="V65" s="6" t="str">
        <f t="shared" si="10"/>
        <v>0 ± 0</v>
      </c>
    </row>
    <row r="66" spans="1:22" x14ac:dyDescent="0.25">
      <c r="A66" s="1">
        <f t="shared" si="11"/>
        <v>64</v>
      </c>
      <c r="B66" s="6"/>
      <c r="C66" s="6"/>
      <c r="D66" s="6"/>
      <c r="E66" s="6"/>
      <c r="F66" s="6"/>
      <c r="G66" s="5">
        <f t="shared" si="12"/>
        <v>0</v>
      </c>
      <c r="H66" s="5">
        <f t="shared" si="13"/>
        <v>0</v>
      </c>
      <c r="I66" s="5">
        <f t="shared" si="13"/>
        <v>0</v>
      </c>
      <c r="J66" s="5">
        <f t="shared" si="13"/>
        <v>0</v>
      </c>
      <c r="K66" s="6"/>
      <c r="L66" s="6"/>
      <c r="M66" s="5">
        <f t="shared" si="5"/>
        <v>0</v>
      </c>
      <c r="N66" s="5">
        <f t="shared" si="1"/>
        <v>0</v>
      </c>
      <c r="O66" s="5">
        <f t="shared" si="6"/>
        <v>0</v>
      </c>
      <c r="P66" s="5">
        <f t="shared" si="7"/>
        <v>0</v>
      </c>
      <c r="Q66" s="5" t="e">
        <f t="shared" si="8"/>
        <v>#DIV/0!</v>
      </c>
      <c r="R66" s="5">
        <f t="shared" si="2"/>
        <v>0</v>
      </c>
      <c r="S66" s="5">
        <f t="shared" si="3"/>
        <v>0</v>
      </c>
      <c r="T66" s="5" t="e">
        <f t="shared" si="9"/>
        <v>#DIV/0!</v>
      </c>
      <c r="U66" s="6" t="e">
        <f t="shared" si="4"/>
        <v>#DIV/0!</v>
      </c>
      <c r="V66" s="6" t="str">
        <f t="shared" si="10"/>
        <v>0 ± 0</v>
      </c>
    </row>
    <row r="67" spans="1:22" x14ac:dyDescent="0.25">
      <c r="A67" s="1">
        <f t="shared" si="11"/>
        <v>65</v>
      </c>
      <c r="B67" s="6"/>
      <c r="C67" s="6"/>
      <c r="D67" s="6"/>
      <c r="E67" s="6"/>
      <c r="F67" s="6"/>
      <c r="G67" s="5">
        <f t="shared" si="12"/>
        <v>0</v>
      </c>
      <c r="H67" s="5">
        <f t="shared" si="13"/>
        <v>0</v>
      </c>
      <c r="I67" s="5">
        <f t="shared" si="13"/>
        <v>0</v>
      </c>
      <c r="J67" s="5">
        <f t="shared" si="13"/>
        <v>0</v>
      </c>
      <c r="K67" s="6"/>
      <c r="L67" s="6"/>
      <c r="M67" s="5">
        <f t="shared" si="5"/>
        <v>0</v>
      </c>
      <c r="N67" s="5">
        <f t="shared" ref="N67:N88" si="14">POWER(M67/($Y$5-1),0.5)</f>
        <v>0</v>
      </c>
      <c r="O67" s="5">
        <f t="shared" si="6"/>
        <v>0</v>
      </c>
      <c r="P67" s="5">
        <f t="shared" si="7"/>
        <v>0</v>
      </c>
      <c r="Q67" s="5" t="e">
        <f t="shared" si="8"/>
        <v>#DIV/0!</v>
      </c>
      <c r="R67" s="5">
        <f t="shared" ref="R67:R88" si="15">N67/POWER($Y$5, 0.5)</f>
        <v>0</v>
      </c>
      <c r="S67" s="5">
        <f t="shared" ref="S67:S88" si="16">R67*$Z$5</f>
        <v>0</v>
      </c>
      <c r="T67" s="5" t="e">
        <f t="shared" si="9"/>
        <v>#DIV/0!</v>
      </c>
      <c r="U67" s="6" t="e">
        <f t="shared" ref="U67:U88" si="17">ROUNDUP(POWER(Q67*$Z$5/$AA$5,2), 0)</f>
        <v>#DIV/0!</v>
      </c>
      <c r="V67" s="6" t="str">
        <f t="shared" si="10"/>
        <v>0 ± 0</v>
      </c>
    </row>
    <row r="68" spans="1:22" x14ac:dyDescent="0.25">
      <c r="A68" s="4">
        <f t="shared" si="11"/>
        <v>66</v>
      </c>
      <c r="B68" s="21">
        <v>0.5</v>
      </c>
      <c r="C68" s="21">
        <v>0.5</v>
      </c>
      <c r="D68" s="21">
        <v>0.5</v>
      </c>
      <c r="E68" s="6"/>
      <c r="F68" s="6"/>
      <c r="G68" s="5">
        <f t="shared" si="12"/>
        <v>0.5</v>
      </c>
      <c r="H68" s="5">
        <f t="shared" si="13"/>
        <v>0</v>
      </c>
      <c r="I68" s="5">
        <f t="shared" si="13"/>
        <v>0</v>
      </c>
      <c r="J68" s="5">
        <f t="shared" si="13"/>
        <v>0</v>
      </c>
      <c r="K68" s="6"/>
      <c r="L68" s="6"/>
      <c r="M68" s="5">
        <f t="shared" ref="M68:M88" si="18">SUM(H68,I68,J68,K68,L68)</f>
        <v>0</v>
      </c>
      <c r="N68" s="5">
        <f t="shared" si="14"/>
        <v>0</v>
      </c>
      <c r="O68" s="5">
        <f t="shared" ref="O68:O88" si="19">G68+3*N68</f>
        <v>0.5</v>
      </c>
      <c r="P68" s="5">
        <f t="shared" ref="P68:P88" si="20">G68-3*N68</f>
        <v>0.5</v>
      </c>
      <c r="Q68" s="5">
        <f t="shared" ref="Q68:Q88" si="21">N68/G68*100</f>
        <v>0</v>
      </c>
      <c r="R68" s="5">
        <f t="shared" si="15"/>
        <v>0</v>
      </c>
      <c r="S68" s="5">
        <f t="shared" si="16"/>
        <v>0</v>
      </c>
      <c r="T68" s="5">
        <f t="shared" ref="T68:T88" si="22">S68/G68*100</f>
        <v>0</v>
      </c>
      <c r="U68" s="6">
        <f t="shared" si="17"/>
        <v>0</v>
      </c>
      <c r="V68" s="6" t="str">
        <f t="shared" ref="V68:V88" si="23" xml:space="preserve"> G68 &amp; " ± " &amp; (ROUNDUP(S68, 3))</f>
        <v>0,5 ± 0</v>
      </c>
    </row>
    <row r="69" spans="1:22" x14ac:dyDescent="0.25">
      <c r="A69" s="1">
        <f t="shared" ref="A69:A78" si="24">A68+1</f>
        <v>67</v>
      </c>
      <c r="B69" s="6"/>
      <c r="C69" s="6"/>
      <c r="D69" s="6"/>
      <c r="E69" s="6"/>
      <c r="F69" s="6"/>
      <c r="G69" s="5">
        <f t="shared" ref="G69:G88" si="25">(B69+C69+D69+E69+F69)/$Y$5</f>
        <v>0</v>
      </c>
      <c r="H69" s="5">
        <f t="shared" ref="H69:J84" si="26">POWER(B69-$G69,2)</f>
        <v>0</v>
      </c>
      <c r="I69" s="5">
        <f t="shared" si="26"/>
        <v>0</v>
      </c>
      <c r="J69" s="5">
        <f t="shared" si="26"/>
        <v>0</v>
      </c>
      <c r="K69" s="6"/>
      <c r="L69" s="6"/>
      <c r="M69" s="5">
        <f t="shared" si="18"/>
        <v>0</v>
      </c>
      <c r="N69" s="5">
        <f t="shared" si="14"/>
        <v>0</v>
      </c>
      <c r="O69" s="5">
        <f t="shared" si="19"/>
        <v>0</v>
      </c>
      <c r="P69" s="5">
        <f t="shared" si="20"/>
        <v>0</v>
      </c>
      <c r="Q69" s="5" t="e">
        <f t="shared" si="21"/>
        <v>#DIV/0!</v>
      </c>
      <c r="R69" s="5">
        <f t="shared" si="15"/>
        <v>0</v>
      </c>
      <c r="S69" s="5">
        <f t="shared" si="16"/>
        <v>0</v>
      </c>
      <c r="T69" s="5" t="e">
        <f t="shared" si="22"/>
        <v>#DIV/0!</v>
      </c>
      <c r="U69" s="6" t="e">
        <f t="shared" si="17"/>
        <v>#DIV/0!</v>
      </c>
      <c r="V69" s="6" t="str">
        <f t="shared" si="23"/>
        <v>0 ± 0</v>
      </c>
    </row>
    <row r="70" spans="1:22" x14ac:dyDescent="0.25">
      <c r="A70" s="1">
        <f t="shared" si="24"/>
        <v>68</v>
      </c>
      <c r="B70" s="6"/>
      <c r="C70" s="6"/>
      <c r="D70" s="6"/>
      <c r="E70" s="6"/>
      <c r="F70" s="6"/>
      <c r="G70" s="5">
        <f t="shared" si="25"/>
        <v>0</v>
      </c>
      <c r="H70" s="5">
        <f t="shared" si="26"/>
        <v>0</v>
      </c>
      <c r="I70" s="5">
        <f t="shared" si="26"/>
        <v>0</v>
      </c>
      <c r="J70" s="5">
        <f t="shared" si="26"/>
        <v>0</v>
      </c>
      <c r="K70" s="6"/>
      <c r="L70" s="6"/>
      <c r="M70" s="5">
        <f t="shared" si="18"/>
        <v>0</v>
      </c>
      <c r="N70" s="5">
        <f t="shared" si="14"/>
        <v>0</v>
      </c>
      <c r="O70" s="5">
        <f t="shared" si="19"/>
        <v>0</v>
      </c>
      <c r="P70" s="5">
        <f t="shared" si="20"/>
        <v>0</v>
      </c>
      <c r="Q70" s="5" t="e">
        <f t="shared" si="21"/>
        <v>#DIV/0!</v>
      </c>
      <c r="R70" s="5">
        <f t="shared" si="15"/>
        <v>0</v>
      </c>
      <c r="S70" s="5">
        <f t="shared" si="16"/>
        <v>0</v>
      </c>
      <c r="T70" s="5" t="e">
        <f t="shared" si="22"/>
        <v>#DIV/0!</v>
      </c>
      <c r="U70" s="6" t="e">
        <f t="shared" si="17"/>
        <v>#DIV/0!</v>
      </c>
      <c r="V70" s="6" t="str">
        <f t="shared" si="23"/>
        <v>0 ± 0</v>
      </c>
    </row>
    <row r="71" spans="1:22" x14ac:dyDescent="0.25">
      <c r="A71" s="1">
        <f t="shared" si="24"/>
        <v>69</v>
      </c>
      <c r="B71" s="6"/>
      <c r="C71" s="6"/>
      <c r="D71" s="6"/>
      <c r="E71" s="6"/>
      <c r="F71" s="6"/>
      <c r="G71" s="5">
        <f t="shared" si="25"/>
        <v>0</v>
      </c>
      <c r="H71" s="5">
        <f t="shared" si="26"/>
        <v>0</v>
      </c>
      <c r="I71" s="5">
        <f t="shared" si="26"/>
        <v>0</v>
      </c>
      <c r="J71" s="5">
        <f t="shared" si="26"/>
        <v>0</v>
      </c>
      <c r="K71" s="6"/>
      <c r="L71" s="6"/>
      <c r="M71" s="5">
        <f t="shared" si="18"/>
        <v>0</v>
      </c>
      <c r="N71" s="5">
        <f t="shared" si="14"/>
        <v>0</v>
      </c>
      <c r="O71" s="5">
        <f t="shared" si="19"/>
        <v>0</v>
      </c>
      <c r="P71" s="5">
        <f t="shared" si="20"/>
        <v>0</v>
      </c>
      <c r="Q71" s="5" t="e">
        <f t="shared" si="21"/>
        <v>#DIV/0!</v>
      </c>
      <c r="R71" s="5">
        <f t="shared" si="15"/>
        <v>0</v>
      </c>
      <c r="S71" s="5">
        <f t="shared" si="16"/>
        <v>0</v>
      </c>
      <c r="T71" s="5" t="e">
        <f t="shared" si="22"/>
        <v>#DIV/0!</v>
      </c>
      <c r="U71" s="6" t="e">
        <f t="shared" si="17"/>
        <v>#DIV/0!</v>
      </c>
      <c r="V71" s="6" t="str">
        <f t="shared" si="23"/>
        <v>0 ± 0</v>
      </c>
    </row>
    <row r="72" spans="1:22" x14ac:dyDescent="0.25">
      <c r="A72" s="1">
        <f t="shared" si="24"/>
        <v>70</v>
      </c>
      <c r="B72" s="6"/>
      <c r="C72" s="6"/>
      <c r="D72" s="6"/>
      <c r="E72" s="6"/>
      <c r="F72" s="6"/>
      <c r="G72" s="5">
        <f t="shared" si="25"/>
        <v>0</v>
      </c>
      <c r="H72" s="5">
        <f t="shared" si="26"/>
        <v>0</v>
      </c>
      <c r="I72" s="5">
        <f t="shared" si="26"/>
        <v>0</v>
      </c>
      <c r="J72" s="5">
        <f t="shared" si="26"/>
        <v>0</v>
      </c>
      <c r="K72" s="6"/>
      <c r="L72" s="6"/>
      <c r="M72" s="5">
        <f t="shared" si="18"/>
        <v>0</v>
      </c>
      <c r="N72" s="5">
        <f t="shared" si="14"/>
        <v>0</v>
      </c>
      <c r="O72" s="5">
        <f t="shared" si="19"/>
        <v>0</v>
      </c>
      <c r="P72" s="5">
        <f t="shared" si="20"/>
        <v>0</v>
      </c>
      <c r="Q72" s="5" t="e">
        <f t="shared" si="21"/>
        <v>#DIV/0!</v>
      </c>
      <c r="R72" s="5">
        <f t="shared" si="15"/>
        <v>0</v>
      </c>
      <c r="S72" s="5">
        <f t="shared" si="16"/>
        <v>0</v>
      </c>
      <c r="T72" s="5" t="e">
        <f t="shared" si="22"/>
        <v>#DIV/0!</v>
      </c>
      <c r="U72" s="6" t="e">
        <f t="shared" si="17"/>
        <v>#DIV/0!</v>
      </c>
      <c r="V72" s="6" t="str">
        <f t="shared" si="23"/>
        <v>0 ± 0</v>
      </c>
    </row>
    <row r="73" spans="1:22" x14ac:dyDescent="0.25">
      <c r="A73" s="4">
        <f t="shared" si="24"/>
        <v>71</v>
      </c>
      <c r="B73" s="21">
        <v>0.5</v>
      </c>
      <c r="C73" s="21">
        <v>0.5</v>
      </c>
      <c r="D73" s="21">
        <v>0.5</v>
      </c>
      <c r="E73" s="6"/>
      <c r="F73" s="6"/>
      <c r="G73" s="5">
        <f t="shared" si="25"/>
        <v>0.5</v>
      </c>
      <c r="H73" s="5">
        <f t="shared" si="26"/>
        <v>0</v>
      </c>
      <c r="I73" s="5">
        <f t="shared" si="26"/>
        <v>0</v>
      </c>
      <c r="J73" s="5">
        <f t="shared" si="26"/>
        <v>0</v>
      </c>
      <c r="K73" s="6"/>
      <c r="L73" s="6"/>
      <c r="M73" s="5">
        <f t="shared" si="18"/>
        <v>0</v>
      </c>
      <c r="N73" s="5">
        <f t="shared" si="14"/>
        <v>0</v>
      </c>
      <c r="O73" s="5">
        <f t="shared" si="19"/>
        <v>0.5</v>
      </c>
      <c r="P73" s="5">
        <f t="shared" si="20"/>
        <v>0.5</v>
      </c>
      <c r="Q73" s="5">
        <f t="shared" si="21"/>
        <v>0</v>
      </c>
      <c r="R73" s="5">
        <f t="shared" si="15"/>
        <v>0</v>
      </c>
      <c r="S73" s="5">
        <f t="shared" si="16"/>
        <v>0</v>
      </c>
      <c r="T73" s="5">
        <f t="shared" si="22"/>
        <v>0</v>
      </c>
      <c r="U73" s="6">
        <f t="shared" si="17"/>
        <v>0</v>
      </c>
      <c r="V73" s="6" t="str">
        <f t="shared" si="23"/>
        <v>0,5 ± 0</v>
      </c>
    </row>
    <row r="74" spans="1:22" x14ac:dyDescent="0.25">
      <c r="A74" s="1">
        <f t="shared" si="24"/>
        <v>72</v>
      </c>
      <c r="B74" s="6"/>
      <c r="C74" s="6"/>
      <c r="D74" s="6"/>
      <c r="E74" s="6"/>
      <c r="F74" s="6"/>
      <c r="G74" s="5">
        <f t="shared" si="25"/>
        <v>0</v>
      </c>
      <c r="H74" s="5">
        <f t="shared" si="26"/>
        <v>0</v>
      </c>
      <c r="I74" s="5">
        <f t="shared" si="26"/>
        <v>0</v>
      </c>
      <c r="J74" s="5">
        <f t="shared" si="26"/>
        <v>0</v>
      </c>
      <c r="K74" s="6"/>
      <c r="L74" s="6"/>
      <c r="M74" s="5">
        <f t="shared" si="18"/>
        <v>0</v>
      </c>
      <c r="N74" s="5">
        <f t="shared" si="14"/>
        <v>0</v>
      </c>
      <c r="O74" s="5">
        <f t="shared" si="19"/>
        <v>0</v>
      </c>
      <c r="P74" s="5">
        <f t="shared" si="20"/>
        <v>0</v>
      </c>
      <c r="Q74" s="5" t="e">
        <f t="shared" si="21"/>
        <v>#DIV/0!</v>
      </c>
      <c r="R74" s="5">
        <f t="shared" si="15"/>
        <v>0</v>
      </c>
      <c r="S74" s="5">
        <f t="shared" si="16"/>
        <v>0</v>
      </c>
      <c r="T74" s="5" t="e">
        <f t="shared" si="22"/>
        <v>#DIV/0!</v>
      </c>
      <c r="U74" s="6" t="e">
        <f t="shared" si="17"/>
        <v>#DIV/0!</v>
      </c>
      <c r="V74" s="6" t="str">
        <f t="shared" si="23"/>
        <v>0 ± 0</v>
      </c>
    </row>
    <row r="75" spans="1:22" x14ac:dyDescent="0.25">
      <c r="A75" s="1">
        <f t="shared" si="24"/>
        <v>73</v>
      </c>
      <c r="B75" s="6"/>
      <c r="C75" s="6"/>
      <c r="D75" s="6"/>
      <c r="E75" s="6"/>
      <c r="F75" s="6"/>
      <c r="G75" s="5">
        <f t="shared" si="25"/>
        <v>0</v>
      </c>
      <c r="H75" s="5">
        <f t="shared" si="26"/>
        <v>0</v>
      </c>
      <c r="I75" s="5">
        <f t="shared" si="26"/>
        <v>0</v>
      </c>
      <c r="J75" s="5">
        <f t="shared" si="26"/>
        <v>0</v>
      </c>
      <c r="K75" s="6"/>
      <c r="L75" s="6"/>
      <c r="M75" s="5">
        <f t="shared" si="18"/>
        <v>0</v>
      </c>
      <c r="N75" s="5">
        <f t="shared" si="14"/>
        <v>0</v>
      </c>
      <c r="O75" s="5">
        <f t="shared" si="19"/>
        <v>0</v>
      </c>
      <c r="P75" s="5">
        <f t="shared" si="20"/>
        <v>0</v>
      </c>
      <c r="Q75" s="5" t="e">
        <f t="shared" si="21"/>
        <v>#DIV/0!</v>
      </c>
      <c r="R75" s="5">
        <f t="shared" si="15"/>
        <v>0</v>
      </c>
      <c r="S75" s="5">
        <f t="shared" si="16"/>
        <v>0</v>
      </c>
      <c r="T75" s="5" t="e">
        <f t="shared" si="22"/>
        <v>#DIV/0!</v>
      </c>
      <c r="U75" s="6" t="e">
        <f t="shared" si="17"/>
        <v>#DIV/0!</v>
      </c>
      <c r="V75" s="6" t="str">
        <f t="shared" si="23"/>
        <v>0 ± 0</v>
      </c>
    </row>
    <row r="76" spans="1:22" x14ac:dyDescent="0.25">
      <c r="A76" s="1">
        <f t="shared" si="24"/>
        <v>74</v>
      </c>
      <c r="B76" s="6"/>
      <c r="C76" s="6"/>
      <c r="D76" s="6"/>
      <c r="E76" s="6"/>
      <c r="F76" s="6"/>
      <c r="G76" s="5">
        <f t="shared" si="25"/>
        <v>0</v>
      </c>
      <c r="H76" s="5">
        <f t="shared" si="26"/>
        <v>0</v>
      </c>
      <c r="I76" s="5">
        <f t="shared" si="26"/>
        <v>0</v>
      </c>
      <c r="J76" s="5">
        <f t="shared" si="26"/>
        <v>0</v>
      </c>
      <c r="K76" s="6"/>
      <c r="L76" s="6"/>
      <c r="M76" s="5">
        <f t="shared" si="18"/>
        <v>0</v>
      </c>
      <c r="N76" s="5">
        <f t="shared" si="14"/>
        <v>0</v>
      </c>
      <c r="O76" s="5">
        <f t="shared" si="19"/>
        <v>0</v>
      </c>
      <c r="P76" s="5">
        <f t="shared" si="20"/>
        <v>0</v>
      </c>
      <c r="Q76" s="5" t="e">
        <f t="shared" si="21"/>
        <v>#DIV/0!</v>
      </c>
      <c r="R76" s="5">
        <f t="shared" si="15"/>
        <v>0</v>
      </c>
      <c r="S76" s="5">
        <f t="shared" si="16"/>
        <v>0</v>
      </c>
      <c r="T76" s="5" t="e">
        <f t="shared" si="22"/>
        <v>#DIV/0!</v>
      </c>
      <c r="U76" s="6" t="e">
        <f t="shared" si="17"/>
        <v>#DIV/0!</v>
      </c>
      <c r="V76" s="6" t="str">
        <f t="shared" si="23"/>
        <v>0 ± 0</v>
      </c>
    </row>
    <row r="77" spans="1:22" x14ac:dyDescent="0.25">
      <c r="A77" s="1">
        <f t="shared" si="24"/>
        <v>75</v>
      </c>
      <c r="B77" s="6"/>
      <c r="C77" s="6"/>
      <c r="D77" s="6"/>
      <c r="E77" s="6"/>
      <c r="F77" s="6"/>
      <c r="G77" s="5">
        <f t="shared" si="25"/>
        <v>0</v>
      </c>
      <c r="H77" s="5">
        <f t="shared" si="26"/>
        <v>0</v>
      </c>
      <c r="I77" s="5">
        <f t="shared" si="26"/>
        <v>0</v>
      </c>
      <c r="J77" s="5">
        <f t="shared" si="26"/>
        <v>0</v>
      </c>
      <c r="K77" s="6"/>
      <c r="L77" s="6"/>
      <c r="M77" s="5">
        <f t="shared" si="18"/>
        <v>0</v>
      </c>
      <c r="N77" s="5">
        <f t="shared" si="14"/>
        <v>0</v>
      </c>
      <c r="O77" s="5">
        <f t="shared" si="19"/>
        <v>0</v>
      </c>
      <c r="P77" s="5">
        <f t="shared" si="20"/>
        <v>0</v>
      </c>
      <c r="Q77" s="5" t="e">
        <f t="shared" si="21"/>
        <v>#DIV/0!</v>
      </c>
      <c r="R77" s="5">
        <f t="shared" si="15"/>
        <v>0</v>
      </c>
      <c r="S77" s="5">
        <f t="shared" si="16"/>
        <v>0</v>
      </c>
      <c r="T77" s="5" t="e">
        <f t="shared" si="22"/>
        <v>#DIV/0!</v>
      </c>
      <c r="U77" s="6" t="e">
        <f t="shared" si="17"/>
        <v>#DIV/0!</v>
      </c>
      <c r="V77" s="6" t="str">
        <f t="shared" si="23"/>
        <v>0 ± 0</v>
      </c>
    </row>
    <row r="78" spans="1:22" x14ac:dyDescent="0.25">
      <c r="A78" s="4">
        <f t="shared" si="24"/>
        <v>76</v>
      </c>
      <c r="B78" s="21">
        <v>0.5</v>
      </c>
      <c r="C78" s="21">
        <v>0.5</v>
      </c>
      <c r="D78" s="21">
        <v>0.5</v>
      </c>
      <c r="E78" s="6"/>
      <c r="F78" s="6"/>
      <c r="G78" s="5">
        <f t="shared" si="25"/>
        <v>0.5</v>
      </c>
      <c r="H78" s="5">
        <f t="shared" si="26"/>
        <v>0</v>
      </c>
      <c r="I78" s="5">
        <f t="shared" si="26"/>
        <v>0</v>
      </c>
      <c r="J78" s="5">
        <f t="shared" si="26"/>
        <v>0</v>
      </c>
      <c r="K78" s="6"/>
      <c r="L78" s="6"/>
      <c r="M78" s="5">
        <f t="shared" si="18"/>
        <v>0</v>
      </c>
      <c r="N78" s="5">
        <f t="shared" si="14"/>
        <v>0</v>
      </c>
      <c r="O78" s="5">
        <f t="shared" si="19"/>
        <v>0.5</v>
      </c>
      <c r="P78" s="5">
        <f t="shared" si="20"/>
        <v>0.5</v>
      </c>
      <c r="Q78" s="5">
        <f t="shared" si="21"/>
        <v>0</v>
      </c>
      <c r="R78" s="5">
        <f t="shared" si="15"/>
        <v>0</v>
      </c>
      <c r="S78" s="5">
        <f t="shared" si="16"/>
        <v>0</v>
      </c>
      <c r="T78" s="5">
        <f t="shared" si="22"/>
        <v>0</v>
      </c>
      <c r="U78" s="6">
        <f t="shared" si="17"/>
        <v>0</v>
      </c>
      <c r="V78" s="6" t="str">
        <f t="shared" si="23"/>
        <v>0,5 ± 0</v>
      </c>
    </row>
    <row r="79" spans="1:22" x14ac:dyDescent="0.25">
      <c r="A79" s="1"/>
      <c r="B79" s="6"/>
      <c r="C79" s="6"/>
      <c r="D79" s="6"/>
      <c r="E79" s="6"/>
      <c r="F79" s="6"/>
      <c r="G79" s="5">
        <f t="shared" si="25"/>
        <v>0</v>
      </c>
      <c r="H79" s="5">
        <f t="shared" si="26"/>
        <v>0</v>
      </c>
      <c r="I79" s="5">
        <f t="shared" si="26"/>
        <v>0</v>
      </c>
      <c r="J79" s="5">
        <f t="shared" si="26"/>
        <v>0</v>
      </c>
      <c r="K79" s="6"/>
      <c r="L79" s="6"/>
      <c r="M79" s="5">
        <f t="shared" si="18"/>
        <v>0</v>
      </c>
      <c r="N79" s="5">
        <f t="shared" si="14"/>
        <v>0</v>
      </c>
      <c r="O79" s="5">
        <f t="shared" si="19"/>
        <v>0</v>
      </c>
      <c r="P79" s="5">
        <f t="shared" si="20"/>
        <v>0</v>
      </c>
      <c r="Q79" s="5" t="e">
        <f t="shared" si="21"/>
        <v>#DIV/0!</v>
      </c>
      <c r="R79" s="5">
        <f t="shared" si="15"/>
        <v>0</v>
      </c>
      <c r="S79" s="5">
        <f t="shared" si="16"/>
        <v>0</v>
      </c>
      <c r="T79" s="5" t="e">
        <f t="shared" si="22"/>
        <v>#DIV/0!</v>
      </c>
      <c r="U79" s="6" t="e">
        <f t="shared" si="17"/>
        <v>#DIV/0!</v>
      </c>
      <c r="V79" s="6" t="str">
        <f t="shared" si="23"/>
        <v>0 ± 0</v>
      </c>
    </row>
    <row r="80" spans="1:22" x14ac:dyDescent="0.25">
      <c r="A80" s="1"/>
      <c r="B80" s="6"/>
      <c r="C80" s="6"/>
      <c r="D80" s="6"/>
      <c r="E80" s="6"/>
      <c r="F80" s="6"/>
      <c r="G80" s="5">
        <f t="shared" si="25"/>
        <v>0</v>
      </c>
      <c r="H80" s="5">
        <f t="shared" si="26"/>
        <v>0</v>
      </c>
      <c r="I80" s="5">
        <f t="shared" si="26"/>
        <v>0</v>
      </c>
      <c r="J80" s="5">
        <f t="shared" si="26"/>
        <v>0</v>
      </c>
      <c r="K80" s="6"/>
      <c r="L80" s="6"/>
      <c r="M80" s="5">
        <f t="shared" si="18"/>
        <v>0</v>
      </c>
      <c r="N80" s="5">
        <f t="shared" si="14"/>
        <v>0</v>
      </c>
      <c r="O80" s="5">
        <f t="shared" si="19"/>
        <v>0</v>
      </c>
      <c r="P80" s="5">
        <f t="shared" si="20"/>
        <v>0</v>
      </c>
      <c r="Q80" s="5" t="e">
        <f t="shared" si="21"/>
        <v>#DIV/0!</v>
      </c>
      <c r="R80" s="5">
        <f t="shared" si="15"/>
        <v>0</v>
      </c>
      <c r="S80" s="5">
        <f t="shared" si="16"/>
        <v>0</v>
      </c>
      <c r="T80" s="5" t="e">
        <f t="shared" si="22"/>
        <v>#DIV/0!</v>
      </c>
      <c r="U80" s="6" t="e">
        <f t="shared" si="17"/>
        <v>#DIV/0!</v>
      </c>
      <c r="V80" s="6" t="str">
        <f t="shared" si="23"/>
        <v>0 ± 0</v>
      </c>
    </row>
    <row r="81" spans="1:22" x14ac:dyDescent="0.25">
      <c r="A81" s="11" t="s">
        <v>29</v>
      </c>
      <c r="B81" s="21">
        <v>1</v>
      </c>
      <c r="C81" s="21">
        <v>1</v>
      </c>
      <c r="D81" s="21">
        <v>1</v>
      </c>
      <c r="E81" s="6"/>
      <c r="F81" s="6"/>
      <c r="G81" s="5">
        <f t="shared" si="25"/>
        <v>1</v>
      </c>
      <c r="H81" s="5">
        <f t="shared" si="26"/>
        <v>0</v>
      </c>
      <c r="I81" s="5">
        <f t="shared" si="26"/>
        <v>0</v>
      </c>
      <c r="J81" s="5">
        <f t="shared" si="26"/>
        <v>0</v>
      </c>
      <c r="K81" s="6"/>
      <c r="L81" s="6"/>
      <c r="M81" s="5">
        <f t="shared" si="18"/>
        <v>0</v>
      </c>
      <c r="N81" s="5">
        <f t="shared" si="14"/>
        <v>0</v>
      </c>
      <c r="O81" s="5">
        <f t="shared" si="19"/>
        <v>1</v>
      </c>
      <c r="P81" s="5">
        <f t="shared" si="20"/>
        <v>1</v>
      </c>
      <c r="Q81" s="5">
        <f t="shared" si="21"/>
        <v>0</v>
      </c>
      <c r="R81" s="5">
        <f t="shared" si="15"/>
        <v>0</v>
      </c>
      <c r="S81" s="5">
        <f t="shared" si="16"/>
        <v>0</v>
      </c>
      <c r="T81" s="5">
        <f t="shared" si="22"/>
        <v>0</v>
      </c>
      <c r="U81" s="6">
        <f t="shared" si="17"/>
        <v>0</v>
      </c>
      <c r="V81" s="6" t="str">
        <f t="shared" si="23"/>
        <v>1 ± 0</v>
      </c>
    </row>
    <row r="82" spans="1:22" x14ac:dyDescent="0.25">
      <c r="A82" s="11" t="s">
        <v>30</v>
      </c>
      <c r="B82" s="21">
        <v>1</v>
      </c>
      <c r="C82" s="21">
        <v>1</v>
      </c>
      <c r="D82" s="21">
        <v>1</v>
      </c>
      <c r="E82" s="6"/>
      <c r="F82" s="6"/>
      <c r="G82" s="5">
        <f t="shared" si="25"/>
        <v>1</v>
      </c>
      <c r="H82" s="5">
        <f t="shared" si="26"/>
        <v>0</v>
      </c>
      <c r="I82" s="5">
        <f t="shared" si="26"/>
        <v>0</v>
      </c>
      <c r="J82" s="5">
        <f t="shared" si="26"/>
        <v>0</v>
      </c>
      <c r="K82" s="6"/>
      <c r="L82" s="6"/>
      <c r="M82" s="5">
        <f t="shared" si="18"/>
        <v>0</v>
      </c>
      <c r="N82" s="5">
        <f t="shared" si="14"/>
        <v>0</v>
      </c>
      <c r="O82" s="5">
        <f t="shared" si="19"/>
        <v>1</v>
      </c>
      <c r="P82" s="5">
        <f t="shared" si="20"/>
        <v>1</v>
      </c>
      <c r="Q82" s="5">
        <f t="shared" si="21"/>
        <v>0</v>
      </c>
      <c r="R82" s="5">
        <f t="shared" si="15"/>
        <v>0</v>
      </c>
      <c r="S82" s="5">
        <f t="shared" si="16"/>
        <v>0</v>
      </c>
      <c r="T82" s="5">
        <f t="shared" si="22"/>
        <v>0</v>
      </c>
      <c r="U82" s="6">
        <f t="shared" si="17"/>
        <v>0</v>
      </c>
      <c r="V82" s="6" t="str">
        <f t="shared" si="23"/>
        <v>1 ± 0</v>
      </c>
    </row>
    <row r="83" spans="1:22" x14ac:dyDescent="0.25">
      <c r="A83" s="11" t="s">
        <v>31</v>
      </c>
      <c r="B83" s="21">
        <v>0.5</v>
      </c>
      <c r="C83" s="21">
        <v>0.5</v>
      </c>
      <c r="D83" s="21">
        <v>0.5</v>
      </c>
      <c r="E83" s="6"/>
      <c r="F83" s="6"/>
      <c r="G83" s="5">
        <f t="shared" si="25"/>
        <v>0.5</v>
      </c>
      <c r="H83" s="5">
        <f t="shared" si="26"/>
        <v>0</v>
      </c>
      <c r="I83" s="5">
        <f t="shared" si="26"/>
        <v>0</v>
      </c>
      <c r="J83" s="5">
        <f t="shared" si="26"/>
        <v>0</v>
      </c>
      <c r="K83" s="6"/>
      <c r="L83" s="6"/>
      <c r="M83" s="5">
        <f t="shared" si="18"/>
        <v>0</v>
      </c>
      <c r="N83" s="5">
        <f t="shared" si="14"/>
        <v>0</v>
      </c>
      <c r="O83" s="5">
        <f t="shared" si="19"/>
        <v>0.5</v>
      </c>
      <c r="P83" s="5">
        <f t="shared" si="20"/>
        <v>0.5</v>
      </c>
      <c r="Q83" s="5">
        <f t="shared" si="21"/>
        <v>0</v>
      </c>
      <c r="R83" s="5">
        <f t="shared" si="15"/>
        <v>0</v>
      </c>
      <c r="S83" s="5">
        <f t="shared" si="16"/>
        <v>0</v>
      </c>
      <c r="T83" s="5">
        <f t="shared" si="22"/>
        <v>0</v>
      </c>
      <c r="U83" s="6">
        <f t="shared" si="17"/>
        <v>0</v>
      </c>
      <c r="V83" s="6" t="str">
        <f t="shared" si="23"/>
        <v>0,5 ± 0</v>
      </c>
    </row>
    <row r="84" spans="1:22" x14ac:dyDescent="0.25">
      <c r="A84" s="11" t="s">
        <v>32</v>
      </c>
      <c r="B84" s="21">
        <v>0.5</v>
      </c>
      <c r="C84" s="21">
        <v>0.5</v>
      </c>
      <c r="D84" s="21">
        <v>0.5</v>
      </c>
      <c r="E84" s="6"/>
      <c r="F84" s="6"/>
      <c r="G84" s="5">
        <f t="shared" si="25"/>
        <v>0.5</v>
      </c>
      <c r="H84" s="5">
        <f t="shared" si="26"/>
        <v>0</v>
      </c>
      <c r="I84" s="5">
        <f t="shared" si="26"/>
        <v>0</v>
      </c>
      <c r="J84" s="5">
        <f t="shared" si="26"/>
        <v>0</v>
      </c>
      <c r="K84" s="6"/>
      <c r="L84" s="6"/>
      <c r="M84" s="5">
        <f t="shared" si="18"/>
        <v>0</v>
      </c>
      <c r="N84" s="5">
        <f t="shared" si="14"/>
        <v>0</v>
      </c>
      <c r="O84" s="5">
        <f t="shared" si="19"/>
        <v>0.5</v>
      </c>
      <c r="P84" s="5">
        <f t="shared" si="20"/>
        <v>0.5</v>
      </c>
      <c r="Q84" s="5">
        <f t="shared" si="21"/>
        <v>0</v>
      </c>
      <c r="R84" s="5">
        <f t="shared" si="15"/>
        <v>0</v>
      </c>
      <c r="S84" s="5">
        <f t="shared" si="16"/>
        <v>0</v>
      </c>
      <c r="T84" s="5">
        <f t="shared" si="22"/>
        <v>0</v>
      </c>
      <c r="U84" s="6">
        <f t="shared" si="17"/>
        <v>0</v>
      </c>
      <c r="V84" s="6" t="str">
        <f t="shared" si="23"/>
        <v>0,5 ± 0</v>
      </c>
    </row>
    <row r="85" spans="1:22" x14ac:dyDescent="0.25">
      <c r="A85" s="11" t="s">
        <v>33</v>
      </c>
      <c r="B85" s="21">
        <v>0.5</v>
      </c>
      <c r="C85" s="21">
        <v>0.5</v>
      </c>
      <c r="D85" s="21">
        <v>0.5</v>
      </c>
      <c r="E85" s="6"/>
      <c r="F85" s="6"/>
      <c r="G85" s="5">
        <f t="shared" si="25"/>
        <v>0.5</v>
      </c>
      <c r="H85" s="5">
        <f t="shared" ref="H85:J88" si="27">POWER(B85-$G85,2)</f>
        <v>0</v>
      </c>
      <c r="I85" s="5">
        <f t="shared" si="27"/>
        <v>0</v>
      </c>
      <c r="J85" s="5">
        <f t="shared" si="27"/>
        <v>0</v>
      </c>
      <c r="K85" s="6"/>
      <c r="L85" s="6"/>
      <c r="M85" s="5">
        <f t="shared" si="18"/>
        <v>0</v>
      </c>
      <c r="N85" s="5">
        <f t="shared" si="14"/>
        <v>0</v>
      </c>
      <c r="O85" s="5">
        <f t="shared" si="19"/>
        <v>0.5</v>
      </c>
      <c r="P85" s="5">
        <f t="shared" si="20"/>
        <v>0.5</v>
      </c>
      <c r="Q85" s="5">
        <f t="shared" si="21"/>
        <v>0</v>
      </c>
      <c r="R85" s="5">
        <f t="shared" si="15"/>
        <v>0</v>
      </c>
      <c r="S85" s="5">
        <f t="shared" si="16"/>
        <v>0</v>
      </c>
      <c r="T85" s="5">
        <f t="shared" si="22"/>
        <v>0</v>
      </c>
      <c r="U85" s="6">
        <f t="shared" si="17"/>
        <v>0</v>
      </c>
      <c r="V85" s="6" t="str">
        <f t="shared" si="23"/>
        <v>0,5 ± 0</v>
      </c>
    </row>
    <row r="86" spans="1:22" x14ac:dyDescent="0.25">
      <c r="A86" s="11" t="s">
        <v>34</v>
      </c>
      <c r="B86" s="21">
        <v>0.5</v>
      </c>
      <c r="C86" s="21">
        <v>0.5</v>
      </c>
      <c r="D86" s="21">
        <v>0.5</v>
      </c>
      <c r="E86" s="6"/>
      <c r="F86" s="6"/>
      <c r="G86" s="5">
        <f t="shared" si="25"/>
        <v>0.5</v>
      </c>
      <c r="H86" s="5">
        <f t="shared" si="27"/>
        <v>0</v>
      </c>
      <c r="I86" s="5">
        <f t="shared" si="27"/>
        <v>0</v>
      </c>
      <c r="J86" s="5">
        <f t="shared" si="27"/>
        <v>0</v>
      </c>
      <c r="K86" s="6"/>
      <c r="L86" s="6"/>
      <c r="M86" s="5">
        <f t="shared" si="18"/>
        <v>0</v>
      </c>
      <c r="N86" s="5">
        <f t="shared" si="14"/>
        <v>0</v>
      </c>
      <c r="O86" s="5">
        <f t="shared" si="19"/>
        <v>0.5</v>
      </c>
      <c r="P86" s="5">
        <f t="shared" si="20"/>
        <v>0.5</v>
      </c>
      <c r="Q86" s="5">
        <f t="shared" si="21"/>
        <v>0</v>
      </c>
      <c r="R86" s="5">
        <f t="shared" si="15"/>
        <v>0</v>
      </c>
      <c r="S86" s="5">
        <f t="shared" si="16"/>
        <v>0</v>
      </c>
      <c r="T86" s="5">
        <f t="shared" si="22"/>
        <v>0</v>
      </c>
      <c r="U86" s="6">
        <f t="shared" si="17"/>
        <v>0</v>
      </c>
      <c r="V86" s="6" t="str">
        <f t="shared" si="23"/>
        <v>0,5 ± 0</v>
      </c>
    </row>
    <row r="87" spans="1:22" x14ac:dyDescent="0.25">
      <c r="A87" s="11" t="s">
        <v>35</v>
      </c>
      <c r="B87" s="21">
        <v>0.8</v>
      </c>
      <c r="C87" s="21">
        <v>0.8</v>
      </c>
      <c r="D87" s="21">
        <v>0.8</v>
      </c>
      <c r="E87" s="6"/>
      <c r="F87" s="6"/>
      <c r="G87" s="5">
        <f t="shared" si="25"/>
        <v>0.80000000000000016</v>
      </c>
      <c r="H87" s="5">
        <f t="shared" si="27"/>
        <v>1.2325951644078309E-32</v>
      </c>
      <c r="I87" s="5">
        <f t="shared" si="27"/>
        <v>1.2325951644078309E-32</v>
      </c>
      <c r="J87" s="5">
        <f t="shared" si="27"/>
        <v>1.2325951644078309E-32</v>
      </c>
      <c r="K87" s="6"/>
      <c r="L87" s="6"/>
      <c r="M87" s="5">
        <f t="shared" si="18"/>
        <v>3.6977854932234928E-32</v>
      </c>
      <c r="N87" s="5">
        <f t="shared" si="14"/>
        <v>1.3597399555105182E-16</v>
      </c>
      <c r="O87" s="5">
        <f t="shared" si="19"/>
        <v>0.8000000000000006</v>
      </c>
      <c r="P87" s="5">
        <f t="shared" si="20"/>
        <v>0.79999999999999971</v>
      </c>
      <c r="Q87" s="5">
        <f t="shared" si="21"/>
        <v>1.6996749443881475E-14</v>
      </c>
      <c r="R87" s="5">
        <f t="shared" si="15"/>
        <v>7.8504622934188746E-17</v>
      </c>
      <c r="S87" s="5">
        <f t="shared" si="16"/>
        <v>3.3756987861701161E-16</v>
      </c>
      <c r="T87" s="5">
        <f t="shared" si="22"/>
        <v>4.2196234827126448E-14</v>
      </c>
      <c r="U87" s="6">
        <f t="shared" si="17"/>
        <v>1</v>
      </c>
      <c r="V87" s="6" t="str">
        <f t="shared" si="23"/>
        <v>0,8 ± 0,001</v>
      </c>
    </row>
    <row r="88" spans="1:22" x14ac:dyDescent="0.25">
      <c r="A88" s="11" t="s">
        <v>36</v>
      </c>
      <c r="B88" s="21">
        <v>0.8</v>
      </c>
      <c r="C88" s="21">
        <v>0.8</v>
      </c>
      <c r="D88" s="21">
        <v>0.8</v>
      </c>
      <c r="E88" s="6"/>
      <c r="F88" s="6"/>
      <c r="G88" s="5">
        <f t="shared" si="25"/>
        <v>0.80000000000000016</v>
      </c>
      <c r="H88" s="5">
        <f t="shared" si="27"/>
        <v>1.2325951644078309E-32</v>
      </c>
      <c r="I88" s="5">
        <f t="shared" si="27"/>
        <v>1.2325951644078309E-32</v>
      </c>
      <c r="J88" s="5">
        <f t="shared" si="27"/>
        <v>1.2325951644078309E-32</v>
      </c>
      <c r="K88" s="6"/>
      <c r="L88" s="6"/>
      <c r="M88" s="5">
        <f t="shared" si="18"/>
        <v>3.6977854932234928E-32</v>
      </c>
      <c r="N88" s="5">
        <f t="shared" si="14"/>
        <v>1.3597399555105182E-16</v>
      </c>
      <c r="O88" s="5">
        <f t="shared" si="19"/>
        <v>0.8000000000000006</v>
      </c>
      <c r="P88" s="5">
        <f t="shared" si="20"/>
        <v>0.79999999999999971</v>
      </c>
      <c r="Q88" s="5">
        <f t="shared" si="21"/>
        <v>1.6996749443881475E-14</v>
      </c>
      <c r="R88" s="5">
        <f t="shared" si="15"/>
        <v>7.8504622934188746E-17</v>
      </c>
      <c r="S88" s="5">
        <f t="shared" si="16"/>
        <v>3.3756987861701161E-16</v>
      </c>
      <c r="T88" s="5">
        <f t="shared" si="22"/>
        <v>4.2196234827126448E-14</v>
      </c>
      <c r="U88" s="6">
        <f t="shared" si="17"/>
        <v>1</v>
      </c>
      <c r="V88" s="6" t="str">
        <f t="shared" si="23"/>
        <v>0,8 ± 0,001</v>
      </c>
    </row>
    <row r="89" spans="1:22" x14ac:dyDescent="0.25">
      <c r="A89" s="1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x14ac:dyDescent="0.25">
      <c r="A90" s="1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x14ac:dyDescent="0.25">
      <c r="A91" s="1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x14ac:dyDescent="0.25">
      <c r="A92" s="1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x14ac:dyDescent="0.25">
      <c r="A93" s="1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x14ac:dyDescent="0.25">
      <c r="A94" s="1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x14ac:dyDescent="0.25">
      <c r="A95" s="1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x14ac:dyDescent="0.25">
      <c r="A96" s="1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x14ac:dyDescent="0.25">
      <c r="A97" s="1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x14ac:dyDescent="0.25">
      <c r="A98" s="1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x14ac:dyDescent="0.25">
      <c r="A99" s="1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x14ac:dyDescent="0.25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x14ac:dyDescent="0.25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x14ac:dyDescent="0.25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x14ac:dyDescent="0.25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x14ac:dyDescent="0.25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x14ac:dyDescent="0.25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x14ac:dyDescent="0.25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x14ac:dyDescent="0.25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x14ac:dyDescent="0.25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x14ac:dyDescent="0.25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x14ac:dyDescent="0.25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x14ac:dyDescent="0.25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x14ac:dyDescent="0.25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x14ac:dyDescent="0.25">
      <c r="A113" s="1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x14ac:dyDescent="0.25">
      <c r="A114" s="1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x14ac:dyDescent="0.25">
      <c r="A115" s="1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x14ac:dyDescent="0.25">
      <c r="A116" s="1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x14ac:dyDescent="0.25">
      <c r="A117" s="1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x14ac:dyDescent="0.25">
      <c r="A118" s="1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x14ac:dyDescent="0.25">
      <c r="A119" s="1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x14ac:dyDescent="0.25">
      <c r="A120" s="1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x14ac:dyDescent="0.25">
      <c r="A121" s="1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x14ac:dyDescent="0.25">
      <c r="A122" s="1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x14ac:dyDescent="0.25">
      <c r="A123" s="1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x14ac:dyDescent="0.25">
      <c r="A124" s="1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x14ac:dyDescent="0.25">
      <c r="A125" s="1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x14ac:dyDescent="0.25">
      <c r="A126" s="1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x14ac:dyDescent="0.25">
      <c r="A127" s="1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x14ac:dyDescent="0.25">
      <c r="A128" s="1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x14ac:dyDescent="0.25">
      <c r="A129" s="1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x14ac:dyDescent="0.25">
      <c r="A130" s="1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x14ac:dyDescent="0.25">
      <c r="A131" s="1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x14ac:dyDescent="0.25">
      <c r="A132" s="1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x14ac:dyDescent="0.25">
      <c r="A133" s="1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x14ac:dyDescent="0.25">
      <c r="A134" s="1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x14ac:dyDescent="0.25">
      <c r="A135" s="1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x14ac:dyDescent="0.25">
      <c r="A136" s="1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x14ac:dyDescent="0.25">
      <c r="A137" s="1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x14ac:dyDescent="0.25">
      <c r="A138" s="1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x14ac:dyDescent="0.25">
      <c r="A139" s="1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x14ac:dyDescent="0.25">
      <c r="A140" s="1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x14ac:dyDescent="0.25">
      <c r="A141" s="1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x14ac:dyDescent="0.25">
      <c r="A142" s="1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x14ac:dyDescent="0.25">
      <c r="A143" s="1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x14ac:dyDescent="0.25">
      <c r="A144" s="1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x14ac:dyDescent="0.25">
      <c r="A145" s="1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x14ac:dyDescent="0.25">
      <c r="A146" s="1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x14ac:dyDescent="0.25">
      <c r="A147" s="1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x14ac:dyDescent="0.25">
      <c r="A148" s="1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x14ac:dyDescent="0.25">
      <c r="A149" s="1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x14ac:dyDescent="0.25">
      <c r="A150" s="1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x14ac:dyDescent="0.25">
      <c r="A151" s="1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x14ac:dyDescent="0.25">
      <c r="A152" s="1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x14ac:dyDescent="0.25">
      <c r="A153" s="1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x14ac:dyDescent="0.25">
      <c r="A154" s="1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x14ac:dyDescent="0.25">
      <c r="A155" s="1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x14ac:dyDescent="0.25">
      <c r="A156" s="1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x14ac:dyDescent="0.25">
      <c r="A157" s="1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x14ac:dyDescent="0.25">
      <c r="A158" s="1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x14ac:dyDescent="0.25">
      <c r="A159" s="1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x14ac:dyDescent="0.25">
      <c r="A160" s="1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x14ac:dyDescent="0.25">
      <c r="A161" s="1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x14ac:dyDescent="0.25">
      <c r="A162" s="1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78584-D4D9-4E87-B814-3C91E5636187}">
  <dimension ref="A1:AA162"/>
  <sheetViews>
    <sheetView tabSelected="1" workbookViewId="0">
      <selection activeCell="E3" sqref="E3"/>
    </sheetView>
  </sheetViews>
  <sheetFormatPr defaultColWidth="8.85546875" defaultRowHeight="15" x14ac:dyDescent="0.25"/>
  <cols>
    <col min="1" max="1" width="31.5703125" style="3" customWidth="1"/>
    <col min="2" max="6" width="8.85546875" style="3"/>
    <col min="7" max="7" width="11.7109375" style="3" customWidth="1"/>
    <col min="8" max="8" width="16.5703125" style="3" customWidth="1"/>
    <col min="9" max="12" width="8.85546875" style="3"/>
    <col min="13" max="13" width="18.28515625" style="3" customWidth="1"/>
    <col min="14" max="14" width="8.85546875" style="3"/>
    <col min="15" max="15" width="16.28515625" style="3" customWidth="1"/>
    <col min="16" max="16" width="14.28515625" style="3" customWidth="1"/>
    <col min="17" max="21" width="8.85546875" style="3"/>
    <col min="22" max="22" width="11.5703125" style="3" customWidth="1"/>
    <col min="23" max="16384" width="8.85546875" style="3"/>
  </cols>
  <sheetData>
    <row r="1" spans="1:27" x14ac:dyDescent="0.25">
      <c r="A1" s="1" t="s">
        <v>0</v>
      </c>
      <c r="B1" s="2" t="s">
        <v>18</v>
      </c>
      <c r="C1" s="2"/>
      <c r="D1" s="2"/>
      <c r="E1" s="2"/>
      <c r="F1" s="2"/>
      <c r="G1" s="2" t="s">
        <v>19</v>
      </c>
      <c r="H1" s="2" t="s">
        <v>20</v>
      </c>
      <c r="I1" s="2"/>
      <c r="J1" s="2"/>
      <c r="K1" s="2"/>
      <c r="L1" s="2"/>
      <c r="M1" s="2" t="s">
        <v>21</v>
      </c>
      <c r="N1" s="2" t="s">
        <v>22</v>
      </c>
      <c r="O1" s="2" t="s">
        <v>23</v>
      </c>
      <c r="P1" s="2" t="s">
        <v>24</v>
      </c>
      <c r="Q1" s="2" t="s">
        <v>8</v>
      </c>
      <c r="R1" s="2" t="s">
        <v>25</v>
      </c>
      <c r="S1" s="2" t="s">
        <v>26</v>
      </c>
      <c r="T1" s="2" t="s">
        <v>27</v>
      </c>
      <c r="U1" s="2" t="s">
        <v>12</v>
      </c>
      <c r="V1" s="2" t="s">
        <v>28</v>
      </c>
    </row>
    <row r="2" spans="1:27" x14ac:dyDescent="0.25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/>
      <c r="H2" s="2">
        <v>1</v>
      </c>
      <c r="I2" s="2">
        <v>2</v>
      </c>
      <c r="J2" s="2">
        <v>3</v>
      </c>
      <c r="K2" s="2">
        <v>4</v>
      </c>
      <c r="L2" s="2">
        <v>5</v>
      </c>
      <c r="M2" s="2"/>
      <c r="N2" s="2"/>
      <c r="O2" s="2"/>
      <c r="P2" s="2"/>
      <c r="Q2" s="2"/>
      <c r="R2" s="2"/>
      <c r="S2" s="2"/>
      <c r="T2" s="2"/>
      <c r="U2" s="2"/>
      <c r="V2" s="2"/>
    </row>
    <row r="3" spans="1:27" x14ac:dyDescent="0.25">
      <c r="A3" s="4">
        <v>1</v>
      </c>
      <c r="B3" s="5">
        <v>530</v>
      </c>
      <c r="C3" s="5">
        <v>540</v>
      </c>
      <c r="D3" s="5">
        <v>550</v>
      </c>
      <c r="E3" s="5"/>
      <c r="F3" s="5"/>
      <c r="G3" s="5">
        <f>(B3+C3+D3+E3+F3)/$Y$5</f>
        <v>540</v>
      </c>
      <c r="H3" s="5">
        <f>POWER(B3-$G3,2)</f>
        <v>100</v>
      </c>
      <c r="I3" s="5">
        <f t="shared" ref="I3:J18" si="0">POWER(C3-$G3,2)</f>
        <v>0</v>
      </c>
      <c r="J3" s="5">
        <f t="shared" si="0"/>
        <v>100</v>
      </c>
      <c r="K3" s="5"/>
      <c r="L3" s="5"/>
      <c r="M3" s="5">
        <f>SUM(H3,I3,J3,K3,L3)</f>
        <v>200</v>
      </c>
      <c r="N3" s="5">
        <f>POWER(M3/($Y$5-1),0.5)</f>
        <v>10</v>
      </c>
      <c r="O3" s="5">
        <f>G3+3*N3</f>
        <v>570</v>
      </c>
      <c r="P3" s="5">
        <f>G3-3*N3</f>
        <v>510</v>
      </c>
      <c r="Q3" s="5">
        <f>N3/G3*100</f>
        <v>1.8518518518518516</v>
      </c>
      <c r="R3" s="5">
        <f t="shared" ref="R3:R66" si="1">N3/POWER($Y$5, 0.5)</f>
        <v>5.7735026918962582</v>
      </c>
      <c r="S3" s="5">
        <f t="shared" ref="S3:S66" si="2">R3*$Z$5</f>
        <v>24.826061575153908</v>
      </c>
      <c r="T3" s="5">
        <f>S3/G3*100</f>
        <v>4.5974188102136866</v>
      </c>
      <c r="U3" s="6">
        <f t="shared" ref="U3:U66" si="3">ROUNDUP(POWER(Q3*$Z$5/$AA$5,2), 0)</f>
        <v>3</v>
      </c>
      <c r="V3" s="6" t="str">
        <f xml:space="preserve"> G3 &amp; " ± " &amp; (ROUNDUP(S3, 3))</f>
        <v>540 ± 24,827</v>
      </c>
    </row>
    <row r="4" spans="1:27" x14ac:dyDescent="0.25">
      <c r="A4" s="1">
        <f>A3+1</f>
        <v>2</v>
      </c>
      <c r="B4" s="5"/>
      <c r="C4" s="5"/>
      <c r="D4" s="5"/>
      <c r="E4" s="5"/>
      <c r="F4" s="5"/>
      <c r="G4" s="5">
        <f>(B4+C4+D4+E4+F4)/$Y$5</f>
        <v>0</v>
      </c>
      <c r="H4" s="5">
        <f>POWER(B4-$G4,2)</f>
        <v>0</v>
      </c>
      <c r="I4" s="5">
        <f>POWER(C4-$G4,2)</f>
        <v>0</v>
      </c>
      <c r="J4" s="5">
        <f>POWER(D4-$G4,2)</f>
        <v>0</v>
      </c>
      <c r="K4" s="5"/>
      <c r="L4" s="5"/>
      <c r="M4" s="5">
        <f t="shared" ref="M4:M67" si="4">SUM(H4,I4,J4,K4,L4)</f>
        <v>0</v>
      </c>
      <c r="N4" s="5">
        <f t="shared" ref="N4:N67" si="5">POWER(M4/($Y$5-1),0.5)</f>
        <v>0</v>
      </c>
      <c r="O4" s="5">
        <f t="shared" ref="O4:O67" si="6">G4+3*N4</f>
        <v>0</v>
      </c>
      <c r="P4" s="5">
        <f t="shared" ref="P4:P67" si="7">G4-3*N4</f>
        <v>0</v>
      </c>
      <c r="Q4" s="5" t="e">
        <f t="shared" ref="Q4:Q67" si="8">N4/G4*100</f>
        <v>#DIV/0!</v>
      </c>
      <c r="R4" s="5">
        <f t="shared" si="1"/>
        <v>0</v>
      </c>
      <c r="S4" s="5">
        <f t="shared" si="2"/>
        <v>0</v>
      </c>
      <c r="T4" s="5" t="e">
        <f t="shared" ref="T4:T67" si="9">S4/G4*100</f>
        <v>#DIV/0!</v>
      </c>
      <c r="U4" s="6" t="e">
        <f t="shared" si="3"/>
        <v>#DIV/0!</v>
      </c>
      <c r="V4" s="6" t="str">
        <f t="shared" ref="V4:V67" si="10" xml:space="preserve"> G4 &amp; " ± " &amp; (ROUNDUP(S4, 3))</f>
        <v>0 ± 0</v>
      </c>
      <c r="X4" s="7" t="s">
        <v>14</v>
      </c>
      <c r="Y4" s="7" t="s">
        <v>15</v>
      </c>
      <c r="Z4" s="7" t="s">
        <v>16</v>
      </c>
      <c r="AA4" s="7" t="s">
        <v>17</v>
      </c>
    </row>
    <row r="5" spans="1:27" x14ac:dyDescent="0.25">
      <c r="A5" s="1">
        <f t="shared" ref="A5:A68" si="11">A4+1</f>
        <v>3</v>
      </c>
      <c r="B5" s="5"/>
      <c r="C5" s="5"/>
      <c r="D5" s="5"/>
      <c r="E5" s="5"/>
      <c r="F5" s="5"/>
      <c r="G5" s="5">
        <f t="shared" ref="G5:G68" si="12">(B5+C5+D5+E5+F5)/$Y$5</f>
        <v>0</v>
      </c>
      <c r="H5" s="5">
        <f t="shared" ref="H5:J68" si="13">POWER(B5-$G5,2)</f>
        <v>0</v>
      </c>
      <c r="I5" s="5">
        <f t="shared" si="0"/>
        <v>0</v>
      </c>
      <c r="J5" s="5">
        <f t="shared" si="0"/>
        <v>0</v>
      </c>
      <c r="K5" s="5"/>
      <c r="L5" s="5"/>
      <c r="M5" s="5">
        <f t="shared" si="4"/>
        <v>0</v>
      </c>
      <c r="N5" s="5">
        <f t="shared" si="5"/>
        <v>0</v>
      </c>
      <c r="O5" s="5">
        <f t="shared" si="6"/>
        <v>0</v>
      </c>
      <c r="P5" s="5">
        <f t="shared" si="7"/>
        <v>0</v>
      </c>
      <c r="Q5" s="5" t="e">
        <f t="shared" si="8"/>
        <v>#DIV/0!</v>
      </c>
      <c r="R5" s="5">
        <f t="shared" si="1"/>
        <v>0</v>
      </c>
      <c r="S5" s="5">
        <f t="shared" si="2"/>
        <v>0</v>
      </c>
      <c r="T5" s="5" t="e">
        <f t="shared" si="9"/>
        <v>#DIV/0!</v>
      </c>
      <c r="U5" s="6" t="e">
        <f t="shared" si="3"/>
        <v>#DIV/0!</v>
      </c>
      <c r="V5" s="6" t="str">
        <f t="shared" si="10"/>
        <v>0 ± 0</v>
      </c>
      <c r="X5" s="5">
        <v>0.95</v>
      </c>
      <c r="Y5" s="8">
        <v>3</v>
      </c>
      <c r="Z5" s="5">
        <v>4.3</v>
      </c>
      <c r="AA5" s="5">
        <v>5</v>
      </c>
    </row>
    <row r="6" spans="1:27" x14ac:dyDescent="0.25">
      <c r="A6" s="1">
        <f t="shared" si="11"/>
        <v>4</v>
      </c>
      <c r="B6" s="5"/>
      <c r="C6" s="5"/>
      <c r="D6" s="5"/>
      <c r="E6" s="5"/>
      <c r="F6" s="5"/>
      <c r="G6" s="5">
        <f t="shared" si="12"/>
        <v>0</v>
      </c>
      <c r="H6" s="5">
        <f t="shared" si="13"/>
        <v>0</v>
      </c>
      <c r="I6" s="5">
        <f t="shared" si="0"/>
        <v>0</v>
      </c>
      <c r="J6" s="5">
        <f t="shared" si="0"/>
        <v>0</v>
      </c>
      <c r="K6" s="5"/>
      <c r="L6" s="5"/>
      <c r="M6" s="5">
        <f t="shared" si="4"/>
        <v>0</v>
      </c>
      <c r="N6" s="5">
        <f t="shared" si="5"/>
        <v>0</v>
      </c>
      <c r="O6" s="5">
        <f t="shared" si="6"/>
        <v>0</v>
      </c>
      <c r="P6" s="5">
        <f t="shared" si="7"/>
        <v>0</v>
      </c>
      <c r="Q6" s="5" t="e">
        <f t="shared" si="8"/>
        <v>#DIV/0!</v>
      </c>
      <c r="R6" s="5">
        <f t="shared" si="1"/>
        <v>0</v>
      </c>
      <c r="S6" s="5">
        <f t="shared" si="2"/>
        <v>0</v>
      </c>
      <c r="T6" s="5" t="e">
        <f t="shared" si="9"/>
        <v>#DIV/0!</v>
      </c>
      <c r="U6" s="6" t="e">
        <f t="shared" si="3"/>
        <v>#DIV/0!</v>
      </c>
      <c r="V6" s="6" t="str">
        <f t="shared" si="10"/>
        <v>0 ± 0</v>
      </c>
    </row>
    <row r="7" spans="1:27" x14ac:dyDescent="0.25">
      <c r="A7" s="1">
        <f t="shared" si="11"/>
        <v>5</v>
      </c>
      <c r="B7" s="5"/>
      <c r="C7" s="5"/>
      <c r="D7" s="5"/>
      <c r="E7" s="5"/>
      <c r="F7" s="5"/>
      <c r="G7" s="5">
        <f t="shared" si="12"/>
        <v>0</v>
      </c>
      <c r="H7" s="5">
        <f t="shared" si="13"/>
        <v>0</v>
      </c>
      <c r="I7" s="5">
        <f t="shared" si="0"/>
        <v>0</v>
      </c>
      <c r="J7" s="5">
        <f t="shared" si="0"/>
        <v>0</v>
      </c>
      <c r="K7" s="5"/>
      <c r="L7" s="5"/>
      <c r="M7" s="5">
        <f t="shared" si="4"/>
        <v>0</v>
      </c>
      <c r="N7" s="5">
        <f t="shared" si="5"/>
        <v>0</v>
      </c>
      <c r="O7" s="5">
        <f t="shared" si="6"/>
        <v>0</v>
      </c>
      <c r="P7" s="5">
        <f t="shared" si="7"/>
        <v>0</v>
      </c>
      <c r="Q7" s="5" t="e">
        <f t="shared" si="8"/>
        <v>#DIV/0!</v>
      </c>
      <c r="R7" s="5">
        <f t="shared" si="1"/>
        <v>0</v>
      </c>
      <c r="S7" s="5">
        <f t="shared" si="2"/>
        <v>0</v>
      </c>
      <c r="T7" s="5" t="e">
        <f t="shared" si="9"/>
        <v>#DIV/0!</v>
      </c>
      <c r="U7" s="6" t="e">
        <f t="shared" si="3"/>
        <v>#DIV/0!</v>
      </c>
      <c r="V7" s="6" t="str">
        <f t="shared" si="10"/>
        <v>0 ± 0</v>
      </c>
    </row>
    <row r="8" spans="1:27" x14ac:dyDescent="0.25">
      <c r="A8" s="4">
        <f t="shared" si="11"/>
        <v>6</v>
      </c>
      <c r="B8" s="5">
        <v>530</v>
      </c>
      <c r="C8" s="5">
        <v>540</v>
      </c>
      <c r="D8" s="5">
        <v>550</v>
      </c>
      <c r="E8" s="5"/>
      <c r="F8" s="5"/>
      <c r="G8" s="5">
        <f t="shared" si="12"/>
        <v>540</v>
      </c>
      <c r="H8" s="5">
        <f t="shared" si="13"/>
        <v>100</v>
      </c>
      <c r="I8" s="5">
        <f t="shared" si="0"/>
        <v>0</v>
      </c>
      <c r="J8" s="5">
        <f t="shared" si="0"/>
        <v>100</v>
      </c>
      <c r="K8" s="5"/>
      <c r="L8" s="5"/>
      <c r="M8" s="5">
        <f t="shared" si="4"/>
        <v>200</v>
      </c>
      <c r="N8" s="5">
        <f t="shared" si="5"/>
        <v>10</v>
      </c>
      <c r="O8" s="5">
        <f t="shared" si="6"/>
        <v>570</v>
      </c>
      <c r="P8" s="5">
        <f t="shared" si="7"/>
        <v>510</v>
      </c>
      <c r="Q8" s="5">
        <f t="shared" si="8"/>
        <v>1.8518518518518516</v>
      </c>
      <c r="R8" s="5">
        <f t="shared" si="1"/>
        <v>5.7735026918962582</v>
      </c>
      <c r="S8" s="5">
        <f t="shared" si="2"/>
        <v>24.826061575153908</v>
      </c>
      <c r="T8" s="5">
        <f t="shared" si="9"/>
        <v>4.5974188102136866</v>
      </c>
      <c r="U8" s="6">
        <f t="shared" si="3"/>
        <v>3</v>
      </c>
      <c r="V8" s="6" t="str">
        <f t="shared" si="10"/>
        <v>540 ± 24,827</v>
      </c>
    </row>
    <row r="9" spans="1:27" x14ac:dyDescent="0.25">
      <c r="A9" s="1">
        <f t="shared" si="11"/>
        <v>7</v>
      </c>
      <c r="B9" s="6"/>
      <c r="C9" s="6"/>
      <c r="D9" s="6"/>
      <c r="E9" s="6"/>
      <c r="F9" s="6"/>
      <c r="G9" s="5">
        <f t="shared" si="12"/>
        <v>0</v>
      </c>
      <c r="H9" s="5">
        <f t="shared" si="13"/>
        <v>0</v>
      </c>
      <c r="I9" s="5">
        <f t="shared" si="0"/>
        <v>0</v>
      </c>
      <c r="J9" s="5">
        <f t="shared" si="0"/>
        <v>0</v>
      </c>
      <c r="K9" s="6"/>
      <c r="L9" s="6"/>
      <c r="M9" s="5">
        <f t="shared" si="4"/>
        <v>0</v>
      </c>
      <c r="N9" s="5">
        <f t="shared" si="5"/>
        <v>0</v>
      </c>
      <c r="O9" s="5">
        <f t="shared" si="6"/>
        <v>0</v>
      </c>
      <c r="P9" s="5">
        <f t="shared" si="7"/>
        <v>0</v>
      </c>
      <c r="Q9" s="5" t="e">
        <f t="shared" si="8"/>
        <v>#DIV/0!</v>
      </c>
      <c r="R9" s="5">
        <f t="shared" si="1"/>
        <v>0</v>
      </c>
      <c r="S9" s="5">
        <f t="shared" si="2"/>
        <v>0</v>
      </c>
      <c r="T9" s="5" t="e">
        <f t="shared" si="9"/>
        <v>#DIV/0!</v>
      </c>
      <c r="U9" s="6" t="e">
        <f t="shared" si="3"/>
        <v>#DIV/0!</v>
      </c>
      <c r="V9" s="6" t="str">
        <f t="shared" si="10"/>
        <v>0 ± 0</v>
      </c>
    </row>
    <row r="10" spans="1:27" x14ac:dyDescent="0.25">
      <c r="A10" s="1">
        <f t="shared" si="11"/>
        <v>8</v>
      </c>
      <c r="B10" s="6"/>
      <c r="C10" s="6"/>
      <c r="D10" s="6"/>
      <c r="E10" s="6"/>
      <c r="F10" s="6"/>
      <c r="G10" s="5">
        <f t="shared" si="12"/>
        <v>0</v>
      </c>
      <c r="H10" s="5">
        <f t="shared" si="13"/>
        <v>0</v>
      </c>
      <c r="I10" s="5">
        <f t="shared" si="0"/>
        <v>0</v>
      </c>
      <c r="J10" s="5">
        <f t="shared" si="0"/>
        <v>0</v>
      </c>
      <c r="K10" s="6"/>
      <c r="L10" s="6"/>
      <c r="M10" s="5">
        <f t="shared" si="4"/>
        <v>0</v>
      </c>
      <c r="N10" s="5">
        <f t="shared" si="5"/>
        <v>0</v>
      </c>
      <c r="O10" s="5">
        <f t="shared" si="6"/>
        <v>0</v>
      </c>
      <c r="P10" s="5">
        <f t="shared" si="7"/>
        <v>0</v>
      </c>
      <c r="Q10" s="5" t="e">
        <f t="shared" si="8"/>
        <v>#DIV/0!</v>
      </c>
      <c r="R10" s="5">
        <f t="shared" si="1"/>
        <v>0</v>
      </c>
      <c r="S10" s="5">
        <f t="shared" si="2"/>
        <v>0</v>
      </c>
      <c r="T10" s="5" t="e">
        <f t="shared" si="9"/>
        <v>#DIV/0!</v>
      </c>
      <c r="U10" s="6" t="e">
        <f t="shared" si="3"/>
        <v>#DIV/0!</v>
      </c>
      <c r="V10" s="6" t="str">
        <f t="shared" si="10"/>
        <v>0 ± 0</v>
      </c>
    </row>
    <row r="11" spans="1:27" x14ac:dyDescent="0.25">
      <c r="A11" s="1">
        <f t="shared" si="11"/>
        <v>9</v>
      </c>
      <c r="B11" s="6"/>
      <c r="C11" s="6"/>
      <c r="D11" s="6"/>
      <c r="E11" s="6"/>
      <c r="F11" s="6"/>
      <c r="G11" s="5">
        <f t="shared" si="12"/>
        <v>0</v>
      </c>
      <c r="H11" s="5">
        <f t="shared" si="13"/>
        <v>0</v>
      </c>
      <c r="I11" s="5">
        <f t="shared" si="0"/>
        <v>0</v>
      </c>
      <c r="J11" s="5">
        <f t="shared" si="0"/>
        <v>0</v>
      </c>
      <c r="K11" s="6"/>
      <c r="L11" s="6"/>
      <c r="M11" s="5">
        <f t="shared" si="4"/>
        <v>0</v>
      </c>
      <c r="N11" s="5">
        <f t="shared" si="5"/>
        <v>0</v>
      </c>
      <c r="O11" s="5">
        <f t="shared" si="6"/>
        <v>0</v>
      </c>
      <c r="P11" s="5">
        <f t="shared" si="7"/>
        <v>0</v>
      </c>
      <c r="Q11" s="5" t="e">
        <f t="shared" si="8"/>
        <v>#DIV/0!</v>
      </c>
      <c r="R11" s="5">
        <f t="shared" si="1"/>
        <v>0</v>
      </c>
      <c r="S11" s="5">
        <f t="shared" si="2"/>
        <v>0</v>
      </c>
      <c r="T11" s="5" t="e">
        <f t="shared" si="9"/>
        <v>#DIV/0!</v>
      </c>
      <c r="U11" s="6" t="e">
        <f t="shared" si="3"/>
        <v>#DIV/0!</v>
      </c>
      <c r="V11" s="6" t="str">
        <f t="shared" si="10"/>
        <v>0 ± 0</v>
      </c>
    </row>
    <row r="12" spans="1:27" x14ac:dyDescent="0.25">
      <c r="A12" s="1">
        <f t="shared" si="11"/>
        <v>10</v>
      </c>
      <c r="B12" s="6"/>
      <c r="C12" s="6"/>
      <c r="D12" s="6"/>
      <c r="F12" s="6"/>
      <c r="G12" s="5">
        <f t="shared" si="12"/>
        <v>0</v>
      </c>
      <c r="H12" s="5">
        <f t="shared" si="13"/>
        <v>0</v>
      </c>
      <c r="I12" s="5">
        <f t="shared" si="0"/>
        <v>0</v>
      </c>
      <c r="J12" s="5">
        <f t="shared" si="0"/>
        <v>0</v>
      </c>
      <c r="K12" s="6"/>
      <c r="L12" s="6"/>
      <c r="M12" s="5">
        <f t="shared" si="4"/>
        <v>0</v>
      </c>
      <c r="N12" s="5">
        <f t="shared" si="5"/>
        <v>0</v>
      </c>
      <c r="O12" s="5">
        <f t="shared" si="6"/>
        <v>0</v>
      </c>
      <c r="P12" s="5">
        <f t="shared" si="7"/>
        <v>0</v>
      </c>
      <c r="Q12" s="5" t="e">
        <f t="shared" si="8"/>
        <v>#DIV/0!</v>
      </c>
      <c r="R12" s="5">
        <f t="shared" si="1"/>
        <v>0</v>
      </c>
      <c r="S12" s="5">
        <f t="shared" si="2"/>
        <v>0</v>
      </c>
      <c r="T12" s="5" t="e">
        <f t="shared" si="9"/>
        <v>#DIV/0!</v>
      </c>
      <c r="U12" s="6" t="e">
        <f t="shared" si="3"/>
        <v>#DIV/0!</v>
      </c>
      <c r="V12" s="6" t="str">
        <f t="shared" si="10"/>
        <v>0 ± 0</v>
      </c>
    </row>
    <row r="13" spans="1:27" x14ac:dyDescent="0.25">
      <c r="A13" s="4">
        <f t="shared" si="11"/>
        <v>11</v>
      </c>
      <c r="B13" s="5">
        <v>530</v>
      </c>
      <c r="C13" s="5">
        <v>540</v>
      </c>
      <c r="D13" s="5">
        <v>550</v>
      </c>
      <c r="F13" s="6"/>
      <c r="G13" s="5">
        <f t="shared" si="12"/>
        <v>540</v>
      </c>
      <c r="H13" s="5">
        <f t="shared" si="13"/>
        <v>100</v>
      </c>
      <c r="I13" s="5">
        <f t="shared" si="0"/>
        <v>0</v>
      </c>
      <c r="J13" s="5">
        <f t="shared" si="0"/>
        <v>100</v>
      </c>
      <c r="K13" s="6"/>
      <c r="L13" s="6"/>
      <c r="M13" s="5">
        <f t="shared" si="4"/>
        <v>200</v>
      </c>
      <c r="N13" s="5">
        <f t="shared" si="5"/>
        <v>10</v>
      </c>
      <c r="O13" s="5">
        <f t="shared" si="6"/>
        <v>570</v>
      </c>
      <c r="P13" s="5">
        <f t="shared" si="7"/>
        <v>510</v>
      </c>
      <c r="Q13" s="5">
        <f t="shared" si="8"/>
        <v>1.8518518518518516</v>
      </c>
      <c r="R13" s="5">
        <f t="shared" si="1"/>
        <v>5.7735026918962582</v>
      </c>
      <c r="S13" s="5">
        <f t="shared" si="2"/>
        <v>24.826061575153908</v>
      </c>
      <c r="T13" s="5">
        <f t="shared" si="9"/>
        <v>4.5974188102136866</v>
      </c>
      <c r="U13" s="6">
        <f t="shared" si="3"/>
        <v>3</v>
      </c>
      <c r="V13" s="6" t="str">
        <f t="shared" si="10"/>
        <v>540 ± 24,827</v>
      </c>
    </row>
    <row r="14" spans="1:27" x14ac:dyDescent="0.25">
      <c r="A14" s="1">
        <f t="shared" si="11"/>
        <v>12</v>
      </c>
      <c r="B14" s="6"/>
      <c r="C14" s="6"/>
      <c r="D14" s="6"/>
      <c r="E14" s="6"/>
      <c r="F14" s="6"/>
      <c r="G14" s="5">
        <f t="shared" si="12"/>
        <v>0</v>
      </c>
      <c r="H14" s="5">
        <f t="shared" si="13"/>
        <v>0</v>
      </c>
      <c r="I14" s="5">
        <f t="shared" si="0"/>
        <v>0</v>
      </c>
      <c r="J14" s="5">
        <f t="shared" si="0"/>
        <v>0</v>
      </c>
      <c r="K14" s="6"/>
      <c r="L14" s="6"/>
      <c r="M14" s="5">
        <f t="shared" si="4"/>
        <v>0</v>
      </c>
      <c r="N14" s="5">
        <f t="shared" si="5"/>
        <v>0</v>
      </c>
      <c r="O14" s="5">
        <f t="shared" si="6"/>
        <v>0</v>
      </c>
      <c r="P14" s="5">
        <f t="shared" si="7"/>
        <v>0</v>
      </c>
      <c r="Q14" s="5" t="e">
        <f t="shared" si="8"/>
        <v>#DIV/0!</v>
      </c>
      <c r="R14" s="5">
        <f t="shared" si="1"/>
        <v>0</v>
      </c>
      <c r="S14" s="5">
        <f t="shared" si="2"/>
        <v>0</v>
      </c>
      <c r="T14" s="5" t="e">
        <f t="shared" si="9"/>
        <v>#DIV/0!</v>
      </c>
      <c r="U14" s="6" t="e">
        <f t="shared" si="3"/>
        <v>#DIV/0!</v>
      </c>
      <c r="V14" s="6" t="str">
        <f t="shared" si="10"/>
        <v>0 ± 0</v>
      </c>
    </row>
    <row r="15" spans="1:27" x14ac:dyDescent="0.25">
      <c r="A15" s="1">
        <f t="shared" si="11"/>
        <v>13</v>
      </c>
      <c r="B15" s="6"/>
      <c r="C15" s="6"/>
      <c r="D15" s="6"/>
      <c r="E15" s="6"/>
      <c r="F15" s="6"/>
      <c r="G15" s="5">
        <f t="shared" si="12"/>
        <v>0</v>
      </c>
      <c r="H15" s="5">
        <f t="shared" si="13"/>
        <v>0</v>
      </c>
      <c r="I15" s="5">
        <f t="shared" si="0"/>
        <v>0</v>
      </c>
      <c r="J15" s="5">
        <f t="shared" si="0"/>
        <v>0</v>
      </c>
      <c r="K15" s="6"/>
      <c r="L15" s="6"/>
      <c r="M15" s="5">
        <f t="shared" si="4"/>
        <v>0</v>
      </c>
      <c r="N15" s="5">
        <f t="shared" si="5"/>
        <v>0</v>
      </c>
      <c r="O15" s="5">
        <f t="shared" si="6"/>
        <v>0</v>
      </c>
      <c r="P15" s="5">
        <f t="shared" si="7"/>
        <v>0</v>
      </c>
      <c r="Q15" s="5" t="e">
        <f t="shared" si="8"/>
        <v>#DIV/0!</v>
      </c>
      <c r="R15" s="5">
        <f t="shared" si="1"/>
        <v>0</v>
      </c>
      <c r="S15" s="5">
        <f t="shared" si="2"/>
        <v>0</v>
      </c>
      <c r="T15" s="5" t="e">
        <f t="shared" si="9"/>
        <v>#DIV/0!</v>
      </c>
      <c r="U15" s="6" t="e">
        <f t="shared" si="3"/>
        <v>#DIV/0!</v>
      </c>
      <c r="V15" s="6" t="str">
        <f t="shared" si="10"/>
        <v>0 ± 0</v>
      </c>
    </row>
    <row r="16" spans="1:27" x14ac:dyDescent="0.25">
      <c r="A16" s="1">
        <f t="shared" si="11"/>
        <v>14</v>
      </c>
      <c r="B16" s="6"/>
      <c r="C16" s="6"/>
      <c r="D16" s="6"/>
      <c r="G16" s="5">
        <f t="shared" si="12"/>
        <v>0</v>
      </c>
      <c r="H16" s="5">
        <f t="shared" si="13"/>
        <v>0</v>
      </c>
      <c r="I16" s="5">
        <f t="shared" si="0"/>
        <v>0</v>
      </c>
      <c r="J16" s="5">
        <f t="shared" si="0"/>
        <v>0</v>
      </c>
      <c r="M16" s="5">
        <f t="shared" si="4"/>
        <v>0</v>
      </c>
      <c r="N16" s="5">
        <f t="shared" si="5"/>
        <v>0</v>
      </c>
      <c r="O16" s="5">
        <f t="shared" si="6"/>
        <v>0</v>
      </c>
      <c r="P16" s="5">
        <f t="shared" si="7"/>
        <v>0</v>
      </c>
      <c r="Q16" s="5" t="e">
        <f t="shared" si="8"/>
        <v>#DIV/0!</v>
      </c>
      <c r="R16" s="5">
        <f t="shared" si="1"/>
        <v>0</v>
      </c>
      <c r="S16" s="5">
        <f t="shared" si="2"/>
        <v>0</v>
      </c>
      <c r="T16" s="5" t="e">
        <f t="shared" si="9"/>
        <v>#DIV/0!</v>
      </c>
      <c r="U16" s="6" t="e">
        <f t="shared" si="3"/>
        <v>#DIV/0!</v>
      </c>
      <c r="V16" s="6" t="str">
        <f t="shared" si="10"/>
        <v>0 ± 0</v>
      </c>
    </row>
    <row r="17" spans="1:22" x14ac:dyDescent="0.25">
      <c r="A17" s="1">
        <f t="shared" si="11"/>
        <v>15</v>
      </c>
      <c r="B17" s="6"/>
      <c r="C17" s="6"/>
      <c r="D17" s="6"/>
      <c r="G17" s="5">
        <f t="shared" si="12"/>
        <v>0</v>
      </c>
      <c r="H17" s="5">
        <f t="shared" si="13"/>
        <v>0</v>
      </c>
      <c r="I17" s="5">
        <f t="shared" si="0"/>
        <v>0</v>
      </c>
      <c r="J17" s="5">
        <f t="shared" si="0"/>
        <v>0</v>
      </c>
      <c r="M17" s="5">
        <f t="shared" si="4"/>
        <v>0</v>
      </c>
      <c r="N17" s="5">
        <f t="shared" si="5"/>
        <v>0</v>
      </c>
      <c r="O17" s="5">
        <f t="shared" si="6"/>
        <v>0</v>
      </c>
      <c r="P17" s="5">
        <f t="shared" si="7"/>
        <v>0</v>
      </c>
      <c r="Q17" s="5" t="e">
        <f t="shared" si="8"/>
        <v>#DIV/0!</v>
      </c>
      <c r="R17" s="5">
        <f t="shared" si="1"/>
        <v>0</v>
      </c>
      <c r="S17" s="5">
        <f t="shared" si="2"/>
        <v>0</v>
      </c>
      <c r="T17" s="5" t="e">
        <f t="shared" si="9"/>
        <v>#DIV/0!</v>
      </c>
      <c r="U17" s="6" t="e">
        <f t="shared" si="3"/>
        <v>#DIV/0!</v>
      </c>
      <c r="V17" s="6" t="str">
        <f t="shared" si="10"/>
        <v>0 ± 0</v>
      </c>
    </row>
    <row r="18" spans="1:22" x14ac:dyDescent="0.25">
      <c r="A18" s="4">
        <f t="shared" si="11"/>
        <v>16</v>
      </c>
      <c r="B18" s="5">
        <v>530</v>
      </c>
      <c r="C18" s="5">
        <v>540</v>
      </c>
      <c r="D18" s="5">
        <v>550</v>
      </c>
      <c r="G18" s="5">
        <f t="shared" si="12"/>
        <v>540</v>
      </c>
      <c r="H18" s="5">
        <f t="shared" si="13"/>
        <v>100</v>
      </c>
      <c r="I18" s="5">
        <f t="shared" si="0"/>
        <v>0</v>
      </c>
      <c r="J18" s="5">
        <f t="shared" si="0"/>
        <v>100</v>
      </c>
      <c r="M18" s="5">
        <f t="shared" si="4"/>
        <v>200</v>
      </c>
      <c r="N18" s="5">
        <f t="shared" si="5"/>
        <v>10</v>
      </c>
      <c r="O18" s="5">
        <f t="shared" si="6"/>
        <v>570</v>
      </c>
      <c r="P18" s="5">
        <f t="shared" si="7"/>
        <v>510</v>
      </c>
      <c r="Q18" s="5">
        <f t="shared" si="8"/>
        <v>1.8518518518518516</v>
      </c>
      <c r="R18" s="5">
        <f t="shared" si="1"/>
        <v>5.7735026918962582</v>
      </c>
      <c r="S18" s="5">
        <f t="shared" si="2"/>
        <v>24.826061575153908</v>
      </c>
      <c r="T18" s="5">
        <f t="shared" si="9"/>
        <v>4.5974188102136866</v>
      </c>
      <c r="U18" s="6">
        <f t="shared" si="3"/>
        <v>3</v>
      </c>
      <c r="V18" s="6" t="str">
        <f t="shared" si="10"/>
        <v>540 ± 24,827</v>
      </c>
    </row>
    <row r="19" spans="1:22" x14ac:dyDescent="0.25">
      <c r="A19" s="1">
        <f t="shared" si="11"/>
        <v>17</v>
      </c>
      <c r="B19" s="6"/>
      <c r="C19" s="6"/>
      <c r="D19" s="6"/>
      <c r="G19" s="5">
        <f t="shared" si="12"/>
        <v>0</v>
      </c>
      <c r="H19" s="5">
        <f t="shared" si="13"/>
        <v>0</v>
      </c>
      <c r="I19" s="5">
        <f t="shared" si="13"/>
        <v>0</v>
      </c>
      <c r="J19" s="5">
        <f t="shared" si="13"/>
        <v>0</v>
      </c>
      <c r="M19" s="5">
        <f t="shared" si="4"/>
        <v>0</v>
      </c>
      <c r="N19" s="5">
        <f t="shared" si="5"/>
        <v>0</v>
      </c>
      <c r="O19" s="5">
        <f t="shared" si="6"/>
        <v>0</v>
      </c>
      <c r="P19" s="5">
        <f t="shared" si="7"/>
        <v>0</v>
      </c>
      <c r="Q19" s="5" t="e">
        <f t="shared" si="8"/>
        <v>#DIV/0!</v>
      </c>
      <c r="R19" s="5">
        <f t="shared" si="1"/>
        <v>0</v>
      </c>
      <c r="S19" s="5">
        <f t="shared" si="2"/>
        <v>0</v>
      </c>
      <c r="T19" s="5" t="e">
        <f t="shared" si="9"/>
        <v>#DIV/0!</v>
      </c>
      <c r="U19" s="6" t="e">
        <f t="shared" si="3"/>
        <v>#DIV/0!</v>
      </c>
      <c r="V19" s="6" t="str">
        <f t="shared" si="10"/>
        <v>0 ± 0</v>
      </c>
    </row>
    <row r="20" spans="1:22" x14ac:dyDescent="0.25">
      <c r="A20" s="1">
        <f t="shared" si="11"/>
        <v>18</v>
      </c>
      <c r="B20" s="6"/>
      <c r="C20" s="6"/>
      <c r="D20" s="6"/>
      <c r="G20" s="5">
        <f t="shared" si="12"/>
        <v>0</v>
      </c>
      <c r="H20" s="5">
        <f t="shared" si="13"/>
        <v>0</v>
      </c>
      <c r="I20" s="5">
        <f t="shared" si="13"/>
        <v>0</v>
      </c>
      <c r="J20" s="5">
        <f t="shared" si="13"/>
        <v>0</v>
      </c>
      <c r="M20" s="5">
        <f t="shared" si="4"/>
        <v>0</v>
      </c>
      <c r="N20" s="5">
        <f t="shared" si="5"/>
        <v>0</v>
      </c>
      <c r="O20" s="5">
        <f t="shared" si="6"/>
        <v>0</v>
      </c>
      <c r="P20" s="5">
        <f t="shared" si="7"/>
        <v>0</v>
      </c>
      <c r="Q20" s="5" t="e">
        <f t="shared" si="8"/>
        <v>#DIV/0!</v>
      </c>
      <c r="R20" s="5">
        <f t="shared" si="1"/>
        <v>0</v>
      </c>
      <c r="S20" s="5">
        <f t="shared" si="2"/>
        <v>0</v>
      </c>
      <c r="T20" s="5" t="e">
        <f t="shared" si="9"/>
        <v>#DIV/0!</v>
      </c>
      <c r="U20" s="6" t="e">
        <f t="shared" si="3"/>
        <v>#DIV/0!</v>
      </c>
      <c r="V20" s="6" t="str">
        <f t="shared" si="10"/>
        <v>0 ± 0</v>
      </c>
    </row>
    <row r="21" spans="1:22" x14ac:dyDescent="0.25">
      <c r="A21" s="1">
        <f t="shared" si="11"/>
        <v>19</v>
      </c>
      <c r="B21" s="6"/>
      <c r="C21" s="6"/>
      <c r="D21" s="6"/>
      <c r="G21" s="5">
        <f t="shared" si="12"/>
        <v>0</v>
      </c>
      <c r="H21" s="5">
        <f t="shared" si="13"/>
        <v>0</v>
      </c>
      <c r="I21" s="5">
        <f t="shared" si="13"/>
        <v>0</v>
      </c>
      <c r="J21" s="5">
        <f t="shared" si="13"/>
        <v>0</v>
      </c>
      <c r="M21" s="5">
        <f t="shared" si="4"/>
        <v>0</v>
      </c>
      <c r="N21" s="5">
        <f t="shared" si="5"/>
        <v>0</v>
      </c>
      <c r="O21" s="5">
        <f t="shared" si="6"/>
        <v>0</v>
      </c>
      <c r="P21" s="5">
        <f t="shared" si="7"/>
        <v>0</v>
      </c>
      <c r="Q21" s="5" t="e">
        <f t="shared" si="8"/>
        <v>#DIV/0!</v>
      </c>
      <c r="R21" s="5">
        <f t="shared" si="1"/>
        <v>0</v>
      </c>
      <c r="S21" s="5">
        <f t="shared" si="2"/>
        <v>0</v>
      </c>
      <c r="T21" s="5" t="e">
        <f t="shared" si="9"/>
        <v>#DIV/0!</v>
      </c>
      <c r="U21" s="6" t="e">
        <f t="shared" si="3"/>
        <v>#DIV/0!</v>
      </c>
      <c r="V21" s="6" t="str">
        <f t="shared" si="10"/>
        <v>0 ± 0</v>
      </c>
    </row>
    <row r="22" spans="1:22" x14ac:dyDescent="0.25">
      <c r="A22" s="1">
        <f t="shared" si="11"/>
        <v>20</v>
      </c>
      <c r="B22" s="6"/>
      <c r="C22" s="6"/>
      <c r="D22" s="6"/>
      <c r="G22" s="5">
        <f t="shared" si="12"/>
        <v>0</v>
      </c>
      <c r="H22" s="5">
        <f t="shared" si="13"/>
        <v>0</v>
      </c>
      <c r="I22" s="5">
        <f t="shared" si="13"/>
        <v>0</v>
      </c>
      <c r="J22" s="5">
        <f t="shared" si="13"/>
        <v>0</v>
      </c>
      <c r="M22" s="5">
        <f t="shared" si="4"/>
        <v>0</v>
      </c>
      <c r="N22" s="5">
        <f t="shared" si="5"/>
        <v>0</v>
      </c>
      <c r="O22" s="5">
        <f t="shared" si="6"/>
        <v>0</v>
      </c>
      <c r="P22" s="5">
        <f t="shared" si="7"/>
        <v>0</v>
      </c>
      <c r="Q22" s="5" t="e">
        <f t="shared" si="8"/>
        <v>#DIV/0!</v>
      </c>
      <c r="R22" s="5">
        <f t="shared" si="1"/>
        <v>0</v>
      </c>
      <c r="S22" s="5">
        <f t="shared" si="2"/>
        <v>0</v>
      </c>
      <c r="T22" s="5" t="e">
        <f t="shared" si="9"/>
        <v>#DIV/0!</v>
      </c>
      <c r="U22" s="6" t="e">
        <f t="shared" si="3"/>
        <v>#DIV/0!</v>
      </c>
      <c r="V22" s="6" t="str">
        <f t="shared" si="10"/>
        <v>0 ± 0</v>
      </c>
    </row>
    <row r="23" spans="1:22" x14ac:dyDescent="0.25">
      <c r="A23" s="4">
        <f t="shared" si="11"/>
        <v>21</v>
      </c>
      <c r="B23" s="5">
        <v>530</v>
      </c>
      <c r="C23" s="5">
        <v>540</v>
      </c>
      <c r="D23" s="5">
        <v>550</v>
      </c>
      <c r="G23" s="5">
        <f t="shared" si="12"/>
        <v>540</v>
      </c>
      <c r="H23" s="5">
        <f t="shared" si="13"/>
        <v>100</v>
      </c>
      <c r="I23" s="5">
        <f t="shared" si="13"/>
        <v>0</v>
      </c>
      <c r="J23" s="5">
        <f t="shared" si="13"/>
        <v>100</v>
      </c>
      <c r="M23" s="5">
        <f t="shared" si="4"/>
        <v>200</v>
      </c>
      <c r="N23" s="5">
        <f t="shared" si="5"/>
        <v>10</v>
      </c>
      <c r="O23" s="5">
        <f t="shared" si="6"/>
        <v>570</v>
      </c>
      <c r="P23" s="5">
        <f t="shared" si="7"/>
        <v>510</v>
      </c>
      <c r="Q23" s="5">
        <f t="shared" si="8"/>
        <v>1.8518518518518516</v>
      </c>
      <c r="R23" s="5">
        <f t="shared" si="1"/>
        <v>5.7735026918962582</v>
      </c>
      <c r="S23" s="5">
        <f t="shared" si="2"/>
        <v>24.826061575153908</v>
      </c>
      <c r="T23" s="5">
        <f t="shared" si="9"/>
        <v>4.5974188102136866</v>
      </c>
      <c r="U23" s="6">
        <f t="shared" si="3"/>
        <v>3</v>
      </c>
      <c r="V23" s="6" t="str">
        <f t="shared" si="10"/>
        <v>540 ± 24,827</v>
      </c>
    </row>
    <row r="24" spans="1:22" x14ac:dyDescent="0.25">
      <c r="A24" s="2">
        <f t="shared" si="11"/>
        <v>22</v>
      </c>
      <c r="B24" s="6"/>
      <c r="C24" s="6"/>
      <c r="D24" s="6"/>
      <c r="G24" s="5">
        <f t="shared" si="12"/>
        <v>0</v>
      </c>
      <c r="H24" s="5">
        <f t="shared" si="13"/>
        <v>0</v>
      </c>
      <c r="I24" s="5">
        <f t="shared" si="13"/>
        <v>0</v>
      </c>
      <c r="J24" s="5">
        <f t="shared" si="13"/>
        <v>0</v>
      </c>
      <c r="M24" s="5">
        <f t="shared" si="4"/>
        <v>0</v>
      </c>
      <c r="N24" s="5">
        <f t="shared" si="5"/>
        <v>0</v>
      </c>
      <c r="O24" s="5">
        <f t="shared" si="6"/>
        <v>0</v>
      </c>
      <c r="P24" s="5">
        <f t="shared" si="7"/>
        <v>0</v>
      </c>
      <c r="Q24" s="5" t="e">
        <f t="shared" si="8"/>
        <v>#DIV/0!</v>
      </c>
      <c r="R24" s="5">
        <f t="shared" si="1"/>
        <v>0</v>
      </c>
      <c r="S24" s="5">
        <f t="shared" si="2"/>
        <v>0</v>
      </c>
      <c r="T24" s="5" t="e">
        <f t="shared" si="9"/>
        <v>#DIV/0!</v>
      </c>
      <c r="U24" s="6" t="e">
        <f t="shared" si="3"/>
        <v>#DIV/0!</v>
      </c>
      <c r="V24" s="6" t="str">
        <f t="shared" si="10"/>
        <v>0 ± 0</v>
      </c>
    </row>
    <row r="25" spans="1:22" x14ac:dyDescent="0.25">
      <c r="A25" s="2">
        <f t="shared" si="11"/>
        <v>23</v>
      </c>
      <c r="B25" s="6"/>
      <c r="C25" s="6"/>
      <c r="D25" s="6"/>
      <c r="G25" s="5">
        <f t="shared" si="12"/>
        <v>0</v>
      </c>
      <c r="H25" s="5">
        <f t="shared" si="13"/>
        <v>0</v>
      </c>
      <c r="I25" s="5">
        <f t="shared" si="13"/>
        <v>0</v>
      </c>
      <c r="J25" s="5">
        <f t="shared" si="13"/>
        <v>0</v>
      </c>
      <c r="M25" s="5">
        <f t="shared" si="4"/>
        <v>0</v>
      </c>
      <c r="N25" s="5">
        <f t="shared" si="5"/>
        <v>0</v>
      </c>
      <c r="O25" s="5">
        <f t="shared" si="6"/>
        <v>0</v>
      </c>
      <c r="P25" s="5">
        <f t="shared" si="7"/>
        <v>0</v>
      </c>
      <c r="Q25" s="5" t="e">
        <f t="shared" si="8"/>
        <v>#DIV/0!</v>
      </c>
      <c r="R25" s="5">
        <f t="shared" si="1"/>
        <v>0</v>
      </c>
      <c r="S25" s="5">
        <f t="shared" si="2"/>
        <v>0</v>
      </c>
      <c r="T25" s="5" t="e">
        <f t="shared" si="9"/>
        <v>#DIV/0!</v>
      </c>
      <c r="U25" s="6" t="e">
        <f t="shared" si="3"/>
        <v>#DIV/0!</v>
      </c>
      <c r="V25" s="6" t="str">
        <f t="shared" si="10"/>
        <v>0 ± 0</v>
      </c>
    </row>
    <row r="26" spans="1:22" x14ac:dyDescent="0.25">
      <c r="A26" s="2">
        <f t="shared" si="11"/>
        <v>24</v>
      </c>
      <c r="B26" s="6"/>
      <c r="C26" s="6"/>
      <c r="D26" s="6"/>
      <c r="G26" s="5">
        <f t="shared" si="12"/>
        <v>0</v>
      </c>
      <c r="H26" s="5">
        <f t="shared" si="13"/>
        <v>0</v>
      </c>
      <c r="I26" s="5">
        <f t="shared" si="13"/>
        <v>0</v>
      </c>
      <c r="J26" s="5">
        <f t="shared" si="13"/>
        <v>0</v>
      </c>
      <c r="M26" s="5">
        <f t="shared" si="4"/>
        <v>0</v>
      </c>
      <c r="N26" s="5">
        <f t="shared" si="5"/>
        <v>0</v>
      </c>
      <c r="O26" s="5">
        <f t="shared" si="6"/>
        <v>0</v>
      </c>
      <c r="P26" s="5">
        <f t="shared" si="7"/>
        <v>0</v>
      </c>
      <c r="Q26" s="5" t="e">
        <f t="shared" si="8"/>
        <v>#DIV/0!</v>
      </c>
      <c r="R26" s="5">
        <f t="shared" si="1"/>
        <v>0</v>
      </c>
      <c r="S26" s="5">
        <f t="shared" si="2"/>
        <v>0</v>
      </c>
      <c r="T26" s="5" t="e">
        <f t="shared" si="9"/>
        <v>#DIV/0!</v>
      </c>
      <c r="U26" s="6" t="e">
        <f t="shared" si="3"/>
        <v>#DIV/0!</v>
      </c>
      <c r="V26" s="6" t="str">
        <f t="shared" si="10"/>
        <v>0 ± 0</v>
      </c>
    </row>
    <row r="27" spans="1:22" x14ac:dyDescent="0.25">
      <c r="A27" s="2">
        <f t="shared" si="11"/>
        <v>25</v>
      </c>
      <c r="B27" s="6"/>
      <c r="C27" s="6"/>
      <c r="D27" s="6"/>
      <c r="G27" s="5">
        <f t="shared" si="12"/>
        <v>0</v>
      </c>
      <c r="H27" s="5">
        <f t="shared" si="13"/>
        <v>0</v>
      </c>
      <c r="I27" s="5">
        <f t="shared" si="13"/>
        <v>0</v>
      </c>
      <c r="J27" s="5">
        <f t="shared" si="13"/>
        <v>0</v>
      </c>
      <c r="M27" s="5">
        <f t="shared" si="4"/>
        <v>0</v>
      </c>
      <c r="N27" s="5">
        <f t="shared" si="5"/>
        <v>0</v>
      </c>
      <c r="O27" s="5">
        <f t="shared" si="6"/>
        <v>0</v>
      </c>
      <c r="P27" s="5">
        <f t="shared" si="7"/>
        <v>0</v>
      </c>
      <c r="Q27" s="5" t="e">
        <f t="shared" si="8"/>
        <v>#DIV/0!</v>
      </c>
      <c r="R27" s="5">
        <f t="shared" si="1"/>
        <v>0</v>
      </c>
      <c r="S27" s="5">
        <f t="shared" si="2"/>
        <v>0</v>
      </c>
      <c r="T27" s="5" t="e">
        <f t="shared" si="9"/>
        <v>#DIV/0!</v>
      </c>
      <c r="U27" s="6" t="e">
        <f t="shared" si="3"/>
        <v>#DIV/0!</v>
      </c>
      <c r="V27" s="6" t="str">
        <f t="shared" si="10"/>
        <v>0 ± 0</v>
      </c>
    </row>
    <row r="28" spans="1:22" x14ac:dyDescent="0.25">
      <c r="A28" s="4">
        <f t="shared" si="11"/>
        <v>26</v>
      </c>
      <c r="B28" s="5">
        <v>530</v>
      </c>
      <c r="C28" s="5">
        <v>540</v>
      </c>
      <c r="D28" s="5">
        <v>550</v>
      </c>
      <c r="G28" s="5">
        <f t="shared" si="12"/>
        <v>540</v>
      </c>
      <c r="H28" s="5">
        <f t="shared" si="13"/>
        <v>100</v>
      </c>
      <c r="I28" s="5">
        <f t="shared" si="13"/>
        <v>0</v>
      </c>
      <c r="J28" s="5">
        <f t="shared" si="13"/>
        <v>100</v>
      </c>
      <c r="M28" s="5">
        <f t="shared" si="4"/>
        <v>200</v>
      </c>
      <c r="N28" s="5">
        <f t="shared" si="5"/>
        <v>10</v>
      </c>
      <c r="O28" s="5">
        <f t="shared" si="6"/>
        <v>570</v>
      </c>
      <c r="P28" s="5">
        <f t="shared" si="7"/>
        <v>510</v>
      </c>
      <c r="Q28" s="5">
        <f t="shared" si="8"/>
        <v>1.8518518518518516</v>
      </c>
      <c r="R28" s="5">
        <f t="shared" si="1"/>
        <v>5.7735026918962582</v>
      </c>
      <c r="S28" s="5">
        <f t="shared" si="2"/>
        <v>24.826061575153908</v>
      </c>
      <c r="T28" s="5">
        <f t="shared" si="9"/>
        <v>4.5974188102136866</v>
      </c>
      <c r="U28" s="6">
        <f t="shared" si="3"/>
        <v>3</v>
      </c>
      <c r="V28" s="6" t="str">
        <f t="shared" si="10"/>
        <v>540 ± 24,827</v>
      </c>
    </row>
    <row r="29" spans="1:22" x14ac:dyDescent="0.25">
      <c r="A29" s="2">
        <f t="shared" si="11"/>
        <v>27</v>
      </c>
      <c r="B29" s="6"/>
      <c r="C29" s="6"/>
      <c r="D29" s="6"/>
      <c r="G29" s="5">
        <f t="shared" si="12"/>
        <v>0</v>
      </c>
      <c r="H29" s="5">
        <f t="shared" si="13"/>
        <v>0</v>
      </c>
      <c r="I29" s="5">
        <f t="shared" si="13"/>
        <v>0</v>
      </c>
      <c r="J29" s="5">
        <f t="shared" si="13"/>
        <v>0</v>
      </c>
      <c r="M29" s="5">
        <f t="shared" si="4"/>
        <v>0</v>
      </c>
      <c r="N29" s="5">
        <f t="shared" si="5"/>
        <v>0</v>
      </c>
      <c r="O29" s="5">
        <f t="shared" si="6"/>
        <v>0</v>
      </c>
      <c r="P29" s="5">
        <f t="shared" si="7"/>
        <v>0</v>
      </c>
      <c r="Q29" s="5" t="e">
        <f t="shared" si="8"/>
        <v>#DIV/0!</v>
      </c>
      <c r="R29" s="5">
        <f t="shared" si="1"/>
        <v>0</v>
      </c>
      <c r="S29" s="5">
        <f t="shared" si="2"/>
        <v>0</v>
      </c>
      <c r="T29" s="5" t="e">
        <f t="shared" si="9"/>
        <v>#DIV/0!</v>
      </c>
      <c r="U29" s="6" t="e">
        <f t="shared" si="3"/>
        <v>#DIV/0!</v>
      </c>
      <c r="V29" s="6" t="str">
        <f t="shared" si="10"/>
        <v>0 ± 0</v>
      </c>
    </row>
    <row r="30" spans="1:22" x14ac:dyDescent="0.25">
      <c r="A30" s="2">
        <f t="shared" si="11"/>
        <v>28</v>
      </c>
      <c r="B30" s="6"/>
      <c r="C30" s="6"/>
      <c r="D30" s="6"/>
      <c r="G30" s="5">
        <f t="shared" si="12"/>
        <v>0</v>
      </c>
      <c r="H30" s="5">
        <f t="shared" si="13"/>
        <v>0</v>
      </c>
      <c r="I30" s="5">
        <f t="shared" si="13"/>
        <v>0</v>
      </c>
      <c r="J30" s="5">
        <f t="shared" si="13"/>
        <v>0</v>
      </c>
      <c r="M30" s="5">
        <f t="shared" si="4"/>
        <v>0</v>
      </c>
      <c r="N30" s="5">
        <f t="shared" si="5"/>
        <v>0</v>
      </c>
      <c r="O30" s="5">
        <f t="shared" si="6"/>
        <v>0</v>
      </c>
      <c r="P30" s="5">
        <f t="shared" si="7"/>
        <v>0</v>
      </c>
      <c r="Q30" s="5" t="e">
        <f t="shared" si="8"/>
        <v>#DIV/0!</v>
      </c>
      <c r="R30" s="5">
        <f t="shared" si="1"/>
        <v>0</v>
      </c>
      <c r="S30" s="5">
        <f t="shared" si="2"/>
        <v>0</v>
      </c>
      <c r="T30" s="5" t="e">
        <f t="shared" si="9"/>
        <v>#DIV/0!</v>
      </c>
      <c r="U30" s="6" t="e">
        <f t="shared" si="3"/>
        <v>#DIV/0!</v>
      </c>
      <c r="V30" s="6" t="str">
        <f t="shared" si="10"/>
        <v>0 ± 0</v>
      </c>
    </row>
    <row r="31" spans="1:22" x14ac:dyDescent="0.25">
      <c r="A31" s="2">
        <f t="shared" si="11"/>
        <v>29</v>
      </c>
      <c r="B31" s="6"/>
      <c r="C31" s="6"/>
      <c r="D31" s="6"/>
      <c r="G31" s="5">
        <f t="shared" si="12"/>
        <v>0</v>
      </c>
      <c r="H31" s="5">
        <f t="shared" si="13"/>
        <v>0</v>
      </c>
      <c r="I31" s="5">
        <f t="shared" si="13"/>
        <v>0</v>
      </c>
      <c r="J31" s="5">
        <f t="shared" si="13"/>
        <v>0</v>
      </c>
      <c r="M31" s="5">
        <f t="shared" si="4"/>
        <v>0</v>
      </c>
      <c r="N31" s="5">
        <f t="shared" si="5"/>
        <v>0</v>
      </c>
      <c r="O31" s="5">
        <f t="shared" si="6"/>
        <v>0</v>
      </c>
      <c r="P31" s="5">
        <f t="shared" si="7"/>
        <v>0</v>
      </c>
      <c r="Q31" s="5" t="e">
        <f t="shared" si="8"/>
        <v>#DIV/0!</v>
      </c>
      <c r="R31" s="5">
        <f t="shared" si="1"/>
        <v>0</v>
      </c>
      <c r="S31" s="5">
        <f t="shared" si="2"/>
        <v>0</v>
      </c>
      <c r="T31" s="5" t="e">
        <f t="shared" si="9"/>
        <v>#DIV/0!</v>
      </c>
      <c r="U31" s="6" t="e">
        <f t="shared" si="3"/>
        <v>#DIV/0!</v>
      </c>
      <c r="V31" s="6" t="str">
        <f t="shared" si="10"/>
        <v>0 ± 0</v>
      </c>
    </row>
    <row r="32" spans="1:22" x14ac:dyDescent="0.25">
      <c r="A32" s="2">
        <f t="shared" si="11"/>
        <v>30</v>
      </c>
      <c r="B32" s="6"/>
      <c r="C32" s="6"/>
      <c r="D32" s="6"/>
      <c r="G32" s="5">
        <f t="shared" si="12"/>
        <v>0</v>
      </c>
      <c r="H32" s="5">
        <f t="shared" si="13"/>
        <v>0</v>
      </c>
      <c r="I32" s="5">
        <f t="shared" si="13"/>
        <v>0</v>
      </c>
      <c r="J32" s="5">
        <f t="shared" si="13"/>
        <v>0</v>
      </c>
      <c r="M32" s="5">
        <f t="shared" si="4"/>
        <v>0</v>
      </c>
      <c r="N32" s="5">
        <f t="shared" si="5"/>
        <v>0</v>
      </c>
      <c r="O32" s="5">
        <f t="shared" si="6"/>
        <v>0</v>
      </c>
      <c r="P32" s="5">
        <f t="shared" si="7"/>
        <v>0</v>
      </c>
      <c r="Q32" s="5" t="e">
        <f t="shared" si="8"/>
        <v>#DIV/0!</v>
      </c>
      <c r="R32" s="5">
        <f t="shared" si="1"/>
        <v>0</v>
      </c>
      <c r="S32" s="5">
        <f t="shared" si="2"/>
        <v>0</v>
      </c>
      <c r="T32" s="5" t="e">
        <f t="shared" si="9"/>
        <v>#DIV/0!</v>
      </c>
      <c r="U32" s="6" t="e">
        <f t="shared" si="3"/>
        <v>#DIV/0!</v>
      </c>
      <c r="V32" s="6" t="str">
        <f t="shared" si="10"/>
        <v>0 ± 0</v>
      </c>
    </row>
    <row r="33" spans="1:22" x14ac:dyDescent="0.25">
      <c r="A33" s="4">
        <f t="shared" si="11"/>
        <v>31</v>
      </c>
      <c r="B33" s="5">
        <v>530</v>
      </c>
      <c r="C33" s="5">
        <v>540</v>
      </c>
      <c r="D33" s="5">
        <v>550</v>
      </c>
      <c r="G33" s="5">
        <f t="shared" si="12"/>
        <v>540</v>
      </c>
      <c r="H33" s="5">
        <f t="shared" si="13"/>
        <v>100</v>
      </c>
      <c r="I33" s="5">
        <f t="shared" si="13"/>
        <v>0</v>
      </c>
      <c r="J33" s="5">
        <f t="shared" si="13"/>
        <v>100</v>
      </c>
      <c r="M33" s="5">
        <f t="shared" si="4"/>
        <v>200</v>
      </c>
      <c r="N33" s="5">
        <f t="shared" si="5"/>
        <v>10</v>
      </c>
      <c r="O33" s="5">
        <f t="shared" si="6"/>
        <v>570</v>
      </c>
      <c r="P33" s="5">
        <f t="shared" si="7"/>
        <v>510</v>
      </c>
      <c r="Q33" s="5">
        <f t="shared" si="8"/>
        <v>1.8518518518518516</v>
      </c>
      <c r="R33" s="5">
        <f t="shared" si="1"/>
        <v>5.7735026918962582</v>
      </c>
      <c r="S33" s="5">
        <f t="shared" si="2"/>
        <v>24.826061575153908</v>
      </c>
      <c r="T33" s="5">
        <f t="shared" si="9"/>
        <v>4.5974188102136866</v>
      </c>
      <c r="U33" s="6">
        <f t="shared" si="3"/>
        <v>3</v>
      </c>
      <c r="V33" s="6" t="str">
        <f t="shared" si="10"/>
        <v>540 ± 24,827</v>
      </c>
    </row>
    <row r="34" spans="1:22" x14ac:dyDescent="0.25">
      <c r="A34" s="2">
        <f t="shared" si="11"/>
        <v>32</v>
      </c>
      <c r="B34" s="6"/>
      <c r="C34" s="6"/>
      <c r="D34" s="6"/>
      <c r="G34" s="5">
        <f t="shared" si="12"/>
        <v>0</v>
      </c>
      <c r="H34" s="5">
        <f t="shared" si="13"/>
        <v>0</v>
      </c>
      <c r="I34" s="5">
        <f t="shared" si="13"/>
        <v>0</v>
      </c>
      <c r="J34" s="5">
        <f t="shared" si="13"/>
        <v>0</v>
      </c>
      <c r="M34" s="5">
        <f t="shared" si="4"/>
        <v>0</v>
      </c>
      <c r="N34" s="5">
        <f t="shared" si="5"/>
        <v>0</v>
      </c>
      <c r="O34" s="5">
        <f t="shared" si="6"/>
        <v>0</v>
      </c>
      <c r="P34" s="5">
        <f t="shared" si="7"/>
        <v>0</v>
      </c>
      <c r="Q34" s="5" t="e">
        <f t="shared" si="8"/>
        <v>#DIV/0!</v>
      </c>
      <c r="R34" s="5">
        <f t="shared" si="1"/>
        <v>0</v>
      </c>
      <c r="S34" s="5">
        <f t="shared" si="2"/>
        <v>0</v>
      </c>
      <c r="T34" s="5" t="e">
        <f t="shared" si="9"/>
        <v>#DIV/0!</v>
      </c>
      <c r="U34" s="6" t="e">
        <f t="shared" si="3"/>
        <v>#DIV/0!</v>
      </c>
      <c r="V34" s="6" t="str">
        <f t="shared" si="10"/>
        <v>0 ± 0</v>
      </c>
    </row>
    <row r="35" spans="1:22" x14ac:dyDescent="0.25">
      <c r="A35" s="2">
        <f t="shared" si="11"/>
        <v>33</v>
      </c>
      <c r="B35" s="6"/>
      <c r="C35" s="6"/>
      <c r="D35" s="6"/>
      <c r="G35" s="5">
        <f t="shared" si="12"/>
        <v>0</v>
      </c>
      <c r="H35" s="5">
        <f t="shared" si="13"/>
        <v>0</v>
      </c>
      <c r="I35" s="5">
        <f t="shared" si="13"/>
        <v>0</v>
      </c>
      <c r="J35" s="5">
        <f t="shared" si="13"/>
        <v>0</v>
      </c>
      <c r="M35" s="5">
        <f t="shared" si="4"/>
        <v>0</v>
      </c>
      <c r="N35" s="5">
        <f t="shared" si="5"/>
        <v>0</v>
      </c>
      <c r="O35" s="5">
        <f t="shared" si="6"/>
        <v>0</v>
      </c>
      <c r="P35" s="5">
        <f t="shared" si="7"/>
        <v>0</v>
      </c>
      <c r="Q35" s="5" t="e">
        <f t="shared" si="8"/>
        <v>#DIV/0!</v>
      </c>
      <c r="R35" s="5">
        <f t="shared" si="1"/>
        <v>0</v>
      </c>
      <c r="S35" s="5">
        <f t="shared" si="2"/>
        <v>0</v>
      </c>
      <c r="T35" s="5" t="e">
        <f t="shared" si="9"/>
        <v>#DIV/0!</v>
      </c>
      <c r="U35" s="6" t="e">
        <f t="shared" si="3"/>
        <v>#DIV/0!</v>
      </c>
      <c r="V35" s="6" t="str">
        <f t="shared" si="10"/>
        <v>0 ± 0</v>
      </c>
    </row>
    <row r="36" spans="1:22" x14ac:dyDescent="0.25">
      <c r="A36" s="2">
        <f t="shared" si="11"/>
        <v>34</v>
      </c>
      <c r="B36" s="6"/>
      <c r="C36" s="6"/>
      <c r="D36" s="6"/>
      <c r="G36" s="5">
        <f t="shared" si="12"/>
        <v>0</v>
      </c>
      <c r="H36" s="5">
        <f t="shared" si="13"/>
        <v>0</v>
      </c>
      <c r="I36" s="5">
        <f t="shared" si="13"/>
        <v>0</v>
      </c>
      <c r="J36" s="5">
        <f t="shared" si="13"/>
        <v>0</v>
      </c>
      <c r="M36" s="5">
        <f t="shared" si="4"/>
        <v>0</v>
      </c>
      <c r="N36" s="5">
        <f t="shared" si="5"/>
        <v>0</v>
      </c>
      <c r="O36" s="5">
        <f t="shared" si="6"/>
        <v>0</v>
      </c>
      <c r="P36" s="5">
        <f t="shared" si="7"/>
        <v>0</v>
      </c>
      <c r="Q36" s="5" t="e">
        <f t="shared" si="8"/>
        <v>#DIV/0!</v>
      </c>
      <c r="R36" s="5">
        <f t="shared" si="1"/>
        <v>0</v>
      </c>
      <c r="S36" s="5">
        <f t="shared" si="2"/>
        <v>0</v>
      </c>
      <c r="T36" s="5" t="e">
        <f t="shared" si="9"/>
        <v>#DIV/0!</v>
      </c>
      <c r="U36" s="6" t="e">
        <f t="shared" si="3"/>
        <v>#DIV/0!</v>
      </c>
      <c r="V36" s="6" t="str">
        <f t="shared" si="10"/>
        <v>0 ± 0</v>
      </c>
    </row>
    <row r="37" spans="1:22" x14ac:dyDescent="0.25">
      <c r="A37" s="2">
        <f t="shared" si="11"/>
        <v>35</v>
      </c>
      <c r="B37" s="6"/>
      <c r="C37" s="6"/>
      <c r="D37" s="6"/>
      <c r="G37" s="5">
        <f t="shared" si="12"/>
        <v>0</v>
      </c>
      <c r="H37" s="5">
        <f t="shared" si="13"/>
        <v>0</v>
      </c>
      <c r="I37" s="5">
        <f t="shared" si="13"/>
        <v>0</v>
      </c>
      <c r="J37" s="5">
        <f t="shared" si="13"/>
        <v>0</v>
      </c>
      <c r="M37" s="5">
        <f t="shared" si="4"/>
        <v>0</v>
      </c>
      <c r="N37" s="5">
        <f t="shared" si="5"/>
        <v>0</v>
      </c>
      <c r="O37" s="5">
        <f t="shared" si="6"/>
        <v>0</v>
      </c>
      <c r="P37" s="5">
        <f t="shared" si="7"/>
        <v>0</v>
      </c>
      <c r="Q37" s="5" t="e">
        <f t="shared" si="8"/>
        <v>#DIV/0!</v>
      </c>
      <c r="R37" s="5">
        <f t="shared" si="1"/>
        <v>0</v>
      </c>
      <c r="S37" s="5">
        <f t="shared" si="2"/>
        <v>0</v>
      </c>
      <c r="T37" s="5" t="e">
        <f t="shared" si="9"/>
        <v>#DIV/0!</v>
      </c>
      <c r="U37" s="6" t="e">
        <f t="shared" si="3"/>
        <v>#DIV/0!</v>
      </c>
      <c r="V37" s="6" t="str">
        <f t="shared" si="10"/>
        <v>0 ± 0</v>
      </c>
    </row>
    <row r="38" spans="1:22" x14ac:dyDescent="0.25">
      <c r="A38" s="4">
        <f t="shared" si="11"/>
        <v>36</v>
      </c>
      <c r="B38" s="5">
        <v>530</v>
      </c>
      <c r="C38" s="5">
        <v>540</v>
      </c>
      <c r="D38" s="5">
        <v>550</v>
      </c>
      <c r="G38" s="5">
        <f t="shared" si="12"/>
        <v>540</v>
      </c>
      <c r="H38" s="5">
        <f t="shared" si="13"/>
        <v>100</v>
      </c>
      <c r="I38" s="5">
        <f t="shared" si="13"/>
        <v>0</v>
      </c>
      <c r="J38" s="5">
        <f t="shared" si="13"/>
        <v>100</v>
      </c>
      <c r="M38" s="5">
        <f t="shared" si="4"/>
        <v>200</v>
      </c>
      <c r="N38" s="5">
        <f t="shared" si="5"/>
        <v>10</v>
      </c>
      <c r="O38" s="5">
        <f t="shared" si="6"/>
        <v>570</v>
      </c>
      <c r="P38" s="5">
        <f t="shared" si="7"/>
        <v>510</v>
      </c>
      <c r="Q38" s="5">
        <f t="shared" si="8"/>
        <v>1.8518518518518516</v>
      </c>
      <c r="R38" s="5">
        <f t="shared" si="1"/>
        <v>5.7735026918962582</v>
      </c>
      <c r="S38" s="5">
        <f t="shared" si="2"/>
        <v>24.826061575153908</v>
      </c>
      <c r="T38" s="5">
        <f t="shared" si="9"/>
        <v>4.5974188102136866</v>
      </c>
      <c r="U38" s="6">
        <f t="shared" si="3"/>
        <v>3</v>
      </c>
      <c r="V38" s="6" t="str">
        <f t="shared" si="10"/>
        <v>540 ± 24,827</v>
      </c>
    </row>
    <row r="39" spans="1:22" x14ac:dyDescent="0.25">
      <c r="A39" s="2">
        <f t="shared" si="11"/>
        <v>37</v>
      </c>
      <c r="B39" s="6"/>
      <c r="C39" s="6"/>
      <c r="D39" s="6"/>
      <c r="G39" s="5">
        <f t="shared" si="12"/>
        <v>0</v>
      </c>
      <c r="H39" s="5">
        <f t="shared" si="13"/>
        <v>0</v>
      </c>
      <c r="I39" s="5">
        <f t="shared" si="13"/>
        <v>0</v>
      </c>
      <c r="J39" s="5">
        <f t="shared" si="13"/>
        <v>0</v>
      </c>
      <c r="M39" s="5">
        <f t="shared" si="4"/>
        <v>0</v>
      </c>
      <c r="N39" s="5">
        <f t="shared" si="5"/>
        <v>0</v>
      </c>
      <c r="O39" s="5">
        <f t="shared" si="6"/>
        <v>0</v>
      </c>
      <c r="P39" s="5">
        <f t="shared" si="7"/>
        <v>0</v>
      </c>
      <c r="Q39" s="5" t="e">
        <f t="shared" si="8"/>
        <v>#DIV/0!</v>
      </c>
      <c r="R39" s="5">
        <f t="shared" si="1"/>
        <v>0</v>
      </c>
      <c r="S39" s="5">
        <f t="shared" si="2"/>
        <v>0</v>
      </c>
      <c r="T39" s="5" t="e">
        <f t="shared" si="9"/>
        <v>#DIV/0!</v>
      </c>
      <c r="U39" s="6" t="e">
        <f t="shared" si="3"/>
        <v>#DIV/0!</v>
      </c>
      <c r="V39" s="6" t="str">
        <f t="shared" si="10"/>
        <v>0 ± 0</v>
      </c>
    </row>
    <row r="40" spans="1:22" x14ac:dyDescent="0.25">
      <c r="A40" s="2">
        <f t="shared" si="11"/>
        <v>38</v>
      </c>
      <c r="B40" s="6"/>
      <c r="C40" s="6"/>
      <c r="D40" s="6"/>
      <c r="G40" s="5">
        <f t="shared" si="12"/>
        <v>0</v>
      </c>
      <c r="H40" s="5">
        <f t="shared" si="13"/>
        <v>0</v>
      </c>
      <c r="I40" s="5">
        <f t="shared" si="13"/>
        <v>0</v>
      </c>
      <c r="J40" s="5">
        <f t="shared" si="13"/>
        <v>0</v>
      </c>
      <c r="M40" s="5">
        <f t="shared" si="4"/>
        <v>0</v>
      </c>
      <c r="N40" s="5">
        <f t="shared" si="5"/>
        <v>0</v>
      </c>
      <c r="O40" s="5">
        <f t="shared" si="6"/>
        <v>0</v>
      </c>
      <c r="P40" s="5">
        <f t="shared" si="7"/>
        <v>0</v>
      </c>
      <c r="Q40" s="5" t="e">
        <f t="shared" si="8"/>
        <v>#DIV/0!</v>
      </c>
      <c r="R40" s="5">
        <f t="shared" si="1"/>
        <v>0</v>
      </c>
      <c r="S40" s="5">
        <f t="shared" si="2"/>
        <v>0</v>
      </c>
      <c r="T40" s="5" t="e">
        <f t="shared" si="9"/>
        <v>#DIV/0!</v>
      </c>
      <c r="U40" s="6" t="e">
        <f t="shared" si="3"/>
        <v>#DIV/0!</v>
      </c>
      <c r="V40" s="6" t="str">
        <f t="shared" si="10"/>
        <v>0 ± 0</v>
      </c>
    </row>
    <row r="41" spans="1:22" x14ac:dyDescent="0.25">
      <c r="A41" s="2">
        <f t="shared" si="11"/>
        <v>39</v>
      </c>
      <c r="B41" s="6"/>
      <c r="C41" s="6"/>
      <c r="D41" s="6"/>
      <c r="G41" s="5">
        <f t="shared" si="12"/>
        <v>0</v>
      </c>
      <c r="H41" s="5">
        <f t="shared" si="13"/>
        <v>0</v>
      </c>
      <c r="I41" s="5">
        <f t="shared" si="13"/>
        <v>0</v>
      </c>
      <c r="J41" s="5">
        <f t="shared" si="13"/>
        <v>0</v>
      </c>
      <c r="M41" s="5">
        <f t="shared" si="4"/>
        <v>0</v>
      </c>
      <c r="N41" s="5">
        <f t="shared" si="5"/>
        <v>0</v>
      </c>
      <c r="O41" s="5">
        <f t="shared" si="6"/>
        <v>0</v>
      </c>
      <c r="P41" s="5">
        <f t="shared" si="7"/>
        <v>0</v>
      </c>
      <c r="Q41" s="5" t="e">
        <f t="shared" si="8"/>
        <v>#DIV/0!</v>
      </c>
      <c r="R41" s="5">
        <f t="shared" si="1"/>
        <v>0</v>
      </c>
      <c r="S41" s="5">
        <f t="shared" si="2"/>
        <v>0</v>
      </c>
      <c r="T41" s="5" t="e">
        <f t="shared" si="9"/>
        <v>#DIV/0!</v>
      </c>
      <c r="U41" s="6" t="e">
        <f t="shared" si="3"/>
        <v>#DIV/0!</v>
      </c>
      <c r="V41" s="6" t="str">
        <f t="shared" si="10"/>
        <v>0 ± 0</v>
      </c>
    </row>
    <row r="42" spans="1:22" x14ac:dyDescent="0.25">
      <c r="A42" s="2">
        <f t="shared" si="11"/>
        <v>40</v>
      </c>
      <c r="B42" s="6"/>
      <c r="C42" s="6"/>
      <c r="D42" s="6"/>
      <c r="G42" s="5">
        <f t="shared" si="12"/>
        <v>0</v>
      </c>
      <c r="H42" s="5">
        <f t="shared" si="13"/>
        <v>0</v>
      </c>
      <c r="I42" s="5">
        <f t="shared" si="13"/>
        <v>0</v>
      </c>
      <c r="J42" s="5">
        <f t="shared" si="13"/>
        <v>0</v>
      </c>
      <c r="M42" s="5">
        <f t="shared" si="4"/>
        <v>0</v>
      </c>
      <c r="N42" s="5">
        <f t="shared" si="5"/>
        <v>0</v>
      </c>
      <c r="O42" s="5">
        <f t="shared" si="6"/>
        <v>0</v>
      </c>
      <c r="P42" s="5">
        <f t="shared" si="7"/>
        <v>0</v>
      </c>
      <c r="Q42" s="5" t="e">
        <f t="shared" si="8"/>
        <v>#DIV/0!</v>
      </c>
      <c r="R42" s="5">
        <f t="shared" si="1"/>
        <v>0</v>
      </c>
      <c r="S42" s="5">
        <f t="shared" si="2"/>
        <v>0</v>
      </c>
      <c r="T42" s="5" t="e">
        <f t="shared" si="9"/>
        <v>#DIV/0!</v>
      </c>
      <c r="U42" s="6" t="e">
        <f t="shared" si="3"/>
        <v>#DIV/0!</v>
      </c>
      <c r="V42" s="6" t="str">
        <f t="shared" si="10"/>
        <v>0 ± 0</v>
      </c>
    </row>
    <row r="43" spans="1:22" x14ac:dyDescent="0.25">
      <c r="A43" s="4">
        <f t="shared" si="11"/>
        <v>41</v>
      </c>
      <c r="B43" s="5">
        <v>530</v>
      </c>
      <c r="C43" s="5">
        <v>540</v>
      </c>
      <c r="D43" s="5">
        <v>550</v>
      </c>
      <c r="G43" s="5">
        <f t="shared" si="12"/>
        <v>540</v>
      </c>
      <c r="H43" s="5">
        <f t="shared" si="13"/>
        <v>100</v>
      </c>
      <c r="I43" s="5">
        <f t="shared" si="13"/>
        <v>0</v>
      </c>
      <c r="J43" s="5">
        <f t="shared" si="13"/>
        <v>100</v>
      </c>
      <c r="M43" s="5">
        <f t="shared" si="4"/>
        <v>200</v>
      </c>
      <c r="N43" s="5">
        <f t="shared" si="5"/>
        <v>10</v>
      </c>
      <c r="O43" s="5">
        <f t="shared" si="6"/>
        <v>570</v>
      </c>
      <c r="P43" s="5">
        <f t="shared" si="7"/>
        <v>510</v>
      </c>
      <c r="Q43" s="5">
        <f t="shared" si="8"/>
        <v>1.8518518518518516</v>
      </c>
      <c r="R43" s="5">
        <f t="shared" si="1"/>
        <v>5.7735026918962582</v>
      </c>
      <c r="S43" s="5">
        <f t="shared" si="2"/>
        <v>24.826061575153908</v>
      </c>
      <c r="T43" s="5">
        <f t="shared" si="9"/>
        <v>4.5974188102136866</v>
      </c>
      <c r="U43" s="6">
        <f t="shared" si="3"/>
        <v>3</v>
      </c>
      <c r="V43" s="6" t="str">
        <f t="shared" si="10"/>
        <v>540 ± 24,827</v>
      </c>
    </row>
    <row r="44" spans="1:22" x14ac:dyDescent="0.25">
      <c r="A44" s="1">
        <f t="shared" si="11"/>
        <v>42</v>
      </c>
      <c r="B44" s="6"/>
      <c r="C44" s="6"/>
      <c r="D44" s="6"/>
      <c r="G44" s="5">
        <f t="shared" si="12"/>
        <v>0</v>
      </c>
      <c r="H44" s="5">
        <f t="shared" si="13"/>
        <v>0</v>
      </c>
      <c r="I44" s="5">
        <f t="shared" si="13"/>
        <v>0</v>
      </c>
      <c r="J44" s="5">
        <f t="shared" si="13"/>
        <v>0</v>
      </c>
      <c r="M44" s="5">
        <f t="shared" si="4"/>
        <v>0</v>
      </c>
      <c r="N44" s="5">
        <f t="shared" si="5"/>
        <v>0</v>
      </c>
      <c r="O44" s="5">
        <f t="shared" si="6"/>
        <v>0</v>
      </c>
      <c r="P44" s="5">
        <f t="shared" si="7"/>
        <v>0</v>
      </c>
      <c r="Q44" s="5" t="e">
        <f t="shared" si="8"/>
        <v>#DIV/0!</v>
      </c>
      <c r="R44" s="5">
        <f t="shared" si="1"/>
        <v>0</v>
      </c>
      <c r="S44" s="5">
        <f t="shared" si="2"/>
        <v>0</v>
      </c>
      <c r="T44" s="5" t="e">
        <f t="shared" si="9"/>
        <v>#DIV/0!</v>
      </c>
      <c r="U44" s="6" t="e">
        <f t="shared" si="3"/>
        <v>#DIV/0!</v>
      </c>
      <c r="V44" s="6" t="str">
        <f t="shared" si="10"/>
        <v>0 ± 0</v>
      </c>
    </row>
    <row r="45" spans="1:22" x14ac:dyDescent="0.25">
      <c r="A45" s="1">
        <f t="shared" si="11"/>
        <v>43</v>
      </c>
      <c r="B45" s="6"/>
      <c r="C45" s="6"/>
      <c r="D45" s="6"/>
      <c r="G45" s="5">
        <f t="shared" si="12"/>
        <v>0</v>
      </c>
      <c r="H45" s="5">
        <f t="shared" si="13"/>
        <v>0</v>
      </c>
      <c r="I45" s="5">
        <f t="shared" si="13"/>
        <v>0</v>
      </c>
      <c r="J45" s="5">
        <f t="shared" si="13"/>
        <v>0</v>
      </c>
      <c r="M45" s="5">
        <f t="shared" si="4"/>
        <v>0</v>
      </c>
      <c r="N45" s="5">
        <f t="shared" si="5"/>
        <v>0</v>
      </c>
      <c r="O45" s="5">
        <f t="shared" si="6"/>
        <v>0</v>
      </c>
      <c r="P45" s="5">
        <f t="shared" si="7"/>
        <v>0</v>
      </c>
      <c r="Q45" s="5" t="e">
        <f t="shared" si="8"/>
        <v>#DIV/0!</v>
      </c>
      <c r="R45" s="5">
        <f t="shared" si="1"/>
        <v>0</v>
      </c>
      <c r="S45" s="5">
        <f t="shared" si="2"/>
        <v>0</v>
      </c>
      <c r="T45" s="5" t="e">
        <f t="shared" si="9"/>
        <v>#DIV/0!</v>
      </c>
      <c r="U45" s="6" t="e">
        <f t="shared" si="3"/>
        <v>#DIV/0!</v>
      </c>
      <c r="V45" s="6" t="str">
        <f t="shared" si="10"/>
        <v>0 ± 0</v>
      </c>
    </row>
    <row r="46" spans="1:22" x14ac:dyDescent="0.25">
      <c r="A46" s="1">
        <f t="shared" si="11"/>
        <v>44</v>
      </c>
      <c r="B46" s="6"/>
      <c r="C46" s="6"/>
      <c r="D46" s="6"/>
      <c r="G46" s="5">
        <f t="shared" si="12"/>
        <v>0</v>
      </c>
      <c r="H46" s="5">
        <f t="shared" si="13"/>
        <v>0</v>
      </c>
      <c r="I46" s="5">
        <f t="shared" si="13"/>
        <v>0</v>
      </c>
      <c r="J46" s="5">
        <f t="shared" si="13"/>
        <v>0</v>
      </c>
      <c r="M46" s="5">
        <f t="shared" si="4"/>
        <v>0</v>
      </c>
      <c r="N46" s="5">
        <f t="shared" si="5"/>
        <v>0</v>
      </c>
      <c r="O46" s="5">
        <f t="shared" si="6"/>
        <v>0</v>
      </c>
      <c r="P46" s="5">
        <f t="shared" si="7"/>
        <v>0</v>
      </c>
      <c r="Q46" s="5" t="e">
        <f t="shared" si="8"/>
        <v>#DIV/0!</v>
      </c>
      <c r="R46" s="5">
        <f t="shared" si="1"/>
        <v>0</v>
      </c>
      <c r="S46" s="5">
        <f t="shared" si="2"/>
        <v>0</v>
      </c>
      <c r="T46" s="5" t="e">
        <f t="shared" si="9"/>
        <v>#DIV/0!</v>
      </c>
      <c r="U46" s="6" t="e">
        <f t="shared" si="3"/>
        <v>#DIV/0!</v>
      </c>
      <c r="V46" s="6" t="str">
        <f t="shared" si="10"/>
        <v>0 ± 0</v>
      </c>
    </row>
    <row r="47" spans="1:22" x14ac:dyDescent="0.25">
      <c r="A47" s="1">
        <f t="shared" si="11"/>
        <v>45</v>
      </c>
      <c r="B47" s="6"/>
      <c r="C47" s="6"/>
      <c r="D47" s="6"/>
      <c r="G47" s="5">
        <f t="shared" si="12"/>
        <v>0</v>
      </c>
      <c r="H47" s="5">
        <f t="shared" si="13"/>
        <v>0</v>
      </c>
      <c r="I47" s="5">
        <f t="shared" si="13"/>
        <v>0</v>
      </c>
      <c r="J47" s="5">
        <f t="shared" si="13"/>
        <v>0</v>
      </c>
      <c r="M47" s="5">
        <f t="shared" si="4"/>
        <v>0</v>
      </c>
      <c r="N47" s="5">
        <f t="shared" si="5"/>
        <v>0</v>
      </c>
      <c r="O47" s="5">
        <f t="shared" si="6"/>
        <v>0</v>
      </c>
      <c r="P47" s="5">
        <f t="shared" si="7"/>
        <v>0</v>
      </c>
      <c r="Q47" s="5" t="e">
        <f t="shared" si="8"/>
        <v>#DIV/0!</v>
      </c>
      <c r="R47" s="5">
        <f t="shared" si="1"/>
        <v>0</v>
      </c>
      <c r="S47" s="5">
        <f t="shared" si="2"/>
        <v>0</v>
      </c>
      <c r="T47" s="5" t="e">
        <f t="shared" si="9"/>
        <v>#DIV/0!</v>
      </c>
      <c r="U47" s="6" t="e">
        <f t="shared" si="3"/>
        <v>#DIV/0!</v>
      </c>
      <c r="V47" s="6" t="str">
        <f t="shared" si="10"/>
        <v>0 ± 0</v>
      </c>
    </row>
    <row r="48" spans="1:22" x14ac:dyDescent="0.25">
      <c r="A48" s="4">
        <f t="shared" si="11"/>
        <v>46</v>
      </c>
      <c r="B48" s="5">
        <v>530</v>
      </c>
      <c r="C48" s="5">
        <v>540</v>
      </c>
      <c r="D48" s="5">
        <v>550</v>
      </c>
      <c r="G48" s="5">
        <f t="shared" si="12"/>
        <v>540</v>
      </c>
      <c r="H48" s="5">
        <f t="shared" si="13"/>
        <v>100</v>
      </c>
      <c r="I48" s="5">
        <f t="shared" si="13"/>
        <v>0</v>
      </c>
      <c r="J48" s="5">
        <f t="shared" si="13"/>
        <v>100</v>
      </c>
      <c r="M48" s="5">
        <f t="shared" si="4"/>
        <v>200</v>
      </c>
      <c r="N48" s="5">
        <f t="shared" si="5"/>
        <v>10</v>
      </c>
      <c r="O48" s="5">
        <f t="shared" si="6"/>
        <v>570</v>
      </c>
      <c r="P48" s="5">
        <f t="shared" si="7"/>
        <v>510</v>
      </c>
      <c r="Q48" s="5">
        <f t="shared" si="8"/>
        <v>1.8518518518518516</v>
      </c>
      <c r="R48" s="5">
        <f t="shared" si="1"/>
        <v>5.7735026918962582</v>
      </c>
      <c r="S48" s="5">
        <f t="shared" si="2"/>
        <v>24.826061575153908</v>
      </c>
      <c r="T48" s="5">
        <f t="shared" si="9"/>
        <v>4.5974188102136866</v>
      </c>
      <c r="U48" s="6">
        <f t="shared" si="3"/>
        <v>3</v>
      </c>
      <c r="V48" s="6" t="str">
        <f t="shared" si="10"/>
        <v>540 ± 24,827</v>
      </c>
    </row>
    <row r="49" spans="1:22" x14ac:dyDescent="0.25">
      <c r="A49" s="1">
        <f t="shared" si="11"/>
        <v>47</v>
      </c>
      <c r="B49" s="6"/>
      <c r="C49" s="6"/>
      <c r="D49" s="6"/>
      <c r="G49" s="5">
        <f t="shared" si="12"/>
        <v>0</v>
      </c>
      <c r="H49" s="5">
        <f t="shared" si="13"/>
        <v>0</v>
      </c>
      <c r="I49" s="5">
        <f t="shared" si="13"/>
        <v>0</v>
      </c>
      <c r="J49" s="5">
        <f t="shared" si="13"/>
        <v>0</v>
      </c>
      <c r="M49" s="5">
        <f t="shared" si="4"/>
        <v>0</v>
      </c>
      <c r="N49" s="5">
        <f t="shared" si="5"/>
        <v>0</v>
      </c>
      <c r="O49" s="5">
        <f t="shared" si="6"/>
        <v>0</v>
      </c>
      <c r="P49" s="5">
        <f t="shared" si="7"/>
        <v>0</v>
      </c>
      <c r="Q49" s="5" t="e">
        <f t="shared" si="8"/>
        <v>#DIV/0!</v>
      </c>
      <c r="R49" s="5">
        <f t="shared" si="1"/>
        <v>0</v>
      </c>
      <c r="S49" s="5">
        <f t="shared" si="2"/>
        <v>0</v>
      </c>
      <c r="T49" s="5" t="e">
        <f t="shared" si="9"/>
        <v>#DIV/0!</v>
      </c>
      <c r="U49" s="6" t="e">
        <f t="shared" si="3"/>
        <v>#DIV/0!</v>
      </c>
      <c r="V49" s="6" t="str">
        <f t="shared" si="10"/>
        <v>0 ± 0</v>
      </c>
    </row>
    <row r="50" spans="1:22" x14ac:dyDescent="0.25">
      <c r="A50" s="2">
        <f t="shared" si="11"/>
        <v>48</v>
      </c>
      <c r="B50" s="6"/>
      <c r="C50" s="6"/>
      <c r="D50" s="6"/>
      <c r="G50" s="5">
        <f t="shared" si="12"/>
        <v>0</v>
      </c>
      <c r="H50" s="5">
        <f t="shared" si="13"/>
        <v>0</v>
      </c>
      <c r="I50" s="5">
        <f t="shared" si="13"/>
        <v>0</v>
      </c>
      <c r="J50" s="5">
        <f t="shared" si="13"/>
        <v>0</v>
      </c>
      <c r="M50" s="5">
        <f t="shared" si="4"/>
        <v>0</v>
      </c>
      <c r="N50" s="5">
        <f t="shared" si="5"/>
        <v>0</v>
      </c>
      <c r="O50" s="5">
        <f t="shared" si="6"/>
        <v>0</v>
      </c>
      <c r="P50" s="5">
        <f t="shared" si="7"/>
        <v>0</v>
      </c>
      <c r="Q50" s="5" t="e">
        <f t="shared" si="8"/>
        <v>#DIV/0!</v>
      </c>
      <c r="R50" s="5">
        <f t="shared" si="1"/>
        <v>0</v>
      </c>
      <c r="S50" s="5">
        <f t="shared" si="2"/>
        <v>0</v>
      </c>
      <c r="T50" s="5" t="e">
        <f t="shared" si="9"/>
        <v>#DIV/0!</v>
      </c>
      <c r="U50" s="6" t="e">
        <f t="shared" si="3"/>
        <v>#DIV/0!</v>
      </c>
      <c r="V50" s="6" t="str">
        <f t="shared" si="10"/>
        <v>0 ± 0</v>
      </c>
    </row>
    <row r="51" spans="1:22" x14ac:dyDescent="0.25">
      <c r="A51" s="2">
        <f t="shared" si="11"/>
        <v>49</v>
      </c>
      <c r="B51" s="6"/>
      <c r="C51" s="6"/>
      <c r="D51" s="6"/>
      <c r="G51" s="5">
        <f t="shared" si="12"/>
        <v>0</v>
      </c>
      <c r="H51" s="5">
        <f t="shared" si="13"/>
        <v>0</v>
      </c>
      <c r="I51" s="5">
        <f t="shared" si="13"/>
        <v>0</v>
      </c>
      <c r="J51" s="5">
        <f t="shared" si="13"/>
        <v>0</v>
      </c>
      <c r="M51" s="5">
        <f t="shared" si="4"/>
        <v>0</v>
      </c>
      <c r="N51" s="5">
        <f t="shared" si="5"/>
        <v>0</v>
      </c>
      <c r="O51" s="5">
        <f t="shared" si="6"/>
        <v>0</v>
      </c>
      <c r="P51" s="5">
        <f t="shared" si="7"/>
        <v>0</v>
      </c>
      <c r="Q51" s="5" t="e">
        <f t="shared" si="8"/>
        <v>#DIV/0!</v>
      </c>
      <c r="R51" s="5">
        <f t="shared" si="1"/>
        <v>0</v>
      </c>
      <c r="S51" s="5">
        <f t="shared" si="2"/>
        <v>0</v>
      </c>
      <c r="T51" s="5" t="e">
        <f t="shared" si="9"/>
        <v>#DIV/0!</v>
      </c>
      <c r="U51" s="6" t="e">
        <f t="shared" si="3"/>
        <v>#DIV/0!</v>
      </c>
      <c r="V51" s="6" t="str">
        <f t="shared" si="10"/>
        <v>0 ± 0</v>
      </c>
    </row>
    <row r="52" spans="1:22" x14ac:dyDescent="0.25">
      <c r="A52" s="2">
        <f t="shared" si="11"/>
        <v>50</v>
      </c>
      <c r="B52" s="6"/>
      <c r="C52" s="6"/>
      <c r="D52" s="6"/>
      <c r="G52" s="5">
        <f t="shared" si="12"/>
        <v>0</v>
      </c>
      <c r="H52" s="5">
        <f t="shared" si="13"/>
        <v>0</v>
      </c>
      <c r="I52" s="5">
        <f t="shared" si="13"/>
        <v>0</v>
      </c>
      <c r="J52" s="5">
        <f t="shared" si="13"/>
        <v>0</v>
      </c>
      <c r="M52" s="5">
        <f t="shared" si="4"/>
        <v>0</v>
      </c>
      <c r="N52" s="5">
        <f t="shared" si="5"/>
        <v>0</v>
      </c>
      <c r="O52" s="5">
        <f t="shared" si="6"/>
        <v>0</v>
      </c>
      <c r="P52" s="5">
        <f t="shared" si="7"/>
        <v>0</v>
      </c>
      <c r="Q52" s="5" t="e">
        <f t="shared" si="8"/>
        <v>#DIV/0!</v>
      </c>
      <c r="R52" s="5">
        <f t="shared" si="1"/>
        <v>0</v>
      </c>
      <c r="S52" s="5">
        <f t="shared" si="2"/>
        <v>0</v>
      </c>
      <c r="T52" s="5" t="e">
        <f t="shared" si="9"/>
        <v>#DIV/0!</v>
      </c>
      <c r="U52" s="6" t="e">
        <f t="shared" si="3"/>
        <v>#DIV/0!</v>
      </c>
      <c r="V52" s="6" t="str">
        <f t="shared" si="10"/>
        <v>0 ± 0</v>
      </c>
    </row>
    <row r="53" spans="1:22" x14ac:dyDescent="0.25">
      <c r="A53" s="4">
        <f t="shared" si="11"/>
        <v>51</v>
      </c>
      <c r="B53" s="5">
        <v>530</v>
      </c>
      <c r="C53" s="5">
        <v>540</v>
      </c>
      <c r="D53" s="5">
        <v>550</v>
      </c>
      <c r="G53" s="5">
        <f t="shared" si="12"/>
        <v>540</v>
      </c>
      <c r="H53" s="5">
        <f t="shared" si="13"/>
        <v>100</v>
      </c>
      <c r="I53" s="5">
        <f t="shared" si="13"/>
        <v>0</v>
      </c>
      <c r="J53" s="5">
        <f t="shared" si="13"/>
        <v>100</v>
      </c>
      <c r="M53" s="5">
        <f t="shared" si="4"/>
        <v>200</v>
      </c>
      <c r="N53" s="5">
        <f t="shared" si="5"/>
        <v>10</v>
      </c>
      <c r="O53" s="5">
        <f t="shared" si="6"/>
        <v>570</v>
      </c>
      <c r="P53" s="5">
        <f t="shared" si="7"/>
        <v>510</v>
      </c>
      <c r="Q53" s="5">
        <f t="shared" si="8"/>
        <v>1.8518518518518516</v>
      </c>
      <c r="R53" s="5">
        <f t="shared" si="1"/>
        <v>5.7735026918962582</v>
      </c>
      <c r="S53" s="5">
        <f t="shared" si="2"/>
        <v>24.826061575153908</v>
      </c>
      <c r="T53" s="5">
        <f t="shared" si="9"/>
        <v>4.5974188102136866</v>
      </c>
      <c r="U53" s="6">
        <f t="shared" si="3"/>
        <v>3</v>
      </c>
      <c r="V53" s="6" t="str">
        <f t="shared" si="10"/>
        <v>540 ± 24,827</v>
      </c>
    </row>
    <row r="54" spans="1:22" x14ac:dyDescent="0.25">
      <c r="A54" s="4">
        <f t="shared" si="11"/>
        <v>52</v>
      </c>
      <c r="B54" s="5">
        <v>530</v>
      </c>
      <c r="C54" s="5">
        <v>540</v>
      </c>
      <c r="D54" s="5">
        <v>550</v>
      </c>
      <c r="G54" s="5">
        <f t="shared" si="12"/>
        <v>540</v>
      </c>
      <c r="H54" s="5">
        <f t="shared" si="13"/>
        <v>100</v>
      </c>
      <c r="I54" s="5">
        <f t="shared" si="13"/>
        <v>0</v>
      </c>
      <c r="J54" s="5">
        <f t="shared" si="13"/>
        <v>100</v>
      </c>
      <c r="M54" s="5">
        <f t="shared" si="4"/>
        <v>200</v>
      </c>
      <c r="N54" s="5">
        <f t="shared" si="5"/>
        <v>10</v>
      </c>
      <c r="O54" s="5">
        <f t="shared" si="6"/>
        <v>570</v>
      </c>
      <c r="P54" s="5">
        <f t="shared" si="7"/>
        <v>510</v>
      </c>
      <c r="Q54" s="5">
        <f t="shared" si="8"/>
        <v>1.8518518518518516</v>
      </c>
      <c r="R54" s="5">
        <f t="shared" si="1"/>
        <v>5.7735026918962582</v>
      </c>
      <c r="S54" s="5">
        <f t="shared" si="2"/>
        <v>24.826061575153908</v>
      </c>
      <c r="T54" s="5">
        <f t="shared" si="9"/>
        <v>4.5974188102136866</v>
      </c>
      <c r="U54" s="6">
        <f t="shared" si="3"/>
        <v>3</v>
      </c>
      <c r="V54" s="6" t="str">
        <f t="shared" si="10"/>
        <v>540 ± 24,827</v>
      </c>
    </row>
    <row r="55" spans="1:22" x14ac:dyDescent="0.25">
      <c r="A55" s="2">
        <f t="shared" si="11"/>
        <v>53</v>
      </c>
      <c r="B55" s="6"/>
      <c r="C55" s="6"/>
      <c r="D55" s="6"/>
      <c r="G55" s="5">
        <f t="shared" si="12"/>
        <v>0</v>
      </c>
      <c r="H55" s="5">
        <f t="shared" si="13"/>
        <v>0</v>
      </c>
      <c r="I55" s="5">
        <f t="shared" si="13"/>
        <v>0</v>
      </c>
      <c r="J55" s="5">
        <f t="shared" si="13"/>
        <v>0</v>
      </c>
      <c r="M55" s="5">
        <f t="shared" si="4"/>
        <v>0</v>
      </c>
      <c r="N55" s="5">
        <f t="shared" si="5"/>
        <v>0</v>
      </c>
      <c r="O55" s="5">
        <f t="shared" si="6"/>
        <v>0</v>
      </c>
      <c r="P55" s="5">
        <f t="shared" si="7"/>
        <v>0</v>
      </c>
      <c r="Q55" s="5" t="e">
        <f t="shared" si="8"/>
        <v>#DIV/0!</v>
      </c>
      <c r="R55" s="5">
        <f t="shared" si="1"/>
        <v>0</v>
      </c>
      <c r="S55" s="5">
        <f t="shared" si="2"/>
        <v>0</v>
      </c>
      <c r="T55" s="5" t="e">
        <f t="shared" si="9"/>
        <v>#DIV/0!</v>
      </c>
      <c r="U55" s="6" t="e">
        <f t="shared" si="3"/>
        <v>#DIV/0!</v>
      </c>
      <c r="V55" s="6" t="str">
        <f t="shared" si="10"/>
        <v>0 ± 0</v>
      </c>
    </row>
    <row r="56" spans="1:22" x14ac:dyDescent="0.25">
      <c r="A56" s="2">
        <f t="shared" si="11"/>
        <v>54</v>
      </c>
      <c r="B56" s="6"/>
      <c r="C56" s="6"/>
      <c r="D56" s="6"/>
      <c r="G56" s="5">
        <f t="shared" si="12"/>
        <v>0</v>
      </c>
      <c r="H56" s="5">
        <f t="shared" si="13"/>
        <v>0</v>
      </c>
      <c r="I56" s="5">
        <f t="shared" si="13"/>
        <v>0</v>
      </c>
      <c r="J56" s="5">
        <f t="shared" si="13"/>
        <v>0</v>
      </c>
      <c r="M56" s="5">
        <f t="shared" si="4"/>
        <v>0</v>
      </c>
      <c r="N56" s="5">
        <f t="shared" si="5"/>
        <v>0</v>
      </c>
      <c r="O56" s="5">
        <f t="shared" si="6"/>
        <v>0</v>
      </c>
      <c r="P56" s="5">
        <f t="shared" si="7"/>
        <v>0</v>
      </c>
      <c r="Q56" s="5" t="e">
        <f t="shared" si="8"/>
        <v>#DIV/0!</v>
      </c>
      <c r="R56" s="5">
        <f t="shared" si="1"/>
        <v>0</v>
      </c>
      <c r="S56" s="5">
        <f t="shared" si="2"/>
        <v>0</v>
      </c>
      <c r="T56" s="5" t="e">
        <f t="shared" si="9"/>
        <v>#DIV/0!</v>
      </c>
      <c r="U56" s="6" t="e">
        <f t="shared" si="3"/>
        <v>#DIV/0!</v>
      </c>
      <c r="V56" s="6" t="str">
        <f t="shared" si="10"/>
        <v>0 ± 0</v>
      </c>
    </row>
    <row r="57" spans="1:22" x14ac:dyDescent="0.25">
      <c r="A57" s="2">
        <f t="shared" si="11"/>
        <v>55</v>
      </c>
      <c r="B57" s="6"/>
      <c r="C57" s="6"/>
      <c r="D57" s="6"/>
      <c r="G57" s="5">
        <f t="shared" si="12"/>
        <v>0</v>
      </c>
      <c r="H57" s="5">
        <f t="shared" si="13"/>
        <v>0</v>
      </c>
      <c r="I57" s="5">
        <f t="shared" si="13"/>
        <v>0</v>
      </c>
      <c r="J57" s="5">
        <f t="shared" si="13"/>
        <v>0</v>
      </c>
      <c r="M57" s="5">
        <f t="shared" si="4"/>
        <v>0</v>
      </c>
      <c r="N57" s="5">
        <f t="shared" si="5"/>
        <v>0</v>
      </c>
      <c r="O57" s="5">
        <f t="shared" si="6"/>
        <v>0</v>
      </c>
      <c r="P57" s="5">
        <f t="shared" si="7"/>
        <v>0</v>
      </c>
      <c r="Q57" s="5" t="e">
        <f t="shared" si="8"/>
        <v>#DIV/0!</v>
      </c>
      <c r="R57" s="5">
        <f t="shared" si="1"/>
        <v>0</v>
      </c>
      <c r="S57" s="5">
        <f t="shared" si="2"/>
        <v>0</v>
      </c>
      <c r="T57" s="5" t="e">
        <f t="shared" si="9"/>
        <v>#DIV/0!</v>
      </c>
      <c r="U57" s="6" t="e">
        <f t="shared" si="3"/>
        <v>#DIV/0!</v>
      </c>
      <c r="V57" s="6" t="str">
        <f t="shared" si="10"/>
        <v>0 ± 0</v>
      </c>
    </row>
    <row r="58" spans="1:22" x14ac:dyDescent="0.25">
      <c r="A58" s="4">
        <f t="shared" si="11"/>
        <v>56</v>
      </c>
      <c r="B58" s="5">
        <v>530</v>
      </c>
      <c r="C58" s="5">
        <v>540</v>
      </c>
      <c r="D58" s="5">
        <v>550</v>
      </c>
      <c r="G58" s="5">
        <f t="shared" si="12"/>
        <v>540</v>
      </c>
      <c r="H58" s="5">
        <f t="shared" si="13"/>
        <v>100</v>
      </c>
      <c r="I58" s="5">
        <f t="shared" si="13"/>
        <v>0</v>
      </c>
      <c r="J58" s="5">
        <f t="shared" si="13"/>
        <v>100</v>
      </c>
      <c r="M58" s="5">
        <f t="shared" si="4"/>
        <v>200</v>
      </c>
      <c r="N58" s="5">
        <f t="shared" si="5"/>
        <v>10</v>
      </c>
      <c r="O58" s="5">
        <f t="shared" si="6"/>
        <v>570</v>
      </c>
      <c r="P58" s="5">
        <f t="shared" si="7"/>
        <v>510</v>
      </c>
      <c r="Q58" s="5">
        <f t="shared" si="8"/>
        <v>1.8518518518518516</v>
      </c>
      <c r="R58" s="5">
        <f t="shared" si="1"/>
        <v>5.7735026918962582</v>
      </c>
      <c r="S58" s="5">
        <f t="shared" si="2"/>
        <v>24.826061575153908</v>
      </c>
      <c r="T58" s="5">
        <f t="shared" si="9"/>
        <v>4.5974188102136866</v>
      </c>
      <c r="U58" s="6">
        <f t="shared" si="3"/>
        <v>3</v>
      </c>
      <c r="V58" s="6" t="str">
        <f t="shared" si="10"/>
        <v>540 ± 24,827</v>
      </c>
    </row>
    <row r="59" spans="1:22" x14ac:dyDescent="0.25">
      <c r="A59" s="4">
        <f t="shared" si="11"/>
        <v>57</v>
      </c>
      <c r="B59" s="5">
        <v>530</v>
      </c>
      <c r="C59" s="5">
        <v>540</v>
      </c>
      <c r="D59" s="5">
        <v>550</v>
      </c>
      <c r="G59" s="5">
        <f t="shared" si="12"/>
        <v>540</v>
      </c>
      <c r="H59" s="5">
        <f t="shared" si="13"/>
        <v>100</v>
      </c>
      <c r="I59" s="5">
        <f t="shared" si="13"/>
        <v>0</v>
      </c>
      <c r="J59" s="5">
        <f t="shared" si="13"/>
        <v>100</v>
      </c>
      <c r="M59" s="5">
        <f t="shared" si="4"/>
        <v>200</v>
      </c>
      <c r="N59" s="5">
        <f t="shared" si="5"/>
        <v>10</v>
      </c>
      <c r="O59" s="5">
        <f t="shared" si="6"/>
        <v>570</v>
      </c>
      <c r="P59" s="5">
        <f t="shared" si="7"/>
        <v>510</v>
      </c>
      <c r="Q59" s="5">
        <f t="shared" si="8"/>
        <v>1.8518518518518516</v>
      </c>
      <c r="R59" s="5">
        <f t="shared" si="1"/>
        <v>5.7735026918962582</v>
      </c>
      <c r="S59" s="5">
        <f t="shared" si="2"/>
        <v>24.826061575153908</v>
      </c>
      <c r="T59" s="5">
        <f t="shared" si="9"/>
        <v>4.5974188102136866</v>
      </c>
      <c r="U59" s="6">
        <f t="shared" si="3"/>
        <v>3</v>
      </c>
      <c r="V59" s="6" t="str">
        <f t="shared" si="10"/>
        <v>540 ± 24,827</v>
      </c>
    </row>
    <row r="60" spans="1:22" x14ac:dyDescent="0.25">
      <c r="A60" s="2">
        <f t="shared" si="11"/>
        <v>58</v>
      </c>
      <c r="B60" s="6"/>
      <c r="C60" s="6"/>
      <c r="D60" s="6"/>
      <c r="G60" s="5">
        <f t="shared" si="12"/>
        <v>0</v>
      </c>
      <c r="H60" s="5">
        <f t="shared" si="13"/>
        <v>0</v>
      </c>
      <c r="I60" s="5">
        <f t="shared" si="13"/>
        <v>0</v>
      </c>
      <c r="J60" s="5">
        <f t="shared" si="13"/>
        <v>0</v>
      </c>
      <c r="M60" s="5">
        <f t="shared" si="4"/>
        <v>0</v>
      </c>
      <c r="N60" s="5">
        <f t="shared" si="5"/>
        <v>0</v>
      </c>
      <c r="O60" s="5">
        <f t="shared" si="6"/>
        <v>0</v>
      </c>
      <c r="P60" s="5">
        <f t="shared" si="7"/>
        <v>0</v>
      </c>
      <c r="Q60" s="5" t="e">
        <f t="shared" si="8"/>
        <v>#DIV/0!</v>
      </c>
      <c r="R60" s="5">
        <f t="shared" si="1"/>
        <v>0</v>
      </c>
      <c r="S60" s="5">
        <f t="shared" si="2"/>
        <v>0</v>
      </c>
      <c r="T60" s="5" t="e">
        <f t="shared" si="9"/>
        <v>#DIV/0!</v>
      </c>
      <c r="U60" s="6" t="e">
        <f t="shared" si="3"/>
        <v>#DIV/0!</v>
      </c>
      <c r="V60" s="6" t="str">
        <f t="shared" si="10"/>
        <v>0 ± 0</v>
      </c>
    </row>
    <row r="61" spans="1:22" x14ac:dyDescent="0.25">
      <c r="A61" s="2">
        <f t="shared" si="11"/>
        <v>59</v>
      </c>
      <c r="B61" s="6"/>
      <c r="C61" s="6"/>
      <c r="D61" s="6"/>
      <c r="G61" s="5">
        <f t="shared" si="12"/>
        <v>0</v>
      </c>
      <c r="H61" s="5">
        <f t="shared" si="13"/>
        <v>0</v>
      </c>
      <c r="I61" s="5">
        <f t="shared" si="13"/>
        <v>0</v>
      </c>
      <c r="J61" s="5">
        <f t="shared" si="13"/>
        <v>0</v>
      </c>
      <c r="M61" s="5">
        <f t="shared" si="4"/>
        <v>0</v>
      </c>
      <c r="N61" s="5">
        <f t="shared" si="5"/>
        <v>0</v>
      </c>
      <c r="O61" s="5">
        <f t="shared" si="6"/>
        <v>0</v>
      </c>
      <c r="P61" s="5">
        <f t="shared" si="7"/>
        <v>0</v>
      </c>
      <c r="Q61" s="5" t="e">
        <f t="shared" si="8"/>
        <v>#DIV/0!</v>
      </c>
      <c r="R61" s="5">
        <f t="shared" si="1"/>
        <v>0</v>
      </c>
      <c r="S61" s="5">
        <f t="shared" si="2"/>
        <v>0</v>
      </c>
      <c r="T61" s="5" t="e">
        <f t="shared" si="9"/>
        <v>#DIV/0!</v>
      </c>
      <c r="U61" s="6" t="e">
        <f t="shared" si="3"/>
        <v>#DIV/0!</v>
      </c>
      <c r="V61" s="6" t="str">
        <f t="shared" si="10"/>
        <v>0 ± 0</v>
      </c>
    </row>
    <row r="62" spans="1:22" x14ac:dyDescent="0.25">
      <c r="A62" s="2">
        <f t="shared" si="11"/>
        <v>60</v>
      </c>
      <c r="B62" s="6"/>
      <c r="C62" s="6"/>
      <c r="D62" s="6"/>
      <c r="G62" s="5">
        <f t="shared" si="12"/>
        <v>0</v>
      </c>
      <c r="H62" s="5">
        <f t="shared" si="13"/>
        <v>0</v>
      </c>
      <c r="I62" s="5">
        <f t="shared" si="13"/>
        <v>0</v>
      </c>
      <c r="J62" s="5">
        <f t="shared" si="13"/>
        <v>0</v>
      </c>
      <c r="M62" s="5">
        <f t="shared" si="4"/>
        <v>0</v>
      </c>
      <c r="N62" s="5">
        <f t="shared" si="5"/>
        <v>0</v>
      </c>
      <c r="O62" s="5">
        <f t="shared" si="6"/>
        <v>0</v>
      </c>
      <c r="P62" s="5">
        <f t="shared" si="7"/>
        <v>0</v>
      </c>
      <c r="Q62" s="5" t="e">
        <f t="shared" si="8"/>
        <v>#DIV/0!</v>
      </c>
      <c r="R62" s="5">
        <f t="shared" si="1"/>
        <v>0</v>
      </c>
      <c r="S62" s="5">
        <f t="shared" si="2"/>
        <v>0</v>
      </c>
      <c r="T62" s="5" t="e">
        <f t="shared" si="9"/>
        <v>#DIV/0!</v>
      </c>
      <c r="U62" s="6" t="e">
        <f t="shared" si="3"/>
        <v>#DIV/0!</v>
      </c>
      <c r="V62" s="6" t="str">
        <f t="shared" si="10"/>
        <v>0 ± 0</v>
      </c>
    </row>
    <row r="63" spans="1:22" x14ac:dyDescent="0.25">
      <c r="A63" s="10">
        <f t="shared" si="11"/>
        <v>61</v>
      </c>
      <c r="B63" s="5">
        <v>530</v>
      </c>
      <c r="C63" s="5">
        <v>540</v>
      </c>
      <c r="D63" s="5">
        <v>550</v>
      </c>
      <c r="G63" s="5">
        <f t="shared" si="12"/>
        <v>540</v>
      </c>
      <c r="H63" s="5">
        <f t="shared" si="13"/>
        <v>100</v>
      </c>
      <c r="I63" s="5">
        <f t="shared" si="13"/>
        <v>0</v>
      </c>
      <c r="J63" s="5">
        <f t="shared" si="13"/>
        <v>100</v>
      </c>
      <c r="M63" s="5">
        <f t="shared" si="4"/>
        <v>200</v>
      </c>
      <c r="N63" s="5">
        <f t="shared" si="5"/>
        <v>10</v>
      </c>
      <c r="O63" s="5">
        <f t="shared" si="6"/>
        <v>570</v>
      </c>
      <c r="P63" s="5">
        <f t="shared" si="7"/>
        <v>510</v>
      </c>
      <c r="Q63" s="5">
        <f t="shared" si="8"/>
        <v>1.8518518518518516</v>
      </c>
      <c r="R63" s="5">
        <f t="shared" si="1"/>
        <v>5.7735026918962582</v>
      </c>
      <c r="S63" s="5">
        <f t="shared" si="2"/>
        <v>24.826061575153908</v>
      </c>
      <c r="T63" s="5">
        <f t="shared" si="9"/>
        <v>4.5974188102136866</v>
      </c>
      <c r="U63" s="6">
        <f t="shared" si="3"/>
        <v>3</v>
      </c>
      <c r="V63" s="6" t="str">
        <f t="shared" si="10"/>
        <v>540 ± 24,827</v>
      </c>
    </row>
    <row r="64" spans="1:22" x14ac:dyDescent="0.25">
      <c r="A64" s="1">
        <f t="shared" si="11"/>
        <v>62</v>
      </c>
      <c r="B64" s="6"/>
      <c r="C64" s="6"/>
      <c r="D64" s="6"/>
      <c r="G64" s="5">
        <f t="shared" si="12"/>
        <v>0</v>
      </c>
      <c r="H64" s="5">
        <f t="shared" si="13"/>
        <v>0</v>
      </c>
      <c r="I64" s="5">
        <f t="shared" si="13"/>
        <v>0</v>
      </c>
      <c r="J64" s="5">
        <f t="shared" si="13"/>
        <v>0</v>
      </c>
      <c r="M64" s="5">
        <f t="shared" si="4"/>
        <v>0</v>
      </c>
      <c r="N64" s="5">
        <f t="shared" si="5"/>
        <v>0</v>
      </c>
      <c r="O64" s="5">
        <f t="shared" si="6"/>
        <v>0</v>
      </c>
      <c r="P64" s="5">
        <f t="shared" si="7"/>
        <v>0</v>
      </c>
      <c r="Q64" s="5" t="e">
        <f t="shared" si="8"/>
        <v>#DIV/0!</v>
      </c>
      <c r="R64" s="5">
        <f t="shared" si="1"/>
        <v>0</v>
      </c>
      <c r="S64" s="5">
        <f t="shared" si="2"/>
        <v>0</v>
      </c>
      <c r="T64" s="5" t="e">
        <f t="shared" si="9"/>
        <v>#DIV/0!</v>
      </c>
      <c r="U64" s="6" t="e">
        <f t="shared" si="3"/>
        <v>#DIV/0!</v>
      </c>
      <c r="V64" s="6" t="str">
        <f t="shared" si="10"/>
        <v>0 ± 0</v>
      </c>
    </row>
    <row r="65" spans="1:22" x14ac:dyDescent="0.25">
      <c r="A65" s="1">
        <f t="shared" si="11"/>
        <v>63</v>
      </c>
      <c r="B65" s="6"/>
      <c r="C65" s="6"/>
      <c r="D65" s="6"/>
      <c r="G65" s="5">
        <f t="shared" si="12"/>
        <v>0</v>
      </c>
      <c r="H65" s="5">
        <f t="shared" si="13"/>
        <v>0</v>
      </c>
      <c r="I65" s="5">
        <f t="shared" si="13"/>
        <v>0</v>
      </c>
      <c r="J65" s="5">
        <f t="shared" si="13"/>
        <v>0</v>
      </c>
      <c r="M65" s="5">
        <f t="shared" si="4"/>
        <v>0</v>
      </c>
      <c r="N65" s="5">
        <f t="shared" si="5"/>
        <v>0</v>
      </c>
      <c r="O65" s="5">
        <f t="shared" si="6"/>
        <v>0</v>
      </c>
      <c r="P65" s="5">
        <f t="shared" si="7"/>
        <v>0</v>
      </c>
      <c r="Q65" s="5" t="e">
        <f t="shared" si="8"/>
        <v>#DIV/0!</v>
      </c>
      <c r="R65" s="5">
        <f t="shared" si="1"/>
        <v>0</v>
      </c>
      <c r="S65" s="5">
        <f t="shared" si="2"/>
        <v>0</v>
      </c>
      <c r="T65" s="5" t="e">
        <f t="shared" si="9"/>
        <v>#DIV/0!</v>
      </c>
      <c r="U65" s="6" t="e">
        <f t="shared" si="3"/>
        <v>#DIV/0!</v>
      </c>
      <c r="V65" s="6" t="str">
        <f t="shared" si="10"/>
        <v>0 ± 0</v>
      </c>
    </row>
    <row r="66" spans="1:22" x14ac:dyDescent="0.25">
      <c r="A66" s="1">
        <f t="shared" si="11"/>
        <v>64</v>
      </c>
      <c r="B66" s="6"/>
      <c r="C66" s="6"/>
      <c r="D66" s="6"/>
      <c r="G66" s="5">
        <f t="shared" si="12"/>
        <v>0</v>
      </c>
      <c r="H66" s="5">
        <f t="shared" si="13"/>
        <v>0</v>
      </c>
      <c r="I66" s="5">
        <f t="shared" si="13"/>
        <v>0</v>
      </c>
      <c r="J66" s="5">
        <f t="shared" si="13"/>
        <v>0</v>
      </c>
      <c r="M66" s="5">
        <f t="shared" si="4"/>
        <v>0</v>
      </c>
      <c r="N66" s="5">
        <f t="shared" si="5"/>
        <v>0</v>
      </c>
      <c r="O66" s="5">
        <f t="shared" si="6"/>
        <v>0</v>
      </c>
      <c r="P66" s="5">
        <f t="shared" si="7"/>
        <v>0</v>
      </c>
      <c r="Q66" s="5" t="e">
        <f t="shared" si="8"/>
        <v>#DIV/0!</v>
      </c>
      <c r="R66" s="5">
        <f t="shared" si="1"/>
        <v>0</v>
      </c>
      <c r="S66" s="5">
        <f t="shared" si="2"/>
        <v>0</v>
      </c>
      <c r="T66" s="5" t="e">
        <f t="shared" si="9"/>
        <v>#DIV/0!</v>
      </c>
      <c r="U66" s="6" t="e">
        <f t="shared" si="3"/>
        <v>#DIV/0!</v>
      </c>
      <c r="V66" s="6" t="str">
        <f t="shared" si="10"/>
        <v>0 ± 0</v>
      </c>
    </row>
    <row r="67" spans="1:22" x14ac:dyDescent="0.25">
      <c r="A67" s="1">
        <f t="shared" si="11"/>
        <v>65</v>
      </c>
      <c r="B67" s="6"/>
      <c r="C67" s="6"/>
      <c r="D67" s="6"/>
      <c r="G67" s="5">
        <f t="shared" si="12"/>
        <v>0</v>
      </c>
      <c r="H67" s="5">
        <f t="shared" si="13"/>
        <v>0</v>
      </c>
      <c r="I67" s="5">
        <f t="shared" si="13"/>
        <v>0</v>
      </c>
      <c r="J67" s="5">
        <f t="shared" si="13"/>
        <v>0</v>
      </c>
      <c r="M67" s="5">
        <f t="shared" si="4"/>
        <v>0</v>
      </c>
      <c r="N67" s="5">
        <f t="shared" si="5"/>
        <v>0</v>
      </c>
      <c r="O67" s="5">
        <f t="shared" si="6"/>
        <v>0</v>
      </c>
      <c r="P67" s="5">
        <f t="shared" si="7"/>
        <v>0</v>
      </c>
      <c r="Q67" s="5" t="e">
        <f t="shared" si="8"/>
        <v>#DIV/0!</v>
      </c>
      <c r="R67" s="5">
        <f t="shared" ref="R67:R88" si="14">N67/POWER($Y$5, 0.5)</f>
        <v>0</v>
      </c>
      <c r="S67" s="5">
        <f t="shared" ref="S67:S88" si="15">R67*$Z$5</f>
        <v>0</v>
      </c>
      <c r="T67" s="5" t="e">
        <f t="shared" si="9"/>
        <v>#DIV/0!</v>
      </c>
      <c r="U67" s="6" t="e">
        <f t="shared" ref="U67:U88" si="16">ROUNDUP(POWER(Q67*$Z$5/$AA$5,2), 0)</f>
        <v>#DIV/0!</v>
      </c>
      <c r="V67" s="6" t="str">
        <f t="shared" si="10"/>
        <v>0 ± 0</v>
      </c>
    </row>
    <row r="68" spans="1:22" x14ac:dyDescent="0.25">
      <c r="A68" s="4">
        <f t="shared" si="11"/>
        <v>66</v>
      </c>
      <c r="B68" s="5">
        <v>530</v>
      </c>
      <c r="C68" s="5">
        <v>540</v>
      </c>
      <c r="D68" s="5">
        <v>550</v>
      </c>
      <c r="G68" s="5">
        <f t="shared" si="12"/>
        <v>540</v>
      </c>
      <c r="H68" s="5">
        <f t="shared" si="13"/>
        <v>100</v>
      </c>
      <c r="I68" s="5">
        <f t="shared" si="13"/>
        <v>0</v>
      </c>
      <c r="J68" s="5">
        <f t="shared" si="13"/>
        <v>100</v>
      </c>
      <c r="M68" s="5">
        <f t="shared" ref="M68:M88" si="17">SUM(H68,I68,J68,K68,L68)</f>
        <v>200</v>
      </c>
      <c r="N68" s="5">
        <f t="shared" ref="N68:N88" si="18">POWER(M68/($Y$5-1),0.5)</f>
        <v>10</v>
      </c>
      <c r="O68" s="5">
        <f t="shared" ref="O68:O88" si="19">G68+3*N68</f>
        <v>570</v>
      </c>
      <c r="P68" s="5">
        <f t="shared" ref="P68:P88" si="20">G68-3*N68</f>
        <v>510</v>
      </c>
      <c r="Q68" s="5">
        <f t="shared" ref="Q68:Q88" si="21">N68/G68*100</f>
        <v>1.8518518518518516</v>
      </c>
      <c r="R68" s="5">
        <f t="shared" si="14"/>
        <v>5.7735026918962582</v>
      </c>
      <c r="S68" s="5">
        <f t="shared" si="15"/>
        <v>24.826061575153908</v>
      </c>
      <c r="T68" s="5">
        <f t="shared" ref="T68:T88" si="22">S68/G68*100</f>
        <v>4.5974188102136866</v>
      </c>
      <c r="U68" s="6">
        <f t="shared" si="16"/>
        <v>3</v>
      </c>
      <c r="V68" s="6" t="str">
        <f t="shared" ref="V68:V88" si="23" xml:space="preserve"> G68 &amp; " ± " &amp; (ROUNDUP(S68, 3))</f>
        <v>540 ± 24,827</v>
      </c>
    </row>
    <row r="69" spans="1:22" x14ac:dyDescent="0.25">
      <c r="A69" s="1">
        <f t="shared" ref="A69:A78" si="24">A68+1</f>
        <v>67</v>
      </c>
      <c r="B69" s="6"/>
      <c r="C69" s="6"/>
      <c r="D69" s="6"/>
      <c r="G69" s="5">
        <f t="shared" ref="G69:G88" si="25">(B69+C69+D69+E69+F69)/$Y$5</f>
        <v>0</v>
      </c>
      <c r="H69" s="5">
        <f t="shared" ref="H69:J84" si="26">POWER(B69-$G69,2)</f>
        <v>0</v>
      </c>
      <c r="I69" s="5">
        <f t="shared" si="26"/>
        <v>0</v>
      </c>
      <c r="J69" s="5">
        <f t="shared" si="26"/>
        <v>0</v>
      </c>
      <c r="M69" s="5">
        <f t="shared" si="17"/>
        <v>0</v>
      </c>
      <c r="N69" s="5">
        <f t="shared" si="18"/>
        <v>0</v>
      </c>
      <c r="O69" s="5">
        <f t="shared" si="19"/>
        <v>0</v>
      </c>
      <c r="P69" s="5">
        <f t="shared" si="20"/>
        <v>0</v>
      </c>
      <c r="Q69" s="5" t="e">
        <f t="shared" si="21"/>
        <v>#DIV/0!</v>
      </c>
      <c r="R69" s="5">
        <f t="shared" si="14"/>
        <v>0</v>
      </c>
      <c r="S69" s="5">
        <f t="shared" si="15"/>
        <v>0</v>
      </c>
      <c r="T69" s="5" t="e">
        <f t="shared" si="22"/>
        <v>#DIV/0!</v>
      </c>
      <c r="U69" s="6" t="e">
        <f t="shared" si="16"/>
        <v>#DIV/0!</v>
      </c>
      <c r="V69" s="6" t="str">
        <f t="shared" si="23"/>
        <v>0 ± 0</v>
      </c>
    </row>
    <row r="70" spans="1:22" x14ac:dyDescent="0.25">
      <c r="A70" s="1">
        <f t="shared" si="24"/>
        <v>68</v>
      </c>
      <c r="B70" s="6"/>
      <c r="C70" s="6"/>
      <c r="D70" s="6"/>
      <c r="G70" s="5">
        <f t="shared" si="25"/>
        <v>0</v>
      </c>
      <c r="H70" s="5">
        <f t="shared" si="26"/>
        <v>0</v>
      </c>
      <c r="I70" s="5">
        <f t="shared" si="26"/>
        <v>0</v>
      </c>
      <c r="J70" s="5">
        <f t="shared" si="26"/>
        <v>0</v>
      </c>
      <c r="M70" s="5">
        <f t="shared" si="17"/>
        <v>0</v>
      </c>
      <c r="N70" s="5">
        <f t="shared" si="18"/>
        <v>0</v>
      </c>
      <c r="O70" s="5">
        <f t="shared" si="19"/>
        <v>0</v>
      </c>
      <c r="P70" s="5">
        <f t="shared" si="20"/>
        <v>0</v>
      </c>
      <c r="Q70" s="5" t="e">
        <f t="shared" si="21"/>
        <v>#DIV/0!</v>
      </c>
      <c r="R70" s="5">
        <f t="shared" si="14"/>
        <v>0</v>
      </c>
      <c r="S70" s="5">
        <f t="shared" si="15"/>
        <v>0</v>
      </c>
      <c r="T70" s="5" t="e">
        <f t="shared" si="22"/>
        <v>#DIV/0!</v>
      </c>
      <c r="U70" s="6" t="e">
        <f t="shared" si="16"/>
        <v>#DIV/0!</v>
      </c>
      <c r="V70" s="6" t="str">
        <f t="shared" si="23"/>
        <v>0 ± 0</v>
      </c>
    </row>
    <row r="71" spans="1:22" x14ac:dyDescent="0.25">
      <c r="A71" s="1">
        <f t="shared" si="24"/>
        <v>69</v>
      </c>
      <c r="B71" s="6"/>
      <c r="C71" s="6"/>
      <c r="D71" s="6"/>
      <c r="G71" s="5">
        <f t="shared" si="25"/>
        <v>0</v>
      </c>
      <c r="H71" s="5">
        <f t="shared" si="26"/>
        <v>0</v>
      </c>
      <c r="I71" s="5">
        <f t="shared" si="26"/>
        <v>0</v>
      </c>
      <c r="J71" s="5">
        <f t="shared" si="26"/>
        <v>0</v>
      </c>
      <c r="M71" s="5">
        <f t="shared" si="17"/>
        <v>0</v>
      </c>
      <c r="N71" s="5">
        <f t="shared" si="18"/>
        <v>0</v>
      </c>
      <c r="O71" s="5">
        <f t="shared" si="19"/>
        <v>0</v>
      </c>
      <c r="P71" s="5">
        <f t="shared" si="20"/>
        <v>0</v>
      </c>
      <c r="Q71" s="5" t="e">
        <f t="shared" si="21"/>
        <v>#DIV/0!</v>
      </c>
      <c r="R71" s="5">
        <f t="shared" si="14"/>
        <v>0</v>
      </c>
      <c r="S71" s="5">
        <f t="shared" si="15"/>
        <v>0</v>
      </c>
      <c r="T71" s="5" t="e">
        <f t="shared" si="22"/>
        <v>#DIV/0!</v>
      </c>
      <c r="U71" s="6" t="e">
        <f t="shared" si="16"/>
        <v>#DIV/0!</v>
      </c>
      <c r="V71" s="6" t="str">
        <f t="shared" si="23"/>
        <v>0 ± 0</v>
      </c>
    </row>
    <row r="72" spans="1:22" x14ac:dyDescent="0.25">
      <c r="A72" s="1">
        <f t="shared" si="24"/>
        <v>70</v>
      </c>
      <c r="B72" s="6"/>
      <c r="C72" s="6"/>
      <c r="D72" s="6"/>
      <c r="G72" s="5">
        <f t="shared" si="25"/>
        <v>0</v>
      </c>
      <c r="H72" s="5">
        <f t="shared" si="26"/>
        <v>0</v>
      </c>
      <c r="I72" s="5">
        <f t="shared" si="26"/>
        <v>0</v>
      </c>
      <c r="J72" s="5">
        <f t="shared" si="26"/>
        <v>0</v>
      </c>
      <c r="M72" s="5">
        <f t="shared" si="17"/>
        <v>0</v>
      </c>
      <c r="N72" s="5">
        <f t="shared" si="18"/>
        <v>0</v>
      </c>
      <c r="O72" s="5">
        <f t="shared" si="19"/>
        <v>0</v>
      </c>
      <c r="P72" s="5">
        <f t="shared" si="20"/>
        <v>0</v>
      </c>
      <c r="Q72" s="5" t="e">
        <f t="shared" si="21"/>
        <v>#DIV/0!</v>
      </c>
      <c r="R72" s="5">
        <f t="shared" si="14"/>
        <v>0</v>
      </c>
      <c r="S72" s="5">
        <f t="shared" si="15"/>
        <v>0</v>
      </c>
      <c r="T72" s="5" t="e">
        <f t="shared" si="22"/>
        <v>#DIV/0!</v>
      </c>
      <c r="U72" s="6" t="e">
        <f t="shared" si="16"/>
        <v>#DIV/0!</v>
      </c>
      <c r="V72" s="6" t="str">
        <f t="shared" si="23"/>
        <v>0 ± 0</v>
      </c>
    </row>
    <row r="73" spans="1:22" x14ac:dyDescent="0.25">
      <c r="A73" s="4">
        <f t="shared" si="24"/>
        <v>71</v>
      </c>
      <c r="B73" s="5">
        <v>530</v>
      </c>
      <c r="C73" s="5">
        <v>540</v>
      </c>
      <c r="D73" s="5">
        <v>550</v>
      </c>
      <c r="G73" s="5">
        <f t="shared" si="25"/>
        <v>540</v>
      </c>
      <c r="H73" s="5">
        <f t="shared" si="26"/>
        <v>100</v>
      </c>
      <c r="I73" s="5">
        <f t="shared" si="26"/>
        <v>0</v>
      </c>
      <c r="J73" s="5">
        <f t="shared" si="26"/>
        <v>100</v>
      </c>
      <c r="M73" s="5">
        <f t="shared" si="17"/>
        <v>200</v>
      </c>
      <c r="N73" s="5">
        <f t="shared" si="18"/>
        <v>10</v>
      </c>
      <c r="O73" s="5">
        <f t="shared" si="19"/>
        <v>570</v>
      </c>
      <c r="P73" s="5">
        <f t="shared" si="20"/>
        <v>510</v>
      </c>
      <c r="Q73" s="5">
        <f t="shared" si="21"/>
        <v>1.8518518518518516</v>
      </c>
      <c r="R73" s="5">
        <f t="shared" si="14"/>
        <v>5.7735026918962582</v>
      </c>
      <c r="S73" s="5">
        <f t="shared" si="15"/>
        <v>24.826061575153908</v>
      </c>
      <c r="T73" s="5">
        <f t="shared" si="22"/>
        <v>4.5974188102136866</v>
      </c>
      <c r="U73" s="6">
        <f t="shared" si="16"/>
        <v>3</v>
      </c>
      <c r="V73" s="6" t="str">
        <f t="shared" si="23"/>
        <v>540 ± 24,827</v>
      </c>
    </row>
    <row r="74" spans="1:22" x14ac:dyDescent="0.25">
      <c r="A74" s="1">
        <f t="shared" si="24"/>
        <v>72</v>
      </c>
      <c r="B74" s="6"/>
      <c r="C74" s="6"/>
      <c r="D74" s="6"/>
      <c r="G74" s="5">
        <f t="shared" si="25"/>
        <v>0</v>
      </c>
      <c r="H74" s="5">
        <f t="shared" si="26"/>
        <v>0</v>
      </c>
      <c r="I74" s="5">
        <f t="shared" si="26"/>
        <v>0</v>
      </c>
      <c r="J74" s="5">
        <f t="shared" si="26"/>
        <v>0</v>
      </c>
      <c r="M74" s="5">
        <f t="shared" si="17"/>
        <v>0</v>
      </c>
      <c r="N74" s="5">
        <f t="shared" si="18"/>
        <v>0</v>
      </c>
      <c r="O74" s="5">
        <f t="shared" si="19"/>
        <v>0</v>
      </c>
      <c r="P74" s="5">
        <f t="shared" si="20"/>
        <v>0</v>
      </c>
      <c r="Q74" s="5" t="e">
        <f t="shared" si="21"/>
        <v>#DIV/0!</v>
      </c>
      <c r="R74" s="5">
        <f t="shared" si="14"/>
        <v>0</v>
      </c>
      <c r="S74" s="5">
        <f t="shared" si="15"/>
        <v>0</v>
      </c>
      <c r="T74" s="5" t="e">
        <f t="shared" si="22"/>
        <v>#DIV/0!</v>
      </c>
      <c r="U74" s="6" t="e">
        <f t="shared" si="16"/>
        <v>#DIV/0!</v>
      </c>
      <c r="V74" s="6" t="str">
        <f t="shared" si="23"/>
        <v>0 ± 0</v>
      </c>
    </row>
    <row r="75" spans="1:22" x14ac:dyDescent="0.25">
      <c r="A75" s="1">
        <f t="shared" si="24"/>
        <v>73</v>
      </c>
      <c r="B75" s="6"/>
      <c r="C75" s="6"/>
      <c r="D75" s="6"/>
      <c r="G75" s="5">
        <f t="shared" si="25"/>
        <v>0</v>
      </c>
      <c r="H75" s="5">
        <f t="shared" si="26"/>
        <v>0</v>
      </c>
      <c r="I75" s="5">
        <f t="shared" si="26"/>
        <v>0</v>
      </c>
      <c r="J75" s="5">
        <f t="shared" si="26"/>
        <v>0</v>
      </c>
      <c r="M75" s="5">
        <f t="shared" si="17"/>
        <v>0</v>
      </c>
      <c r="N75" s="5">
        <f t="shared" si="18"/>
        <v>0</v>
      </c>
      <c r="O75" s="5">
        <f t="shared" si="19"/>
        <v>0</v>
      </c>
      <c r="P75" s="5">
        <f t="shared" si="20"/>
        <v>0</v>
      </c>
      <c r="Q75" s="5" t="e">
        <f t="shared" si="21"/>
        <v>#DIV/0!</v>
      </c>
      <c r="R75" s="5">
        <f t="shared" si="14"/>
        <v>0</v>
      </c>
      <c r="S75" s="5">
        <f t="shared" si="15"/>
        <v>0</v>
      </c>
      <c r="T75" s="5" t="e">
        <f t="shared" si="22"/>
        <v>#DIV/0!</v>
      </c>
      <c r="U75" s="6" t="e">
        <f t="shared" si="16"/>
        <v>#DIV/0!</v>
      </c>
      <c r="V75" s="6" t="str">
        <f t="shared" si="23"/>
        <v>0 ± 0</v>
      </c>
    </row>
    <row r="76" spans="1:22" x14ac:dyDescent="0.25">
      <c r="A76" s="1">
        <f t="shared" si="24"/>
        <v>74</v>
      </c>
      <c r="B76" s="6"/>
      <c r="C76" s="6"/>
      <c r="D76" s="6"/>
      <c r="G76" s="5">
        <f t="shared" si="25"/>
        <v>0</v>
      </c>
      <c r="H76" s="5">
        <f t="shared" si="26"/>
        <v>0</v>
      </c>
      <c r="I76" s="5">
        <f t="shared" si="26"/>
        <v>0</v>
      </c>
      <c r="J76" s="5">
        <f t="shared" si="26"/>
        <v>0</v>
      </c>
      <c r="M76" s="5">
        <f t="shared" si="17"/>
        <v>0</v>
      </c>
      <c r="N76" s="5">
        <f t="shared" si="18"/>
        <v>0</v>
      </c>
      <c r="O76" s="5">
        <f t="shared" si="19"/>
        <v>0</v>
      </c>
      <c r="P76" s="5">
        <f t="shared" si="20"/>
        <v>0</v>
      </c>
      <c r="Q76" s="5" t="e">
        <f t="shared" si="21"/>
        <v>#DIV/0!</v>
      </c>
      <c r="R76" s="5">
        <f t="shared" si="14"/>
        <v>0</v>
      </c>
      <c r="S76" s="5">
        <f t="shared" si="15"/>
        <v>0</v>
      </c>
      <c r="T76" s="5" t="e">
        <f t="shared" si="22"/>
        <v>#DIV/0!</v>
      </c>
      <c r="U76" s="6" t="e">
        <f t="shared" si="16"/>
        <v>#DIV/0!</v>
      </c>
      <c r="V76" s="6" t="str">
        <f t="shared" si="23"/>
        <v>0 ± 0</v>
      </c>
    </row>
    <row r="77" spans="1:22" x14ac:dyDescent="0.25">
      <c r="A77" s="1">
        <f t="shared" si="24"/>
        <v>75</v>
      </c>
      <c r="B77" s="6"/>
      <c r="C77" s="6"/>
      <c r="D77" s="6"/>
      <c r="G77" s="5">
        <f t="shared" si="25"/>
        <v>0</v>
      </c>
      <c r="H77" s="5">
        <f t="shared" si="26"/>
        <v>0</v>
      </c>
      <c r="I77" s="5">
        <f t="shared" si="26"/>
        <v>0</v>
      </c>
      <c r="J77" s="5">
        <f t="shared" si="26"/>
        <v>0</v>
      </c>
      <c r="M77" s="5">
        <f t="shared" si="17"/>
        <v>0</v>
      </c>
      <c r="N77" s="5">
        <f t="shared" si="18"/>
        <v>0</v>
      </c>
      <c r="O77" s="5">
        <f t="shared" si="19"/>
        <v>0</v>
      </c>
      <c r="P77" s="5">
        <f t="shared" si="20"/>
        <v>0</v>
      </c>
      <c r="Q77" s="5" t="e">
        <f t="shared" si="21"/>
        <v>#DIV/0!</v>
      </c>
      <c r="R77" s="5">
        <f t="shared" si="14"/>
        <v>0</v>
      </c>
      <c r="S77" s="5">
        <f t="shared" si="15"/>
        <v>0</v>
      </c>
      <c r="T77" s="5" t="e">
        <f t="shared" si="22"/>
        <v>#DIV/0!</v>
      </c>
      <c r="U77" s="6" t="e">
        <f t="shared" si="16"/>
        <v>#DIV/0!</v>
      </c>
      <c r="V77" s="6" t="str">
        <f t="shared" si="23"/>
        <v>0 ± 0</v>
      </c>
    </row>
    <row r="78" spans="1:22" x14ac:dyDescent="0.25">
      <c r="A78" s="4">
        <f t="shared" si="24"/>
        <v>76</v>
      </c>
      <c r="B78" s="5">
        <v>530</v>
      </c>
      <c r="C78" s="5">
        <v>540</v>
      </c>
      <c r="D78" s="5">
        <v>550</v>
      </c>
      <c r="G78" s="5">
        <f t="shared" si="25"/>
        <v>540</v>
      </c>
      <c r="H78" s="5">
        <f t="shared" si="26"/>
        <v>100</v>
      </c>
      <c r="I78" s="5">
        <f t="shared" si="26"/>
        <v>0</v>
      </c>
      <c r="J78" s="5">
        <f t="shared" si="26"/>
        <v>100</v>
      </c>
      <c r="M78" s="5">
        <f t="shared" si="17"/>
        <v>200</v>
      </c>
      <c r="N78" s="5">
        <f t="shared" si="18"/>
        <v>10</v>
      </c>
      <c r="O78" s="5">
        <f t="shared" si="19"/>
        <v>570</v>
      </c>
      <c r="P78" s="5">
        <f t="shared" si="20"/>
        <v>510</v>
      </c>
      <c r="Q78" s="5">
        <f t="shared" si="21"/>
        <v>1.8518518518518516</v>
      </c>
      <c r="R78" s="5">
        <f t="shared" si="14"/>
        <v>5.7735026918962582</v>
      </c>
      <c r="S78" s="5">
        <f t="shared" si="15"/>
        <v>24.826061575153908</v>
      </c>
      <c r="T78" s="5">
        <f t="shared" si="22"/>
        <v>4.5974188102136866</v>
      </c>
      <c r="U78" s="6">
        <f t="shared" si="16"/>
        <v>3</v>
      </c>
      <c r="V78" s="6" t="str">
        <f t="shared" si="23"/>
        <v>540 ± 24,827</v>
      </c>
    </row>
    <row r="79" spans="1:22" x14ac:dyDescent="0.25">
      <c r="A79" s="1"/>
      <c r="B79" s="6"/>
      <c r="C79" s="6"/>
      <c r="D79" s="6"/>
      <c r="G79" s="5">
        <f t="shared" si="25"/>
        <v>0</v>
      </c>
      <c r="H79" s="5">
        <f t="shared" si="26"/>
        <v>0</v>
      </c>
      <c r="I79" s="5">
        <f t="shared" si="26"/>
        <v>0</v>
      </c>
      <c r="J79" s="5">
        <f t="shared" si="26"/>
        <v>0</v>
      </c>
      <c r="M79" s="5">
        <f t="shared" si="17"/>
        <v>0</v>
      </c>
      <c r="N79" s="5">
        <f t="shared" si="18"/>
        <v>0</v>
      </c>
      <c r="O79" s="5">
        <f t="shared" si="19"/>
        <v>0</v>
      </c>
      <c r="P79" s="5">
        <f t="shared" si="20"/>
        <v>0</v>
      </c>
      <c r="Q79" s="5" t="e">
        <f t="shared" si="21"/>
        <v>#DIV/0!</v>
      </c>
      <c r="R79" s="5">
        <f t="shared" si="14"/>
        <v>0</v>
      </c>
      <c r="S79" s="5">
        <f t="shared" si="15"/>
        <v>0</v>
      </c>
      <c r="T79" s="5" t="e">
        <f t="shared" si="22"/>
        <v>#DIV/0!</v>
      </c>
      <c r="U79" s="6" t="e">
        <f t="shared" si="16"/>
        <v>#DIV/0!</v>
      </c>
      <c r="V79" s="6" t="str">
        <f t="shared" si="23"/>
        <v>0 ± 0</v>
      </c>
    </row>
    <row r="80" spans="1:22" x14ac:dyDescent="0.25">
      <c r="A80" s="1"/>
      <c r="B80" s="6"/>
      <c r="C80" s="6"/>
      <c r="D80" s="6"/>
      <c r="G80" s="5">
        <f t="shared" si="25"/>
        <v>0</v>
      </c>
      <c r="H80" s="5">
        <f t="shared" si="26"/>
        <v>0</v>
      </c>
      <c r="I80" s="5">
        <f t="shared" si="26"/>
        <v>0</v>
      </c>
      <c r="J80" s="5">
        <f t="shared" si="26"/>
        <v>0</v>
      </c>
      <c r="M80" s="5">
        <f t="shared" si="17"/>
        <v>0</v>
      </c>
      <c r="N80" s="5">
        <f t="shared" si="18"/>
        <v>0</v>
      </c>
      <c r="O80" s="5">
        <f t="shared" si="19"/>
        <v>0</v>
      </c>
      <c r="P80" s="5">
        <f t="shared" si="20"/>
        <v>0</v>
      </c>
      <c r="Q80" s="5" t="e">
        <f t="shared" si="21"/>
        <v>#DIV/0!</v>
      </c>
      <c r="R80" s="5">
        <f t="shared" si="14"/>
        <v>0</v>
      </c>
      <c r="S80" s="5">
        <f t="shared" si="15"/>
        <v>0</v>
      </c>
      <c r="T80" s="5" t="e">
        <f t="shared" si="22"/>
        <v>#DIV/0!</v>
      </c>
      <c r="U80" s="6" t="e">
        <f t="shared" si="16"/>
        <v>#DIV/0!</v>
      </c>
      <c r="V80" s="6" t="str">
        <f t="shared" si="23"/>
        <v>0 ± 0</v>
      </c>
    </row>
    <row r="81" spans="1:22" x14ac:dyDescent="0.25">
      <c r="A81" s="11" t="s">
        <v>29</v>
      </c>
      <c r="B81" s="5">
        <v>530</v>
      </c>
      <c r="C81" s="5">
        <v>540</v>
      </c>
      <c r="D81" s="5">
        <v>550</v>
      </c>
      <c r="G81" s="5">
        <f t="shared" si="25"/>
        <v>540</v>
      </c>
      <c r="H81" s="5">
        <f t="shared" si="26"/>
        <v>100</v>
      </c>
      <c r="I81" s="5">
        <f t="shared" si="26"/>
        <v>0</v>
      </c>
      <c r="J81" s="5">
        <f t="shared" si="26"/>
        <v>100</v>
      </c>
      <c r="M81" s="5">
        <f t="shared" si="17"/>
        <v>200</v>
      </c>
      <c r="N81" s="5">
        <f t="shared" si="18"/>
        <v>10</v>
      </c>
      <c r="O81" s="5">
        <f t="shared" si="19"/>
        <v>570</v>
      </c>
      <c r="P81" s="5">
        <f t="shared" si="20"/>
        <v>510</v>
      </c>
      <c r="Q81" s="5">
        <f t="shared" si="21"/>
        <v>1.8518518518518516</v>
      </c>
      <c r="R81" s="5">
        <f t="shared" si="14"/>
        <v>5.7735026918962582</v>
      </c>
      <c r="S81" s="5">
        <f t="shared" si="15"/>
        <v>24.826061575153908</v>
      </c>
      <c r="T81" s="5">
        <f t="shared" si="22"/>
        <v>4.5974188102136866</v>
      </c>
      <c r="U81" s="6">
        <f t="shared" si="16"/>
        <v>3</v>
      </c>
      <c r="V81" s="6" t="str">
        <f t="shared" si="23"/>
        <v>540 ± 24,827</v>
      </c>
    </row>
    <row r="82" spans="1:22" x14ac:dyDescent="0.25">
      <c r="A82" s="11" t="s">
        <v>30</v>
      </c>
      <c r="B82" s="5">
        <v>530</v>
      </c>
      <c r="C82" s="5">
        <v>540</v>
      </c>
      <c r="D82" s="5">
        <v>550</v>
      </c>
      <c r="G82" s="5">
        <f t="shared" si="25"/>
        <v>540</v>
      </c>
      <c r="H82" s="5">
        <f t="shared" si="26"/>
        <v>100</v>
      </c>
      <c r="I82" s="5">
        <f t="shared" si="26"/>
        <v>0</v>
      </c>
      <c r="J82" s="5">
        <f t="shared" si="26"/>
        <v>100</v>
      </c>
      <c r="M82" s="5">
        <f t="shared" si="17"/>
        <v>200</v>
      </c>
      <c r="N82" s="5">
        <f t="shared" si="18"/>
        <v>10</v>
      </c>
      <c r="O82" s="5">
        <f t="shared" si="19"/>
        <v>570</v>
      </c>
      <c r="P82" s="5">
        <f t="shared" si="20"/>
        <v>510</v>
      </c>
      <c r="Q82" s="5">
        <f t="shared" si="21"/>
        <v>1.8518518518518516</v>
      </c>
      <c r="R82" s="5">
        <f t="shared" si="14"/>
        <v>5.7735026918962582</v>
      </c>
      <c r="S82" s="5">
        <f t="shared" si="15"/>
        <v>24.826061575153908</v>
      </c>
      <c r="T82" s="5">
        <f t="shared" si="22"/>
        <v>4.5974188102136866</v>
      </c>
      <c r="U82" s="6">
        <f t="shared" si="16"/>
        <v>3</v>
      </c>
      <c r="V82" s="6" t="str">
        <f t="shared" si="23"/>
        <v>540 ± 24,827</v>
      </c>
    </row>
    <row r="83" spans="1:22" x14ac:dyDescent="0.25">
      <c r="A83" s="11" t="s">
        <v>31</v>
      </c>
      <c r="B83" s="5">
        <v>530</v>
      </c>
      <c r="C83" s="5">
        <v>540</v>
      </c>
      <c r="D83" s="5">
        <v>550</v>
      </c>
      <c r="G83" s="5">
        <f t="shared" si="25"/>
        <v>540</v>
      </c>
      <c r="H83" s="5">
        <f t="shared" si="26"/>
        <v>100</v>
      </c>
      <c r="I83" s="5">
        <f t="shared" si="26"/>
        <v>0</v>
      </c>
      <c r="J83" s="5">
        <f t="shared" si="26"/>
        <v>100</v>
      </c>
      <c r="M83" s="5">
        <f t="shared" si="17"/>
        <v>200</v>
      </c>
      <c r="N83" s="5">
        <f t="shared" si="18"/>
        <v>10</v>
      </c>
      <c r="O83" s="5">
        <f t="shared" si="19"/>
        <v>570</v>
      </c>
      <c r="P83" s="5">
        <f t="shared" si="20"/>
        <v>510</v>
      </c>
      <c r="Q83" s="5">
        <f t="shared" si="21"/>
        <v>1.8518518518518516</v>
      </c>
      <c r="R83" s="5">
        <f t="shared" si="14"/>
        <v>5.7735026918962582</v>
      </c>
      <c r="S83" s="5">
        <f t="shared" si="15"/>
        <v>24.826061575153908</v>
      </c>
      <c r="T83" s="5">
        <f t="shared" si="22"/>
        <v>4.5974188102136866</v>
      </c>
      <c r="U83" s="6">
        <f t="shared" si="16"/>
        <v>3</v>
      </c>
      <c r="V83" s="6" t="str">
        <f t="shared" si="23"/>
        <v>540 ± 24,827</v>
      </c>
    </row>
    <row r="84" spans="1:22" x14ac:dyDescent="0.25">
      <c r="A84" s="11" t="s">
        <v>32</v>
      </c>
      <c r="B84" s="5">
        <v>530</v>
      </c>
      <c r="C84" s="5">
        <v>540</v>
      </c>
      <c r="D84" s="5">
        <v>550</v>
      </c>
      <c r="G84" s="5">
        <f t="shared" si="25"/>
        <v>540</v>
      </c>
      <c r="H84" s="5">
        <f t="shared" si="26"/>
        <v>100</v>
      </c>
      <c r="I84" s="5">
        <f t="shared" si="26"/>
        <v>0</v>
      </c>
      <c r="J84" s="5">
        <f t="shared" si="26"/>
        <v>100</v>
      </c>
      <c r="M84" s="5">
        <f t="shared" si="17"/>
        <v>200</v>
      </c>
      <c r="N84" s="5">
        <f t="shared" si="18"/>
        <v>10</v>
      </c>
      <c r="O84" s="5">
        <f t="shared" si="19"/>
        <v>570</v>
      </c>
      <c r="P84" s="5">
        <f t="shared" si="20"/>
        <v>510</v>
      </c>
      <c r="Q84" s="5">
        <f t="shared" si="21"/>
        <v>1.8518518518518516</v>
      </c>
      <c r="R84" s="5">
        <f t="shared" si="14"/>
        <v>5.7735026918962582</v>
      </c>
      <c r="S84" s="5">
        <f t="shared" si="15"/>
        <v>24.826061575153908</v>
      </c>
      <c r="T84" s="5">
        <f t="shared" si="22"/>
        <v>4.5974188102136866</v>
      </c>
      <c r="U84" s="6">
        <f t="shared" si="16"/>
        <v>3</v>
      </c>
      <c r="V84" s="6" t="str">
        <f t="shared" si="23"/>
        <v>540 ± 24,827</v>
      </c>
    </row>
    <row r="85" spans="1:22" x14ac:dyDescent="0.25">
      <c r="A85" s="11" t="s">
        <v>33</v>
      </c>
      <c r="B85" s="5">
        <v>530</v>
      </c>
      <c r="C85" s="5">
        <v>540</v>
      </c>
      <c r="D85" s="5">
        <v>550</v>
      </c>
      <c r="G85" s="5">
        <f t="shared" si="25"/>
        <v>540</v>
      </c>
      <c r="H85" s="5">
        <f t="shared" ref="H85:J88" si="27">POWER(B85-$G85,2)</f>
        <v>100</v>
      </c>
      <c r="I85" s="5">
        <f t="shared" si="27"/>
        <v>0</v>
      </c>
      <c r="J85" s="5">
        <f t="shared" si="27"/>
        <v>100</v>
      </c>
      <c r="M85" s="5">
        <f t="shared" si="17"/>
        <v>200</v>
      </c>
      <c r="N85" s="5">
        <f t="shared" si="18"/>
        <v>10</v>
      </c>
      <c r="O85" s="5">
        <f t="shared" si="19"/>
        <v>570</v>
      </c>
      <c r="P85" s="5">
        <f t="shared" si="20"/>
        <v>510</v>
      </c>
      <c r="Q85" s="5">
        <f t="shared" si="21"/>
        <v>1.8518518518518516</v>
      </c>
      <c r="R85" s="5">
        <f t="shared" si="14"/>
        <v>5.7735026918962582</v>
      </c>
      <c r="S85" s="5">
        <f t="shared" si="15"/>
        <v>24.826061575153908</v>
      </c>
      <c r="T85" s="5">
        <f t="shared" si="22"/>
        <v>4.5974188102136866</v>
      </c>
      <c r="U85" s="6">
        <f t="shared" si="16"/>
        <v>3</v>
      </c>
      <c r="V85" s="6" t="str">
        <f t="shared" si="23"/>
        <v>540 ± 24,827</v>
      </c>
    </row>
    <row r="86" spans="1:22" x14ac:dyDescent="0.25">
      <c r="A86" s="11" t="s">
        <v>34</v>
      </c>
      <c r="B86" s="5">
        <v>530</v>
      </c>
      <c r="C86" s="5">
        <v>540</v>
      </c>
      <c r="D86" s="5">
        <v>550</v>
      </c>
      <c r="G86" s="5">
        <f t="shared" si="25"/>
        <v>540</v>
      </c>
      <c r="H86" s="5">
        <f t="shared" si="27"/>
        <v>100</v>
      </c>
      <c r="I86" s="5">
        <f t="shared" si="27"/>
        <v>0</v>
      </c>
      <c r="J86" s="5">
        <f t="shared" si="27"/>
        <v>100</v>
      </c>
      <c r="M86" s="5">
        <f t="shared" si="17"/>
        <v>200</v>
      </c>
      <c r="N86" s="5">
        <f t="shared" si="18"/>
        <v>10</v>
      </c>
      <c r="O86" s="5">
        <f t="shared" si="19"/>
        <v>570</v>
      </c>
      <c r="P86" s="5">
        <f t="shared" si="20"/>
        <v>510</v>
      </c>
      <c r="Q86" s="5">
        <f t="shared" si="21"/>
        <v>1.8518518518518516</v>
      </c>
      <c r="R86" s="5">
        <f t="shared" si="14"/>
        <v>5.7735026918962582</v>
      </c>
      <c r="S86" s="5">
        <f t="shared" si="15"/>
        <v>24.826061575153908</v>
      </c>
      <c r="T86" s="5">
        <f t="shared" si="22"/>
        <v>4.5974188102136866</v>
      </c>
      <c r="U86" s="6">
        <f t="shared" si="16"/>
        <v>3</v>
      </c>
      <c r="V86" s="6" t="str">
        <f t="shared" si="23"/>
        <v>540 ± 24,827</v>
      </c>
    </row>
    <row r="87" spans="1:22" x14ac:dyDescent="0.25">
      <c r="A87" s="11" t="s">
        <v>35</v>
      </c>
      <c r="B87" s="5">
        <v>530</v>
      </c>
      <c r="C87" s="5">
        <v>540</v>
      </c>
      <c r="D87" s="5">
        <v>550</v>
      </c>
      <c r="G87" s="5">
        <f t="shared" si="25"/>
        <v>540</v>
      </c>
      <c r="H87" s="5">
        <f t="shared" si="27"/>
        <v>100</v>
      </c>
      <c r="I87" s="5">
        <f t="shared" si="27"/>
        <v>0</v>
      </c>
      <c r="J87" s="5">
        <f t="shared" si="27"/>
        <v>100</v>
      </c>
      <c r="M87" s="5">
        <f t="shared" si="17"/>
        <v>200</v>
      </c>
      <c r="N87" s="5">
        <f t="shared" si="18"/>
        <v>10</v>
      </c>
      <c r="O87" s="5">
        <f t="shared" si="19"/>
        <v>570</v>
      </c>
      <c r="P87" s="5">
        <f t="shared" si="20"/>
        <v>510</v>
      </c>
      <c r="Q87" s="5">
        <f t="shared" si="21"/>
        <v>1.8518518518518516</v>
      </c>
      <c r="R87" s="5">
        <f t="shared" si="14"/>
        <v>5.7735026918962582</v>
      </c>
      <c r="S87" s="5">
        <f t="shared" si="15"/>
        <v>24.826061575153908</v>
      </c>
      <c r="T87" s="5">
        <f t="shared" si="22"/>
        <v>4.5974188102136866</v>
      </c>
      <c r="U87" s="6">
        <f t="shared" si="16"/>
        <v>3</v>
      </c>
      <c r="V87" s="6" t="str">
        <f t="shared" si="23"/>
        <v>540 ± 24,827</v>
      </c>
    </row>
    <row r="88" spans="1:22" x14ac:dyDescent="0.25">
      <c r="A88" s="11" t="s">
        <v>36</v>
      </c>
      <c r="B88" s="5">
        <v>530</v>
      </c>
      <c r="C88" s="5">
        <v>540</v>
      </c>
      <c r="D88" s="5">
        <v>550</v>
      </c>
      <c r="G88" s="5">
        <f t="shared" si="25"/>
        <v>540</v>
      </c>
      <c r="H88" s="5">
        <f t="shared" si="27"/>
        <v>100</v>
      </c>
      <c r="I88" s="5">
        <f t="shared" si="27"/>
        <v>0</v>
      </c>
      <c r="J88" s="5">
        <f t="shared" si="27"/>
        <v>100</v>
      </c>
      <c r="M88" s="5">
        <f t="shared" si="17"/>
        <v>200</v>
      </c>
      <c r="N88" s="5">
        <f t="shared" si="18"/>
        <v>10</v>
      </c>
      <c r="O88" s="5">
        <f t="shared" si="19"/>
        <v>570</v>
      </c>
      <c r="P88" s="5">
        <f t="shared" si="20"/>
        <v>510</v>
      </c>
      <c r="Q88" s="5">
        <f t="shared" si="21"/>
        <v>1.8518518518518516</v>
      </c>
      <c r="R88" s="5">
        <f t="shared" si="14"/>
        <v>5.7735026918962582</v>
      </c>
      <c r="S88" s="5">
        <f t="shared" si="15"/>
        <v>24.826061575153908</v>
      </c>
      <c r="T88" s="5">
        <f t="shared" si="22"/>
        <v>4.5974188102136866</v>
      </c>
      <c r="U88" s="6">
        <f t="shared" si="16"/>
        <v>3</v>
      </c>
      <c r="V88" s="6" t="str">
        <f t="shared" si="23"/>
        <v>540 ± 24,827</v>
      </c>
    </row>
    <row r="89" spans="1:22" x14ac:dyDescent="0.25">
      <c r="A89" s="1"/>
      <c r="B89" s="6"/>
      <c r="C89" s="6"/>
      <c r="D89" s="6"/>
    </row>
    <row r="90" spans="1:22" x14ac:dyDescent="0.25">
      <c r="A90" s="1"/>
      <c r="B90" s="6"/>
      <c r="C90" s="6"/>
      <c r="D90" s="6"/>
    </row>
    <row r="91" spans="1:22" x14ac:dyDescent="0.25">
      <c r="A91" s="1"/>
      <c r="B91" s="6"/>
      <c r="C91" s="6"/>
      <c r="D91" s="6"/>
    </row>
    <row r="92" spans="1:22" x14ac:dyDescent="0.25">
      <c r="A92" s="1"/>
      <c r="B92" s="6"/>
      <c r="C92" s="6"/>
      <c r="D92" s="6"/>
    </row>
    <row r="93" spans="1:22" x14ac:dyDescent="0.25">
      <c r="A93" s="1"/>
      <c r="B93" s="6"/>
      <c r="C93" s="6"/>
      <c r="D93" s="6"/>
    </row>
    <row r="94" spans="1:22" x14ac:dyDescent="0.25">
      <c r="A94" s="1"/>
      <c r="B94" s="6"/>
      <c r="C94" s="6"/>
      <c r="D94" s="6"/>
    </row>
    <row r="95" spans="1:22" x14ac:dyDescent="0.25">
      <c r="A95" s="1"/>
      <c r="B95" s="6"/>
      <c r="C95" s="6"/>
      <c r="D95" s="6"/>
    </row>
    <row r="96" spans="1:22" x14ac:dyDescent="0.25">
      <c r="A96" s="1"/>
      <c r="B96" s="6"/>
      <c r="C96" s="6"/>
      <c r="D96" s="6"/>
    </row>
    <row r="97" spans="1:4" x14ac:dyDescent="0.25">
      <c r="A97" s="1"/>
      <c r="B97" s="6"/>
      <c r="C97" s="6"/>
      <c r="D97" s="6"/>
    </row>
    <row r="98" spans="1:4" x14ac:dyDescent="0.25">
      <c r="A98" s="1"/>
      <c r="B98" s="6"/>
      <c r="C98" s="6"/>
      <c r="D98" s="6"/>
    </row>
    <row r="99" spans="1:4" x14ac:dyDescent="0.25">
      <c r="A99" s="1"/>
      <c r="B99" s="6"/>
      <c r="C99" s="6"/>
      <c r="D99" s="6"/>
    </row>
    <row r="100" spans="1:4" x14ac:dyDescent="0.25">
      <c r="A100" s="1"/>
      <c r="B100" s="6"/>
      <c r="C100" s="6"/>
      <c r="D100" s="6"/>
    </row>
    <row r="101" spans="1:4" x14ac:dyDescent="0.25">
      <c r="A101" s="1"/>
      <c r="B101" s="6"/>
      <c r="C101" s="6"/>
      <c r="D101" s="6"/>
    </row>
    <row r="102" spans="1:4" x14ac:dyDescent="0.25">
      <c r="A102" s="1"/>
      <c r="B102" s="6"/>
      <c r="C102" s="6"/>
      <c r="D102" s="6"/>
    </row>
    <row r="103" spans="1:4" x14ac:dyDescent="0.25">
      <c r="A103" s="1"/>
      <c r="B103" s="6"/>
      <c r="C103" s="6"/>
      <c r="D103" s="6"/>
    </row>
    <row r="104" spans="1:4" x14ac:dyDescent="0.25">
      <c r="A104" s="1"/>
      <c r="B104" s="6"/>
      <c r="C104" s="6"/>
      <c r="D104" s="6"/>
    </row>
    <row r="105" spans="1:4" x14ac:dyDescent="0.25">
      <c r="A105" s="1"/>
      <c r="B105" s="6"/>
      <c r="C105" s="6"/>
      <c r="D105" s="6"/>
    </row>
    <row r="106" spans="1:4" x14ac:dyDescent="0.25">
      <c r="A106" s="1"/>
      <c r="B106" s="6"/>
      <c r="C106" s="6"/>
      <c r="D106" s="6"/>
    </row>
    <row r="107" spans="1:4" x14ac:dyDescent="0.25">
      <c r="A107" s="1"/>
      <c r="B107" s="6"/>
      <c r="C107" s="6"/>
      <c r="D107" s="6"/>
    </row>
    <row r="108" spans="1:4" x14ac:dyDescent="0.25">
      <c r="A108" s="1"/>
      <c r="B108" s="6"/>
      <c r="C108" s="6"/>
      <c r="D108" s="6"/>
    </row>
    <row r="109" spans="1:4" x14ac:dyDescent="0.25">
      <c r="A109" s="1"/>
      <c r="B109" s="6"/>
      <c r="C109" s="6"/>
      <c r="D109" s="6"/>
    </row>
    <row r="110" spans="1:4" x14ac:dyDescent="0.25">
      <c r="A110" s="1"/>
      <c r="B110" s="6"/>
      <c r="C110" s="6"/>
      <c r="D110" s="6"/>
    </row>
    <row r="111" spans="1:4" x14ac:dyDescent="0.25">
      <c r="A111" s="1"/>
      <c r="B111" s="6"/>
      <c r="C111" s="6"/>
      <c r="D111" s="6"/>
    </row>
    <row r="112" spans="1:4" x14ac:dyDescent="0.25">
      <c r="A112" s="1"/>
      <c r="B112" s="6"/>
      <c r="C112" s="6"/>
      <c r="D112" s="6"/>
    </row>
    <row r="113" spans="1:4" x14ac:dyDescent="0.25">
      <c r="A113" s="1"/>
      <c r="B113" s="6"/>
      <c r="C113" s="6"/>
      <c r="D113" s="6"/>
    </row>
    <row r="114" spans="1:4" x14ac:dyDescent="0.25">
      <c r="A114" s="1"/>
      <c r="B114" s="6"/>
      <c r="C114" s="6"/>
      <c r="D114" s="6"/>
    </row>
    <row r="115" spans="1:4" x14ac:dyDescent="0.25">
      <c r="A115" s="1"/>
      <c r="B115" s="6"/>
      <c r="C115" s="6"/>
      <c r="D115" s="6"/>
    </row>
    <row r="116" spans="1:4" x14ac:dyDescent="0.25">
      <c r="A116" s="1"/>
      <c r="B116" s="6"/>
      <c r="C116" s="6"/>
      <c r="D116" s="6"/>
    </row>
    <row r="117" spans="1:4" x14ac:dyDescent="0.25">
      <c r="A117" s="1"/>
      <c r="B117" s="6"/>
      <c r="C117" s="6"/>
      <c r="D117" s="6"/>
    </row>
    <row r="118" spans="1:4" x14ac:dyDescent="0.25">
      <c r="A118" s="1"/>
      <c r="B118" s="6"/>
      <c r="C118" s="6"/>
      <c r="D118" s="6"/>
    </row>
    <row r="119" spans="1:4" x14ac:dyDescent="0.25">
      <c r="A119" s="1"/>
      <c r="B119" s="6"/>
      <c r="C119" s="6"/>
      <c r="D119" s="6"/>
    </row>
    <row r="120" spans="1:4" x14ac:dyDescent="0.25">
      <c r="A120" s="1"/>
      <c r="B120" s="6"/>
      <c r="C120" s="6"/>
      <c r="D120" s="6"/>
    </row>
    <row r="121" spans="1:4" x14ac:dyDescent="0.25">
      <c r="A121" s="1"/>
      <c r="B121" s="6"/>
      <c r="C121" s="6"/>
      <c r="D121" s="6"/>
    </row>
    <row r="122" spans="1:4" x14ac:dyDescent="0.25">
      <c r="A122" s="1"/>
      <c r="B122" s="6"/>
      <c r="C122" s="6"/>
      <c r="D122" s="6"/>
    </row>
    <row r="123" spans="1:4" x14ac:dyDescent="0.25">
      <c r="A123" s="1"/>
      <c r="B123" s="6"/>
      <c r="C123" s="6"/>
      <c r="D123" s="6"/>
    </row>
    <row r="124" spans="1:4" x14ac:dyDescent="0.25">
      <c r="A124" s="1"/>
      <c r="B124" s="6"/>
      <c r="C124" s="6"/>
      <c r="D124" s="6"/>
    </row>
    <row r="125" spans="1:4" x14ac:dyDescent="0.25">
      <c r="A125" s="1"/>
      <c r="B125" s="6"/>
      <c r="C125" s="6"/>
      <c r="D125" s="6"/>
    </row>
    <row r="126" spans="1:4" x14ac:dyDescent="0.25">
      <c r="A126" s="1"/>
      <c r="B126" s="6"/>
      <c r="C126" s="6"/>
      <c r="D126" s="6"/>
    </row>
    <row r="127" spans="1:4" x14ac:dyDescent="0.25">
      <c r="A127" s="1"/>
      <c r="B127" s="6"/>
      <c r="C127" s="6"/>
      <c r="D127" s="6"/>
    </row>
    <row r="128" spans="1:4" x14ac:dyDescent="0.25">
      <c r="A128" s="1"/>
      <c r="B128" s="6"/>
      <c r="C128" s="6"/>
      <c r="D128" s="6"/>
    </row>
    <row r="129" spans="1:4" x14ac:dyDescent="0.25">
      <c r="A129" s="1"/>
      <c r="B129" s="6"/>
      <c r="C129" s="6"/>
      <c r="D129" s="6"/>
    </row>
    <row r="130" spans="1:4" x14ac:dyDescent="0.25">
      <c r="A130" s="1"/>
      <c r="B130" s="6"/>
      <c r="C130" s="6"/>
      <c r="D130" s="6"/>
    </row>
    <row r="131" spans="1:4" x14ac:dyDescent="0.25">
      <c r="A131" s="1"/>
      <c r="B131" s="6"/>
      <c r="C131" s="6"/>
      <c r="D131" s="6"/>
    </row>
    <row r="132" spans="1:4" x14ac:dyDescent="0.25">
      <c r="A132" s="1"/>
      <c r="B132" s="6"/>
      <c r="C132" s="6"/>
      <c r="D132" s="6"/>
    </row>
    <row r="133" spans="1:4" x14ac:dyDescent="0.25">
      <c r="A133" s="1"/>
      <c r="B133" s="6"/>
      <c r="C133" s="6"/>
      <c r="D133" s="6"/>
    </row>
    <row r="134" spans="1:4" x14ac:dyDescent="0.25">
      <c r="A134" s="1"/>
      <c r="B134" s="6"/>
      <c r="C134" s="6"/>
      <c r="D134" s="6"/>
    </row>
    <row r="135" spans="1:4" x14ac:dyDescent="0.25">
      <c r="A135" s="1"/>
      <c r="B135" s="6"/>
      <c r="C135" s="6"/>
      <c r="D135" s="6"/>
    </row>
    <row r="136" spans="1:4" x14ac:dyDescent="0.25">
      <c r="A136" s="1"/>
      <c r="B136" s="6"/>
      <c r="C136" s="6"/>
      <c r="D136" s="6"/>
    </row>
    <row r="137" spans="1:4" x14ac:dyDescent="0.25">
      <c r="A137" s="1"/>
      <c r="B137" s="6"/>
      <c r="C137" s="6"/>
      <c r="D137" s="6"/>
    </row>
    <row r="138" spans="1:4" x14ac:dyDescent="0.25">
      <c r="A138" s="1"/>
      <c r="B138" s="6"/>
      <c r="C138" s="6"/>
      <c r="D138" s="6"/>
    </row>
    <row r="139" spans="1:4" x14ac:dyDescent="0.25">
      <c r="A139" s="1"/>
      <c r="B139" s="6"/>
      <c r="C139" s="6"/>
      <c r="D139" s="6"/>
    </row>
    <row r="140" spans="1:4" x14ac:dyDescent="0.25">
      <c r="A140" s="1"/>
      <c r="B140" s="6"/>
      <c r="C140" s="6"/>
      <c r="D140" s="6"/>
    </row>
    <row r="141" spans="1:4" x14ac:dyDescent="0.25">
      <c r="A141" s="1"/>
      <c r="B141" s="6"/>
      <c r="C141" s="6"/>
      <c r="D141" s="6"/>
    </row>
    <row r="142" spans="1:4" x14ac:dyDescent="0.25">
      <c r="A142" s="1"/>
      <c r="B142" s="6"/>
      <c r="C142" s="6"/>
      <c r="D142" s="6"/>
    </row>
    <row r="143" spans="1:4" x14ac:dyDescent="0.25">
      <c r="A143" s="1"/>
      <c r="B143" s="6"/>
      <c r="C143" s="6"/>
      <c r="D143" s="6"/>
    </row>
    <row r="144" spans="1:4" x14ac:dyDescent="0.25">
      <c r="A144" s="1"/>
      <c r="B144" s="6"/>
      <c r="C144" s="6"/>
      <c r="D144" s="6"/>
    </row>
    <row r="145" spans="1:4" x14ac:dyDescent="0.25">
      <c r="A145" s="1"/>
      <c r="B145" s="6"/>
      <c r="C145" s="6"/>
      <c r="D145" s="6"/>
    </row>
    <row r="146" spans="1:4" x14ac:dyDescent="0.25">
      <c r="A146" s="1"/>
      <c r="B146" s="6"/>
      <c r="C146" s="6"/>
      <c r="D146" s="6"/>
    </row>
    <row r="147" spans="1:4" x14ac:dyDescent="0.25">
      <c r="A147" s="1"/>
      <c r="B147" s="6"/>
      <c r="C147" s="6"/>
      <c r="D147" s="6"/>
    </row>
    <row r="148" spans="1:4" x14ac:dyDescent="0.25">
      <c r="A148" s="1"/>
      <c r="B148" s="6"/>
      <c r="C148" s="6"/>
      <c r="D148" s="6"/>
    </row>
    <row r="149" spans="1:4" x14ac:dyDescent="0.25">
      <c r="A149" s="1"/>
      <c r="B149" s="6"/>
      <c r="C149" s="6"/>
      <c r="D149" s="6"/>
    </row>
    <row r="150" spans="1:4" x14ac:dyDescent="0.25">
      <c r="A150" s="1"/>
      <c r="B150" s="6"/>
      <c r="C150" s="6"/>
      <c r="D150" s="6"/>
    </row>
    <row r="151" spans="1:4" x14ac:dyDescent="0.25">
      <c r="A151" s="1"/>
      <c r="B151" s="6"/>
      <c r="C151" s="6"/>
      <c r="D151" s="6"/>
    </row>
    <row r="152" spans="1:4" x14ac:dyDescent="0.25">
      <c r="A152" s="1"/>
      <c r="B152" s="6"/>
      <c r="C152" s="6"/>
      <c r="D152" s="6"/>
    </row>
    <row r="153" spans="1:4" x14ac:dyDescent="0.25">
      <c r="A153" s="1"/>
      <c r="B153" s="6"/>
      <c r="C153" s="6"/>
      <c r="D153" s="6"/>
    </row>
    <row r="154" spans="1:4" x14ac:dyDescent="0.25">
      <c r="A154" s="1"/>
      <c r="B154" s="6"/>
      <c r="C154" s="6"/>
      <c r="D154" s="6"/>
    </row>
    <row r="155" spans="1:4" x14ac:dyDescent="0.25">
      <c r="A155" s="1"/>
      <c r="B155" s="6"/>
      <c r="C155" s="6"/>
      <c r="D155" s="6"/>
    </row>
    <row r="156" spans="1:4" x14ac:dyDescent="0.25">
      <c r="A156" s="1"/>
      <c r="B156" s="6"/>
      <c r="C156" s="6"/>
      <c r="D156" s="6"/>
    </row>
    <row r="157" spans="1:4" x14ac:dyDescent="0.25">
      <c r="A157" s="1"/>
      <c r="B157" s="6"/>
      <c r="C157" s="6"/>
      <c r="D157" s="6"/>
    </row>
    <row r="158" spans="1:4" x14ac:dyDescent="0.25">
      <c r="A158" s="1"/>
      <c r="B158" s="6"/>
      <c r="C158" s="6"/>
      <c r="D158" s="6"/>
    </row>
    <row r="159" spans="1:4" x14ac:dyDescent="0.25">
      <c r="A159" s="1"/>
      <c r="B159" s="6"/>
      <c r="C159" s="6"/>
      <c r="D159" s="6"/>
    </row>
    <row r="160" spans="1:4" x14ac:dyDescent="0.25">
      <c r="A160" s="1"/>
      <c r="B160" s="6"/>
      <c r="C160" s="6"/>
      <c r="D160" s="6"/>
    </row>
    <row r="161" spans="1:4" x14ac:dyDescent="0.25">
      <c r="A161" s="1"/>
      <c r="B161" s="6"/>
      <c r="C161" s="6"/>
      <c r="D161" s="6"/>
    </row>
    <row r="162" spans="1:4" x14ac:dyDescent="0.25">
      <c r="A162" s="1"/>
      <c r="B162" s="6"/>
      <c r="C162" s="6"/>
      <c r="D16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wT_P1</vt:lpstr>
      <vt:lpstr>wT_P2</vt:lpstr>
      <vt:lpstr>aS_P1</vt:lpstr>
      <vt:lpstr>aS_P2</vt:lpstr>
      <vt:lpstr>T</vt:lpstr>
      <vt:lpstr>Кг_s1</vt:lpstr>
      <vt:lpstr>Кг_s12</vt:lpstr>
      <vt:lpstr>Время</vt:lpstr>
      <vt:lpstr>Память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</dc:creator>
  <cp:lastModifiedBy>Павел Волков</cp:lastModifiedBy>
  <dcterms:created xsi:type="dcterms:W3CDTF">2015-06-05T18:19:34Z</dcterms:created>
  <dcterms:modified xsi:type="dcterms:W3CDTF">2025-05-22T23:00:27Z</dcterms:modified>
</cp:coreProperties>
</file>