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6920" windowHeight="13860" tabRatio="500"/>
  </bookViews>
  <sheets>
    <sheet name="Global" sheetId="18" r:id="rId1"/>
  </sheets>
  <externalReferences>
    <externalReference r:id="rId2"/>
    <externalReference r:id="rId3"/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18" l="1"/>
  <c r="D6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3" i="18"/>
  <c r="L4" i="18"/>
  <c r="M4" i="18"/>
  <c r="L5" i="18"/>
  <c r="M5" i="18"/>
  <c r="L6" i="18"/>
  <c r="M6" i="18"/>
  <c r="M7" i="18"/>
  <c r="M8" i="18"/>
  <c r="M9" i="18"/>
  <c r="M10" i="18"/>
  <c r="M11" i="18"/>
  <c r="L12" i="18"/>
  <c r="M12" i="18"/>
  <c r="M13" i="18"/>
  <c r="M14" i="18"/>
  <c r="L15" i="18"/>
  <c r="M15" i="18"/>
  <c r="L16" i="18"/>
  <c r="M16" i="18"/>
  <c r="L17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L34" i="18"/>
  <c r="M34" i="18"/>
  <c r="M35" i="18"/>
  <c r="M36" i="18"/>
  <c r="M37" i="18"/>
  <c r="L38" i="18"/>
  <c r="M38" i="18"/>
  <c r="L39" i="18"/>
  <c r="M39" i="18"/>
  <c r="M40" i="18"/>
  <c r="L41" i="18"/>
  <c r="M41" i="18"/>
  <c r="L42" i="18"/>
  <c r="M42" i="18"/>
  <c r="M43" i="18"/>
  <c r="L44" i="18"/>
  <c r="M44" i="18"/>
  <c r="M45" i="18"/>
  <c r="M46" i="18"/>
  <c r="L47" i="18"/>
  <c r="M47" i="18"/>
  <c r="M48" i="18"/>
  <c r="L49" i="18"/>
  <c r="M49" i="18"/>
  <c r="M50" i="18"/>
  <c r="M51" i="18"/>
  <c r="L52" i="18"/>
  <c r="M52" i="18"/>
  <c r="M53" i="18"/>
  <c r="L54" i="18"/>
  <c r="M54" i="18"/>
  <c r="M55" i="18"/>
  <c r="M56" i="18"/>
  <c r="M57" i="18"/>
  <c r="M58" i="18"/>
  <c r="L59" i="18"/>
  <c r="M59" i="18"/>
  <c r="L60" i="18"/>
  <c r="M60" i="18"/>
  <c r="L61" i="18"/>
  <c r="M61" i="18"/>
  <c r="M62" i="18"/>
  <c r="M63" i="18"/>
  <c r="M64" i="18"/>
  <c r="M65" i="18"/>
  <c r="M66" i="18"/>
  <c r="M67" i="18"/>
  <c r="M68" i="18"/>
  <c r="L69" i="18"/>
  <c r="M69" i="18"/>
  <c r="M70" i="18"/>
  <c r="M71" i="18"/>
  <c r="L72" i="18"/>
  <c r="M72" i="18"/>
  <c r="M73" i="18"/>
  <c r="M74" i="18"/>
  <c r="M75" i="18"/>
  <c r="M76" i="18"/>
  <c r="L77" i="18"/>
  <c r="M77" i="18"/>
  <c r="M78" i="18"/>
  <c r="M79" i="18"/>
  <c r="L80" i="18"/>
  <c r="M80" i="18"/>
  <c r="M81" i="18"/>
  <c r="L82" i="18"/>
  <c r="M82" i="18"/>
  <c r="D4" i="18"/>
  <c r="F4" i="18"/>
  <c r="H4" i="18"/>
  <c r="J4" i="18"/>
  <c r="D5" i="18"/>
  <c r="F5" i="18"/>
  <c r="H5" i="18"/>
  <c r="J5" i="18"/>
  <c r="F6" i="18"/>
  <c r="H6" i="18"/>
  <c r="J6" i="18"/>
  <c r="D7" i="18"/>
  <c r="F7" i="18"/>
  <c r="H7" i="18"/>
  <c r="J7" i="18"/>
  <c r="D8" i="18"/>
  <c r="F8" i="18"/>
  <c r="H8" i="18"/>
  <c r="J8" i="18"/>
  <c r="D9" i="18"/>
  <c r="F9" i="18"/>
  <c r="H9" i="18"/>
  <c r="J9" i="18"/>
  <c r="D10" i="18"/>
  <c r="F10" i="18"/>
  <c r="H10" i="18"/>
  <c r="J10" i="18"/>
  <c r="D11" i="18"/>
  <c r="F11" i="18"/>
  <c r="H11" i="18"/>
  <c r="J11" i="18"/>
  <c r="D12" i="18"/>
  <c r="F12" i="18"/>
  <c r="H12" i="18"/>
  <c r="J12" i="18"/>
  <c r="D13" i="18"/>
  <c r="F13" i="18"/>
  <c r="H13" i="18"/>
  <c r="J13" i="18"/>
  <c r="D14" i="18"/>
  <c r="F14" i="18"/>
  <c r="H14" i="18"/>
  <c r="J14" i="18"/>
  <c r="D15" i="18"/>
  <c r="F15" i="18"/>
  <c r="H15" i="18"/>
  <c r="J15" i="18"/>
  <c r="D16" i="18"/>
  <c r="F16" i="18"/>
  <c r="H16" i="18"/>
  <c r="J16" i="18"/>
  <c r="D17" i="18"/>
  <c r="F17" i="18"/>
  <c r="H17" i="18"/>
  <c r="J17" i="18"/>
  <c r="D18" i="18"/>
  <c r="F18" i="18"/>
  <c r="H18" i="18"/>
  <c r="J18" i="18"/>
  <c r="D19" i="18"/>
  <c r="F19" i="18"/>
  <c r="H19" i="18"/>
  <c r="J19" i="18"/>
  <c r="D20" i="18"/>
  <c r="F20" i="18"/>
  <c r="H20" i="18"/>
  <c r="J20" i="18"/>
  <c r="D21" i="18"/>
  <c r="F21" i="18"/>
  <c r="H21" i="18"/>
  <c r="J21" i="18"/>
  <c r="D22" i="18"/>
  <c r="F22" i="18"/>
  <c r="H22" i="18"/>
  <c r="J22" i="18"/>
  <c r="D23" i="18"/>
  <c r="F23" i="18"/>
  <c r="H23" i="18"/>
  <c r="J23" i="18"/>
  <c r="D24" i="18"/>
  <c r="F24" i="18"/>
  <c r="H24" i="18"/>
  <c r="J24" i="18"/>
  <c r="D25" i="18"/>
  <c r="F25" i="18"/>
  <c r="H25" i="18"/>
  <c r="J25" i="18"/>
  <c r="D26" i="18"/>
  <c r="F26" i="18"/>
  <c r="H26" i="18"/>
  <c r="J26" i="18"/>
  <c r="D27" i="18"/>
  <c r="F27" i="18"/>
  <c r="H27" i="18"/>
  <c r="J27" i="18"/>
  <c r="D28" i="18"/>
  <c r="F28" i="18"/>
  <c r="H28" i="18"/>
  <c r="J28" i="18"/>
  <c r="D29" i="18"/>
  <c r="F29" i="18"/>
  <c r="H29" i="18"/>
  <c r="J29" i="18"/>
  <c r="D30" i="18"/>
  <c r="F30" i="18"/>
  <c r="H30" i="18"/>
  <c r="J30" i="18"/>
  <c r="D31" i="18"/>
  <c r="F31" i="18"/>
  <c r="H31" i="18"/>
  <c r="J31" i="18"/>
  <c r="D32" i="18"/>
  <c r="F32" i="18"/>
  <c r="H32" i="18"/>
  <c r="J32" i="18"/>
  <c r="D33" i="18"/>
  <c r="F33" i="18"/>
  <c r="H33" i="18"/>
  <c r="J33" i="18"/>
  <c r="D34" i="18"/>
  <c r="F34" i="18"/>
  <c r="H34" i="18"/>
  <c r="J34" i="18"/>
  <c r="D35" i="18"/>
  <c r="F35" i="18"/>
  <c r="H35" i="18"/>
  <c r="J35" i="18"/>
  <c r="D36" i="18"/>
  <c r="F36" i="18"/>
  <c r="H36" i="18"/>
  <c r="J36" i="18"/>
  <c r="D37" i="18"/>
  <c r="F37" i="18"/>
  <c r="H37" i="18"/>
  <c r="J37" i="18"/>
  <c r="D38" i="18"/>
  <c r="F38" i="18"/>
  <c r="H38" i="18"/>
  <c r="J38" i="18"/>
  <c r="D39" i="18"/>
  <c r="F39" i="18"/>
  <c r="H39" i="18"/>
  <c r="J39" i="18"/>
  <c r="D40" i="18"/>
  <c r="F40" i="18"/>
  <c r="H40" i="18"/>
  <c r="J40" i="18"/>
  <c r="D41" i="18"/>
  <c r="F41" i="18"/>
  <c r="H41" i="18"/>
  <c r="J41" i="18"/>
  <c r="D42" i="18"/>
  <c r="F42" i="18"/>
  <c r="H42" i="18"/>
  <c r="J42" i="18"/>
  <c r="D43" i="18"/>
  <c r="F43" i="18"/>
  <c r="H43" i="18"/>
  <c r="J43" i="18"/>
  <c r="D44" i="18"/>
  <c r="F44" i="18"/>
  <c r="H44" i="18"/>
  <c r="J44" i="18"/>
  <c r="D45" i="18"/>
  <c r="F45" i="18"/>
  <c r="H45" i="18"/>
  <c r="J45" i="18"/>
  <c r="D46" i="18"/>
  <c r="F46" i="18"/>
  <c r="H46" i="18"/>
  <c r="J46" i="18"/>
  <c r="D47" i="18"/>
  <c r="F47" i="18"/>
  <c r="H47" i="18"/>
  <c r="J47" i="18"/>
  <c r="D48" i="18"/>
  <c r="F48" i="18"/>
  <c r="H48" i="18"/>
  <c r="J48" i="18"/>
  <c r="D49" i="18"/>
  <c r="F49" i="18"/>
  <c r="H49" i="18"/>
  <c r="J49" i="18"/>
  <c r="D50" i="18"/>
  <c r="F50" i="18"/>
  <c r="H50" i="18"/>
  <c r="J50" i="18"/>
  <c r="D51" i="18"/>
  <c r="F51" i="18"/>
  <c r="H51" i="18"/>
  <c r="J51" i="18"/>
  <c r="D52" i="18"/>
  <c r="F52" i="18"/>
  <c r="H52" i="18"/>
  <c r="J52" i="18"/>
  <c r="D53" i="18"/>
  <c r="F53" i="18"/>
  <c r="H53" i="18"/>
  <c r="J53" i="18"/>
  <c r="D54" i="18"/>
  <c r="F54" i="18"/>
  <c r="H54" i="18"/>
  <c r="J54" i="18"/>
  <c r="D55" i="18"/>
  <c r="F55" i="18"/>
  <c r="H55" i="18"/>
  <c r="J55" i="18"/>
  <c r="D56" i="18"/>
  <c r="F56" i="18"/>
  <c r="H56" i="18"/>
  <c r="J56" i="18"/>
  <c r="D57" i="18"/>
  <c r="F57" i="18"/>
  <c r="H57" i="18"/>
  <c r="J57" i="18"/>
  <c r="D58" i="18"/>
  <c r="F58" i="18"/>
  <c r="H58" i="18"/>
  <c r="J58" i="18"/>
  <c r="D59" i="18"/>
  <c r="F59" i="18"/>
  <c r="H59" i="18"/>
  <c r="J59" i="18"/>
  <c r="D60" i="18"/>
  <c r="F60" i="18"/>
  <c r="H60" i="18"/>
  <c r="J60" i="18"/>
  <c r="D61" i="18"/>
  <c r="F61" i="18"/>
  <c r="H61" i="18"/>
  <c r="J61" i="18"/>
  <c r="D62" i="18"/>
  <c r="F62" i="18"/>
  <c r="H62" i="18"/>
  <c r="J62" i="18"/>
  <c r="D63" i="18"/>
  <c r="F63" i="18"/>
  <c r="H63" i="18"/>
  <c r="J63" i="18"/>
  <c r="D64" i="18"/>
  <c r="F64" i="18"/>
  <c r="H64" i="18"/>
  <c r="J64" i="18"/>
  <c r="D65" i="18"/>
  <c r="F65" i="18"/>
  <c r="H65" i="18"/>
  <c r="J65" i="18"/>
  <c r="D66" i="18"/>
  <c r="F66" i="18"/>
  <c r="H66" i="18"/>
  <c r="J66" i="18"/>
  <c r="D67" i="18"/>
  <c r="F67" i="18"/>
  <c r="H67" i="18"/>
  <c r="J67" i="18"/>
  <c r="D68" i="18"/>
  <c r="F68" i="18"/>
  <c r="H68" i="18"/>
  <c r="J68" i="18"/>
  <c r="D69" i="18"/>
  <c r="F69" i="18"/>
  <c r="H69" i="18"/>
  <c r="J69" i="18"/>
  <c r="D70" i="18"/>
  <c r="F70" i="18"/>
  <c r="H70" i="18"/>
  <c r="J70" i="18"/>
  <c r="D71" i="18"/>
  <c r="F71" i="18"/>
  <c r="H71" i="18"/>
  <c r="J71" i="18"/>
  <c r="D72" i="18"/>
  <c r="F72" i="18"/>
  <c r="H72" i="18"/>
  <c r="J72" i="18"/>
  <c r="D73" i="18"/>
  <c r="F73" i="18"/>
  <c r="H73" i="18"/>
  <c r="J73" i="18"/>
  <c r="D74" i="18"/>
  <c r="F74" i="18"/>
  <c r="H74" i="18"/>
  <c r="J74" i="18"/>
  <c r="D75" i="18"/>
  <c r="F75" i="18"/>
  <c r="H75" i="18"/>
  <c r="J75" i="18"/>
  <c r="D76" i="18"/>
  <c r="F76" i="18"/>
  <c r="H76" i="18"/>
  <c r="J76" i="18"/>
  <c r="D77" i="18"/>
  <c r="F77" i="18"/>
  <c r="H77" i="18"/>
  <c r="J77" i="18"/>
  <c r="D78" i="18"/>
  <c r="F78" i="18"/>
  <c r="H78" i="18"/>
  <c r="J78" i="18"/>
  <c r="D79" i="18"/>
  <c r="F79" i="18"/>
  <c r="H79" i="18"/>
  <c r="J79" i="18"/>
  <c r="F80" i="18"/>
  <c r="H80" i="18"/>
  <c r="J80" i="18"/>
  <c r="D81" i="18"/>
  <c r="F81" i="18"/>
  <c r="H81" i="18"/>
  <c r="J81" i="18"/>
  <c r="D82" i="18"/>
  <c r="F82" i="18"/>
  <c r="H82" i="18"/>
  <c r="J82" i="18"/>
  <c r="D3" i="18"/>
  <c r="F3" i="18"/>
  <c r="H3" i="18"/>
  <c r="J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3" i="18"/>
  <c r="L7" i="18"/>
  <c r="L8" i="18"/>
  <c r="L9" i="18"/>
  <c r="L10" i="18"/>
  <c r="L11" i="18"/>
  <c r="L13" i="18"/>
  <c r="L14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5" i="18"/>
  <c r="L36" i="18"/>
  <c r="L37" i="18"/>
  <c r="L40" i="18"/>
  <c r="L43" i="18"/>
  <c r="L45" i="18"/>
  <c r="L46" i="18"/>
  <c r="L48" i="18"/>
  <c r="L50" i="18"/>
  <c r="L51" i="18"/>
  <c r="L53" i="18"/>
  <c r="L55" i="18"/>
  <c r="L56" i="18"/>
  <c r="L57" i="18"/>
  <c r="L58" i="18"/>
  <c r="L62" i="18"/>
  <c r="L63" i="18"/>
  <c r="L64" i="18"/>
  <c r="L65" i="18"/>
  <c r="L66" i="18"/>
  <c r="L67" i="18"/>
  <c r="L68" i="18"/>
  <c r="L70" i="18"/>
  <c r="L71" i="18"/>
  <c r="L73" i="18"/>
  <c r="L74" i="18"/>
  <c r="L75" i="18"/>
  <c r="L76" i="18"/>
  <c r="L78" i="18"/>
  <c r="L79" i="18"/>
  <c r="L81" i="18"/>
  <c r="L3" i="18"/>
  <c r="M3" i="18"/>
</calcChain>
</file>

<file path=xl/sharedStrings.xml><?xml version="1.0" encoding="utf-8"?>
<sst xmlns="http://schemas.openxmlformats.org/spreadsheetml/2006/main" count="178" uniqueCount="172">
  <si>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</si>
  <si>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</si>
  <si>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</si>
  <si>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</si>
  <si>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</si>
  <si>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</si>
  <si>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</si>
  <si>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</si>
  <si>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</si>
  <si>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</si>
  <si>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</si>
  <si>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</si>
  <si>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</si>
  <si>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</si>
  <si>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</si>
  <si>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</si>
  <si>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</si>
  <si>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</si>
  <si>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</si>
  <si>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</si>
  <si>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</si>
  <si>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</si>
  <si>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</si>
  <si>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</si>
  <si>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</si>
  <si>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</si>
  <si>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</si>
  <si>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</si>
  <si>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</si>
  <si>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</si>
  <si>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</si>
  <si>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</si>
  <si>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</si>
  <si>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</si>
  <si>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</si>
  <si>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</si>
  <si>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</si>
  <si>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</si>
  <si>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</si>
  <si>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</si>
  <si>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</si>
  <si>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</si>
  <si>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</si>
  <si>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</si>
  <si>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</si>
  <si>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</si>
  <si>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</si>
  <si>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</si>
  <si>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</si>
  <si>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</si>
  <si>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</si>
  <si>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</si>
  <si>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</si>
  <si>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</si>
  <si>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</si>
  <si>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</si>
  <si>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</si>
  <si>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</si>
  <si>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</si>
  <si>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</si>
  <si>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</si>
  <si>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</si>
  <si>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</si>
  <si>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</si>
  <si>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</si>
  <si>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</si>
  <si>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</si>
  <si>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</si>
  <si>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</si>
  <si>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</si>
  <si>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</si>
  <si>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</si>
  <si>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</si>
  <si>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</si>
  <si>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</si>
  <si>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</si>
  <si>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</si>
  <si>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</si>
  <si>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</si>
  <si>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</si>
  <si>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</si>
  <si>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</si>
  <si>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</si>
  <si>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</si>
  <si>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</si>
  <si>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</si>
  <si>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</si>
  <si>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</si>
  <si>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</si>
  <si>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</si>
  <si>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</si>
  <si>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</si>
  <si>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</si>
  <si>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</si>
  <si>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</si>
  <si>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</si>
  <si>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</si>
  <si>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</si>
  <si>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</si>
  <si>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</si>
  <si>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</si>
  <si>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</si>
  <si>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</si>
  <si>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</si>
  <si>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</si>
  <si>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</si>
  <si>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</si>
  <si>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</si>
  <si>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</si>
  <si>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</si>
  <si>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</si>
  <si>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</si>
  <si>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</si>
  <si>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</si>
  <si>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</si>
  <si>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</si>
  <si>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</si>
  <si>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</si>
  <si>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</si>
  <si>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</si>
  <si>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</si>
  <si>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</si>
  <si>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</si>
  <si>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</si>
  <si>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</si>
  <si>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</si>
  <si>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</si>
  <si>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</si>
  <si>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</si>
  <si>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</si>
  <si>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</si>
  <si>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</si>
  <si>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</si>
  <si>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</si>
  <si>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</si>
  <si>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</si>
  <si>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</si>
  <si>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</si>
  <si>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</si>
  <si>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</si>
  <si>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</si>
  <si>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</si>
  <si>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</si>
  <si>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</si>
  <si>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</si>
  <si>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</si>
  <si>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</si>
  <si>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</si>
  <si>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</si>
  <si>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</si>
  <si>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</si>
  <si>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</si>
  <si>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</si>
  <si>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</si>
  <si>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</si>
  <si>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</si>
  <si>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</si>
  <si>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</si>
  <si>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</si>
  <si>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</si>
  <si>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</si>
  <si>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</si>
  <si>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>FACULTY</t>
  </si>
  <si>
    <t>STUDENT</t>
  </si>
  <si>
    <t>INDUSTRY</t>
  </si>
  <si>
    <t>ALUMNI</t>
  </si>
  <si>
    <t>TOTAL</t>
  </si>
  <si>
    <t>AVERAGE</t>
  </si>
  <si>
    <t>IMPACT FACTOR</t>
  </si>
  <si>
    <t>ROUNDED TOTAL</t>
  </si>
  <si>
    <t>IMPACT FACTOR TOTAL</t>
  </si>
  <si>
    <t>ROUNDED 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</si>
</sst>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9" fontId="0" fillId="0" borderId="0" xfId="5" applyNumberFormat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5" applyFont="1"/>
    <xf numFmtId="2" fontId="0" fillId="0" borderId="0" xfId="0" applyNumberFormat="1" applyAlignment="1">
      <alignment horizontal="center"/>
    </xf>
    <xf numFmtId="0" fontId="0" fillId="2" borderId="0" xfId="0" applyFill="1"/>
    <xf numFmtId="9" fontId="0" fillId="2" borderId="0" xfId="5" applyNumberFormat="1" applyFont="1" applyFill="1"/>
    <xf numFmtId="2" fontId="0" fillId="2" borderId="0" xfId="0" applyNumberFormat="1" applyFill="1"/>
    <xf numFmtId="9" fontId="0" fillId="2" borderId="0" xfId="5" applyFont="1" applyFill="1"/>
    <xf numFmtId="1" fontId="0" fillId="2" borderId="0" xfId="0" applyNumberFormat="1" applyFill="1"/>
    <xf numFmtId="2" fontId="0" fillId="2" borderId="0" xfId="0" applyNumberFormat="1" applyFill="1" applyAlignment="1">
      <alignment horizontal="center"/>
    </xf>
    <xf numFmtId="9" fontId="0" fillId="2" borderId="0" xfId="0" applyNumberFormat="1" applyFill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6" builtinId="8" hidden="1"/>
    <cellStyle name="Normal" xfId="0" builtinId="0"/>
    <cellStyle name="Percent" xfId="5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arboleda/Dropbox/Research/Art&#237;culos/13-CDIO/Assessment/1%20Facul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arboleda/Dropbox/Research/Art&#237;culos/13-CDIO/Assessment/2%20Stud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arboleda/Dropbox/Research/Art&#237;culos/13-CDIO/Assessment/3%20Indust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arboleda/Dropbox/Research/Art&#237;culos/13-CDIO/Assessment/4%20Alum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ha Villegas"/>
      <sheetName val="Andres Paz"/>
      <sheetName val="Luis Eduardo Munera"/>
      <sheetName val="Maryi Arciniegas"/>
      <sheetName val="Angela Villota"/>
      <sheetName val="FACULTY"/>
      <sheetName val="Gabriel Tamura"/>
      <sheetName val="Guillermo Londoño"/>
      <sheetName val="Gonzalo Ulloa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3.8</v>
          </cell>
        </row>
        <row r="3">
          <cell r="B3">
            <v>3.4</v>
          </cell>
        </row>
        <row r="4">
          <cell r="B4">
            <v>1.8</v>
          </cell>
        </row>
        <row r="5">
          <cell r="B5">
            <v>1.6</v>
          </cell>
        </row>
        <row r="6">
          <cell r="B6">
            <v>2.6</v>
          </cell>
        </row>
        <row r="7">
          <cell r="B7">
            <v>2.2000000000000002</v>
          </cell>
        </row>
        <row r="8">
          <cell r="B8">
            <v>3</v>
          </cell>
        </row>
        <row r="9">
          <cell r="B9">
            <v>1</v>
          </cell>
        </row>
        <row r="10">
          <cell r="B10">
            <v>2.4</v>
          </cell>
        </row>
        <row r="11">
          <cell r="B11">
            <v>2.4</v>
          </cell>
        </row>
        <row r="12">
          <cell r="B12">
            <v>2</v>
          </cell>
        </row>
        <row r="13">
          <cell r="B13">
            <v>2.6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3</v>
          </cell>
        </row>
        <row r="17">
          <cell r="B17">
            <v>2</v>
          </cell>
        </row>
        <row r="18">
          <cell r="B18">
            <v>3.6</v>
          </cell>
        </row>
        <row r="19">
          <cell r="B19">
            <v>2</v>
          </cell>
        </row>
        <row r="20">
          <cell r="B20">
            <v>3.6</v>
          </cell>
        </row>
        <row r="21">
          <cell r="B21">
            <v>2.8</v>
          </cell>
        </row>
        <row r="22">
          <cell r="B22">
            <v>3.2</v>
          </cell>
        </row>
        <row r="23">
          <cell r="B23">
            <v>3.2</v>
          </cell>
        </row>
        <row r="24">
          <cell r="B24">
            <v>2.2000000000000002</v>
          </cell>
        </row>
        <row r="25">
          <cell r="B25">
            <v>3</v>
          </cell>
        </row>
        <row r="26">
          <cell r="B26">
            <v>2.2000000000000002</v>
          </cell>
        </row>
        <row r="27">
          <cell r="B27">
            <v>1.8</v>
          </cell>
        </row>
        <row r="28">
          <cell r="B28">
            <v>2.6</v>
          </cell>
        </row>
        <row r="29">
          <cell r="B29">
            <v>3.6</v>
          </cell>
        </row>
        <row r="30">
          <cell r="B30">
            <v>2</v>
          </cell>
        </row>
        <row r="31">
          <cell r="B31">
            <v>2.6</v>
          </cell>
        </row>
        <row r="32">
          <cell r="B32">
            <v>2.2000000000000002</v>
          </cell>
        </row>
        <row r="33">
          <cell r="B33">
            <v>2.4</v>
          </cell>
        </row>
        <row r="34">
          <cell r="B34">
            <v>2.6</v>
          </cell>
        </row>
        <row r="35">
          <cell r="B35">
            <v>3.2</v>
          </cell>
        </row>
        <row r="36">
          <cell r="B36">
            <v>2.6</v>
          </cell>
        </row>
        <row r="37">
          <cell r="B37">
            <v>2.4</v>
          </cell>
        </row>
        <row r="38">
          <cell r="B38">
            <v>3.4</v>
          </cell>
        </row>
        <row r="39">
          <cell r="B39">
            <v>3.4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1.4</v>
          </cell>
        </row>
        <row r="43">
          <cell r="B43">
            <v>3.4</v>
          </cell>
        </row>
        <row r="44">
          <cell r="B44">
            <v>1.8</v>
          </cell>
        </row>
        <row r="45">
          <cell r="B45">
            <v>0.6</v>
          </cell>
        </row>
        <row r="46">
          <cell r="B46">
            <v>2.2000000000000002</v>
          </cell>
        </row>
        <row r="47">
          <cell r="B47">
            <v>2.6</v>
          </cell>
        </row>
        <row r="48">
          <cell r="B48">
            <v>1.6</v>
          </cell>
        </row>
        <row r="49">
          <cell r="B49">
            <v>1.6</v>
          </cell>
        </row>
        <row r="50">
          <cell r="B50">
            <v>2.4</v>
          </cell>
        </row>
        <row r="51">
          <cell r="B51">
            <v>1.6</v>
          </cell>
        </row>
        <row r="52">
          <cell r="B52">
            <v>0.8</v>
          </cell>
        </row>
        <row r="53">
          <cell r="B53">
            <v>1.4</v>
          </cell>
        </row>
        <row r="54">
          <cell r="B54">
            <v>2.4</v>
          </cell>
        </row>
        <row r="55">
          <cell r="B55">
            <v>2.6</v>
          </cell>
        </row>
        <row r="56">
          <cell r="B56">
            <v>2.8</v>
          </cell>
        </row>
        <row r="57">
          <cell r="B57">
            <v>0.8</v>
          </cell>
        </row>
        <row r="58">
          <cell r="B58">
            <v>2</v>
          </cell>
        </row>
        <row r="59">
          <cell r="B59">
            <v>1.8</v>
          </cell>
        </row>
        <row r="60">
          <cell r="B60">
            <v>3.8</v>
          </cell>
        </row>
        <row r="61">
          <cell r="B61">
            <v>3.4</v>
          </cell>
        </row>
        <row r="62">
          <cell r="B62">
            <v>3.6</v>
          </cell>
        </row>
        <row r="63">
          <cell r="B63">
            <v>2.8</v>
          </cell>
        </row>
        <row r="64">
          <cell r="B64">
            <v>3.6</v>
          </cell>
        </row>
        <row r="65">
          <cell r="B65">
            <v>3.2</v>
          </cell>
        </row>
        <row r="66">
          <cell r="B66">
            <v>2.8</v>
          </cell>
        </row>
        <row r="67">
          <cell r="B67">
            <v>3.2</v>
          </cell>
        </row>
        <row r="68">
          <cell r="B68">
            <v>1.2</v>
          </cell>
        </row>
        <row r="69">
          <cell r="B69">
            <v>2.2000000000000002</v>
          </cell>
        </row>
        <row r="70">
          <cell r="B70">
            <v>2.4</v>
          </cell>
        </row>
        <row r="71">
          <cell r="B71">
            <v>0.2</v>
          </cell>
        </row>
        <row r="72">
          <cell r="B72">
            <v>2.2000000000000002</v>
          </cell>
        </row>
        <row r="73">
          <cell r="B73">
            <v>2.8</v>
          </cell>
        </row>
        <row r="74">
          <cell r="B74">
            <v>3</v>
          </cell>
        </row>
        <row r="75">
          <cell r="B75">
            <v>2.8</v>
          </cell>
        </row>
        <row r="76">
          <cell r="B76">
            <v>1.4</v>
          </cell>
        </row>
        <row r="77">
          <cell r="B77">
            <v>0.6</v>
          </cell>
        </row>
        <row r="78">
          <cell r="B78">
            <v>1.6</v>
          </cell>
        </row>
        <row r="79">
          <cell r="B79">
            <v>2</v>
          </cell>
        </row>
        <row r="80">
          <cell r="B80">
            <v>1.4</v>
          </cell>
        </row>
        <row r="81">
          <cell r="B81">
            <v>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uan Pablo Medina"/>
      <sheetName val="Sebastian Santamaria"/>
      <sheetName val="Juan Sebastian Cortes"/>
      <sheetName val="Miguel Angel Jimenez"/>
      <sheetName val="STUDENT"/>
      <sheetName val="Juan Sebastian Rios"/>
      <sheetName val="Carlos Martelo"/>
      <sheetName val="Andres Agredo"/>
    </sheetNames>
    <sheetDataSet>
      <sheetData sheetId="0"/>
      <sheetData sheetId="1"/>
      <sheetData sheetId="2"/>
      <sheetData sheetId="3"/>
      <sheetData sheetId="4">
        <row r="2">
          <cell r="B2">
            <v>3.5</v>
          </cell>
        </row>
        <row r="3">
          <cell r="B3">
            <v>3.5</v>
          </cell>
        </row>
        <row r="4">
          <cell r="B4">
            <v>2</v>
          </cell>
        </row>
        <row r="5">
          <cell r="B5">
            <v>2.25</v>
          </cell>
        </row>
        <row r="6">
          <cell r="B6">
            <v>2.25</v>
          </cell>
        </row>
        <row r="7">
          <cell r="B7">
            <v>1.75</v>
          </cell>
        </row>
        <row r="8">
          <cell r="B8">
            <v>2.75</v>
          </cell>
        </row>
        <row r="9">
          <cell r="B9">
            <v>3</v>
          </cell>
        </row>
        <row r="10">
          <cell r="B10">
            <v>3.25</v>
          </cell>
        </row>
        <row r="11">
          <cell r="B11">
            <v>3.75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1.5</v>
          </cell>
        </row>
        <row r="15">
          <cell r="B15">
            <v>4</v>
          </cell>
        </row>
        <row r="16">
          <cell r="B16">
            <v>2.75</v>
          </cell>
        </row>
        <row r="17">
          <cell r="B17">
            <v>3.25</v>
          </cell>
        </row>
        <row r="18">
          <cell r="B18">
            <v>3.5</v>
          </cell>
        </row>
        <row r="19">
          <cell r="B19">
            <v>3.25</v>
          </cell>
        </row>
        <row r="20">
          <cell r="B20">
            <v>2.75</v>
          </cell>
        </row>
        <row r="21">
          <cell r="B21">
            <v>2</v>
          </cell>
        </row>
        <row r="22">
          <cell r="B22">
            <v>1.25</v>
          </cell>
        </row>
        <row r="23">
          <cell r="B23">
            <v>1.5</v>
          </cell>
        </row>
        <row r="24">
          <cell r="B24">
            <v>2.25</v>
          </cell>
        </row>
        <row r="25">
          <cell r="B25">
            <v>2.25</v>
          </cell>
        </row>
        <row r="26">
          <cell r="B26">
            <v>1.5</v>
          </cell>
        </row>
        <row r="27">
          <cell r="B27">
            <v>2</v>
          </cell>
        </row>
        <row r="28">
          <cell r="B28">
            <v>2.5</v>
          </cell>
        </row>
        <row r="29">
          <cell r="B29">
            <v>3.25</v>
          </cell>
        </row>
        <row r="30">
          <cell r="B30">
            <v>3.5</v>
          </cell>
        </row>
        <row r="31">
          <cell r="B31">
            <v>3.75</v>
          </cell>
        </row>
        <row r="32">
          <cell r="B32">
            <v>2.75</v>
          </cell>
        </row>
        <row r="33">
          <cell r="B33">
            <v>1.75</v>
          </cell>
        </row>
        <row r="34">
          <cell r="B34">
            <v>1.75</v>
          </cell>
        </row>
        <row r="35">
          <cell r="B35">
            <v>1.5</v>
          </cell>
        </row>
        <row r="36">
          <cell r="B36">
            <v>0.5</v>
          </cell>
        </row>
        <row r="37">
          <cell r="B37">
            <v>0.75</v>
          </cell>
        </row>
        <row r="38">
          <cell r="B38">
            <v>0.75</v>
          </cell>
        </row>
        <row r="39">
          <cell r="B39">
            <v>2</v>
          </cell>
        </row>
        <row r="40">
          <cell r="B40">
            <v>1.75</v>
          </cell>
        </row>
        <row r="41">
          <cell r="B41">
            <v>2.75</v>
          </cell>
        </row>
        <row r="42">
          <cell r="B42">
            <v>1.75</v>
          </cell>
        </row>
        <row r="43">
          <cell r="B43">
            <v>2</v>
          </cell>
        </row>
        <row r="44">
          <cell r="B44">
            <v>1</v>
          </cell>
        </row>
        <row r="45">
          <cell r="B45">
            <v>1</v>
          </cell>
        </row>
        <row r="46">
          <cell r="B46">
            <v>1.5</v>
          </cell>
        </row>
        <row r="47">
          <cell r="B47">
            <v>1.75</v>
          </cell>
        </row>
        <row r="48">
          <cell r="B48">
            <v>3.25</v>
          </cell>
        </row>
        <row r="49">
          <cell r="B49">
            <v>3</v>
          </cell>
        </row>
        <row r="50">
          <cell r="B50">
            <v>2.5</v>
          </cell>
        </row>
        <row r="51">
          <cell r="B51">
            <v>1</v>
          </cell>
        </row>
        <row r="52">
          <cell r="B52">
            <v>3.25</v>
          </cell>
        </row>
        <row r="53">
          <cell r="B53">
            <v>3.25</v>
          </cell>
        </row>
        <row r="54">
          <cell r="B54">
            <v>3.25</v>
          </cell>
        </row>
        <row r="55">
          <cell r="B55">
            <v>2.25</v>
          </cell>
        </row>
        <row r="56">
          <cell r="B56">
            <v>3.25</v>
          </cell>
        </row>
        <row r="57">
          <cell r="B57">
            <v>4.25</v>
          </cell>
        </row>
        <row r="58">
          <cell r="B58">
            <v>3.5</v>
          </cell>
        </row>
        <row r="59">
          <cell r="B59">
            <v>2.25</v>
          </cell>
        </row>
        <row r="60">
          <cell r="B60">
            <v>2.75</v>
          </cell>
        </row>
        <row r="61">
          <cell r="B61">
            <v>3.5</v>
          </cell>
        </row>
        <row r="62">
          <cell r="B62">
            <v>4.5</v>
          </cell>
        </row>
        <row r="63">
          <cell r="B63">
            <v>4.5</v>
          </cell>
        </row>
        <row r="64">
          <cell r="B64">
            <v>4</v>
          </cell>
        </row>
        <row r="65">
          <cell r="B65">
            <v>3.75</v>
          </cell>
        </row>
        <row r="66">
          <cell r="B66">
            <v>2.75</v>
          </cell>
        </row>
        <row r="67">
          <cell r="B67">
            <v>3.75</v>
          </cell>
        </row>
        <row r="68">
          <cell r="B68">
            <v>3.5</v>
          </cell>
        </row>
        <row r="69">
          <cell r="B69">
            <v>2.25</v>
          </cell>
        </row>
        <row r="70">
          <cell r="B70">
            <v>3.25</v>
          </cell>
        </row>
        <row r="71">
          <cell r="B71">
            <v>1.5</v>
          </cell>
        </row>
        <row r="72">
          <cell r="B72">
            <v>3.5</v>
          </cell>
        </row>
        <row r="73">
          <cell r="B73">
            <v>4.5</v>
          </cell>
        </row>
        <row r="74">
          <cell r="B74">
            <v>4.25</v>
          </cell>
        </row>
        <row r="75">
          <cell r="B75">
            <v>3.25</v>
          </cell>
        </row>
        <row r="76">
          <cell r="B76">
            <v>2.25</v>
          </cell>
        </row>
        <row r="77">
          <cell r="B77">
            <v>2.25</v>
          </cell>
        </row>
        <row r="78">
          <cell r="B78">
            <v>3.5</v>
          </cell>
        </row>
        <row r="79">
          <cell r="B79">
            <v>3.75</v>
          </cell>
        </row>
        <row r="80">
          <cell r="B80">
            <v>2</v>
          </cell>
        </row>
        <row r="81">
          <cell r="B81">
            <v>2.75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lter Lucumi"/>
      <sheetName val="Sandra Paulina Lopez"/>
      <sheetName val="Fabian Cortes"/>
      <sheetName val="Graciela Soto"/>
      <sheetName val="INDUSTRY"/>
      <sheetName val="Henry James"/>
      <sheetName val="Robin Castro"/>
      <sheetName val="Ingrid Muñoz"/>
      <sheetName val="Jose Maldonado"/>
    </sheetNames>
    <sheetDataSet>
      <sheetData sheetId="0"/>
      <sheetData sheetId="1"/>
      <sheetData sheetId="2"/>
      <sheetData sheetId="3"/>
      <sheetData sheetId="4">
        <row r="2">
          <cell r="B2">
            <v>3.5</v>
          </cell>
        </row>
        <row r="3">
          <cell r="B3">
            <v>3.5</v>
          </cell>
        </row>
        <row r="4">
          <cell r="B4">
            <v>3.5</v>
          </cell>
        </row>
        <row r="5">
          <cell r="B5">
            <v>3</v>
          </cell>
        </row>
        <row r="6">
          <cell r="B6">
            <v>3.5</v>
          </cell>
        </row>
        <row r="7">
          <cell r="B7">
            <v>3.25</v>
          </cell>
        </row>
        <row r="8">
          <cell r="B8">
            <v>2.5</v>
          </cell>
        </row>
        <row r="9">
          <cell r="B9">
            <v>2.25</v>
          </cell>
        </row>
        <row r="10">
          <cell r="B10">
            <v>3.25</v>
          </cell>
        </row>
        <row r="11">
          <cell r="B11">
            <v>3.75</v>
          </cell>
        </row>
        <row r="12">
          <cell r="B12">
            <v>3.25</v>
          </cell>
        </row>
        <row r="13">
          <cell r="B13">
            <v>4.25</v>
          </cell>
        </row>
        <row r="14">
          <cell r="B14">
            <v>2.75</v>
          </cell>
        </row>
        <row r="15">
          <cell r="B15">
            <v>3.5</v>
          </cell>
        </row>
        <row r="16">
          <cell r="B16">
            <v>3.75</v>
          </cell>
        </row>
        <row r="17">
          <cell r="B17">
            <v>4</v>
          </cell>
        </row>
        <row r="18">
          <cell r="B18">
            <v>3.75</v>
          </cell>
        </row>
        <row r="19">
          <cell r="B19">
            <v>2.75</v>
          </cell>
        </row>
        <row r="20">
          <cell r="B20">
            <v>3</v>
          </cell>
        </row>
        <row r="21">
          <cell r="B21">
            <v>3.25</v>
          </cell>
        </row>
        <row r="22">
          <cell r="B22">
            <v>4.25</v>
          </cell>
        </row>
        <row r="23">
          <cell r="B23">
            <v>3</v>
          </cell>
        </row>
        <row r="24">
          <cell r="B24">
            <v>3.25</v>
          </cell>
        </row>
        <row r="25">
          <cell r="B25">
            <v>3.5</v>
          </cell>
        </row>
        <row r="26">
          <cell r="B26">
            <v>3.25</v>
          </cell>
        </row>
        <row r="27">
          <cell r="B27">
            <v>3.5</v>
          </cell>
        </row>
        <row r="28">
          <cell r="B28">
            <v>3.75</v>
          </cell>
        </row>
        <row r="29">
          <cell r="B29">
            <v>3.5</v>
          </cell>
        </row>
        <row r="30">
          <cell r="B30">
            <v>3.25</v>
          </cell>
        </row>
        <row r="31">
          <cell r="B31">
            <v>3.25</v>
          </cell>
        </row>
        <row r="32">
          <cell r="B32">
            <v>4</v>
          </cell>
        </row>
        <row r="33">
          <cell r="B33">
            <v>4</v>
          </cell>
        </row>
        <row r="34">
          <cell r="B34">
            <v>3.25</v>
          </cell>
        </row>
        <row r="35">
          <cell r="B35">
            <v>3.5</v>
          </cell>
        </row>
        <row r="36">
          <cell r="B36">
            <v>3.75</v>
          </cell>
        </row>
        <row r="37">
          <cell r="B37">
            <v>3.25</v>
          </cell>
        </row>
        <row r="38">
          <cell r="B38">
            <v>3.75</v>
          </cell>
        </row>
        <row r="39">
          <cell r="B39">
            <v>3.75</v>
          </cell>
        </row>
        <row r="40">
          <cell r="B40">
            <v>3.5</v>
          </cell>
        </row>
        <row r="41">
          <cell r="B41">
            <v>3</v>
          </cell>
        </row>
        <row r="42">
          <cell r="B42">
            <v>2.5</v>
          </cell>
        </row>
        <row r="43">
          <cell r="B43">
            <v>4.25</v>
          </cell>
        </row>
        <row r="44">
          <cell r="B44">
            <v>2.75</v>
          </cell>
        </row>
        <row r="45">
          <cell r="B45">
            <v>2</v>
          </cell>
        </row>
        <row r="46">
          <cell r="B46">
            <v>3.5</v>
          </cell>
        </row>
        <row r="47">
          <cell r="B47">
            <v>3.25</v>
          </cell>
        </row>
        <row r="48">
          <cell r="B48">
            <v>3</v>
          </cell>
        </row>
        <row r="49">
          <cell r="B49">
            <v>2.5</v>
          </cell>
        </row>
        <row r="50">
          <cell r="B50">
            <v>3</v>
          </cell>
        </row>
        <row r="51">
          <cell r="B51">
            <v>3.25</v>
          </cell>
        </row>
        <row r="52">
          <cell r="B52">
            <v>3</v>
          </cell>
        </row>
        <row r="53">
          <cell r="B53">
            <v>2.5</v>
          </cell>
        </row>
        <row r="54">
          <cell r="B54">
            <v>2.25</v>
          </cell>
        </row>
        <row r="55">
          <cell r="B55">
            <v>3.75</v>
          </cell>
        </row>
        <row r="56">
          <cell r="B56">
            <v>3.5</v>
          </cell>
        </row>
        <row r="57">
          <cell r="B57">
            <v>3.25</v>
          </cell>
        </row>
        <row r="58">
          <cell r="B58">
            <v>4</v>
          </cell>
        </row>
        <row r="59">
          <cell r="B59">
            <v>3.75</v>
          </cell>
        </row>
        <row r="60">
          <cell r="B60">
            <v>3.5</v>
          </cell>
        </row>
        <row r="61">
          <cell r="B61">
            <v>3.5</v>
          </cell>
        </row>
        <row r="62">
          <cell r="B62">
            <v>3.75</v>
          </cell>
        </row>
        <row r="63">
          <cell r="B63">
            <v>4.25</v>
          </cell>
        </row>
        <row r="64">
          <cell r="B64">
            <v>4</v>
          </cell>
        </row>
        <row r="65">
          <cell r="B65">
            <v>3.25</v>
          </cell>
        </row>
        <row r="66">
          <cell r="B66">
            <v>3.75</v>
          </cell>
        </row>
        <row r="67">
          <cell r="B67">
            <v>4</v>
          </cell>
        </row>
        <row r="68">
          <cell r="B68">
            <v>3.25</v>
          </cell>
        </row>
        <row r="69">
          <cell r="B69">
            <v>3.75</v>
          </cell>
        </row>
        <row r="70">
          <cell r="B70">
            <v>3.75</v>
          </cell>
        </row>
        <row r="71">
          <cell r="B71">
            <v>2.75</v>
          </cell>
        </row>
        <row r="72">
          <cell r="B72">
            <v>3.25</v>
          </cell>
        </row>
        <row r="73">
          <cell r="B73">
            <v>3.25</v>
          </cell>
        </row>
        <row r="74">
          <cell r="B74">
            <v>3</v>
          </cell>
        </row>
        <row r="75">
          <cell r="B75">
            <v>3.25</v>
          </cell>
        </row>
        <row r="76">
          <cell r="B76">
            <v>3.75</v>
          </cell>
        </row>
        <row r="77">
          <cell r="B77">
            <v>3.25</v>
          </cell>
        </row>
        <row r="78">
          <cell r="B78">
            <v>3.5</v>
          </cell>
        </row>
        <row r="79">
          <cell r="B79">
            <v>4.25</v>
          </cell>
        </row>
        <row r="80">
          <cell r="B80">
            <v>3.25</v>
          </cell>
        </row>
        <row r="81">
          <cell r="B81">
            <v>3.25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hora Villegas"/>
      <sheetName val="Andres Paz"/>
      <sheetName val="Walter Lucumi"/>
      <sheetName val="Sandra Paulina Lopez"/>
      <sheetName val="Fabian Cortes"/>
      <sheetName val="Graciela Soto"/>
      <sheetName val="ALUMNI"/>
      <sheetName val="Robin Castro"/>
      <sheetName val="Jose Maldonado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3.6666666666666665</v>
          </cell>
        </row>
        <row r="3">
          <cell r="B3">
            <v>3.6666666666666665</v>
          </cell>
        </row>
        <row r="4">
          <cell r="B4">
            <v>3</v>
          </cell>
        </row>
        <row r="5">
          <cell r="B5">
            <v>2.3333333333333335</v>
          </cell>
        </row>
        <row r="6">
          <cell r="B6">
            <v>3.1666666666666665</v>
          </cell>
        </row>
        <row r="7">
          <cell r="B7">
            <v>3.1666666666666665</v>
          </cell>
        </row>
        <row r="8">
          <cell r="B8">
            <v>2.5</v>
          </cell>
        </row>
        <row r="9">
          <cell r="B9">
            <v>1.8333333333333333</v>
          </cell>
        </row>
        <row r="10">
          <cell r="B10">
            <v>3</v>
          </cell>
        </row>
        <row r="11">
          <cell r="B11">
            <v>3.6666666666666665</v>
          </cell>
        </row>
        <row r="12">
          <cell r="B12">
            <v>3.5</v>
          </cell>
        </row>
        <row r="13">
          <cell r="B13">
            <v>4.333333333333333</v>
          </cell>
        </row>
        <row r="14">
          <cell r="B14">
            <v>2.5</v>
          </cell>
        </row>
        <row r="15">
          <cell r="B15">
            <v>3.3333333333333335</v>
          </cell>
        </row>
        <row r="16">
          <cell r="B16">
            <v>4</v>
          </cell>
        </row>
        <row r="17">
          <cell r="B17">
            <v>3.6666666666666665</v>
          </cell>
        </row>
        <row r="18">
          <cell r="B18">
            <v>3.5</v>
          </cell>
        </row>
        <row r="19">
          <cell r="B19">
            <v>2.6666666666666665</v>
          </cell>
        </row>
        <row r="20">
          <cell r="B20">
            <v>3.1666666666666665</v>
          </cell>
        </row>
        <row r="21">
          <cell r="B21">
            <v>3.5</v>
          </cell>
        </row>
        <row r="22">
          <cell r="B22">
            <v>3.8333333333333335</v>
          </cell>
        </row>
        <row r="23">
          <cell r="B23">
            <v>3</v>
          </cell>
        </row>
        <row r="24">
          <cell r="B24">
            <v>2.8333333333333335</v>
          </cell>
        </row>
        <row r="25">
          <cell r="B25">
            <v>3.6666666666666665</v>
          </cell>
        </row>
        <row r="26">
          <cell r="B26">
            <v>2.6666666666666665</v>
          </cell>
        </row>
        <row r="27">
          <cell r="B27">
            <v>3.3333333333333335</v>
          </cell>
        </row>
        <row r="28">
          <cell r="B28">
            <v>3</v>
          </cell>
        </row>
        <row r="29">
          <cell r="B29">
            <v>3.3333333333333335</v>
          </cell>
        </row>
        <row r="30">
          <cell r="B30">
            <v>2.5</v>
          </cell>
        </row>
        <row r="31">
          <cell r="B31">
            <v>3</v>
          </cell>
        </row>
        <row r="32">
          <cell r="B32">
            <v>3.3333333333333335</v>
          </cell>
        </row>
        <row r="33">
          <cell r="B33">
            <v>3.6666666666666665</v>
          </cell>
        </row>
        <row r="34">
          <cell r="B34">
            <v>3.3333333333333335</v>
          </cell>
        </row>
        <row r="35">
          <cell r="B35">
            <v>3.6666666666666665</v>
          </cell>
        </row>
        <row r="36">
          <cell r="B36">
            <v>3.3333333333333335</v>
          </cell>
        </row>
        <row r="37">
          <cell r="B37">
            <v>3</v>
          </cell>
        </row>
        <row r="38">
          <cell r="B38">
            <v>3.8333333333333335</v>
          </cell>
        </row>
        <row r="39">
          <cell r="B39">
            <v>3.8333333333333335</v>
          </cell>
        </row>
        <row r="40">
          <cell r="B40">
            <v>2.8333333333333335</v>
          </cell>
        </row>
        <row r="41">
          <cell r="B41">
            <v>2.6666666666666665</v>
          </cell>
        </row>
        <row r="42">
          <cell r="B42">
            <v>2</v>
          </cell>
        </row>
        <row r="43">
          <cell r="B43">
            <v>4</v>
          </cell>
        </row>
        <row r="44">
          <cell r="B44">
            <v>2.1666666666666665</v>
          </cell>
        </row>
        <row r="45">
          <cell r="B45">
            <v>1.3333333333333333</v>
          </cell>
        </row>
        <row r="46">
          <cell r="B46">
            <v>3.3333333333333335</v>
          </cell>
        </row>
        <row r="47">
          <cell r="B47">
            <v>3.1666666666666665</v>
          </cell>
        </row>
        <row r="48">
          <cell r="B48">
            <v>2.6666666666666665</v>
          </cell>
        </row>
        <row r="49">
          <cell r="B49">
            <v>1.8333333333333333</v>
          </cell>
        </row>
        <row r="50">
          <cell r="B50">
            <v>2.6666666666666665</v>
          </cell>
        </row>
        <row r="51">
          <cell r="B51">
            <v>2.5</v>
          </cell>
        </row>
        <row r="52">
          <cell r="B52">
            <v>2.1666666666666665</v>
          </cell>
        </row>
        <row r="53">
          <cell r="B53">
            <v>1.8333333333333333</v>
          </cell>
        </row>
        <row r="54">
          <cell r="B54">
            <v>2.6666666666666665</v>
          </cell>
        </row>
        <row r="55">
          <cell r="B55">
            <v>3.5</v>
          </cell>
        </row>
        <row r="56">
          <cell r="B56">
            <v>3.6666666666666665</v>
          </cell>
        </row>
        <row r="57">
          <cell r="B57">
            <v>2.3333333333333335</v>
          </cell>
        </row>
        <row r="58">
          <cell r="B58">
            <v>3</v>
          </cell>
        </row>
        <row r="59">
          <cell r="B59">
            <v>2.6666666666666665</v>
          </cell>
        </row>
        <row r="60">
          <cell r="B60">
            <v>3.6666666666666665</v>
          </cell>
        </row>
        <row r="61">
          <cell r="B61">
            <v>3.6666666666666665</v>
          </cell>
        </row>
        <row r="62">
          <cell r="B62">
            <v>3.6666666666666665</v>
          </cell>
        </row>
        <row r="63">
          <cell r="B63">
            <v>3.8333333333333335</v>
          </cell>
        </row>
        <row r="64">
          <cell r="B64">
            <v>3.8333333333333335</v>
          </cell>
        </row>
        <row r="65">
          <cell r="B65">
            <v>3.3333333333333335</v>
          </cell>
        </row>
        <row r="66">
          <cell r="B66">
            <v>3.5</v>
          </cell>
        </row>
        <row r="67">
          <cell r="B67">
            <v>3.3333333333333335</v>
          </cell>
        </row>
        <row r="68">
          <cell r="B68">
            <v>2.5</v>
          </cell>
        </row>
        <row r="69">
          <cell r="B69">
            <v>3.8333333333333335</v>
          </cell>
        </row>
        <row r="70">
          <cell r="B70">
            <v>3.6666666666666665</v>
          </cell>
        </row>
        <row r="71">
          <cell r="B71">
            <v>1.3333333333333333</v>
          </cell>
        </row>
        <row r="72">
          <cell r="B72">
            <v>3.8333333333333335</v>
          </cell>
        </row>
        <row r="73">
          <cell r="B73">
            <v>2.1666666666666665</v>
          </cell>
        </row>
        <row r="74">
          <cell r="B74">
            <v>3.5</v>
          </cell>
        </row>
        <row r="75">
          <cell r="B75">
            <v>3</v>
          </cell>
        </row>
        <row r="76">
          <cell r="B76">
            <v>3.1666666666666665</v>
          </cell>
        </row>
        <row r="77">
          <cell r="B77">
            <v>2.5</v>
          </cell>
        </row>
        <row r="78">
          <cell r="B78">
            <v>3.3333333333333335</v>
          </cell>
        </row>
        <row r="79">
          <cell r="B79">
            <v>3.6666666666666665</v>
          </cell>
        </row>
        <row r="80">
          <cell r="B80">
            <v>2.3333333333333335</v>
          </cell>
        </row>
        <row r="81">
          <cell r="B81">
            <v>2.5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N82" activeCellId="1" sqref="A82:L82 N82"/>
    </sheetView>
  </sheetViews>
  <sheetFormatPr baseColWidth="10" defaultRowHeight="15" x14ac:dyDescent="0"/>
  <cols>
    <col min="2" max="2" width="60.83203125" customWidth="1"/>
    <col min="3" max="3" width="15" bestFit="1" customWidth="1"/>
    <col min="5" max="5" width="15" bestFit="1" customWidth="1"/>
    <col min="7" max="7" width="15" bestFit="1" customWidth="1"/>
    <col min="9" max="9" width="15" bestFit="1" customWidth="1"/>
    <col min="11" max="11" width="14.83203125" customWidth="1"/>
    <col min="14" max="14" width="15.33203125" customWidth="1"/>
  </cols>
  <sheetData>
    <row r="1" spans="1:15" ht="16" thickBot="1">
      <c r="A1" s="17" t="s">
        <v>81</v>
      </c>
      <c r="B1" s="17" t="s">
        <v>0</v>
      </c>
      <c r="C1" s="18" t="s">
        <v>162</v>
      </c>
      <c r="D1" s="18"/>
      <c r="E1" s="18" t="s">
        <v>163</v>
      </c>
      <c r="F1" s="18"/>
      <c r="G1" s="18" t="s">
        <v>164</v>
      </c>
      <c r="H1" s="18"/>
      <c r="I1" s="18" t="s">
        <v>165</v>
      </c>
      <c r="J1" s="18"/>
      <c r="K1" s="19" t="s">
        <v>170</v>
      </c>
      <c r="L1" s="17" t="s">
        <v>166</v>
      </c>
      <c r="M1" s="15" t="s">
        <v>169</v>
      </c>
      <c r="N1" s="15" t="s">
        <v>171</v>
      </c>
    </row>
    <row r="2" spans="1:15" ht="16" thickBot="1">
      <c r="A2" s="17"/>
      <c r="B2" s="17"/>
      <c r="C2" s="1" t="s">
        <v>168</v>
      </c>
      <c r="D2" s="1" t="s">
        <v>167</v>
      </c>
      <c r="E2" s="1" t="s">
        <v>168</v>
      </c>
      <c r="F2" s="1" t="s">
        <v>167</v>
      </c>
      <c r="G2" s="1" t="s">
        <v>168</v>
      </c>
      <c r="H2" s="1" t="s">
        <v>167</v>
      </c>
      <c r="I2" s="1" t="s">
        <v>168</v>
      </c>
      <c r="J2" s="1" t="s">
        <v>167</v>
      </c>
      <c r="K2" s="20"/>
      <c r="L2" s="17"/>
      <c r="M2" s="16"/>
      <c r="N2" s="16"/>
    </row>
    <row r="3" spans="1:15">
      <c r="A3" t="s">
        <v>82</v>
      </c>
      <c r="B3" t="s">
        <v>1</v>
      </c>
      <c r="C3" s="2">
        <v>0.6</v>
      </c>
      <c r="D3">
        <f>[1]FACULTY!B2</f>
        <v>3.8</v>
      </c>
      <c r="E3" s="2">
        <v>0.1</v>
      </c>
      <c r="F3">
        <f>[2]STUDENT!B2</f>
        <v>3.5</v>
      </c>
      <c r="G3" s="2">
        <v>0.2</v>
      </c>
      <c r="H3">
        <f>[3]INDUSTRY!B2</f>
        <v>3.5</v>
      </c>
      <c r="I3" s="2">
        <v>0.1</v>
      </c>
      <c r="J3" s="4">
        <f>[4]ALUMNI!B2</f>
        <v>3.6666666666666665</v>
      </c>
      <c r="K3" s="6">
        <f>SUM(C3,E3,G3,I3)</f>
        <v>0.99999999999999989</v>
      </c>
      <c r="L3" s="4">
        <f>C3*D3+E3*F3+G3*H3+I3*J3</f>
        <v>3.6966666666666668</v>
      </c>
      <c r="M3" s="5">
        <f>ROUND(L3,0)</f>
        <v>4</v>
      </c>
      <c r="N3" s="7">
        <f>AVERAGE(D3,F3,H3,J3)</f>
        <v>3.6166666666666667</v>
      </c>
      <c r="O3" s="3"/>
    </row>
    <row r="4" spans="1:15" s="8" customFormat="1">
      <c r="A4" s="8" t="s">
        <v>83</v>
      </c>
      <c r="B4" s="8" t="s">
        <v>2</v>
      </c>
      <c r="C4" s="9">
        <v>0.4</v>
      </c>
      <c r="D4" s="8">
        <f>[1]FACULTY!B3</f>
        <v>3.4</v>
      </c>
      <c r="E4" s="9">
        <v>0.2</v>
      </c>
      <c r="F4" s="8">
        <f>[2]STUDENT!B3</f>
        <v>3.5</v>
      </c>
      <c r="G4" s="9">
        <v>0.2</v>
      </c>
      <c r="H4" s="8">
        <f>[3]INDUSTRY!B3</f>
        <v>3.5</v>
      </c>
      <c r="I4" s="9">
        <v>0.2</v>
      </c>
      <c r="J4" s="10">
        <f>[4]ALUMNI!B3</f>
        <v>3.6666666666666665</v>
      </c>
      <c r="K4" s="11">
        <f t="shared" ref="K4:K67" si="0">SUM(C4,E4,G4,I4)</f>
        <v>1</v>
      </c>
      <c r="L4" s="10">
        <f t="shared" ref="L4:L67" si="1">C4*D4+E4*F4+G4*H4+I4*J4</f>
        <v>3.4933333333333336</v>
      </c>
      <c r="M4" s="12">
        <f t="shared" ref="M4:M67" si="2">ROUND(L4,0)</f>
        <v>3</v>
      </c>
      <c r="N4" s="13">
        <f t="shared" ref="N4:N67" si="3">AVERAGE(D4,F4,H4,J4)</f>
        <v>3.5166666666666666</v>
      </c>
      <c r="O4" s="14"/>
    </row>
    <row r="5" spans="1:15" s="8" customFormat="1">
      <c r="A5" s="8" t="s">
        <v>84</v>
      </c>
      <c r="B5" s="8" t="s">
        <v>3</v>
      </c>
      <c r="C5" s="9">
        <v>0.4</v>
      </c>
      <c r="D5" s="8">
        <f>[1]FACULTY!B4</f>
        <v>1.8</v>
      </c>
      <c r="E5" s="9">
        <v>0.2</v>
      </c>
      <c r="F5" s="8">
        <f>[2]STUDENT!B4</f>
        <v>2</v>
      </c>
      <c r="G5" s="9">
        <v>0.2</v>
      </c>
      <c r="H5" s="8">
        <f>[3]INDUSTRY!B4</f>
        <v>3.5</v>
      </c>
      <c r="I5" s="9">
        <v>0.2</v>
      </c>
      <c r="J5" s="10">
        <f>[4]ALUMNI!B4</f>
        <v>3</v>
      </c>
      <c r="K5" s="11">
        <f t="shared" si="0"/>
        <v>1</v>
      </c>
      <c r="L5" s="10">
        <f t="shared" si="1"/>
        <v>2.4200000000000004</v>
      </c>
      <c r="M5" s="12">
        <f t="shared" si="2"/>
        <v>2</v>
      </c>
      <c r="N5" s="13">
        <f t="shared" si="3"/>
        <v>2.5750000000000002</v>
      </c>
      <c r="O5" s="14"/>
    </row>
    <row r="6" spans="1:15" s="8" customFormat="1">
      <c r="A6" s="8" t="s">
        <v>85</v>
      </c>
      <c r="B6" s="8" t="s">
        <v>4</v>
      </c>
      <c r="C6" s="9">
        <v>0.1</v>
      </c>
      <c r="D6" s="8">
        <f>[1]FACULTY!B5</f>
        <v>1.6</v>
      </c>
      <c r="E6" s="9">
        <v>0.1</v>
      </c>
      <c r="F6" s="8">
        <f>[2]STUDENT!B5</f>
        <v>2.25</v>
      </c>
      <c r="G6" s="9">
        <v>0.7</v>
      </c>
      <c r="H6" s="8">
        <f>[3]INDUSTRY!B5</f>
        <v>3</v>
      </c>
      <c r="I6" s="9">
        <v>0.1</v>
      </c>
      <c r="J6" s="10">
        <f>[4]ALUMNI!B5</f>
        <v>2.3333333333333335</v>
      </c>
      <c r="K6" s="11">
        <f t="shared" si="0"/>
        <v>0.99999999999999989</v>
      </c>
      <c r="L6" s="10">
        <f t="shared" si="1"/>
        <v>2.7183333333333328</v>
      </c>
      <c r="M6" s="12">
        <f t="shared" si="2"/>
        <v>3</v>
      </c>
      <c r="N6" s="13">
        <f t="shared" si="3"/>
        <v>2.2958333333333334</v>
      </c>
      <c r="O6" s="14"/>
    </row>
    <row r="7" spans="1:15">
      <c r="A7" t="s">
        <v>86</v>
      </c>
      <c r="B7" t="s">
        <v>5</v>
      </c>
      <c r="C7" s="2">
        <v>0.3</v>
      </c>
      <c r="D7">
        <f>[1]FACULTY!B6</f>
        <v>2.6</v>
      </c>
      <c r="E7" s="2">
        <v>0.15</v>
      </c>
      <c r="F7">
        <f>[2]STUDENT!B6</f>
        <v>2.25</v>
      </c>
      <c r="G7" s="2">
        <v>0.4</v>
      </c>
      <c r="H7">
        <f>[3]INDUSTRY!B6</f>
        <v>3.5</v>
      </c>
      <c r="I7" s="2">
        <v>0.15</v>
      </c>
      <c r="J7" s="4">
        <f>[4]ALUMNI!B6</f>
        <v>3.1666666666666665</v>
      </c>
      <c r="K7" s="6">
        <f t="shared" si="0"/>
        <v>1</v>
      </c>
      <c r="L7" s="4">
        <f t="shared" si="1"/>
        <v>2.9925000000000002</v>
      </c>
      <c r="M7" s="5">
        <f t="shared" si="2"/>
        <v>3</v>
      </c>
      <c r="N7" s="7">
        <f t="shared" si="3"/>
        <v>2.8791666666666664</v>
      </c>
    </row>
    <row r="8" spans="1:15">
      <c r="A8" t="s">
        <v>87</v>
      </c>
      <c r="B8" t="s">
        <v>6</v>
      </c>
      <c r="C8" s="2">
        <v>0.7</v>
      </c>
      <c r="D8">
        <f>[1]FACULTY!B7</f>
        <v>2.2000000000000002</v>
      </c>
      <c r="E8" s="2">
        <v>0.1</v>
      </c>
      <c r="F8">
        <f>[2]STUDENT!B7</f>
        <v>1.75</v>
      </c>
      <c r="G8" s="2">
        <v>0.1</v>
      </c>
      <c r="H8">
        <f>[3]INDUSTRY!B7</f>
        <v>3.25</v>
      </c>
      <c r="I8" s="2">
        <v>0.1</v>
      </c>
      <c r="J8" s="4">
        <f>[4]ALUMNI!B7</f>
        <v>3.1666666666666665</v>
      </c>
      <c r="K8" s="6">
        <f t="shared" si="0"/>
        <v>0.99999999999999989</v>
      </c>
      <c r="L8" s="4">
        <f t="shared" si="1"/>
        <v>2.3566666666666665</v>
      </c>
      <c r="M8" s="5">
        <f t="shared" si="2"/>
        <v>2</v>
      </c>
      <c r="N8" s="7">
        <f t="shared" si="3"/>
        <v>2.5916666666666668</v>
      </c>
    </row>
    <row r="9" spans="1:15">
      <c r="A9" t="s">
        <v>88</v>
      </c>
      <c r="B9" t="s">
        <v>7</v>
      </c>
      <c r="C9" s="2">
        <v>0.7</v>
      </c>
      <c r="D9">
        <f>[1]FACULTY!B8</f>
        <v>3</v>
      </c>
      <c r="E9" s="2">
        <v>0.05</v>
      </c>
      <c r="F9">
        <f>[2]STUDENT!B8</f>
        <v>2.75</v>
      </c>
      <c r="G9" s="2">
        <v>0.15</v>
      </c>
      <c r="H9">
        <f>[3]INDUSTRY!B8</f>
        <v>2.5</v>
      </c>
      <c r="I9" s="2">
        <v>0.1</v>
      </c>
      <c r="J9" s="4">
        <f>[4]ALUMNI!B8</f>
        <v>2.5</v>
      </c>
      <c r="K9" s="6">
        <f t="shared" si="0"/>
        <v>1</v>
      </c>
      <c r="L9" s="4">
        <f t="shared" si="1"/>
        <v>2.8624999999999998</v>
      </c>
      <c r="M9" s="5">
        <f t="shared" si="2"/>
        <v>3</v>
      </c>
      <c r="N9" s="7">
        <f t="shared" si="3"/>
        <v>2.6875</v>
      </c>
    </row>
    <row r="10" spans="1:15">
      <c r="A10" t="s">
        <v>89</v>
      </c>
      <c r="B10" t="s">
        <v>8</v>
      </c>
      <c r="C10" s="2">
        <v>0.8</v>
      </c>
      <c r="D10">
        <f>[1]FACULTY!B9</f>
        <v>1</v>
      </c>
      <c r="E10" s="2">
        <v>0.05</v>
      </c>
      <c r="F10">
        <f>[2]STUDENT!B9</f>
        <v>3</v>
      </c>
      <c r="G10" s="2">
        <v>0.1</v>
      </c>
      <c r="H10">
        <f>[3]INDUSTRY!B9</f>
        <v>2.25</v>
      </c>
      <c r="I10" s="2">
        <v>0.05</v>
      </c>
      <c r="J10" s="4">
        <f>[4]ALUMNI!B9</f>
        <v>1.8333333333333333</v>
      </c>
      <c r="K10" s="6">
        <f t="shared" si="0"/>
        <v>1</v>
      </c>
      <c r="L10" s="4">
        <f t="shared" si="1"/>
        <v>1.2666666666666666</v>
      </c>
      <c r="M10" s="5">
        <f t="shared" si="2"/>
        <v>1</v>
      </c>
      <c r="N10" s="7">
        <f t="shared" si="3"/>
        <v>2.0208333333333335</v>
      </c>
    </row>
    <row r="11" spans="1:15">
      <c r="A11" t="s">
        <v>90</v>
      </c>
      <c r="B11" t="s">
        <v>9</v>
      </c>
      <c r="C11" s="2">
        <v>0.25</v>
      </c>
      <c r="D11">
        <f>[1]FACULTY!B10</f>
        <v>2.4</v>
      </c>
      <c r="E11" s="2">
        <v>0.25</v>
      </c>
      <c r="F11">
        <f>[2]STUDENT!B10</f>
        <v>3.25</v>
      </c>
      <c r="G11" s="2">
        <v>0.25</v>
      </c>
      <c r="H11">
        <f>[3]INDUSTRY!B10</f>
        <v>3.25</v>
      </c>
      <c r="I11" s="2">
        <v>0.25</v>
      </c>
      <c r="J11" s="4">
        <f>[4]ALUMNI!B10</f>
        <v>3</v>
      </c>
      <c r="K11" s="6">
        <f t="shared" si="0"/>
        <v>1</v>
      </c>
      <c r="L11" s="4">
        <f t="shared" si="1"/>
        <v>2.9750000000000001</v>
      </c>
      <c r="M11" s="5">
        <f t="shared" si="2"/>
        <v>3</v>
      </c>
      <c r="N11" s="7">
        <f t="shared" si="3"/>
        <v>2.9750000000000001</v>
      </c>
    </row>
    <row r="12" spans="1:15">
      <c r="A12" t="s">
        <v>91</v>
      </c>
      <c r="B12" t="s">
        <v>10</v>
      </c>
      <c r="C12" s="2">
        <v>0.25</v>
      </c>
      <c r="D12">
        <f>[1]FACULTY!B11</f>
        <v>2.4</v>
      </c>
      <c r="E12" s="2">
        <v>0.25</v>
      </c>
      <c r="F12">
        <f>[2]STUDENT!B11</f>
        <v>3.75</v>
      </c>
      <c r="G12" s="2">
        <v>0.45</v>
      </c>
      <c r="H12">
        <f>[3]INDUSTRY!B11</f>
        <v>3.75</v>
      </c>
      <c r="I12" s="2">
        <v>0.25</v>
      </c>
      <c r="J12" s="4">
        <f>[4]ALUMNI!B11</f>
        <v>3.6666666666666665</v>
      </c>
      <c r="K12" s="6">
        <f t="shared" si="0"/>
        <v>1.2</v>
      </c>
      <c r="L12" s="4">
        <f t="shared" si="1"/>
        <v>4.1416666666666666</v>
      </c>
      <c r="M12" s="5">
        <f t="shared" si="2"/>
        <v>4</v>
      </c>
      <c r="N12" s="7">
        <f t="shared" si="3"/>
        <v>3.3916666666666666</v>
      </c>
    </row>
    <row r="13" spans="1:15">
      <c r="A13" t="s">
        <v>92</v>
      </c>
      <c r="B13" t="s">
        <v>11</v>
      </c>
      <c r="C13" s="2">
        <v>0.25</v>
      </c>
      <c r="D13">
        <f>[1]FACULTY!B12</f>
        <v>2</v>
      </c>
      <c r="E13" s="2">
        <v>0.25</v>
      </c>
      <c r="F13">
        <f>[2]STUDENT!B12</f>
        <v>3</v>
      </c>
      <c r="G13" s="2">
        <v>0.25</v>
      </c>
      <c r="H13">
        <f>[3]INDUSTRY!B12</f>
        <v>3.25</v>
      </c>
      <c r="I13" s="2">
        <v>0.25</v>
      </c>
      <c r="J13" s="4">
        <f>[4]ALUMNI!B12</f>
        <v>3.5</v>
      </c>
      <c r="K13" s="6">
        <f t="shared" si="0"/>
        <v>1</v>
      </c>
      <c r="L13" s="4">
        <f t="shared" si="1"/>
        <v>2.9375</v>
      </c>
      <c r="M13" s="5">
        <f t="shared" si="2"/>
        <v>3</v>
      </c>
      <c r="N13" s="7">
        <f t="shared" si="3"/>
        <v>2.9375</v>
      </c>
    </row>
    <row r="14" spans="1:15">
      <c r="A14" t="s">
        <v>93</v>
      </c>
      <c r="B14" t="s">
        <v>12</v>
      </c>
      <c r="C14" s="2">
        <v>0.25</v>
      </c>
      <c r="D14">
        <f>[1]FACULTY!B13</f>
        <v>2.6</v>
      </c>
      <c r="E14" s="2">
        <v>0.25</v>
      </c>
      <c r="F14">
        <f>[2]STUDENT!B13</f>
        <v>4</v>
      </c>
      <c r="G14" s="2">
        <v>0.25</v>
      </c>
      <c r="H14">
        <f>[3]INDUSTRY!B13</f>
        <v>4.25</v>
      </c>
      <c r="I14" s="2">
        <v>0.25</v>
      </c>
      <c r="J14" s="4">
        <f>[4]ALUMNI!B13</f>
        <v>4.333333333333333</v>
      </c>
      <c r="K14" s="6">
        <f t="shared" si="0"/>
        <v>1</v>
      </c>
      <c r="L14" s="4">
        <f t="shared" si="1"/>
        <v>3.7958333333333334</v>
      </c>
      <c r="M14" s="5">
        <f t="shared" si="2"/>
        <v>4</v>
      </c>
      <c r="N14" s="7">
        <f t="shared" si="3"/>
        <v>3.7958333333333334</v>
      </c>
    </row>
    <row r="15" spans="1:15">
      <c r="A15" t="s">
        <v>94</v>
      </c>
      <c r="B15" t="s">
        <v>13</v>
      </c>
      <c r="C15" s="2">
        <v>0.1</v>
      </c>
      <c r="D15">
        <f>[1]FACULTY!B14</f>
        <v>2</v>
      </c>
      <c r="E15" s="2">
        <v>0.1</v>
      </c>
      <c r="F15">
        <f>[2]STUDENT!B14</f>
        <v>1.5</v>
      </c>
      <c r="G15" s="2">
        <v>0.4</v>
      </c>
      <c r="H15">
        <f>[3]INDUSTRY!B14</f>
        <v>2.75</v>
      </c>
      <c r="I15" s="2">
        <v>0.4</v>
      </c>
      <c r="J15" s="4">
        <f>[4]ALUMNI!B14</f>
        <v>2.5</v>
      </c>
      <c r="K15" s="6">
        <f t="shared" si="0"/>
        <v>1</v>
      </c>
      <c r="L15" s="4">
        <f t="shared" si="1"/>
        <v>2.4500000000000002</v>
      </c>
      <c r="M15" s="5">
        <f t="shared" si="2"/>
        <v>2</v>
      </c>
      <c r="N15" s="7">
        <f t="shared" si="3"/>
        <v>2.1875</v>
      </c>
    </row>
    <row r="16" spans="1:15">
      <c r="A16" t="s">
        <v>95</v>
      </c>
      <c r="B16" t="s">
        <v>14</v>
      </c>
      <c r="C16" s="2">
        <v>0.1</v>
      </c>
      <c r="D16">
        <f>[1]FACULTY!B15</f>
        <v>2</v>
      </c>
      <c r="E16" s="2">
        <v>0.2</v>
      </c>
      <c r="F16">
        <f>[2]STUDENT!B15</f>
        <v>4</v>
      </c>
      <c r="G16" s="2">
        <v>0.4</v>
      </c>
      <c r="H16">
        <f>[3]INDUSTRY!B15</f>
        <v>3.5</v>
      </c>
      <c r="I16" s="2">
        <v>0.3</v>
      </c>
      <c r="J16" s="4">
        <f>[4]ALUMNI!B15</f>
        <v>3.3333333333333335</v>
      </c>
      <c r="K16" s="6">
        <f t="shared" si="0"/>
        <v>1</v>
      </c>
      <c r="L16" s="4">
        <f t="shared" si="1"/>
        <v>3.4000000000000004</v>
      </c>
      <c r="M16" s="5">
        <f t="shared" si="2"/>
        <v>3</v>
      </c>
      <c r="N16" s="7">
        <f t="shared" si="3"/>
        <v>3.2083333333333335</v>
      </c>
    </row>
    <row r="17" spans="1:14">
      <c r="A17" s="8" t="s">
        <v>96</v>
      </c>
      <c r="B17" s="8" t="s">
        <v>15</v>
      </c>
      <c r="C17" s="9">
        <v>0.15</v>
      </c>
      <c r="D17" s="8">
        <f>[1]FACULTY!B16</f>
        <v>3</v>
      </c>
      <c r="E17" s="9">
        <v>0.15</v>
      </c>
      <c r="F17" s="8">
        <f>[2]STUDENT!B16</f>
        <v>2.75</v>
      </c>
      <c r="G17" s="9">
        <v>0.4</v>
      </c>
      <c r="H17" s="8">
        <f>[3]INDUSTRY!B16</f>
        <v>3.75</v>
      </c>
      <c r="I17" s="9">
        <v>0.3</v>
      </c>
      <c r="J17" s="10">
        <f>[4]ALUMNI!B16</f>
        <v>4</v>
      </c>
      <c r="K17" s="11">
        <f t="shared" si="0"/>
        <v>1</v>
      </c>
      <c r="L17" s="10">
        <f t="shared" si="1"/>
        <v>3.5625</v>
      </c>
      <c r="M17" s="5">
        <f t="shared" si="2"/>
        <v>4</v>
      </c>
      <c r="N17" s="13">
        <f t="shared" si="3"/>
        <v>3.375</v>
      </c>
    </row>
    <row r="18" spans="1:14">
      <c r="A18" t="s">
        <v>97</v>
      </c>
      <c r="B18" t="s">
        <v>16</v>
      </c>
      <c r="C18" s="2">
        <v>0.25</v>
      </c>
      <c r="D18">
        <f>[1]FACULTY!B17</f>
        <v>2</v>
      </c>
      <c r="E18" s="2">
        <v>0.25</v>
      </c>
      <c r="F18">
        <f>[2]STUDENT!B17</f>
        <v>3.25</v>
      </c>
      <c r="G18" s="2">
        <v>0.25</v>
      </c>
      <c r="H18">
        <f>[3]INDUSTRY!B17</f>
        <v>4</v>
      </c>
      <c r="I18" s="2">
        <v>0.25</v>
      </c>
      <c r="J18" s="4">
        <f>[4]ALUMNI!B17</f>
        <v>3.6666666666666665</v>
      </c>
      <c r="K18" s="6">
        <f t="shared" si="0"/>
        <v>1</v>
      </c>
      <c r="L18" s="4">
        <f t="shared" si="1"/>
        <v>3.2291666666666665</v>
      </c>
      <c r="M18" s="5">
        <f t="shared" si="2"/>
        <v>3</v>
      </c>
      <c r="N18" s="7">
        <f t="shared" si="3"/>
        <v>3.2291666666666665</v>
      </c>
    </row>
    <row r="19" spans="1:14">
      <c r="A19" t="s">
        <v>98</v>
      </c>
      <c r="B19" t="s">
        <v>17</v>
      </c>
      <c r="C19" s="2">
        <v>0.25</v>
      </c>
      <c r="D19">
        <f>[1]FACULTY!B18</f>
        <v>3.6</v>
      </c>
      <c r="E19" s="2">
        <v>0.25</v>
      </c>
      <c r="F19">
        <f>[2]STUDENT!B18</f>
        <v>3.5</v>
      </c>
      <c r="G19" s="2">
        <v>0.25</v>
      </c>
      <c r="H19">
        <f>[3]INDUSTRY!B18</f>
        <v>3.75</v>
      </c>
      <c r="I19" s="2">
        <v>0.25</v>
      </c>
      <c r="J19" s="4">
        <f>[4]ALUMNI!B18</f>
        <v>3.5</v>
      </c>
      <c r="K19" s="6">
        <f t="shared" si="0"/>
        <v>1</v>
      </c>
      <c r="L19" s="4">
        <f t="shared" si="1"/>
        <v>3.5874999999999999</v>
      </c>
      <c r="M19" s="5">
        <f t="shared" si="2"/>
        <v>4</v>
      </c>
      <c r="N19" s="7">
        <f t="shared" si="3"/>
        <v>3.5874999999999999</v>
      </c>
    </row>
    <row r="20" spans="1:14">
      <c r="A20" t="s">
        <v>99</v>
      </c>
      <c r="B20" t="s">
        <v>18</v>
      </c>
      <c r="C20" s="2">
        <v>0.25</v>
      </c>
      <c r="D20">
        <f>[1]FACULTY!B19</f>
        <v>2</v>
      </c>
      <c r="E20" s="2">
        <v>0.25</v>
      </c>
      <c r="F20">
        <f>[2]STUDENT!B19</f>
        <v>3.25</v>
      </c>
      <c r="G20" s="2">
        <v>0.25</v>
      </c>
      <c r="H20">
        <f>[3]INDUSTRY!B19</f>
        <v>2.75</v>
      </c>
      <c r="I20" s="2">
        <v>0.25</v>
      </c>
      <c r="J20" s="4">
        <f>[4]ALUMNI!B19</f>
        <v>2.6666666666666665</v>
      </c>
      <c r="K20" s="6">
        <f t="shared" si="0"/>
        <v>1</v>
      </c>
      <c r="L20" s="4">
        <f t="shared" si="1"/>
        <v>2.6666666666666665</v>
      </c>
      <c r="M20" s="5">
        <f t="shared" si="2"/>
        <v>3</v>
      </c>
      <c r="N20" s="7">
        <f t="shared" si="3"/>
        <v>2.6666666666666665</v>
      </c>
    </row>
    <row r="21" spans="1:14">
      <c r="A21" t="s">
        <v>100</v>
      </c>
      <c r="B21" t="s">
        <v>19</v>
      </c>
      <c r="C21" s="2">
        <v>0.25</v>
      </c>
      <c r="D21">
        <f>[1]FACULTY!B20</f>
        <v>3.6</v>
      </c>
      <c r="E21" s="2">
        <v>0.25</v>
      </c>
      <c r="F21">
        <f>[2]STUDENT!B20</f>
        <v>2.75</v>
      </c>
      <c r="G21" s="2">
        <v>0.25</v>
      </c>
      <c r="H21">
        <f>[3]INDUSTRY!B20</f>
        <v>3</v>
      </c>
      <c r="I21" s="2">
        <v>0.25</v>
      </c>
      <c r="J21" s="4">
        <f>[4]ALUMNI!B20</f>
        <v>3.1666666666666665</v>
      </c>
      <c r="K21" s="6">
        <f t="shared" si="0"/>
        <v>1</v>
      </c>
      <c r="L21" s="4">
        <f t="shared" si="1"/>
        <v>3.1291666666666664</v>
      </c>
      <c r="M21" s="5">
        <f t="shared" si="2"/>
        <v>3</v>
      </c>
      <c r="N21" s="7">
        <f t="shared" si="3"/>
        <v>3.1291666666666664</v>
      </c>
    </row>
    <row r="22" spans="1:14">
      <c r="A22" t="s">
        <v>101</v>
      </c>
      <c r="B22" t="s">
        <v>20</v>
      </c>
      <c r="C22" s="2">
        <v>0.25</v>
      </c>
      <c r="D22">
        <f>[1]FACULTY!B21</f>
        <v>2.8</v>
      </c>
      <c r="E22" s="2">
        <v>0.25</v>
      </c>
      <c r="F22">
        <f>[2]STUDENT!B21</f>
        <v>2</v>
      </c>
      <c r="G22" s="2">
        <v>0.25</v>
      </c>
      <c r="H22">
        <f>[3]INDUSTRY!B21</f>
        <v>3.25</v>
      </c>
      <c r="I22" s="2">
        <v>0.25</v>
      </c>
      <c r="J22" s="4">
        <f>[4]ALUMNI!B21</f>
        <v>3.5</v>
      </c>
      <c r="K22" s="6">
        <f t="shared" si="0"/>
        <v>1</v>
      </c>
      <c r="L22" s="4">
        <f t="shared" si="1"/>
        <v>2.8875000000000002</v>
      </c>
      <c r="M22" s="5">
        <f t="shared" si="2"/>
        <v>3</v>
      </c>
      <c r="N22" s="7">
        <f t="shared" si="3"/>
        <v>2.8875000000000002</v>
      </c>
    </row>
    <row r="23" spans="1:14">
      <c r="A23" t="s">
        <v>102</v>
      </c>
      <c r="B23" t="s">
        <v>21</v>
      </c>
      <c r="C23" s="2">
        <v>1</v>
      </c>
      <c r="D23">
        <f>[1]FACULTY!B22</f>
        <v>3.2</v>
      </c>
      <c r="E23" s="2">
        <v>0</v>
      </c>
      <c r="F23">
        <f>[2]STUDENT!B22</f>
        <v>1.25</v>
      </c>
      <c r="G23" s="2">
        <v>0</v>
      </c>
      <c r="H23">
        <f>[3]INDUSTRY!B22</f>
        <v>4.25</v>
      </c>
      <c r="I23" s="2">
        <v>0</v>
      </c>
      <c r="J23" s="4">
        <f>[4]ALUMNI!B22</f>
        <v>3.8333333333333335</v>
      </c>
      <c r="K23" s="6">
        <f t="shared" si="0"/>
        <v>1</v>
      </c>
      <c r="L23" s="4">
        <f t="shared" si="1"/>
        <v>3.2</v>
      </c>
      <c r="M23" s="5">
        <f t="shared" si="2"/>
        <v>3</v>
      </c>
      <c r="N23" s="7">
        <f t="shared" si="3"/>
        <v>3.1333333333333333</v>
      </c>
    </row>
    <row r="24" spans="1:14">
      <c r="A24" t="s">
        <v>103</v>
      </c>
      <c r="B24" t="s">
        <v>22</v>
      </c>
      <c r="C24" s="2">
        <v>1</v>
      </c>
      <c r="D24">
        <f>[1]FACULTY!B23</f>
        <v>3.2</v>
      </c>
      <c r="E24" s="2">
        <v>0</v>
      </c>
      <c r="F24">
        <f>[2]STUDENT!B23</f>
        <v>1.5</v>
      </c>
      <c r="G24" s="2">
        <v>0</v>
      </c>
      <c r="H24">
        <f>[3]INDUSTRY!B23</f>
        <v>3</v>
      </c>
      <c r="I24" s="2">
        <v>0</v>
      </c>
      <c r="J24" s="4">
        <f>[4]ALUMNI!B23</f>
        <v>3</v>
      </c>
      <c r="K24" s="6">
        <f t="shared" si="0"/>
        <v>1</v>
      </c>
      <c r="L24" s="4">
        <f t="shared" si="1"/>
        <v>3.2</v>
      </c>
      <c r="M24" s="5">
        <f t="shared" si="2"/>
        <v>3</v>
      </c>
      <c r="N24" s="7">
        <f t="shared" si="3"/>
        <v>2.6749999999999998</v>
      </c>
    </row>
    <row r="25" spans="1:14">
      <c r="A25" t="s">
        <v>104</v>
      </c>
      <c r="B25" t="s">
        <v>23</v>
      </c>
      <c r="C25" s="2">
        <v>1</v>
      </c>
      <c r="D25">
        <f>[1]FACULTY!B24</f>
        <v>2.2000000000000002</v>
      </c>
      <c r="E25" s="2">
        <v>0</v>
      </c>
      <c r="F25">
        <f>[2]STUDENT!B24</f>
        <v>2.25</v>
      </c>
      <c r="G25" s="2">
        <v>0</v>
      </c>
      <c r="H25">
        <f>[3]INDUSTRY!B24</f>
        <v>3.25</v>
      </c>
      <c r="I25" s="2">
        <v>0</v>
      </c>
      <c r="J25" s="4">
        <f>[4]ALUMNI!B24</f>
        <v>2.8333333333333335</v>
      </c>
      <c r="K25" s="6">
        <f t="shared" si="0"/>
        <v>1</v>
      </c>
      <c r="L25" s="4">
        <f t="shared" si="1"/>
        <v>2.2000000000000002</v>
      </c>
      <c r="M25" s="5">
        <f t="shared" si="2"/>
        <v>2</v>
      </c>
      <c r="N25" s="7">
        <f t="shared" si="3"/>
        <v>2.6333333333333333</v>
      </c>
    </row>
    <row r="26" spans="1:14">
      <c r="A26" t="s">
        <v>105</v>
      </c>
      <c r="B26" t="s">
        <v>24</v>
      </c>
      <c r="C26" s="2">
        <v>1</v>
      </c>
      <c r="D26">
        <f>[1]FACULTY!B25</f>
        <v>3</v>
      </c>
      <c r="E26" s="2">
        <v>0</v>
      </c>
      <c r="F26">
        <f>[2]STUDENT!B25</f>
        <v>2.25</v>
      </c>
      <c r="G26" s="2">
        <v>0</v>
      </c>
      <c r="H26">
        <f>[3]INDUSTRY!B25</f>
        <v>3.5</v>
      </c>
      <c r="I26" s="2">
        <v>0</v>
      </c>
      <c r="J26" s="4">
        <f>[4]ALUMNI!B25</f>
        <v>3.6666666666666665</v>
      </c>
      <c r="K26" s="6">
        <f t="shared" si="0"/>
        <v>1</v>
      </c>
      <c r="L26" s="4">
        <f t="shared" si="1"/>
        <v>3</v>
      </c>
      <c r="M26" s="5">
        <f t="shared" si="2"/>
        <v>3</v>
      </c>
      <c r="N26" s="7">
        <f t="shared" si="3"/>
        <v>3.1041666666666665</v>
      </c>
    </row>
    <row r="27" spans="1:14">
      <c r="A27" t="s">
        <v>106</v>
      </c>
      <c r="B27" t="s">
        <v>25</v>
      </c>
      <c r="C27" s="2">
        <v>1</v>
      </c>
      <c r="D27">
        <f>[1]FACULTY!B26</f>
        <v>2.2000000000000002</v>
      </c>
      <c r="E27" s="2">
        <v>0</v>
      </c>
      <c r="F27">
        <f>[2]STUDENT!B26</f>
        <v>1.5</v>
      </c>
      <c r="G27" s="2">
        <v>0</v>
      </c>
      <c r="H27">
        <f>[3]INDUSTRY!B26</f>
        <v>3.25</v>
      </c>
      <c r="I27" s="2">
        <v>0</v>
      </c>
      <c r="J27" s="4">
        <f>[4]ALUMNI!B26</f>
        <v>2.6666666666666665</v>
      </c>
      <c r="K27" s="6">
        <f t="shared" si="0"/>
        <v>1</v>
      </c>
      <c r="L27" s="4">
        <f t="shared" si="1"/>
        <v>2.2000000000000002</v>
      </c>
      <c r="M27" s="5">
        <f t="shared" si="2"/>
        <v>2</v>
      </c>
      <c r="N27" s="7">
        <f t="shared" si="3"/>
        <v>2.4041666666666668</v>
      </c>
    </row>
    <row r="28" spans="1:14">
      <c r="A28" t="s">
        <v>107</v>
      </c>
      <c r="B28" t="s">
        <v>26</v>
      </c>
      <c r="C28" s="2">
        <v>1</v>
      </c>
      <c r="D28">
        <f>[1]FACULTY!B27</f>
        <v>1.8</v>
      </c>
      <c r="E28" s="2">
        <v>0</v>
      </c>
      <c r="F28">
        <f>[2]STUDENT!B27</f>
        <v>2</v>
      </c>
      <c r="G28" s="2">
        <v>0</v>
      </c>
      <c r="H28">
        <f>[3]INDUSTRY!B27</f>
        <v>3.5</v>
      </c>
      <c r="I28" s="2">
        <v>0</v>
      </c>
      <c r="J28" s="4">
        <f>[4]ALUMNI!B27</f>
        <v>3.3333333333333335</v>
      </c>
      <c r="K28" s="6">
        <f t="shared" si="0"/>
        <v>1</v>
      </c>
      <c r="L28" s="4">
        <f t="shared" si="1"/>
        <v>1.8</v>
      </c>
      <c r="M28" s="5">
        <f t="shared" si="2"/>
        <v>2</v>
      </c>
      <c r="N28" s="7">
        <f t="shared" si="3"/>
        <v>2.6583333333333332</v>
      </c>
    </row>
    <row r="29" spans="1:14">
      <c r="A29" t="s">
        <v>108</v>
      </c>
      <c r="B29" t="s">
        <v>27</v>
      </c>
      <c r="C29" s="2">
        <v>0.25</v>
      </c>
      <c r="D29">
        <f>[1]FACULTY!B28</f>
        <v>2.6</v>
      </c>
      <c r="E29" s="2">
        <v>0.25</v>
      </c>
      <c r="F29">
        <f>[2]STUDENT!B28</f>
        <v>2.5</v>
      </c>
      <c r="G29" s="2">
        <v>0.25</v>
      </c>
      <c r="H29">
        <f>[3]INDUSTRY!B28</f>
        <v>3.75</v>
      </c>
      <c r="I29" s="2">
        <v>0.25</v>
      </c>
      <c r="J29" s="4">
        <f>[4]ALUMNI!B28</f>
        <v>3</v>
      </c>
      <c r="K29" s="6">
        <f t="shared" si="0"/>
        <v>1</v>
      </c>
      <c r="L29" s="4">
        <f t="shared" si="1"/>
        <v>2.9624999999999999</v>
      </c>
      <c r="M29" s="5">
        <f t="shared" si="2"/>
        <v>3</v>
      </c>
      <c r="N29" s="7">
        <f t="shared" si="3"/>
        <v>2.9624999999999999</v>
      </c>
    </row>
    <row r="30" spans="1:14">
      <c r="A30" t="s">
        <v>109</v>
      </c>
      <c r="B30" t="s">
        <v>28</v>
      </c>
      <c r="C30" s="2">
        <v>0.25</v>
      </c>
      <c r="D30">
        <f>[1]FACULTY!B29</f>
        <v>3.6</v>
      </c>
      <c r="E30" s="2">
        <v>0.25</v>
      </c>
      <c r="F30">
        <f>[2]STUDENT!B29</f>
        <v>3.25</v>
      </c>
      <c r="G30" s="2">
        <v>0.25</v>
      </c>
      <c r="H30">
        <f>[3]INDUSTRY!B29</f>
        <v>3.5</v>
      </c>
      <c r="I30" s="2">
        <v>0.25</v>
      </c>
      <c r="J30" s="4">
        <f>[4]ALUMNI!B29</f>
        <v>3.3333333333333335</v>
      </c>
      <c r="K30" s="6">
        <f t="shared" si="0"/>
        <v>1</v>
      </c>
      <c r="L30" s="4">
        <f t="shared" si="1"/>
        <v>3.4208333333333334</v>
      </c>
      <c r="M30" s="5">
        <f t="shared" si="2"/>
        <v>3</v>
      </c>
      <c r="N30" s="7">
        <f t="shared" si="3"/>
        <v>3.4208333333333334</v>
      </c>
    </row>
    <row r="31" spans="1:14">
      <c r="A31" t="s">
        <v>110</v>
      </c>
      <c r="B31" t="s">
        <v>29</v>
      </c>
      <c r="C31" s="2">
        <v>0.25</v>
      </c>
      <c r="D31">
        <f>[1]FACULTY!B30</f>
        <v>2</v>
      </c>
      <c r="E31" s="2">
        <v>0.25</v>
      </c>
      <c r="F31">
        <f>[2]STUDENT!B30</f>
        <v>3.5</v>
      </c>
      <c r="G31" s="2">
        <v>0.25</v>
      </c>
      <c r="H31">
        <f>[3]INDUSTRY!B30</f>
        <v>3.25</v>
      </c>
      <c r="I31" s="2">
        <v>0.25</v>
      </c>
      <c r="J31" s="4">
        <f>[4]ALUMNI!B30</f>
        <v>2.5</v>
      </c>
      <c r="K31" s="6">
        <f t="shared" si="0"/>
        <v>1</v>
      </c>
      <c r="L31" s="4">
        <f t="shared" si="1"/>
        <v>2.8125</v>
      </c>
      <c r="M31" s="5">
        <f t="shared" si="2"/>
        <v>3</v>
      </c>
      <c r="N31" s="7">
        <f t="shared" si="3"/>
        <v>2.8125</v>
      </c>
    </row>
    <row r="32" spans="1:14">
      <c r="A32" t="s">
        <v>111</v>
      </c>
      <c r="B32" t="s">
        <v>30</v>
      </c>
      <c r="C32" s="2">
        <v>0.25</v>
      </c>
      <c r="D32">
        <f>[1]FACULTY!B31</f>
        <v>2.6</v>
      </c>
      <c r="E32" s="2">
        <v>0.25</v>
      </c>
      <c r="F32">
        <f>[2]STUDENT!B31</f>
        <v>3.75</v>
      </c>
      <c r="G32" s="2">
        <v>0.25</v>
      </c>
      <c r="H32">
        <f>[3]INDUSTRY!B31</f>
        <v>3.25</v>
      </c>
      <c r="I32" s="2">
        <v>0.25</v>
      </c>
      <c r="J32" s="4">
        <f>[4]ALUMNI!B31</f>
        <v>3</v>
      </c>
      <c r="K32" s="6">
        <f t="shared" si="0"/>
        <v>1</v>
      </c>
      <c r="L32" s="4">
        <f t="shared" si="1"/>
        <v>3.15</v>
      </c>
      <c r="M32" s="5">
        <f t="shared" si="2"/>
        <v>3</v>
      </c>
      <c r="N32" s="7">
        <f t="shared" si="3"/>
        <v>3.15</v>
      </c>
    </row>
    <row r="33" spans="1:14">
      <c r="A33" t="s">
        <v>112</v>
      </c>
      <c r="B33" t="s">
        <v>31</v>
      </c>
      <c r="C33" s="2">
        <v>0.25</v>
      </c>
      <c r="D33">
        <f>[1]FACULTY!B32</f>
        <v>2.2000000000000002</v>
      </c>
      <c r="E33" s="2">
        <v>0.25</v>
      </c>
      <c r="F33">
        <f>[2]STUDENT!B32</f>
        <v>2.75</v>
      </c>
      <c r="G33" s="2">
        <v>0.25</v>
      </c>
      <c r="H33">
        <f>[3]INDUSTRY!B32</f>
        <v>4</v>
      </c>
      <c r="I33" s="2">
        <v>0.25</v>
      </c>
      <c r="J33" s="4">
        <f>[4]ALUMNI!B32</f>
        <v>3.3333333333333335</v>
      </c>
      <c r="K33" s="6">
        <f t="shared" si="0"/>
        <v>1</v>
      </c>
      <c r="L33" s="4">
        <f t="shared" si="1"/>
        <v>3.0708333333333333</v>
      </c>
      <c r="M33" s="5">
        <f t="shared" si="2"/>
        <v>3</v>
      </c>
      <c r="N33" s="7">
        <f t="shared" si="3"/>
        <v>3.0708333333333333</v>
      </c>
    </row>
    <row r="34" spans="1:14">
      <c r="A34" s="8" t="s">
        <v>113</v>
      </c>
      <c r="B34" s="8" t="s">
        <v>32</v>
      </c>
      <c r="C34" s="9">
        <v>0.1</v>
      </c>
      <c r="D34" s="8">
        <f>[1]FACULTY!B33</f>
        <v>2.4</v>
      </c>
      <c r="E34" s="9">
        <v>0.05</v>
      </c>
      <c r="F34" s="8">
        <f>[2]STUDENT!B33</f>
        <v>1.75</v>
      </c>
      <c r="G34" s="9">
        <v>0.45</v>
      </c>
      <c r="H34" s="8">
        <f>[3]INDUSTRY!B33</f>
        <v>4</v>
      </c>
      <c r="I34" s="9">
        <v>0.4</v>
      </c>
      <c r="J34" s="10">
        <f>[4]ALUMNI!B33</f>
        <v>3.6666666666666665</v>
      </c>
      <c r="K34" s="11">
        <f t="shared" si="0"/>
        <v>1</v>
      </c>
      <c r="L34" s="10">
        <f t="shared" si="1"/>
        <v>3.5941666666666667</v>
      </c>
      <c r="M34" s="5">
        <f t="shared" si="2"/>
        <v>4</v>
      </c>
      <c r="N34" s="13">
        <f t="shared" si="3"/>
        <v>2.9541666666666666</v>
      </c>
    </row>
    <row r="35" spans="1:14">
      <c r="A35" t="s">
        <v>114</v>
      </c>
      <c r="B35" t="s">
        <v>33</v>
      </c>
      <c r="C35" s="2">
        <v>0.25</v>
      </c>
      <c r="D35">
        <f>[1]FACULTY!B34</f>
        <v>2.6</v>
      </c>
      <c r="E35" s="2">
        <v>0.25</v>
      </c>
      <c r="F35">
        <f>[2]STUDENT!B34</f>
        <v>1.75</v>
      </c>
      <c r="G35" s="2">
        <v>0.25</v>
      </c>
      <c r="H35">
        <f>[3]INDUSTRY!B34</f>
        <v>3.25</v>
      </c>
      <c r="I35" s="2">
        <v>0.25</v>
      </c>
      <c r="J35" s="4">
        <f>[4]ALUMNI!B34</f>
        <v>3.3333333333333335</v>
      </c>
      <c r="K35" s="6">
        <f t="shared" si="0"/>
        <v>1</v>
      </c>
      <c r="L35" s="4">
        <f t="shared" si="1"/>
        <v>2.7333333333333334</v>
      </c>
      <c r="M35" s="5">
        <f t="shared" si="2"/>
        <v>3</v>
      </c>
      <c r="N35" s="7">
        <f t="shared" si="3"/>
        <v>2.7333333333333334</v>
      </c>
    </row>
    <row r="36" spans="1:14">
      <c r="A36" t="s">
        <v>115</v>
      </c>
      <c r="B36" t="s">
        <v>34</v>
      </c>
      <c r="C36" s="2">
        <v>0.25</v>
      </c>
      <c r="D36">
        <f>[1]FACULTY!B35</f>
        <v>3.2</v>
      </c>
      <c r="E36" s="2">
        <v>0.25</v>
      </c>
      <c r="F36">
        <f>[2]STUDENT!B35</f>
        <v>1.5</v>
      </c>
      <c r="G36" s="2">
        <v>0.25</v>
      </c>
      <c r="H36">
        <f>[3]INDUSTRY!B35</f>
        <v>3.5</v>
      </c>
      <c r="I36" s="2">
        <v>0.25</v>
      </c>
      <c r="J36" s="4">
        <f>[4]ALUMNI!B35</f>
        <v>3.6666666666666665</v>
      </c>
      <c r="K36" s="6">
        <f t="shared" si="0"/>
        <v>1</v>
      </c>
      <c r="L36" s="4">
        <f t="shared" si="1"/>
        <v>2.9666666666666663</v>
      </c>
      <c r="M36" s="5">
        <f t="shared" si="2"/>
        <v>3</v>
      </c>
      <c r="N36" s="7">
        <f t="shared" si="3"/>
        <v>2.9666666666666663</v>
      </c>
    </row>
    <row r="37" spans="1:14">
      <c r="A37" t="s">
        <v>116</v>
      </c>
      <c r="B37" t="s">
        <v>35</v>
      </c>
      <c r="C37" s="2">
        <v>0.25</v>
      </c>
      <c r="D37">
        <f>[1]FACULTY!B36</f>
        <v>2.6</v>
      </c>
      <c r="E37" s="2">
        <v>0.25</v>
      </c>
      <c r="F37">
        <f>[2]STUDENT!B36</f>
        <v>0.5</v>
      </c>
      <c r="G37" s="2">
        <v>0.25</v>
      </c>
      <c r="H37">
        <f>[3]INDUSTRY!B36</f>
        <v>3.75</v>
      </c>
      <c r="I37" s="2">
        <v>0.25</v>
      </c>
      <c r="J37" s="4">
        <f>[4]ALUMNI!B36</f>
        <v>3.3333333333333335</v>
      </c>
      <c r="K37" s="6">
        <f t="shared" si="0"/>
        <v>1</v>
      </c>
      <c r="L37" s="4">
        <f t="shared" si="1"/>
        <v>2.5458333333333334</v>
      </c>
      <c r="M37" s="5">
        <f t="shared" si="2"/>
        <v>3</v>
      </c>
      <c r="N37" s="7">
        <f t="shared" si="3"/>
        <v>2.5458333333333334</v>
      </c>
    </row>
    <row r="38" spans="1:14">
      <c r="A38" s="8" t="s">
        <v>117</v>
      </c>
      <c r="B38" s="8" t="s">
        <v>36</v>
      </c>
      <c r="C38" s="9">
        <v>0.2</v>
      </c>
      <c r="D38" s="8">
        <f>[1]FACULTY!B37</f>
        <v>2.4</v>
      </c>
      <c r="E38" s="9">
        <v>0.2</v>
      </c>
      <c r="F38" s="8">
        <f>[2]STUDENT!B37</f>
        <v>0.75</v>
      </c>
      <c r="G38" s="9">
        <v>0.4</v>
      </c>
      <c r="H38" s="8">
        <f>[3]INDUSTRY!B37</f>
        <v>3.25</v>
      </c>
      <c r="I38" s="9">
        <v>0.2</v>
      </c>
      <c r="J38" s="10">
        <f>[4]ALUMNI!B37</f>
        <v>3</v>
      </c>
      <c r="K38" s="11">
        <f t="shared" si="0"/>
        <v>1</v>
      </c>
      <c r="L38" s="10">
        <f t="shared" si="1"/>
        <v>2.5300000000000002</v>
      </c>
      <c r="M38" s="5">
        <f t="shared" si="2"/>
        <v>3</v>
      </c>
      <c r="N38" s="13">
        <f t="shared" si="3"/>
        <v>2.35</v>
      </c>
    </row>
    <row r="39" spans="1:14">
      <c r="A39" t="s">
        <v>118</v>
      </c>
      <c r="B39" t="s">
        <v>37</v>
      </c>
      <c r="C39" s="2">
        <v>0.1</v>
      </c>
      <c r="D39">
        <f>[1]FACULTY!B38</f>
        <v>3.4</v>
      </c>
      <c r="E39" s="2">
        <v>0.1</v>
      </c>
      <c r="F39">
        <f>[2]STUDENT!B38</f>
        <v>0.75</v>
      </c>
      <c r="G39" s="2">
        <v>0.4</v>
      </c>
      <c r="H39">
        <f>[3]INDUSTRY!B38</f>
        <v>3.75</v>
      </c>
      <c r="I39" s="2">
        <v>0.4</v>
      </c>
      <c r="J39" s="4">
        <f>[4]ALUMNI!B38</f>
        <v>3.8333333333333335</v>
      </c>
      <c r="K39" s="6">
        <f t="shared" si="0"/>
        <v>1</v>
      </c>
      <c r="L39" s="4">
        <f t="shared" si="1"/>
        <v>3.4483333333333333</v>
      </c>
      <c r="M39" s="5">
        <f t="shared" si="2"/>
        <v>3</v>
      </c>
      <c r="N39" s="7">
        <f t="shared" si="3"/>
        <v>2.9333333333333336</v>
      </c>
    </row>
    <row r="40" spans="1:14">
      <c r="A40" t="s">
        <v>119</v>
      </c>
      <c r="B40" t="s">
        <v>38</v>
      </c>
      <c r="C40" s="2">
        <v>0.25</v>
      </c>
      <c r="D40">
        <f>[1]FACULTY!B39</f>
        <v>3.4</v>
      </c>
      <c r="E40" s="2">
        <v>0.25</v>
      </c>
      <c r="F40">
        <f>[2]STUDENT!B39</f>
        <v>2</v>
      </c>
      <c r="G40" s="2">
        <v>0.25</v>
      </c>
      <c r="H40">
        <f>[3]INDUSTRY!B39</f>
        <v>3.75</v>
      </c>
      <c r="I40" s="2">
        <v>0.25</v>
      </c>
      <c r="J40" s="4">
        <f>[4]ALUMNI!B39</f>
        <v>3.8333333333333335</v>
      </c>
      <c r="K40" s="6">
        <f t="shared" si="0"/>
        <v>1</v>
      </c>
      <c r="L40" s="4">
        <f t="shared" si="1"/>
        <v>3.2458333333333336</v>
      </c>
      <c r="M40" s="5">
        <f t="shared" si="2"/>
        <v>3</v>
      </c>
      <c r="N40" s="7">
        <f t="shared" si="3"/>
        <v>3.2458333333333336</v>
      </c>
    </row>
    <row r="41" spans="1:14">
      <c r="A41" s="8" t="s">
        <v>120</v>
      </c>
      <c r="B41" s="8" t="s">
        <v>39</v>
      </c>
      <c r="C41" s="9">
        <v>0.4</v>
      </c>
      <c r="D41" s="8">
        <f>[1]FACULTY!B40</f>
        <v>2</v>
      </c>
      <c r="E41" s="9">
        <v>0.2</v>
      </c>
      <c r="F41" s="8">
        <f>[2]STUDENT!B40</f>
        <v>1.75</v>
      </c>
      <c r="G41" s="9">
        <v>0.2</v>
      </c>
      <c r="H41" s="8">
        <f>[3]INDUSTRY!B40</f>
        <v>3.5</v>
      </c>
      <c r="I41" s="9">
        <v>0.2</v>
      </c>
      <c r="J41" s="10">
        <f>[4]ALUMNI!B40</f>
        <v>2.8333333333333335</v>
      </c>
      <c r="K41" s="11">
        <f t="shared" si="0"/>
        <v>1</v>
      </c>
      <c r="L41" s="10">
        <f t="shared" si="1"/>
        <v>2.416666666666667</v>
      </c>
      <c r="M41" s="5">
        <f t="shared" si="2"/>
        <v>2</v>
      </c>
      <c r="N41" s="13">
        <f t="shared" si="3"/>
        <v>2.5208333333333335</v>
      </c>
    </row>
    <row r="42" spans="1:14">
      <c r="A42" s="8" t="s">
        <v>121</v>
      </c>
      <c r="B42" s="8" t="s">
        <v>40</v>
      </c>
      <c r="C42" s="9">
        <v>0.4</v>
      </c>
      <c r="D42" s="8">
        <f>[1]FACULTY!B41</f>
        <v>2</v>
      </c>
      <c r="E42" s="9">
        <v>0.2</v>
      </c>
      <c r="F42" s="8">
        <f>[2]STUDENT!B41</f>
        <v>2.75</v>
      </c>
      <c r="G42" s="9">
        <v>0.2</v>
      </c>
      <c r="H42" s="8">
        <f>[3]INDUSTRY!B41</f>
        <v>3</v>
      </c>
      <c r="I42" s="9">
        <v>0.2</v>
      </c>
      <c r="J42" s="10">
        <f>[4]ALUMNI!B41</f>
        <v>2.6666666666666665</v>
      </c>
      <c r="K42" s="11">
        <f t="shared" si="0"/>
        <v>1</v>
      </c>
      <c r="L42" s="10">
        <f t="shared" si="1"/>
        <v>2.4833333333333334</v>
      </c>
      <c r="M42" s="5">
        <f t="shared" si="2"/>
        <v>2</v>
      </c>
      <c r="N42" s="13">
        <f t="shared" si="3"/>
        <v>2.6041666666666665</v>
      </c>
    </row>
    <row r="43" spans="1:14">
      <c r="A43" t="s">
        <v>122</v>
      </c>
      <c r="B43" t="s">
        <v>41</v>
      </c>
      <c r="C43" s="2">
        <v>0.25</v>
      </c>
      <c r="D43">
        <f>[1]FACULTY!B42</f>
        <v>1.4</v>
      </c>
      <c r="E43" s="2">
        <v>0.25</v>
      </c>
      <c r="F43">
        <f>[2]STUDENT!B42</f>
        <v>1.75</v>
      </c>
      <c r="G43" s="2">
        <v>0.25</v>
      </c>
      <c r="H43">
        <f>[3]INDUSTRY!B42</f>
        <v>2.5</v>
      </c>
      <c r="I43" s="2">
        <v>0.25</v>
      </c>
      <c r="J43" s="4">
        <f>[4]ALUMNI!B42</f>
        <v>2</v>
      </c>
      <c r="K43" s="6">
        <f t="shared" si="0"/>
        <v>1</v>
      </c>
      <c r="L43" s="4">
        <f t="shared" si="1"/>
        <v>1.9125000000000001</v>
      </c>
      <c r="M43" s="5">
        <f t="shared" si="2"/>
        <v>2</v>
      </c>
      <c r="N43" s="7">
        <f t="shared" si="3"/>
        <v>1.9125000000000001</v>
      </c>
    </row>
    <row r="44" spans="1:14">
      <c r="A44" s="8" t="s">
        <v>123</v>
      </c>
      <c r="B44" s="8" t="s">
        <v>42</v>
      </c>
      <c r="C44" s="9">
        <v>0.2</v>
      </c>
      <c r="D44" s="8">
        <f>[1]FACULTY!B43</f>
        <v>3.4</v>
      </c>
      <c r="E44" s="9">
        <v>0.2</v>
      </c>
      <c r="F44" s="8">
        <f>[2]STUDENT!B43</f>
        <v>2</v>
      </c>
      <c r="G44" s="9">
        <v>0.4</v>
      </c>
      <c r="H44" s="8">
        <f>[3]INDUSTRY!B43</f>
        <v>4.25</v>
      </c>
      <c r="I44" s="9">
        <v>0.2</v>
      </c>
      <c r="J44" s="10">
        <f>[4]ALUMNI!B43</f>
        <v>4</v>
      </c>
      <c r="K44" s="11">
        <f t="shared" si="0"/>
        <v>1</v>
      </c>
      <c r="L44" s="10">
        <f t="shared" si="1"/>
        <v>3.58</v>
      </c>
      <c r="M44" s="5">
        <f t="shared" si="2"/>
        <v>4</v>
      </c>
      <c r="N44" s="13">
        <f t="shared" si="3"/>
        <v>3.4125000000000001</v>
      </c>
    </row>
    <row r="45" spans="1:14">
      <c r="A45" t="s">
        <v>124</v>
      </c>
      <c r="B45" t="s">
        <v>43</v>
      </c>
      <c r="C45" s="2">
        <v>0.25</v>
      </c>
      <c r="D45">
        <f>[1]FACULTY!B44</f>
        <v>1.8</v>
      </c>
      <c r="E45" s="2">
        <v>0.25</v>
      </c>
      <c r="F45">
        <f>[2]STUDENT!B44</f>
        <v>1</v>
      </c>
      <c r="G45" s="2">
        <v>0.25</v>
      </c>
      <c r="H45">
        <f>[3]INDUSTRY!B44</f>
        <v>2.75</v>
      </c>
      <c r="I45" s="2">
        <v>0.25</v>
      </c>
      <c r="J45" s="4">
        <f>[4]ALUMNI!B44</f>
        <v>2.1666666666666665</v>
      </c>
      <c r="K45" s="6">
        <f t="shared" si="0"/>
        <v>1</v>
      </c>
      <c r="L45" s="4">
        <f t="shared" si="1"/>
        <v>1.9291666666666667</v>
      </c>
      <c r="M45" s="5">
        <f t="shared" si="2"/>
        <v>2</v>
      </c>
      <c r="N45" s="7">
        <f t="shared" si="3"/>
        <v>1.9291666666666667</v>
      </c>
    </row>
    <row r="46" spans="1:14">
      <c r="A46" t="s">
        <v>125</v>
      </c>
      <c r="B46" t="s">
        <v>44</v>
      </c>
      <c r="C46" s="2">
        <v>0.25</v>
      </c>
      <c r="D46">
        <f>[1]FACULTY!B45</f>
        <v>0.6</v>
      </c>
      <c r="E46" s="2">
        <v>0.25</v>
      </c>
      <c r="F46">
        <f>[2]STUDENT!B45</f>
        <v>1</v>
      </c>
      <c r="G46" s="2">
        <v>0.25</v>
      </c>
      <c r="H46">
        <f>[3]INDUSTRY!B45</f>
        <v>2</v>
      </c>
      <c r="I46" s="2">
        <v>0.25</v>
      </c>
      <c r="J46" s="4">
        <f>[4]ALUMNI!B45</f>
        <v>1.3333333333333333</v>
      </c>
      <c r="K46" s="6">
        <f t="shared" si="0"/>
        <v>1</v>
      </c>
      <c r="L46" s="4">
        <f t="shared" si="1"/>
        <v>1.2333333333333334</v>
      </c>
      <c r="M46" s="5">
        <f t="shared" si="2"/>
        <v>1</v>
      </c>
      <c r="N46" s="7">
        <f t="shared" si="3"/>
        <v>1.2333333333333334</v>
      </c>
    </row>
    <row r="47" spans="1:14">
      <c r="A47" s="8" t="s">
        <v>126</v>
      </c>
      <c r="B47" s="8" t="s">
        <v>45</v>
      </c>
      <c r="C47" s="9">
        <v>0.7</v>
      </c>
      <c r="D47" s="8">
        <f>[1]FACULTY!B46</f>
        <v>2.2000000000000002</v>
      </c>
      <c r="E47" s="9">
        <v>0.1</v>
      </c>
      <c r="F47" s="8">
        <f>[2]STUDENT!B46</f>
        <v>1.5</v>
      </c>
      <c r="G47" s="9">
        <v>0.1</v>
      </c>
      <c r="H47" s="8">
        <f>[3]INDUSTRY!B46</f>
        <v>3.5</v>
      </c>
      <c r="I47" s="9">
        <v>0.1</v>
      </c>
      <c r="J47" s="10">
        <f>[4]ALUMNI!B46</f>
        <v>3.3333333333333335</v>
      </c>
      <c r="K47" s="11">
        <f t="shared" si="0"/>
        <v>0.99999999999999989</v>
      </c>
      <c r="L47" s="10">
        <f t="shared" si="1"/>
        <v>2.3733333333333335</v>
      </c>
      <c r="M47" s="5">
        <f t="shared" si="2"/>
        <v>2</v>
      </c>
      <c r="N47" s="13">
        <f t="shared" si="3"/>
        <v>2.6333333333333333</v>
      </c>
    </row>
    <row r="48" spans="1:14">
      <c r="A48" t="s">
        <v>127</v>
      </c>
      <c r="B48" t="s">
        <v>46</v>
      </c>
      <c r="C48" s="2">
        <v>0.25</v>
      </c>
      <c r="D48">
        <f>[1]FACULTY!B47</f>
        <v>2.6</v>
      </c>
      <c r="E48" s="2">
        <v>0.25</v>
      </c>
      <c r="F48">
        <f>[2]STUDENT!B47</f>
        <v>1.75</v>
      </c>
      <c r="G48" s="2">
        <v>0.25</v>
      </c>
      <c r="H48">
        <f>[3]INDUSTRY!B47</f>
        <v>3.25</v>
      </c>
      <c r="I48" s="2">
        <v>0.25</v>
      </c>
      <c r="J48" s="4">
        <f>[4]ALUMNI!B47</f>
        <v>3.1666666666666665</v>
      </c>
      <c r="K48" s="6">
        <f t="shared" si="0"/>
        <v>1</v>
      </c>
      <c r="L48" s="4">
        <f t="shared" si="1"/>
        <v>2.6916666666666664</v>
      </c>
      <c r="M48" s="5">
        <f t="shared" si="2"/>
        <v>3</v>
      </c>
      <c r="N48" s="7">
        <f t="shared" si="3"/>
        <v>2.6916666666666664</v>
      </c>
    </row>
    <row r="49" spans="1:14">
      <c r="A49" s="8" t="s">
        <v>128</v>
      </c>
      <c r="B49" s="8" t="s">
        <v>47</v>
      </c>
      <c r="C49" s="9">
        <v>0.4</v>
      </c>
      <c r="D49" s="8">
        <f>[1]FACULTY!B48</f>
        <v>1.6</v>
      </c>
      <c r="E49" s="9">
        <v>0.2</v>
      </c>
      <c r="F49" s="8">
        <f>[2]STUDENT!B48</f>
        <v>3.25</v>
      </c>
      <c r="G49" s="9">
        <v>0.2</v>
      </c>
      <c r="H49" s="8">
        <f>[3]INDUSTRY!B48</f>
        <v>3</v>
      </c>
      <c r="I49" s="9">
        <v>0.2</v>
      </c>
      <c r="J49" s="10">
        <f>[4]ALUMNI!B48</f>
        <v>2.6666666666666665</v>
      </c>
      <c r="K49" s="11">
        <f t="shared" si="0"/>
        <v>1</v>
      </c>
      <c r="L49" s="10">
        <f t="shared" si="1"/>
        <v>2.4233333333333333</v>
      </c>
      <c r="M49" s="5">
        <f t="shared" si="2"/>
        <v>2</v>
      </c>
      <c r="N49" s="13">
        <f t="shared" si="3"/>
        <v>2.6291666666666664</v>
      </c>
    </row>
    <row r="50" spans="1:14">
      <c r="A50" t="s">
        <v>129</v>
      </c>
      <c r="B50" t="s">
        <v>48</v>
      </c>
      <c r="C50" s="2">
        <v>0.25</v>
      </c>
      <c r="D50">
        <f>[1]FACULTY!B49</f>
        <v>1.6</v>
      </c>
      <c r="E50" s="2">
        <v>0.25</v>
      </c>
      <c r="F50">
        <f>[2]STUDENT!B49</f>
        <v>3</v>
      </c>
      <c r="G50" s="2">
        <v>0.25</v>
      </c>
      <c r="H50">
        <f>[3]INDUSTRY!B49</f>
        <v>2.5</v>
      </c>
      <c r="I50" s="2">
        <v>0.25</v>
      </c>
      <c r="J50" s="4">
        <f>[4]ALUMNI!B49</f>
        <v>1.8333333333333333</v>
      </c>
      <c r="K50" s="6">
        <f t="shared" si="0"/>
        <v>1</v>
      </c>
      <c r="L50" s="4">
        <f t="shared" si="1"/>
        <v>2.2333333333333334</v>
      </c>
      <c r="M50" s="5">
        <f t="shared" si="2"/>
        <v>2</v>
      </c>
      <c r="N50" s="7">
        <f t="shared" si="3"/>
        <v>2.2333333333333334</v>
      </c>
    </row>
    <row r="51" spans="1:14">
      <c r="A51" t="s">
        <v>130</v>
      </c>
      <c r="B51" t="s">
        <v>49</v>
      </c>
      <c r="C51" s="2">
        <v>0.25</v>
      </c>
      <c r="D51">
        <f>[1]FACULTY!B50</f>
        <v>2.4</v>
      </c>
      <c r="E51" s="2">
        <v>0.25</v>
      </c>
      <c r="F51">
        <f>[2]STUDENT!B50</f>
        <v>2.5</v>
      </c>
      <c r="G51" s="2">
        <v>0.25</v>
      </c>
      <c r="H51">
        <f>[3]INDUSTRY!B50</f>
        <v>3</v>
      </c>
      <c r="I51" s="2">
        <v>0.25</v>
      </c>
      <c r="J51" s="4">
        <f>[4]ALUMNI!B50</f>
        <v>2.6666666666666665</v>
      </c>
      <c r="K51" s="6">
        <f t="shared" si="0"/>
        <v>1</v>
      </c>
      <c r="L51" s="4">
        <f t="shared" si="1"/>
        <v>2.6416666666666666</v>
      </c>
      <c r="M51" s="5">
        <f t="shared" si="2"/>
        <v>3</v>
      </c>
      <c r="N51" s="7">
        <f t="shared" si="3"/>
        <v>2.6416666666666666</v>
      </c>
    </row>
    <row r="52" spans="1:14">
      <c r="A52" s="8" t="s">
        <v>131</v>
      </c>
      <c r="B52" s="8" t="s">
        <v>50</v>
      </c>
      <c r="C52" s="9">
        <v>0.1</v>
      </c>
      <c r="D52" s="8">
        <f>[1]FACULTY!B51</f>
        <v>1.6</v>
      </c>
      <c r="E52" s="9">
        <v>0.1</v>
      </c>
      <c r="F52" s="8">
        <f>[2]STUDENT!B51</f>
        <v>1</v>
      </c>
      <c r="G52" s="9">
        <v>0.4</v>
      </c>
      <c r="H52" s="8">
        <f>[3]INDUSTRY!B51</f>
        <v>3.25</v>
      </c>
      <c r="I52" s="9">
        <v>0.4</v>
      </c>
      <c r="J52" s="10">
        <f>[4]ALUMNI!B51</f>
        <v>2.5</v>
      </c>
      <c r="K52" s="11">
        <f t="shared" si="0"/>
        <v>1</v>
      </c>
      <c r="L52" s="10">
        <f t="shared" si="1"/>
        <v>2.56</v>
      </c>
      <c r="M52" s="5">
        <f t="shared" si="2"/>
        <v>3</v>
      </c>
      <c r="N52" s="13">
        <f t="shared" si="3"/>
        <v>2.0874999999999999</v>
      </c>
    </row>
    <row r="53" spans="1:14">
      <c r="A53" t="s">
        <v>132</v>
      </c>
      <c r="B53" t="s">
        <v>51</v>
      </c>
      <c r="C53" s="2">
        <v>0.25</v>
      </c>
      <c r="D53">
        <f>[1]FACULTY!B52</f>
        <v>0.8</v>
      </c>
      <c r="E53" s="2">
        <v>0.25</v>
      </c>
      <c r="F53">
        <f>[2]STUDENT!B52</f>
        <v>3.25</v>
      </c>
      <c r="G53" s="2">
        <v>0.25</v>
      </c>
      <c r="H53">
        <f>[3]INDUSTRY!B52</f>
        <v>3</v>
      </c>
      <c r="I53" s="2">
        <v>0.25</v>
      </c>
      <c r="J53" s="4">
        <f>[4]ALUMNI!B52</f>
        <v>2.1666666666666665</v>
      </c>
      <c r="K53" s="6">
        <f t="shared" si="0"/>
        <v>1</v>
      </c>
      <c r="L53" s="4">
        <f t="shared" si="1"/>
        <v>2.3041666666666667</v>
      </c>
      <c r="M53" s="5">
        <f t="shared" si="2"/>
        <v>2</v>
      </c>
      <c r="N53" s="7">
        <f t="shared" si="3"/>
        <v>2.3041666666666667</v>
      </c>
    </row>
    <row r="54" spans="1:14">
      <c r="A54" t="s">
        <v>133</v>
      </c>
      <c r="B54" t="s">
        <v>52</v>
      </c>
      <c r="C54" s="2">
        <v>0.05</v>
      </c>
      <c r="D54">
        <f>[1]FACULTY!B53</f>
        <v>1.4</v>
      </c>
      <c r="E54" s="2">
        <v>0.15</v>
      </c>
      <c r="F54">
        <f>[2]STUDENT!B53</f>
        <v>3.25</v>
      </c>
      <c r="G54" s="2">
        <v>0.4</v>
      </c>
      <c r="H54">
        <f>[3]INDUSTRY!B53</f>
        <v>2.5</v>
      </c>
      <c r="I54" s="2">
        <v>0.4</v>
      </c>
      <c r="J54" s="4">
        <f>[4]ALUMNI!B53</f>
        <v>1.8333333333333333</v>
      </c>
      <c r="K54" s="6">
        <f t="shared" si="0"/>
        <v>1</v>
      </c>
      <c r="L54" s="4">
        <f t="shared" si="1"/>
        <v>2.2908333333333335</v>
      </c>
      <c r="M54" s="5">
        <f t="shared" si="2"/>
        <v>2</v>
      </c>
      <c r="N54" s="7">
        <f t="shared" si="3"/>
        <v>2.2458333333333336</v>
      </c>
    </row>
    <row r="55" spans="1:14">
      <c r="A55" t="s">
        <v>134</v>
      </c>
      <c r="B55" t="s">
        <v>53</v>
      </c>
      <c r="C55" s="2">
        <v>0.25</v>
      </c>
      <c r="D55">
        <f>[1]FACULTY!B54</f>
        <v>2.4</v>
      </c>
      <c r="E55" s="2">
        <v>0.25</v>
      </c>
      <c r="F55">
        <f>[2]STUDENT!B54</f>
        <v>3.25</v>
      </c>
      <c r="G55" s="2">
        <v>0.25</v>
      </c>
      <c r="H55">
        <f>[3]INDUSTRY!B54</f>
        <v>2.25</v>
      </c>
      <c r="I55" s="2">
        <v>0.25</v>
      </c>
      <c r="J55" s="4">
        <f>[4]ALUMNI!B54</f>
        <v>2.6666666666666665</v>
      </c>
      <c r="K55" s="6">
        <f t="shared" si="0"/>
        <v>1</v>
      </c>
      <c r="L55" s="4">
        <f t="shared" si="1"/>
        <v>2.6416666666666666</v>
      </c>
      <c r="M55" s="5">
        <f t="shared" si="2"/>
        <v>3</v>
      </c>
      <c r="N55" s="7">
        <f t="shared" si="3"/>
        <v>2.6416666666666666</v>
      </c>
    </row>
    <row r="56" spans="1:14">
      <c r="A56" t="s">
        <v>135</v>
      </c>
      <c r="B56" t="s">
        <v>54</v>
      </c>
      <c r="C56" s="2">
        <v>0.25</v>
      </c>
      <c r="D56">
        <f>[1]FACULTY!B55</f>
        <v>2.6</v>
      </c>
      <c r="E56" s="2">
        <v>0.25</v>
      </c>
      <c r="F56">
        <f>[2]STUDENT!B55</f>
        <v>2.25</v>
      </c>
      <c r="G56" s="2">
        <v>0.25</v>
      </c>
      <c r="H56">
        <f>[3]INDUSTRY!B55</f>
        <v>3.75</v>
      </c>
      <c r="I56" s="2">
        <v>0.25</v>
      </c>
      <c r="J56" s="4">
        <f>[4]ALUMNI!B55</f>
        <v>3.5</v>
      </c>
      <c r="K56" s="6">
        <f t="shared" si="0"/>
        <v>1</v>
      </c>
      <c r="L56" s="4">
        <f t="shared" si="1"/>
        <v>3.0249999999999999</v>
      </c>
      <c r="M56" s="5">
        <f t="shared" si="2"/>
        <v>3</v>
      </c>
      <c r="N56" s="7">
        <f t="shared" si="3"/>
        <v>3.0249999999999999</v>
      </c>
    </row>
    <row r="57" spans="1:14">
      <c r="A57" t="s">
        <v>136</v>
      </c>
      <c r="B57" t="s">
        <v>55</v>
      </c>
      <c r="C57" s="2">
        <v>0.25</v>
      </c>
      <c r="D57">
        <f>[1]FACULTY!B56</f>
        <v>2.8</v>
      </c>
      <c r="E57" s="2">
        <v>0.25</v>
      </c>
      <c r="F57">
        <f>[2]STUDENT!B56</f>
        <v>3.25</v>
      </c>
      <c r="G57" s="2">
        <v>0.25</v>
      </c>
      <c r="H57">
        <f>[3]INDUSTRY!B56</f>
        <v>3.5</v>
      </c>
      <c r="I57" s="2">
        <v>0.25</v>
      </c>
      <c r="J57" s="4">
        <f>[4]ALUMNI!B56</f>
        <v>3.6666666666666665</v>
      </c>
      <c r="K57" s="6">
        <f t="shared" si="0"/>
        <v>1</v>
      </c>
      <c r="L57" s="4">
        <f t="shared" si="1"/>
        <v>3.3041666666666667</v>
      </c>
      <c r="M57" s="5">
        <f t="shared" si="2"/>
        <v>3</v>
      </c>
      <c r="N57" s="7">
        <f t="shared" si="3"/>
        <v>3.3041666666666667</v>
      </c>
    </row>
    <row r="58" spans="1:14">
      <c r="A58" t="s">
        <v>137</v>
      </c>
      <c r="B58" t="s">
        <v>56</v>
      </c>
      <c r="C58" s="2">
        <v>0.25</v>
      </c>
      <c r="D58">
        <f>[1]FACULTY!B57</f>
        <v>0.8</v>
      </c>
      <c r="E58" s="2">
        <v>0.25</v>
      </c>
      <c r="F58">
        <f>[2]STUDENT!B57</f>
        <v>4.25</v>
      </c>
      <c r="G58" s="2">
        <v>0.25</v>
      </c>
      <c r="H58">
        <f>[3]INDUSTRY!B57</f>
        <v>3.25</v>
      </c>
      <c r="I58" s="2">
        <v>0.25</v>
      </c>
      <c r="J58" s="4">
        <f>[4]ALUMNI!B57</f>
        <v>2.3333333333333335</v>
      </c>
      <c r="K58" s="6">
        <f t="shared" si="0"/>
        <v>1</v>
      </c>
      <c r="L58" s="4">
        <f t="shared" si="1"/>
        <v>2.6583333333333337</v>
      </c>
      <c r="M58" s="5">
        <f t="shared" si="2"/>
        <v>3</v>
      </c>
      <c r="N58" s="7">
        <f t="shared" si="3"/>
        <v>2.6583333333333337</v>
      </c>
    </row>
    <row r="59" spans="1:14">
      <c r="A59" s="8" t="s">
        <v>138</v>
      </c>
      <c r="B59" s="8" t="s">
        <v>57</v>
      </c>
      <c r="C59" s="9">
        <v>0.1</v>
      </c>
      <c r="D59" s="8">
        <f>[1]FACULTY!B58</f>
        <v>2</v>
      </c>
      <c r="E59" s="9">
        <v>0.1</v>
      </c>
      <c r="F59" s="8">
        <f>[2]STUDENT!B58</f>
        <v>3.5</v>
      </c>
      <c r="G59" s="9">
        <v>0.7</v>
      </c>
      <c r="H59" s="8">
        <f>[3]INDUSTRY!B58</f>
        <v>4</v>
      </c>
      <c r="I59" s="9">
        <v>0.1</v>
      </c>
      <c r="J59" s="10">
        <f>[4]ALUMNI!B58</f>
        <v>3</v>
      </c>
      <c r="K59" s="11">
        <f t="shared" si="0"/>
        <v>0.99999999999999989</v>
      </c>
      <c r="L59" s="10">
        <f t="shared" si="1"/>
        <v>3.6499999999999995</v>
      </c>
      <c r="M59" s="5">
        <f t="shared" si="2"/>
        <v>4</v>
      </c>
      <c r="N59" s="13">
        <f t="shared" si="3"/>
        <v>3.125</v>
      </c>
    </row>
    <row r="60" spans="1:14">
      <c r="A60" s="8" t="s">
        <v>139</v>
      </c>
      <c r="B60" s="8" t="s">
        <v>58</v>
      </c>
      <c r="C60" s="9">
        <v>0.4</v>
      </c>
      <c r="D60" s="8">
        <f>[1]FACULTY!B59</f>
        <v>1.8</v>
      </c>
      <c r="E60" s="9">
        <v>0.2</v>
      </c>
      <c r="F60" s="8">
        <f>[2]STUDENT!B59</f>
        <v>2.25</v>
      </c>
      <c r="G60" s="9">
        <v>0.2</v>
      </c>
      <c r="H60" s="8">
        <f>[3]INDUSTRY!B59</f>
        <v>3.75</v>
      </c>
      <c r="I60" s="9">
        <v>0.2</v>
      </c>
      <c r="J60" s="10">
        <f>[4]ALUMNI!B59</f>
        <v>2.6666666666666665</v>
      </c>
      <c r="K60" s="11">
        <f t="shared" si="0"/>
        <v>1</v>
      </c>
      <c r="L60" s="10">
        <f t="shared" si="1"/>
        <v>2.4533333333333336</v>
      </c>
      <c r="M60" s="5">
        <f t="shared" si="2"/>
        <v>2</v>
      </c>
      <c r="N60" s="13">
        <f t="shared" si="3"/>
        <v>2.6166666666666667</v>
      </c>
    </row>
    <row r="61" spans="1:14">
      <c r="A61" s="8" t="s">
        <v>140</v>
      </c>
      <c r="B61" s="8" t="s">
        <v>59</v>
      </c>
      <c r="C61" s="9">
        <v>0.3</v>
      </c>
      <c r="D61" s="8">
        <f>[1]FACULTY!B60</f>
        <v>3.8</v>
      </c>
      <c r="E61" s="9">
        <v>0.1</v>
      </c>
      <c r="F61" s="8">
        <f>[2]STUDENT!B60</f>
        <v>2.75</v>
      </c>
      <c r="G61" s="9">
        <v>0.3</v>
      </c>
      <c r="H61" s="8">
        <f>[3]INDUSTRY!B60</f>
        <v>3.5</v>
      </c>
      <c r="I61" s="9">
        <v>0.3</v>
      </c>
      <c r="J61" s="10">
        <f>[4]ALUMNI!B60</f>
        <v>3.6666666666666665</v>
      </c>
      <c r="K61" s="11">
        <f t="shared" si="0"/>
        <v>1</v>
      </c>
      <c r="L61" s="10">
        <f t="shared" si="1"/>
        <v>3.5649999999999995</v>
      </c>
      <c r="M61" s="5">
        <f t="shared" si="2"/>
        <v>4</v>
      </c>
      <c r="N61" s="13">
        <f t="shared" si="3"/>
        <v>3.4291666666666667</v>
      </c>
    </row>
    <row r="62" spans="1:14">
      <c r="A62" t="s">
        <v>141</v>
      </c>
      <c r="B62" t="s">
        <v>60</v>
      </c>
      <c r="C62" s="2">
        <v>0.25</v>
      </c>
      <c r="D62">
        <f>[1]FACULTY!B61</f>
        <v>3.4</v>
      </c>
      <c r="E62" s="2">
        <v>0.25</v>
      </c>
      <c r="F62">
        <f>[2]STUDENT!B61</f>
        <v>3.5</v>
      </c>
      <c r="G62" s="2">
        <v>0.25</v>
      </c>
      <c r="H62">
        <f>[3]INDUSTRY!B61</f>
        <v>3.5</v>
      </c>
      <c r="I62" s="2">
        <v>0.25</v>
      </c>
      <c r="J62" s="4">
        <f>[4]ALUMNI!B61</f>
        <v>3.6666666666666665</v>
      </c>
      <c r="K62" s="6">
        <f t="shared" si="0"/>
        <v>1</v>
      </c>
      <c r="L62" s="4">
        <f t="shared" si="1"/>
        <v>3.5166666666666666</v>
      </c>
      <c r="M62" s="5">
        <f t="shared" si="2"/>
        <v>4</v>
      </c>
      <c r="N62" s="7">
        <f t="shared" si="3"/>
        <v>3.5166666666666666</v>
      </c>
    </row>
    <row r="63" spans="1:14">
      <c r="A63" t="s">
        <v>142</v>
      </c>
      <c r="B63" t="s">
        <v>61</v>
      </c>
      <c r="C63" s="2">
        <v>0.25</v>
      </c>
      <c r="D63">
        <f>[1]FACULTY!B62</f>
        <v>3.6</v>
      </c>
      <c r="E63" s="2">
        <v>0.25</v>
      </c>
      <c r="F63">
        <f>[2]STUDENT!B62</f>
        <v>4.5</v>
      </c>
      <c r="G63" s="2">
        <v>0.25</v>
      </c>
      <c r="H63">
        <f>[3]INDUSTRY!B62</f>
        <v>3.75</v>
      </c>
      <c r="I63" s="2">
        <v>0.25</v>
      </c>
      <c r="J63" s="4">
        <f>[4]ALUMNI!B62</f>
        <v>3.6666666666666665</v>
      </c>
      <c r="K63" s="6">
        <f t="shared" si="0"/>
        <v>1</v>
      </c>
      <c r="L63" s="4">
        <f t="shared" si="1"/>
        <v>3.8791666666666664</v>
      </c>
      <c r="M63" s="5">
        <f t="shared" si="2"/>
        <v>4</v>
      </c>
      <c r="N63" s="7">
        <f t="shared" si="3"/>
        <v>3.8791666666666664</v>
      </c>
    </row>
    <row r="64" spans="1:14">
      <c r="A64" t="s">
        <v>143</v>
      </c>
      <c r="B64" t="s">
        <v>62</v>
      </c>
      <c r="C64" s="2">
        <v>0.25</v>
      </c>
      <c r="D64">
        <f>[1]FACULTY!B63</f>
        <v>2.8</v>
      </c>
      <c r="E64" s="2">
        <v>0.25</v>
      </c>
      <c r="F64">
        <f>[2]STUDENT!B63</f>
        <v>4.5</v>
      </c>
      <c r="G64" s="2">
        <v>0.25</v>
      </c>
      <c r="H64">
        <f>[3]INDUSTRY!B63</f>
        <v>4.25</v>
      </c>
      <c r="I64" s="2">
        <v>0.25</v>
      </c>
      <c r="J64" s="4">
        <f>[4]ALUMNI!B63</f>
        <v>3.8333333333333335</v>
      </c>
      <c r="K64" s="6">
        <f t="shared" si="0"/>
        <v>1</v>
      </c>
      <c r="L64" s="4">
        <f t="shared" si="1"/>
        <v>3.8458333333333337</v>
      </c>
      <c r="M64" s="5">
        <f t="shared" si="2"/>
        <v>4</v>
      </c>
      <c r="N64" s="7">
        <f t="shared" si="3"/>
        <v>3.8458333333333337</v>
      </c>
    </row>
    <row r="65" spans="1:14">
      <c r="A65" t="s">
        <v>144</v>
      </c>
      <c r="B65" t="s">
        <v>63</v>
      </c>
      <c r="C65" s="2">
        <v>0.25</v>
      </c>
      <c r="D65">
        <f>[1]FACULTY!B64</f>
        <v>3.6</v>
      </c>
      <c r="E65" s="2">
        <v>0.25</v>
      </c>
      <c r="F65">
        <f>[2]STUDENT!B64</f>
        <v>4</v>
      </c>
      <c r="G65" s="2">
        <v>0.25</v>
      </c>
      <c r="H65">
        <f>[3]INDUSTRY!B64</f>
        <v>4</v>
      </c>
      <c r="I65" s="2">
        <v>0.25</v>
      </c>
      <c r="J65" s="4">
        <f>[4]ALUMNI!B64</f>
        <v>3.8333333333333335</v>
      </c>
      <c r="K65" s="6">
        <f t="shared" si="0"/>
        <v>1</v>
      </c>
      <c r="L65" s="4">
        <f t="shared" si="1"/>
        <v>3.8583333333333334</v>
      </c>
      <c r="M65" s="5">
        <f t="shared" si="2"/>
        <v>4</v>
      </c>
      <c r="N65" s="7">
        <f t="shared" si="3"/>
        <v>3.8583333333333334</v>
      </c>
    </row>
    <row r="66" spans="1:14">
      <c r="A66" t="s">
        <v>145</v>
      </c>
      <c r="B66" t="s">
        <v>64</v>
      </c>
      <c r="C66" s="2">
        <v>0.25</v>
      </c>
      <c r="D66">
        <f>[1]FACULTY!B65</f>
        <v>3.2</v>
      </c>
      <c r="E66" s="2">
        <v>0.25</v>
      </c>
      <c r="F66">
        <f>[2]STUDENT!B65</f>
        <v>3.75</v>
      </c>
      <c r="G66" s="2">
        <v>0.25</v>
      </c>
      <c r="H66">
        <f>[3]INDUSTRY!B65</f>
        <v>3.25</v>
      </c>
      <c r="I66" s="2">
        <v>0.25</v>
      </c>
      <c r="J66" s="4">
        <f>[4]ALUMNI!B65</f>
        <v>3.3333333333333335</v>
      </c>
      <c r="K66" s="6">
        <f t="shared" si="0"/>
        <v>1</v>
      </c>
      <c r="L66" s="4">
        <f t="shared" si="1"/>
        <v>3.3833333333333333</v>
      </c>
      <c r="M66" s="5">
        <f t="shared" si="2"/>
        <v>3</v>
      </c>
      <c r="N66" s="7">
        <f t="shared" si="3"/>
        <v>3.3833333333333333</v>
      </c>
    </row>
    <row r="67" spans="1:14">
      <c r="A67" t="s">
        <v>146</v>
      </c>
      <c r="B67" t="s">
        <v>65</v>
      </c>
      <c r="C67" s="2">
        <v>0.25</v>
      </c>
      <c r="D67">
        <f>[1]FACULTY!B66</f>
        <v>2.8</v>
      </c>
      <c r="E67" s="2">
        <v>0.25</v>
      </c>
      <c r="F67">
        <f>[2]STUDENT!B66</f>
        <v>2.75</v>
      </c>
      <c r="G67" s="2">
        <v>0.25</v>
      </c>
      <c r="H67">
        <f>[3]INDUSTRY!B66</f>
        <v>3.75</v>
      </c>
      <c r="I67" s="2">
        <v>0.25</v>
      </c>
      <c r="J67" s="4">
        <f>[4]ALUMNI!B66</f>
        <v>3.5</v>
      </c>
      <c r="K67" s="6">
        <f t="shared" si="0"/>
        <v>1</v>
      </c>
      <c r="L67" s="4">
        <f t="shared" si="1"/>
        <v>3.2</v>
      </c>
      <c r="M67" s="5">
        <f t="shared" si="2"/>
        <v>3</v>
      </c>
      <c r="N67" s="7">
        <f t="shared" si="3"/>
        <v>3.2</v>
      </c>
    </row>
    <row r="68" spans="1:14">
      <c r="A68" t="s">
        <v>147</v>
      </c>
      <c r="B68" t="s">
        <v>66</v>
      </c>
      <c r="C68" s="2">
        <v>0.25</v>
      </c>
      <c r="D68">
        <f>[1]FACULTY!B67</f>
        <v>3.2</v>
      </c>
      <c r="E68" s="2">
        <v>0.25</v>
      </c>
      <c r="F68">
        <f>[2]STUDENT!B67</f>
        <v>3.75</v>
      </c>
      <c r="G68" s="2">
        <v>0.25</v>
      </c>
      <c r="H68">
        <f>[3]INDUSTRY!B67</f>
        <v>4</v>
      </c>
      <c r="I68" s="2">
        <v>0.25</v>
      </c>
      <c r="J68" s="4">
        <f>[4]ALUMNI!B67</f>
        <v>3.3333333333333335</v>
      </c>
      <c r="K68" s="6">
        <f t="shared" ref="K68:K82" si="4">SUM(C68,E68,G68,I68)</f>
        <v>1</v>
      </c>
      <c r="L68" s="4">
        <f t="shared" ref="L68:L82" si="5">C68*D68+E68*F68+G68*H68+I68*J68</f>
        <v>3.5708333333333333</v>
      </c>
      <c r="M68" s="5">
        <f t="shared" ref="M68:M82" si="6">ROUND(L68,0)</f>
        <v>4</v>
      </c>
      <c r="N68" s="7">
        <f t="shared" ref="N68:N82" si="7">AVERAGE(D68,F68,H68,J68)</f>
        <v>3.5708333333333333</v>
      </c>
    </row>
    <row r="69" spans="1:14">
      <c r="A69" s="8" t="s">
        <v>148</v>
      </c>
      <c r="B69" s="8" t="s">
        <v>67</v>
      </c>
      <c r="C69" s="9">
        <v>0.4</v>
      </c>
      <c r="D69" s="8">
        <f>[1]FACULTY!B68</f>
        <v>1.2</v>
      </c>
      <c r="E69" s="9">
        <v>0.2</v>
      </c>
      <c r="F69" s="8">
        <f>[2]STUDENT!B68</f>
        <v>3.5</v>
      </c>
      <c r="G69" s="9">
        <v>0.2</v>
      </c>
      <c r="H69" s="8">
        <f>[3]INDUSTRY!B68</f>
        <v>3.25</v>
      </c>
      <c r="I69" s="9">
        <v>0.2</v>
      </c>
      <c r="J69" s="10">
        <f>[4]ALUMNI!B68</f>
        <v>2.5</v>
      </c>
      <c r="K69" s="11">
        <f t="shared" si="4"/>
        <v>1</v>
      </c>
      <c r="L69" s="10">
        <f t="shared" si="5"/>
        <v>2.33</v>
      </c>
      <c r="M69" s="5">
        <f t="shared" si="6"/>
        <v>2</v>
      </c>
      <c r="N69" s="13">
        <f t="shared" si="7"/>
        <v>2.6124999999999998</v>
      </c>
    </row>
    <row r="70" spans="1:14">
      <c r="A70" t="s">
        <v>149</v>
      </c>
      <c r="B70" t="s">
        <v>68</v>
      </c>
      <c r="C70" s="2">
        <v>0.25</v>
      </c>
      <c r="D70">
        <f>[1]FACULTY!B69</f>
        <v>2.2000000000000002</v>
      </c>
      <c r="E70" s="2">
        <v>0.25</v>
      </c>
      <c r="F70">
        <f>[2]STUDENT!B69</f>
        <v>2.25</v>
      </c>
      <c r="G70" s="2">
        <v>0.25</v>
      </c>
      <c r="H70">
        <f>[3]INDUSTRY!B69</f>
        <v>3.75</v>
      </c>
      <c r="I70" s="2">
        <v>0.25</v>
      </c>
      <c r="J70" s="4">
        <f>[4]ALUMNI!B69</f>
        <v>3.8333333333333335</v>
      </c>
      <c r="K70" s="6">
        <f t="shared" si="4"/>
        <v>1</v>
      </c>
      <c r="L70" s="4">
        <f t="shared" si="5"/>
        <v>3.0083333333333333</v>
      </c>
      <c r="M70" s="5">
        <f t="shared" si="6"/>
        <v>3</v>
      </c>
      <c r="N70" s="7">
        <f t="shared" si="7"/>
        <v>3.0083333333333333</v>
      </c>
    </row>
    <row r="71" spans="1:14">
      <c r="A71" t="s">
        <v>150</v>
      </c>
      <c r="B71" t="s">
        <v>69</v>
      </c>
      <c r="C71" s="2">
        <v>0.25</v>
      </c>
      <c r="D71">
        <f>[1]FACULTY!B70</f>
        <v>2.4</v>
      </c>
      <c r="E71" s="2">
        <v>0.25</v>
      </c>
      <c r="F71">
        <f>[2]STUDENT!B70</f>
        <v>3.25</v>
      </c>
      <c r="G71" s="2">
        <v>0.25</v>
      </c>
      <c r="H71">
        <f>[3]INDUSTRY!B70</f>
        <v>3.75</v>
      </c>
      <c r="I71" s="2">
        <v>0.25</v>
      </c>
      <c r="J71" s="4">
        <f>[4]ALUMNI!B70</f>
        <v>3.6666666666666665</v>
      </c>
      <c r="K71" s="6">
        <f t="shared" si="4"/>
        <v>1</v>
      </c>
      <c r="L71" s="4">
        <f t="shared" si="5"/>
        <v>3.2666666666666666</v>
      </c>
      <c r="M71" s="5">
        <f t="shared" si="6"/>
        <v>3</v>
      </c>
      <c r="N71" s="7">
        <f t="shared" si="7"/>
        <v>3.2666666666666666</v>
      </c>
    </row>
    <row r="72" spans="1:14">
      <c r="A72" s="8" t="s">
        <v>151</v>
      </c>
      <c r="B72" s="8" t="s">
        <v>70</v>
      </c>
      <c r="C72" s="9">
        <v>0.2</v>
      </c>
      <c r="D72" s="8">
        <f>[1]FACULTY!B71</f>
        <v>0.2</v>
      </c>
      <c r="E72" s="9">
        <v>0.2</v>
      </c>
      <c r="F72" s="8">
        <f>[2]STUDENT!B71</f>
        <v>1.5</v>
      </c>
      <c r="G72" s="9">
        <v>0.3</v>
      </c>
      <c r="H72" s="8">
        <f>[3]INDUSTRY!B71</f>
        <v>2.75</v>
      </c>
      <c r="I72" s="9">
        <v>0.3</v>
      </c>
      <c r="J72" s="10">
        <f>[4]ALUMNI!B71</f>
        <v>1.3333333333333333</v>
      </c>
      <c r="K72" s="11">
        <f t="shared" si="4"/>
        <v>1</v>
      </c>
      <c r="L72" s="10">
        <f t="shared" si="5"/>
        <v>1.5649999999999999</v>
      </c>
      <c r="M72" s="5">
        <f t="shared" si="6"/>
        <v>2</v>
      </c>
      <c r="N72" s="13">
        <f t="shared" si="7"/>
        <v>1.4458333333333333</v>
      </c>
    </row>
    <row r="73" spans="1:14">
      <c r="A73" t="s">
        <v>152</v>
      </c>
      <c r="B73" t="s">
        <v>71</v>
      </c>
      <c r="C73" s="2">
        <v>0.25</v>
      </c>
      <c r="D73">
        <f>[1]FACULTY!B72</f>
        <v>2.2000000000000002</v>
      </c>
      <c r="E73" s="2">
        <v>0.25</v>
      </c>
      <c r="F73">
        <f>[2]STUDENT!B72</f>
        <v>3.5</v>
      </c>
      <c r="G73" s="2">
        <v>0.25</v>
      </c>
      <c r="H73">
        <f>[3]INDUSTRY!B72</f>
        <v>3.25</v>
      </c>
      <c r="I73" s="2">
        <v>0.25</v>
      </c>
      <c r="J73" s="4">
        <f>[4]ALUMNI!B72</f>
        <v>3.8333333333333335</v>
      </c>
      <c r="K73" s="6">
        <f t="shared" si="4"/>
        <v>1</v>
      </c>
      <c r="L73" s="4">
        <f t="shared" si="5"/>
        <v>3.1958333333333333</v>
      </c>
      <c r="M73" s="5">
        <f t="shared" si="6"/>
        <v>3</v>
      </c>
      <c r="N73" s="7">
        <f t="shared" si="7"/>
        <v>3.1958333333333333</v>
      </c>
    </row>
    <row r="74" spans="1:14">
      <c r="A74" t="s">
        <v>153</v>
      </c>
      <c r="B74" t="s">
        <v>72</v>
      </c>
      <c r="C74" s="2">
        <v>0.25</v>
      </c>
      <c r="D74">
        <f>[1]FACULTY!B73</f>
        <v>2.8</v>
      </c>
      <c r="E74" s="2">
        <v>0.25</v>
      </c>
      <c r="F74">
        <f>[2]STUDENT!B73</f>
        <v>4.5</v>
      </c>
      <c r="G74" s="2">
        <v>0.25</v>
      </c>
      <c r="H74">
        <f>[3]INDUSTRY!B73</f>
        <v>3.25</v>
      </c>
      <c r="I74" s="2">
        <v>0.25</v>
      </c>
      <c r="J74" s="4">
        <f>[4]ALUMNI!B73</f>
        <v>2.1666666666666665</v>
      </c>
      <c r="K74" s="6">
        <f t="shared" si="4"/>
        <v>1</v>
      </c>
      <c r="L74" s="4">
        <f t="shared" si="5"/>
        <v>3.1791666666666667</v>
      </c>
      <c r="M74" s="5">
        <f t="shared" si="6"/>
        <v>3</v>
      </c>
      <c r="N74" s="7">
        <f t="shared" si="7"/>
        <v>3.1791666666666667</v>
      </c>
    </row>
    <row r="75" spans="1:14">
      <c r="A75" t="s">
        <v>154</v>
      </c>
      <c r="B75" t="s">
        <v>73</v>
      </c>
      <c r="C75" s="2">
        <v>0.25</v>
      </c>
      <c r="D75">
        <f>[1]FACULTY!B74</f>
        <v>3</v>
      </c>
      <c r="E75" s="2">
        <v>0.25</v>
      </c>
      <c r="F75">
        <f>[2]STUDENT!B74</f>
        <v>4.25</v>
      </c>
      <c r="G75" s="2">
        <v>0.25</v>
      </c>
      <c r="H75">
        <f>[3]INDUSTRY!B74</f>
        <v>3</v>
      </c>
      <c r="I75" s="2">
        <v>0.25</v>
      </c>
      <c r="J75" s="4">
        <f>[4]ALUMNI!B74</f>
        <v>3.5</v>
      </c>
      <c r="K75" s="6">
        <f t="shared" si="4"/>
        <v>1</v>
      </c>
      <c r="L75" s="4">
        <f t="shared" si="5"/>
        <v>3.4375</v>
      </c>
      <c r="M75" s="5">
        <f t="shared" si="6"/>
        <v>3</v>
      </c>
      <c r="N75" s="7">
        <f t="shared" si="7"/>
        <v>3.4375</v>
      </c>
    </row>
    <row r="76" spans="1:14">
      <c r="A76" t="s">
        <v>155</v>
      </c>
      <c r="B76" t="s">
        <v>74</v>
      </c>
      <c r="C76" s="2">
        <v>0.25</v>
      </c>
      <c r="D76">
        <f>[1]FACULTY!B75</f>
        <v>2.8</v>
      </c>
      <c r="E76" s="2">
        <v>0.25</v>
      </c>
      <c r="F76">
        <f>[2]STUDENT!B75</f>
        <v>3.25</v>
      </c>
      <c r="G76" s="2">
        <v>0.25</v>
      </c>
      <c r="H76">
        <f>[3]INDUSTRY!B75</f>
        <v>3.25</v>
      </c>
      <c r="I76" s="2">
        <v>0.25</v>
      </c>
      <c r="J76" s="4">
        <f>[4]ALUMNI!B75</f>
        <v>3</v>
      </c>
      <c r="K76" s="6">
        <f t="shared" si="4"/>
        <v>1</v>
      </c>
      <c r="L76" s="4">
        <f t="shared" si="5"/>
        <v>3.0750000000000002</v>
      </c>
      <c r="M76" s="5">
        <f t="shared" si="6"/>
        <v>3</v>
      </c>
      <c r="N76" s="7">
        <f t="shared" si="7"/>
        <v>3.0750000000000002</v>
      </c>
    </row>
    <row r="77" spans="1:14">
      <c r="A77" s="8" t="s">
        <v>156</v>
      </c>
      <c r="B77" s="8" t="s">
        <v>75</v>
      </c>
      <c r="C77" s="9">
        <v>0.4</v>
      </c>
      <c r="D77" s="8">
        <f>[1]FACULTY!B76</f>
        <v>1.4</v>
      </c>
      <c r="E77" s="9">
        <v>0.2</v>
      </c>
      <c r="F77" s="8">
        <f>[2]STUDENT!B76</f>
        <v>2.25</v>
      </c>
      <c r="G77" s="9">
        <v>0.2</v>
      </c>
      <c r="H77" s="8">
        <f>[3]INDUSTRY!B76</f>
        <v>3.75</v>
      </c>
      <c r="I77" s="9">
        <v>0.2</v>
      </c>
      <c r="J77" s="10">
        <f>[4]ALUMNI!B76</f>
        <v>3.1666666666666665</v>
      </c>
      <c r="K77" s="11">
        <f t="shared" si="4"/>
        <v>1</v>
      </c>
      <c r="L77" s="10">
        <f t="shared" si="5"/>
        <v>2.3933333333333335</v>
      </c>
      <c r="M77" s="5">
        <f t="shared" si="6"/>
        <v>2</v>
      </c>
      <c r="N77" s="13">
        <f t="shared" si="7"/>
        <v>2.6416666666666666</v>
      </c>
    </row>
    <row r="78" spans="1:14">
      <c r="A78" t="s">
        <v>157</v>
      </c>
      <c r="B78" t="s">
        <v>76</v>
      </c>
      <c r="C78" s="2">
        <v>0.25</v>
      </c>
      <c r="D78">
        <f>[1]FACULTY!B77</f>
        <v>0.6</v>
      </c>
      <c r="E78" s="2">
        <v>0.25</v>
      </c>
      <c r="F78">
        <f>[2]STUDENT!B77</f>
        <v>2.25</v>
      </c>
      <c r="G78" s="2">
        <v>0.25</v>
      </c>
      <c r="H78">
        <f>[3]INDUSTRY!B77</f>
        <v>3.25</v>
      </c>
      <c r="I78" s="2">
        <v>0.25</v>
      </c>
      <c r="J78" s="4">
        <f>[4]ALUMNI!B77</f>
        <v>2.5</v>
      </c>
      <c r="K78" s="6">
        <f t="shared" si="4"/>
        <v>1</v>
      </c>
      <c r="L78" s="4">
        <f t="shared" si="5"/>
        <v>2.15</v>
      </c>
      <c r="M78" s="5">
        <f t="shared" si="6"/>
        <v>2</v>
      </c>
      <c r="N78" s="7">
        <f t="shared" si="7"/>
        <v>2.15</v>
      </c>
    </row>
    <row r="79" spans="1:14">
      <c r="A79" t="s">
        <v>158</v>
      </c>
      <c r="B79" t="s">
        <v>77</v>
      </c>
      <c r="C79" s="2">
        <v>0.25</v>
      </c>
      <c r="D79">
        <f>[1]FACULTY!B78</f>
        <v>1.6</v>
      </c>
      <c r="E79" s="2">
        <v>0.25</v>
      </c>
      <c r="F79">
        <f>[2]STUDENT!B78</f>
        <v>3.5</v>
      </c>
      <c r="G79" s="2">
        <v>0.25</v>
      </c>
      <c r="H79">
        <f>[3]INDUSTRY!B78</f>
        <v>3.5</v>
      </c>
      <c r="I79" s="2">
        <v>0.25</v>
      </c>
      <c r="J79" s="4">
        <f>[4]ALUMNI!B78</f>
        <v>3.3333333333333335</v>
      </c>
      <c r="K79" s="6">
        <f t="shared" si="4"/>
        <v>1</v>
      </c>
      <c r="L79" s="4">
        <f t="shared" si="5"/>
        <v>2.9833333333333334</v>
      </c>
      <c r="M79" s="5">
        <f t="shared" si="6"/>
        <v>3</v>
      </c>
      <c r="N79" s="7">
        <f t="shared" si="7"/>
        <v>2.9833333333333334</v>
      </c>
    </row>
    <row r="80" spans="1:14">
      <c r="A80" s="8" t="s">
        <v>159</v>
      </c>
      <c r="B80" s="8" t="s">
        <v>78</v>
      </c>
      <c r="C80" s="9">
        <v>0.2</v>
      </c>
      <c r="D80" s="8">
        <f>[1]FACULTY!B79</f>
        <v>2</v>
      </c>
      <c r="E80" s="9">
        <v>0.2</v>
      </c>
      <c r="F80" s="8">
        <f>[2]STUDENT!B79</f>
        <v>3.75</v>
      </c>
      <c r="G80" s="9">
        <v>0.3</v>
      </c>
      <c r="H80" s="8">
        <f>[3]INDUSTRY!B79</f>
        <v>4.25</v>
      </c>
      <c r="I80" s="9">
        <v>0.3</v>
      </c>
      <c r="J80" s="10">
        <f>[4]ALUMNI!B79</f>
        <v>3.6666666666666665</v>
      </c>
      <c r="K80" s="11">
        <f t="shared" si="4"/>
        <v>1</v>
      </c>
      <c r="L80" s="10">
        <f t="shared" si="5"/>
        <v>3.5249999999999995</v>
      </c>
      <c r="M80" s="5">
        <f t="shared" si="6"/>
        <v>4</v>
      </c>
      <c r="N80" s="13">
        <f t="shared" si="7"/>
        <v>3.4166666666666665</v>
      </c>
    </row>
    <row r="81" spans="1:14">
      <c r="A81" t="s">
        <v>160</v>
      </c>
      <c r="B81" t="s">
        <v>79</v>
      </c>
      <c r="C81" s="2">
        <v>0.25</v>
      </c>
      <c r="D81">
        <f>[1]FACULTY!B80</f>
        <v>1.4</v>
      </c>
      <c r="E81" s="2">
        <v>0.25</v>
      </c>
      <c r="F81">
        <f>[2]STUDENT!B80</f>
        <v>2</v>
      </c>
      <c r="G81" s="2">
        <v>0.25</v>
      </c>
      <c r="H81">
        <f>[3]INDUSTRY!B80</f>
        <v>3.25</v>
      </c>
      <c r="I81" s="2">
        <v>0.25</v>
      </c>
      <c r="J81" s="4">
        <f>[4]ALUMNI!B80</f>
        <v>2.3333333333333335</v>
      </c>
      <c r="K81" s="6">
        <f t="shared" si="4"/>
        <v>1</v>
      </c>
      <c r="L81" s="4">
        <f t="shared" si="5"/>
        <v>2.2458333333333336</v>
      </c>
      <c r="M81" s="5">
        <f t="shared" si="6"/>
        <v>2</v>
      </c>
      <c r="N81" s="7">
        <f t="shared" si="7"/>
        <v>2.2458333333333336</v>
      </c>
    </row>
    <row r="82" spans="1:14">
      <c r="A82" s="8" t="s">
        <v>161</v>
      </c>
      <c r="B82" s="8" t="s">
        <v>80</v>
      </c>
      <c r="C82" s="9">
        <v>0.2</v>
      </c>
      <c r="D82" s="8">
        <f>[1]FACULTY!B81</f>
        <v>1</v>
      </c>
      <c r="E82" s="9">
        <v>0.2</v>
      </c>
      <c r="F82" s="8">
        <f>[2]STUDENT!B81</f>
        <v>2.75</v>
      </c>
      <c r="G82" s="9">
        <v>0.4</v>
      </c>
      <c r="H82" s="8">
        <f>[3]INDUSTRY!B81</f>
        <v>3.25</v>
      </c>
      <c r="I82" s="9">
        <v>0.2</v>
      </c>
      <c r="J82" s="10">
        <f>[4]ALUMNI!B81</f>
        <v>2.5</v>
      </c>
      <c r="K82" s="11">
        <f t="shared" si="4"/>
        <v>1</v>
      </c>
      <c r="L82" s="10">
        <f t="shared" si="5"/>
        <v>2.5499999999999998</v>
      </c>
      <c r="M82" s="5">
        <f t="shared" si="6"/>
        <v>3</v>
      </c>
      <c r="N82" s="13">
        <f t="shared" si="7"/>
        <v>2.375</v>
      </c>
    </row>
  </sheetData>
  <mergeCells count="10">
    <mergeCell ref="N1:N2"/>
    <mergeCell ref="M1:M2"/>
    <mergeCell ref="L1:L2"/>
    <mergeCell ref="B1:B2"/>
    <mergeCell ref="A1:A2"/>
    <mergeCell ref="I1:J1"/>
    <mergeCell ref="G1:H1"/>
    <mergeCell ref="E1:F1"/>
    <mergeCell ref="C1:D1"/>
    <mergeCell ref="K1:K2"/>
  </mergeCells>
  <conditionalFormatting sqref="M3:M82">
    <cfRule type="cellIs" dxfId="0" priority="1" operator="notEqual">
      <formula>N3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2013-03-23T00:56:45Z</dcterms:modified>
</cp:coreProperties>
</file>