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 ingeniería e. e\Contenidos por cursos\Cuarto curso\Octavo semestre (BOLIVIA)\RAMP\excels\"/>
    </mc:Choice>
  </mc:AlternateContent>
  <xr:revisionPtr revIDLastSave="0" documentId="8_{213EF0BC-9FE2-4EDF-8EF3-90B0CEBFABB3}" xr6:coauthVersionLast="47" xr6:coauthVersionMax="47" xr10:uidLastSave="{00000000-0000-0000-0000-000000000000}"/>
  <bookViews>
    <workbookView xWindow="-108" yWindow="-108" windowWidth="23256" windowHeight="12456" activeTab="1" xr2:uid="{2C5F5E6E-0EA8-4972-98D0-85DFFB9CABBA}"/>
  </bookViews>
  <sheets>
    <sheet name="Elevadores" sheetId="1" r:id="rId1"/>
    <sheet name="Inversores" sheetId="4" r:id="rId2"/>
    <sheet name="Rectificadores" sheetId="5" r:id="rId3"/>
    <sheet name="contadores" sheetId="7" r:id="rId4"/>
    <sheet name="Reductores" sheetId="2" r:id="rId5"/>
    <sheet name="diod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" l="1"/>
  <c r="H3" i="5"/>
  <c r="H2" i="5"/>
  <c r="S4" i="4"/>
  <c r="F2" i="6"/>
  <c r="S3" i="4"/>
  <c r="E9" i="1"/>
  <c r="N2" i="4"/>
  <c r="O2" i="4" s="1"/>
  <c r="M2" i="1"/>
  <c r="N2" i="1"/>
  <c r="M5" i="1"/>
  <c r="N5" i="1" s="1"/>
  <c r="P5" i="2"/>
  <c r="P6" i="2"/>
  <c r="P7" i="2"/>
  <c r="P8" i="2"/>
  <c r="P10" i="2"/>
  <c r="P9" i="2"/>
  <c r="P7" i="1"/>
  <c r="P2" i="1"/>
  <c r="P3" i="1"/>
  <c r="P5" i="1"/>
  <c r="P6" i="1"/>
  <c r="P4" i="1"/>
  <c r="N3" i="2"/>
  <c r="N4" i="2"/>
  <c r="N5" i="2"/>
  <c r="N6" i="2"/>
  <c r="N7" i="2"/>
  <c r="N8" i="2"/>
  <c r="N9" i="2"/>
  <c r="N10" i="2"/>
  <c r="N2" i="2"/>
  <c r="M3" i="2"/>
  <c r="M4" i="2"/>
  <c r="M5" i="2"/>
  <c r="M6" i="2"/>
  <c r="M7" i="2"/>
  <c r="M8" i="2"/>
  <c r="M9" i="2"/>
  <c r="M10" i="2"/>
  <c r="M2" i="2"/>
  <c r="N7" i="1"/>
  <c r="M3" i="1"/>
  <c r="N3" i="1" s="1"/>
  <c r="M4" i="1"/>
  <c r="N4" i="1" s="1"/>
  <c r="M6" i="1"/>
  <c r="N6" i="1" s="1"/>
  <c r="M7" i="1"/>
</calcChain>
</file>

<file path=xl/sharedStrings.xml><?xml version="1.0" encoding="utf-8"?>
<sst xmlns="http://schemas.openxmlformats.org/spreadsheetml/2006/main" count="148" uniqueCount="72">
  <si>
    <t>Referencia</t>
  </si>
  <si>
    <t>Fabricante</t>
  </si>
  <si>
    <t>Eficiencia</t>
  </si>
  <si>
    <t>The xperts in power</t>
  </si>
  <si>
    <t>QSB40024S48</t>
  </si>
  <si>
    <t>Precio (PVP unitario con impuestos)(€)</t>
  </si>
  <si>
    <t>Potencia (W)</t>
  </si>
  <si>
    <t>Corr. Max Output (A)</t>
  </si>
  <si>
    <t>Corr. Max input (A)</t>
  </si>
  <si>
    <t>Tensión de salida (V)</t>
  </si>
  <si>
    <t>Tensión min. entrada (V)</t>
  </si>
  <si>
    <t>Tensión máx. entrada (V)</t>
  </si>
  <si>
    <t>QSB40024S24</t>
  </si>
  <si>
    <t>QSB40048S12</t>
  </si>
  <si>
    <t>QSB40048S24</t>
  </si>
  <si>
    <t>VFK400W-Q24-S48</t>
  </si>
  <si>
    <t>CUI Inc.</t>
  </si>
  <si>
    <t>VFK600-D48-S12</t>
  </si>
  <si>
    <t>B70SP12440</t>
  </si>
  <si>
    <t>Delta</t>
  </si>
  <si>
    <t>EZA2500W-32048</t>
  </si>
  <si>
    <t>No</t>
  </si>
  <si>
    <t>Sí</t>
  </si>
  <si>
    <t>¿Reversible en corriente?</t>
  </si>
  <si>
    <t>TDK Lambda</t>
  </si>
  <si>
    <t>Rango de tensiones de salida</t>
  </si>
  <si>
    <t>260 -400</t>
  </si>
  <si>
    <t>36-65</t>
  </si>
  <si>
    <t>PH300A280-12</t>
  </si>
  <si>
    <t>PH600A280-24</t>
  </si>
  <si>
    <t>i7C4W008A120V-0F1-R</t>
  </si>
  <si>
    <t>9.6-48</t>
  </si>
  <si>
    <t>(Rango)</t>
  </si>
  <si>
    <t>i7C4W012A050V-0F1-R</t>
  </si>
  <si>
    <t>5 a 28</t>
  </si>
  <si>
    <t>Precio final en euros</t>
  </si>
  <si>
    <t>Precio final en dólares</t>
  </si>
  <si>
    <t>Precio (PVP unitario con IVA)(€)</t>
  </si>
  <si>
    <t>Precio USD Brasil</t>
  </si>
  <si>
    <t>Precio tras impuestos</t>
  </si>
  <si>
    <t>A301-600-F3</t>
  </si>
  <si>
    <t>MEAN WELL USA .Inc.</t>
  </si>
  <si>
    <t>100Amp 1600V Power Rectifier Diode, Silicon Diode con 16mm Thread Stud para fuen…</t>
  </si>
  <si>
    <t>Tensión máx</t>
  </si>
  <si>
    <t>1600 V</t>
  </si>
  <si>
    <t>100 A</t>
  </si>
  <si>
    <t>Corr máx</t>
  </si>
  <si>
    <t>sawers srl</t>
  </si>
  <si>
    <t>Inversor de voltaje 12VDC a 220VAC 500W</t>
  </si>
  <si>
    <t>Tensión max de salida (Vac)</t>
  </si>
  <si>
    <t>Precio en bolivia (bs)</t>
  </si>
  <si>
    <t>Precio en USD tras impuestos</t>
  </si>
  <si>
    <t>Descripción</t>
  </si>
  <si>
    <t>tienda o fabricante</t>
  </si>
  <si>
    <t>Tensión</t>
  </si>
  <si>
    <t>Corriente</t>
  </si>
  <si>
    <t>40HFR40 Diodo rectificador 400V-40A</t>
  </si>
  <si>
    <t>Sawers srl</t>
  </si>
  <si>
    <t>Inversor de Voltaje de 12Vdc a 220Vac 1500w</t>
  </si>
  <si>
    <t>Fuente Switching 12V-20A-240W 220VAC</t>
  </si>
  <si>
    <t>Proveedor</t>
  </si>
  <si>
    <t>Sawers SRL</t>
  </si>
  <si>
    <t>Tension entrada (VAC)</t>
  </si>
  <si>
    <t>Corriente salida (A)</t>
  </si>
  <si>
    <t>Tensión salida (V)</t>
  </si>
  <si>
    <t>Precio bs</t>
  </si>
  <si>
    <t>Precio en dólares con factura</t>
  </si>
  <si>
    <t>Fuente Switching 12V-10A-120W 220VAC</t>
  </si>
  <si>
    <t>Precio Bs</t>
  </si>
  <si>
    <t>Precio USD con factura</t>
  </si>
  <si>
    <t>Medidor de Energía AC 220v 100A Kwh</t>
  </si>
  <si>
    <t xml:space="preserve">EPY Electrónica Bolivia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</si>
</sst>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FF0B-24EF-4C33-87F0-D40BA46EA115}">
  <dimension ref="A1:P9"/>
  <sheetViews>
    <sheetView workbookViewId="0">
      <selection activeCell="E9" sqref="E9"/>
    </sheetView>
  </sheetViews>
  <sheetFormatPr baseColWidth="10" defaultRowHeight="14.4" x14ac:dyDescent="0.3"/>
  <cols>
    <col min="1" max="1" width="20.77734375" customWidth="1"/>
    <col min="2" max="3" width="23.109375" customWidth="1"/>
    <col min="4" max="5" width="22.33203125" customWidth="1"/>
    <col min="6" max="6" width="26.77734375" customWidth="1"/>
    <col min="7" max="7" width="19.21875" customWidth="1"/>
    <col min="8" max="8" width="17.21875" customWidth="1"/>
    <col min="9" max="9" width="18" customWidth="1"/>
    <col min="12" max="12" width="34.77734375" customWidth="1"/>
    <col min="13" max="13" width="21.109375" customWidth="1"/>
  </cols>
  <sheetData>
    <row r="1" spans="1:16" x14ac:dyDescent="0.3">
      <c r="A1" t="s">
        <v>0</v>
      </c>
      <c r="B1" t="s">
        <v>1</v>
      </c>
      <c r="C1" t="s">
        <v>23</v>
      </c>
      <c r="D1" t="s">
        <v>10</v>
      </c>
      <c r="E1" t="s">
        <v>11</v>
      </c>
      <c r="F1" t="s">
        <v>25</v>
      </c>
      <c r="G1" t="s">
        <v>9</v>
      </c>
      <c r="H1" t="s">
        <v>8</v>
      </c>
      <c r="I1" t="s">
        <v>7</v>
      </c>
      <c r="J1" t="s">
        <v>6</v>
      </c>
      <c r="K1" t="s">
        <v>2</v>
      </c>
      <c r="L1" t="s">
        <v>37</v>
      </c>
      <c r="M1" t="s">
        <v>35</v>
      </c>
      <c r="N1" t="s">
        <v>36</v>
      </c>
      <c r="O1" t="s">
        <v>38</v>
      </c>
      <c r="P1" t="s">
        <v>39</v>
      </c>
    </row>
    <row r="2" spans="1:16" x14ac:dyDescent="0.3">
      <c r="A2" t="s">
        <v>4</v>
      </c>
      <c r="B2" t="s">
        <v>3</v>
      </c>
      <c r="C2" t="s">
        <v>21</v>
      </c>
      <c r="D2">
        <v>9</v>
      </c>
      <c r="E2">
        <v>36</v>
      </c>
      <c r="G2">
        <v>48</v>
      </c>
      <c r="H2">
        <v>19.190000000000001</v>
      </c>
      <c r="I2">
        <v>8.3000000000000007</v>
      </c>
      <c r="J2">
        <v>400</v>
      </c>
      <c r="K2" s="1">
        <v>0.86499999999999999</v>
      </c>
      <c r="L2">
        <v>341.82</v>
      </c>
      <c r="M2" s="3">
        <f t="shared" ref="M2:M7" si="0">L2*1.13*0.8+70+47.94</f>
        <v>426.94527999999997</v>
      </c>
      <c r="N2" s="3">
        <f t="shared" ref="N2:N7" si="1">M2*1.0875</f>
        <v>464.3029919999999</v>
      </c>
      <c r="O2">
        <v>282.83</v>
      </c>
      <c r="P2" s="3">
        <f t="shared" ref="P2:P7" si="2">(O2)*0.8*1.13+52+38.12</f>
        <v>345.79831999999999</v>
      </c>
    </row>
    <row r="3" spans="1:16" x14ac:dyDescent="0.3">
      <c r="A3" t="s">
        <v>12</v>
      </c>
      <c r="B3" t="s">
        <v>3</v>
      </c>
      <c r="C3" t="s">
        <v>21</v>
      </c>
      <c r="D3">
        <v>9</v>
      </c>
      <c r="E3">
        <v>36</v>
      </c>
      <c r="G3">
        <v>24</v>
      </c>
      <c r="H3">
        <v>19.190000000000001</v>
      </c>
      <c r="I3">
        <v>16.600000000000001</v>
      </c>
      <c r="J3">
        <v>400</v>
      </c>
      <c r="K3" s="2">
        <v>0.87</v>
      </c>
      <c r="L3">
        <v>341.82</v>
      </c>
      <c r="M3" s="3">
        <f t="shared" si="0"/>
        <v>426.94527999999997</v>
      </c>
      <c r="N3" s="3">
        <f t="shared" si="1"/>
        <v>464.3029919999999</v>
      </c>
      <c r="O3">
        <v>282.83</v>
      </c>
      <c r="P3" s="3">
        <f t="shared" si="2"/>
        <v>345.79831999999999</v>
      </c>
    </row>
    <row r="4" spans="1:16" x14ac:dyDescent="0.3">
      <c r="A4" t="s">
        <v>15</v>
      </c>
      <c r="B4" t="s">
        <v>16</v>
      </c>
      <c r="C4" t="s">
        <v>21</v>
      </c>
      <c r="D4">
        <v>10</v>
      </c>
      <c r="E4">
        <v>36</v>
      </c>
      <c r="G4">
        <v>48</v>
      </c>
      <c r="H4">
        <v>33.299999999999997</v>
      </c>
      <c r="I4">
        <v>8.3000000000000007</v>
      </c>
      <c r="J4">
        <v>398</v>
      </c>
      <c r="K4" s="2">
        <v>0.86</v>
      </c>
      <c r="L4">
        <v>751.64</v>
      </c>
      <c r="M4" s="3">
        <f t="shared" si="0"/>
        <v>797.42255999999998</v>
      </c>
      <c r="N4" s="3">
        <f t="shared" si="1"/>
        <v>867.19703399999992</v>
      </c>
      <c r="O4">
        <v>664.45</v>
      </c>
      <c r="P4" s="3">
        <f t="shared" si="2"/>
        <v>690.78280000000007</v>
      </c>
    </row>
    <row r="5" spans="1:16" x14ac:dyDescent="0.3">
      <c r="A5" t="s">
        <v>20</v>
      </c>
      <c r="B5" t="s">
        <v>24</v>
      </c>
      <c r="C5" t="s">
        <v>22</v>
      </c>
      <c r="D5">
        <v>36</v>
      </c>
      <c r="E5">
        <v>65</v>
      </c>
      <c r="F5" t="s">
        <v>26</v>
      </c>
      <c r="G5">
        <v>320</v>
      </c>
      <c r="H5">
        <v>52</v>
      </c>
      <c r="I5">
        <v>7.8</v>
      </c>
      <c r="J5">
        <v>2500</v>
      </c>
      <c r="K5" s="2">
        <v>0.92</v>
      </c>
      <c r="L5">
        <v>5296.9</v>
      </c>
      <c r="M5" s="3">
        <f t="shared" si="0"/>
        <v>4906.3375999999989</v>
      </c>
      <c r="N5" s="3">
        <f t="shared" si="1"/>
        <v>5335.6421399999981</v>
      </c>
      <c r="O5">
        <v>4675.42</v>
      </c>
      <c r="P5" s="3">
        <f t="shared" si="2"/>
        <v>4316.6996799999997</v>
      </c>
    </row>
    <row r="6" spans="1:16" x14ac:dyDescent="0.3">
      <c r="A6" s="4" t="s">
        <v>30</v>
      </c>
      <c r="B6" s="4" t="s">
        <v>24</v>
      </c>
      <c r="C6" s="4" t="s">
        <v>21</v>
      </c>
      <c r="D6" s="4">
        <v>9</v>
      </c>
      <c r="E6" s="4">
        <v>53</v>
      </c>
      <c r="F6" s="4" t="s">
        <v>31</v>
      </c>
      <c r="G6" s="4" t="s">
        <v>32</v>
      </c>
      <c r="H6" s="4">
        <v>8</v>
      </c>
      <c r="I6" s="4">
        <v>8</v>
      </c>
      <c r="J6" s="4">
        <v>300</v>
      </c>
      <c r="K6" s="5">
        <v>0.97</v>
      </c>
      <c r="L6" s="4">
        <v>75.180000000000007</v>
      </c>
      <c r="M6" s="6">
        <f t="shared" si="0"/>
        <v>185.90271999999999</v>
      </c>
      <c r="N6" s="6">
        <f t="shared" si="1"/>
        <v>202.16920799999997</v>
      </c>
      <c r="O6" s="4">
        <v>66.36</v>
      </c>
      <c r="P6" s="6">
        <f t="shared" si="2"/>
        <v>150.10944000000001</v>
      </c>
    </row>
    <row r="7" spans="1:16" x14ac:dyDescent="0.3">
      <c r="A7" t="s">
        <v>33</v>
      </c>
      <c r="B7" t="s">
        <v>24</v>
      </c>
      <c r="C7" t="s">
        <v>21</v>
      </c>
      <c r="D7">
        <v>9</v>
      </c>
      <c r="E7">
        <v>53</v>
      </c>
      <c r="F7" t="s">
        <v>34</v>
      </c>
      <c r="G7" t="s">
        <v>32</v>
      </c>
      <c r="H7">
        <v>12.5</v>
      </c>
      <c r="I7">
        <v>12.5</v>
      </c>
      <c r="J7">
        <v>300</v>
      </c>
      <c r="K7" s="2">
        <v>0.97</v>
      </c>
      <c r="L7">
        <v>75.180000000000007</v>
      </c>
      <c r="M7" s="3">
        <f t="shared" si="0"/>
        <v>185.90271999999999</v>
      </c>
      <c r="N7" s="3">
        <f t="shared" si="1"/>
        <v>202.16920799999997</v>
      </c>
      <c r="O7">
        <v>66.36</v>
      </c>
      <c r="P7" s="3">
        <f t="shared" si="2"/>
        <v>150.10944000000001</v>
      </c>
    </row>
    <row r="8" spans="1:16" x14ac:dyDescent="0.3">
      <c r="B8" t="s">
        <v>43</v>
      </c>
      <c r="C8" t="s">
        <v>46</v>
      </c>
      <c r="D8" t="s">
        <v>38</v>
      </c>
      <c r="E8" t="s">
        <v>39</v>
      </c>
    </row>
    <row r="9" spans="1:16" ht="96" customHeight="1" x14ac:dyDescent="0.3">
      <c r="A9" s="8" t="s">
        <v>42</v>
      </c>
      <c r="B9" t="s">
        <v>44</v>
      </c>
      <c r="C9" t="s">
        <v>45</v>
      </c>
      <c r="D9">
        <v>22.26</v>
      </c>
      <c r="E9" s="3">
        <f>(D9)*0.8*1.13+52+38.12</f>
        <v>110.24304000000001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5C9A-E223-451A-9834-C0F17180D7DC}">
  <dimension ref="A1:S4"/>
  <sheetViews>
    <sheetView tabSelected="1" topLeftCell="E1" workbookViewId="0">
      <selection activeCell="M4" sqref="M4"/>
    </sheetView>
  </sheetViews>
  <sheetFormatPr baseColWidth="10" defaultRowHeight="14.4" x14ac:dyDescent="0.3"/>
  <cols>
    <col min="2" max="2" width="21.33203125" customWidth="1"/>
    <col min="3" max="3" width="16.109375" customWidth="1"/>
    <col min="4" max="4" width="32.77734375" customWidth="1"/>
    <col min="5" max="5" width="24.5546875" customWidth="1"/>
    <col min="7" max="7" width="17.88671875" customWidth="1"/>
    <col min="8" max="8" width="22.77734375" customWidth="1"/>
    <col min="19" max="19" width="12.5546875" bestFit="1" customWidth="1"/>
  </cols>
  <sheetData>
    <row r="1" spans="1:19" ht="39" customHeight="1" x14ac:dyDescent="0.3">
      <c r="A1" s="9" t="s">
        <v>0</v>
      </c>
      <c r="B1" s="9" t="s">
        <v>1</v>
      </c>
      <c r="C1" s="9" t="s">
        <v>23</v>
      </c>
      <c r="D1" s="9" t="s">
        <v>10</v>
      </c>
      <c r="E1" s="9" t="s">
        <v>11</v>
      </c>
      <c r="F1" s="9" t="s">
        <v>25</v>
      </c>
      <c r="G1" s="9" t="s">
        <v>9</v>
      </c>
      <c r="H1" s="9" t="s">
        <v>49</v>
      </c>
      <c r="I1" s="9" t="s">
        <v>8</v>
      </c>
      <c r="J1" s="9" t="s">
        <v>7</v>
      </c>
      <c r="K1" s="9" t="s">
        <v>6</v>
      </c>
      <c r="L1" s="9" t="s">
        <v>2</v>
      </c>
      <c r="M1" s="9" t="s">
        <v>37</v>
      </c>
      <c r="N1" s="9" t="s">
        <v>35</v>
      </c>
      <c r="O1" s="9" t="s">
        <v>36</v>
      </c>
      <c r="P1" s="9" t="s">
        <v>38</v>
      </c>
      <c r="Q1" s="9" t="s">
        <v>39</v>
      </c>
      <c r="R1" s="9" t="s">
        <v>50</v>
      </c>
      <c r="S1" s="9" t="s">
        <v>51</v>
      </c>
    </row>
    <row r="2" spans="1:19" x14ac:dyDescent="0.3">
      <c r="A2" t="s">
        <v>40</v>
      </c>
      <c r="B2" t="s">
        <v>41</v>
      </c>
      <c r="D2">
        <v>12</v>
      </c>
      <c r="E2">
        <v>12</v>
      </c>
      <c r="G2">
        <v>230</v>
      </c>
      <c r="I2">
        <v>3.26</v>
      </c>
      <c r="J2">
        <v>60</v>
      </c>
      <c r="K2">
        <v>600</v>
      </c>
      <c r="L2" s="2">
        <v>0.82</v>
      </c>
      <c r="M2">
        <v>124.67</v>
      </c>
      <c r="N2">
        <f>M2*0.8*1.13+70+47.94</f>
        <v>230.64168000000001</v>
      </c>
      <c r="O2">
        <f>N2*1.0875</f>
        <v>250.82282699999999</v>
      </c>
    </row>
    <row r="3" spans="1:19" ht="70.8" customHeight="1" x14ac:dyDescent="0.3">
      <c r="A3" s="9" t="s">
        <v>48</v>
      </c>
      <c r="B3" t="s">
        <v>47</v>
      </c>
      <c r="C3" t="s">
        <v>21</v>
      </c>
      <c r="D3">
        <v>12</v>
      </c>
      <c r="E3">
        <v>12</v>
      </c>
      <c r="G3">
        <v>230</v>
      </c>
      <c r="H3">
        <v>380</v>
      </c>
      <c r="I3">
        <v>2.17</v>
      </c>
      <c r="J3">
        <v>40</v>
      </c>
      <c r="K3">
        <v>500</v>
      </c>
      <c r="R3">
        <v>155</v>
      </c>
      <c r="S3" s="3">
        <f>(R3*1.13)/6.92</f>
        <v>25.310693641618496</v>
      </c>
    </row>
    <row r="4" spans="1:19" ht="63.6" customHeight="1" x14ac:dyDescent="0.3">
      <c r="A4" s="9" t="s">
        <v>58</v>
      </c>
      <c r="B4" t="s">
        <v>47</v>
      </c>
      <c r="C4" t="s">
        <v>21</v>
      </c>
      <c r="D4">
        <v>12</v>
      </c>
      <c r="E4">
        <v>12</v>
      </c>
      <c r="G4">
        <v>220</v>
      </c>
      <c r="I4">
        <v>6.81</v>
      </c>
      <c r="J4">
        <v>125</v>
      </c>
      <c r="K4">
        <v>1500</v>
      </c>
      <c r="L4" s="1">
        <v>0.90500000000000003</v>
      </c>
      <c r="R4">
        <v>380</v>
      </c>
      <c r="S4" s="3">
        <f>(R4*1.13)/6.92</f>
        <v>62.052023121387279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8025-8457-4F3E-AD82-27BC7DFF58F6}">
  <dimension ref="A1:H3"/>
  <sheetViews>
    <sheetView workbookViewId="0">
      <selection sqref="A1:C1"/>
    </sheetView>
  </sheetViews>
  <sheetFormatPr baseColWidth="10" defaultRowHeight="14.4" x14ac:dyDescent="0.3"/>
  <cols>
    <col min="3" max="3" width="21.21875" customWidth="1"/>
    <col min="4" max="5" width="16.5546875" customWidth="1"/>
  </cols>
  <sheetData>
    <row r="1" spans="1:8" ht="46.2" customHeight="1" x14ac:dyDescent="0.3">
      <c r="A1" t="s">
        <v>52</v>
      </c>
      <c r="B1" t="s">
        <v>60</v>
      </c>
      <c r="C1" t="s">
        <v>62</v>
      </c>
      <c r="D1" t="s">
        <v>64</v>
      </c>
      <c r="E1" t="s">
        <v>63</v>
      </c>
      <c r="F1" t="s">
        <v>6</v>
      </c>
      <c r="G1" t="s">
        <v>65</v>
      </c>
      <c r="H1" s="9" t="s">
        <v>66</v>
      </c>
    </row>
    <row r="2" spans="1:8" ht="61.2" customHeight="1" x14ac:dyDescent="0.3">
      <c r="A2" s="9" t="s">
        <v>59</v>
      </c>
      <c r="B2" t="s">
        <v>61</v>
      </c>
      <c r="C2">
        <v>220</v>
      </c>
      <c r="D2">
        <v>12</v>
      </c>
      <c r="E2">
        <v>20</v>
      </c>
      <c r="F2">
        <v>240</v>
      </c>
      <c r="G2">
        <v>130</v>
      </c>
      <c r="H2" s="3">
        <f>(G2*1.13)/6.92</f>
        <v>21.228323699421964</v>
      </c>
    </row>
    <row r="3" spans="1:8" ht="80.400000000000006" customHeight="1" x14ac:dyDescent="0.3">
      <c r="A3" s="9" t="s">
        <v>67</v>
      </c>
      <c r="B3" t="s">
        <v>61</v>
      </c>
      <c r="C3">
        <v>220</v>
      </c>
      <c r="D3">
        <v>12</v>
      </c>
      <c r="E3">
        <v>10</v>
      </c>
      <c r="F3">
        <v>120</v>
      </c>
      <c r="G3">
        <v>90</v>
      </c>
      <c r="H3" s="3">
        <f>(G3*1.13)/6.92</f>
        <v>14.696531791907512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B7BD-5819-4061-AF5B-131405315C12}">
  <dimension ref="A1:E2"/>
  <sheetViews>
    <sheetView workbookViewId="0">
      <selection activeCell="E2" sqref="E2"/>
    </sheetView>
  </sheetViews>
  <sheetFormatPr baseColWidth="10" defaultRowHeight="14.4" x14ac:dyDescent="0.3"/>
  <cols>
    <col min="3" max="3" width="15.88671875" customWidth="1"/>
    <col min="5" max="5" width="13.5546875" bestFit="1" customWidth="1"/>
  </cols>
  <sheetData>
    <row r="1" spans="1:5" ht="28.8" x14ac:dyDescent="0.3">
      <c r="A1" s="9" t="s">
        <v>52</v>
      </c>
      <c r="B1" s="9" t="s">
        <v>60</v>
      </c>
      <c r="C1" s="9" t="s">
        <v>62</v>
      </c>
      <c r="D1" s="9" t="s">
        <v>68</v>
      </c>
      <c r="E1" s="9" t="s">
        <v>69</v>
      </c>
    </row>
    <row r="2" spans="1:5" ht="57.6" x14ac:dyDescent="0.3">
      <c r="A2" s="9" t="s">
        <v>70</v>
      </c>
      <c r="B2" s="9" t="s">
        <v>71</v>
      </c>
      <c r="C2">
        <v>220</v>
      </c>
      <c r="D2">
        <v>155</v>
      </c>
      <c r="E2" s="3">
        <f>(D2*1.13)/6.92</f>
        <v>25.310693641618496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61EC-D9E6-41FC-980B-99701810A67E}">
  <dimension ref="A1:P10"/>
  <sheetViews>
    <sheetView workbookViewId="0">
      <selection activeCell="A9" sqref="A9"/>
    </sheetView>
  </sheetViews>
  <sheetFormatPr baseColWidth="10" defaultRowHeight="14.4" x14ac:dyDescent="0.3"/>
  <cols>
    <col min="1" max="1" width="18" customWidth="1"/>
    <col min="2" max="3" width="22.44140625" customWidth="1"/>
    <col min="4" max="4" width="22.77734375" customWidth="1"/>
    <col min="5" max="5" width="24.5546875" customWidth="1"/>
    <col min="6" max="6" width="28" customWidth="1"/>
    <col min="7" max="7" width="19.77734375" customWidth="1"/>
    <col min="13" max="13" width="22.21875" customWidth="1"/>
    <col min="14" max="14" width="23.21875" customWidth="1"/>
    <col min="15" max="15" width="16.109375" customWidth="1"/>
    <col min="16" max="16" width="18.6640625" customWidth="1"/>
  </cols>
  <sheetData>
    <row r="1" spans="1:16" x14ac:dyDescent="0.3">
      <c r="A1" t="s">
        <v>0</v>
      </c>
      <c r="B1" t="s">
        <v>1</v>
      </c>
      <c r="C1" t="s">
        <v>23</v>
      </c>
      <c r="D1" t="s">
        <v>10</v>
      </c>
      <c r="E1" t="s">
        <v>11</v>
      </c>
      <c r="F1" t="s">
        <v>25</v>
      </c>
      <c r="G1" t="s">
        <v>9</v>
      </c>
      <c r="H1" t="s">
        <v>8</v>
      </c>
      <c r="I1" t="s">
        <v>7</v>
      </c>
      <c r="J1" t="s">
        <v>6</v>
      </c>
      <c r="K1" t="s">
        <v>2</v>
      </c>
      <c r="L1" t="s">
        <v>5</v>
      </c>
      <c r="M1" t="s">
        <v>35</v>
      </c>
      <c r="N1" t="s">
        <v>36</v>
      </c>
      <c r="O1" t="s">
        <v>38</v>
      </c>
      <c r="P1" t="s">
        <v>39</v>
      </c>
    </row>
    <row r="2" spans="1:16" x14ac:dyDescent="0.3">
      <c r="A2" t="s">
        <v>13</v>
      </c>
      <c r="B2" t="s">
        <v>3</v>
      </c>
      <c r="C2" t="s">
        <v>21</v>
      </c>
      <c r="D2">
        <v>18</v>
      </c>
      <c r="E2">
        <v>75</v>
      </c>
      <c r="G2">
        <v>12</v>
      </c>
      <c r="H2">
        <v>9.41</v>
      </c>
      <c r="I2">
        <v>33.299999999999997</v>
      </c>
      <c r="J2">
        <v>400</v>
      </c>
      <c r="K2" s="1">
        <v>0.88500000000000001</v>
      </c>
      <c r="L2">
        <v>341.82</v>
      </c>
      <c r="M2" s="3">
        <f>L2*1.13*0.8+70+47.94</f>
        <v>426.94527999999997</v>
      </c>
      <c r="N2" s="3">
        <f>M2*1.0875</f>
        <v>464.3029919999999</v>
      </c>
      <c r="P2" s="3"/>
    </row>
    <row r="3" spans="1:16" x14ac:dyDescent="0.3">
      <c r="A3" t="s">
        <v>14</v>
      </c>
      <c r="B3" t="s">
        <v>3</v>
      </c>
      <c r="C3" t="s">
        <v>21</v>
      </c>
      <c r="D3">
        <v>18</v>
      </c>
      <c r="E3">
        <v>75</v>
      </c>
      <c r="G3">
        <v>24</v>
      </c>
      <c r="H3">
        <v>9.2799999999999994</v>
      </c>
      <c r="I3">
        <v>16.600000000000001</v>
      </c>
      <c r="J3">
        <v>400</v>
      </c>
      <c r="K3" s="2">
        <v>0.9</v>
      </c>
      <c r="L3">
        <v>341.82</v>
      </c>
      <c r="M3" s="3">
        <f t="shared" ref="M3:M10" si="0">L3*1.13*0.8+70+47.94</f>
        <v>426.94527999999997</v>
      </c>
      <c r="N3" s="3">
        <f t="shared" ref="N3:N10" si="1">M3*1.0875</f>
        <v>464.3029919999999</v>
      </c>
      <c r="P3" s="3"/>
    </row>
    <row r="4" spans="1:16" x14ac:dyDescent="0.3">
      <c r="A4" t="s">
        <v>17</v>
      </c>
      <c r="B4" t="s">
        <v>16</v>
      </c>
      <c r="C4" t="s">
        <v>21</v>
      </c>
      <c r="D4">
        <v>36</v>
      </c>
      <c r="E4">
        <v>75</v>
      </c>
      <c r="G4">
        <v>12</v>
      </c>
      <c r="H4">
        <v>21.7</v>
      </c>
      <c r="I4">
        <v>50</v>
      </c>
      <c r="J4">
        <v>600</v>
      </c>
      <c r="K4" s="2">
        <v>0.9</v>
      </c>
      <c r="L4">
        <v>540.54</v>
      </c>
      <c r="M4" s="3">
        <f t="shared" si="0"/>
        <v>606.58816000000002</v>
      </c>
      <c r="N4" s="3">
        <f t="shared" si="1"/>
        <v>659.664624</v>
      </c>
      <c r="P4" s="3"/>
    </row>
    <row r="5" spans="1:16" x14ac:dyDescent="0.3">
      <c r="A5" s="4" t="s">
        <v>18</v>
      </c>
      <c r="B5" s="4" t="s">
        <v>19</v>
      </c>
      <c r="C5" s="4" t="s">
        <v>21</v>
      </c>
      <c r="D5" s="4">
        <v>36</v>
      </c>
      <c r="E5" s="4">
        <v>96</v>
      </c>
      <c r="F5" s="4"/>
      <c r="G5" s="4">
        <v>12.4</v>
      </c>
      <c r="H5" s="4">
        <v>19</v>
      </c>
      <c r="I5" s="4">
        <v>50</v>
      </c>
      <c r="J5" s="4">
        <v>500</v>
      </c>
      <c r="K5" s="7">
        <v>0.88200000000000001</v>
      </c>
      <c r="L5" s="4">
        <v>261.82</v>
      </c>
      <c r="M5" s="6">
        <f t="shared" si="0"/>
        <v>354.62527999999998</v>
      </c>
      <c r="N5" s="6">
        <f t="shared" si="1"/>
        <v>385.65499199999994</v>
      </c>
      <c r="O5" s="4">
        <v>231.1</v>
      </c>
      <c r="P5" s="6">
        <f t="shared" ref="P5:P10" si="2">(O5)*0.8*1.13+52+38.12</f>
        <v>299.03440000000001</v>
      </c>
    </row>
    <row r="6" spans="1:16" x14ac:dyDescent="0.3">
      <c r="A6" t="s">
        <v>20</v>
      </c>
      <c r="B6" t="s">
        <v>24</v>
      </c>
      <c r="C6" t="s">
        <v>22</v>
      </c>
      <c r="D6">
        <v>260</v>
      </c>
      <c r="E6">
        <v>400</v>
      </c>
      <c r="F6" t="s">
        <v>27</v>
      </c>
      <c r="G6">
        <v>48</v>
      </c>
      <c r="H6">
        <v>7.8</v>
      </c>
      <c r="I6">
        <v>50</v>
      </c>
      <c r="J6">
        <v>2500</v>
      </c>
      <c r="K6" s="2">
        <v>0.92</v>
      </c>
      <c r="L6">
        <v>5296.9</v>
      </c>
      <c r="M6" s="3">
        <f t="shared" si="0"/>
        <v>4906.3375999999989</v>
      </c>
      <c r="N6" s="3">
        <f t="shared" si="1"/>
        <v>5335.6421399999981</v>
      </c>
      <c r="O6">
        <v>4675.42</v>
      </c>
      <c r="P6" s="3">
        <f t="shared" si="2"/>
        <v>4316.6996799999997</v>
      </c>
    </row>
    <row r="7" spans="1:16" x14ac:dyDescent="0.3">
      <c r="A7" s="4" t="s">
        <v>28</v>
      </c>
      <c r="B7" s="4" t="s">
        <v>24</v>
      </c>
      <c r="C7" s="4" t="s">
        <v>21</v>
      </c>
      <c r="D7" s="4">
        <v>200</v>
      </c>
      <c r="E7" s="4">
        <v>425</v>
      </c>
      <c r="F7" s="4"/>
      <c r="G7" s="4">
        <v>12</v>
      </c>
      <c r="H7" s="4">
        <v>1.22</v>
      </c>
      <c r="I7" s="4">
        <v>25</v>
      </c>
      <c r="J7" s="4">
        <v>300</v>
      </c>
      <c r="K7" s="5">
        <v>0.89</v>
      </c>
      <c r="L7" s="4">
        <v>231.69</v>
      </c>
      <c r="M7" s="6">
        <f t="shared" si="0"/>
        <v>327.38776000000001</v>
      </c>
      <c r="N7" s="6">
        <f t="shared" si="1"/>
        <v>356.03418899999997</v>
      </c>
      <c r="O7" s="4">
        <v>204.51</v>
      </c>
      <c r="P7" s="6">
        <f t="shared" si="2"/>
        <v>274.99703999999997</v>
      </c>
    </row>
    <row r="8" spans="1:16" x14ac:dyDescent="0.3">
      <c r="A8" t="s">
        <v>29</v>
      </c>
      <c r="B8" t="s">
        <v>24</v>
      </c>
      <c r="C8" t="s">
        <v>21</v>
      </c>
      <c r="D8">
        <v>200</v>
      </c>
      <c r="E8">
        <v>425</v>
      </c>
      <c r="G8">
        <v>24</v>
      </c>
      <c r="H8">
        <v>2.33</v>
      </c>
      <c r="I8">
        <v>25</v>
      </c>
      <c r="J8">
        <v>600</v>
      </c>
      <c r="K8" s="2">
        <v>0.83</v>
      </c>
      <c r="L8">
        <v>370.79</v>
      </c>
      <c r="M8" s="3">
        <f t="shared" si="0"/>
        <v>453.13416000000001</v>
      </c>
      <c r="N8" s="3">
        <f t="shared" si="1"/>
        <v>492.78339899999997</v>
      </c>
      <c r="O8">
        <v>326.79000000000002</v>
      </c>
      <c r="P8" s="3">
        <f t="shared" si="2"/>
        <v>385.53816</v>
      </c>
    </row>
    <row r="9" spans="1:16" x14ac:dyDescent="0.3">
      <c r="A9" t="s">
        <v>30</v>
      </c>
      <c r="B9" t="s">
        <v>24</v>
      </c>
      <c r="C9" t="s">
        <v>21</v>
      </c>
      <c r="D9">
        <v>9</v>
      </c>
      <c r="E9">
        <v>53</v>
      </c>
      <c r="F9" t="s">
        <v>31</v>
      </c>
      <c r="G9" t="s">
        <v>32</v>
      </c>
      <c r="H9">
        <v>8</v>
      </c>
      <c r="I9">
        <v>8</v>
      </c>
      <c r="J9">
        <v>300</v>
      </c>
      <c r="K9" s="2">
        <v>0.97</v>
      </c>
      <c r="L9">
        <v>75.180000000000007</v>
      </c>
      <c r="M9" s="3">
        <f t="shared" si="0"/>
        <v>185.90271999999999</v>
      </c>
      <c r="N9" s="3">
        <f t="shared" si="1"/>
        <v>202.16920799999997</v>
      </c>
      <c r="O9">
        <v>66.36</v>
      </c>
      <c r="P9" s="3">
        <f t="shared" si="2"/>
        <v>150.10944000000001</v>
      </c>
    </row>
    <row r="10" spans="1:16" x14ac:dyDescent="0.3">
      <c r="A10" s="4" t="s">
        <v>33</v>
      </c>
      <c r="B10" s="4" t="s">
        <v>24</v>
      </c>
      <c r="C10" s="4" t="s">
        <v>21</v>
      </c>
      <c r="D10" s="4">
        <v>9</v>
      </c>
      <c r="E10" s="4">
        <v>53</v>
      </c>
      <c r="F10" s="4" t="s">
        <v>34</v>
      </c>
      <c r="G10" s="4" t="s">
        <v>32</v>
      </c>
      <c r="H10" s="4">
        <v>12.5</v>
      </c>
      <c r="I10" s="4">
        <v>12.5</v>
      </c>
      <c r="J10" s="4">
        <v>300</v>
      </c>
      <c r="K10" s="5">
        <v>0.97</v>
      </c>
      <c r="L10" s="4">
        <v>75.180000000000007</v>
      </c>
      <c r="M10" s="6">
        <f t="shared" si="0"/>
        <v>185.90271999999999</v>
      </c>
      <c r="N10" s="6">
        <f t="shared" si="1"/>
        <v>202.16920799999997</v>
      </c>
      <c r="O10" s="4">
        <v>66.36</v>
      </c>
      <c r="P10" s="6">
        <f t="shared" si="2"/>
        <v>150.10944000000001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A0D8-DB0B-4242-9C26-7BAF72DC3F01}">
  <dimension ref="A1:M2"/>
  <sheetViews>
    <sheetView workbookViewId="0">
      <selection activeCell="A3" sqref="A3"/>
    </sheetView>
  </sheetViews>
  <sheetFormatPr baseColWidth="10" defaultRowHeight="14.4" x14ac:dyDescent="0.3"/>
  <cols>
    <col min="1" max="1" width="14.5546875" customWidth="1"/>
    <col min="6" max="6" width="13.5546875" bestFit="1" customWidth="1"/>
  </cols>
  <sheetData>
    <row r="1" spans="1:13" ht="32.4" customHeight="1" x14ac:dyDescent="0.3">
      <c r="A1" s="9" t="s">
        <v>52</v>
      </c>
      <c r="B1" s="9" t="s">
        <v>53</v>
      </c>
      <c r="C1" s="9" t="s">
        <v>54</v>
      </c>
      <c r="D1" s="9" t="s">
        <v>55</v>
      </c>
      <c r="E1" s="9" t="s">
        <v>50</v>
      </c>
      <c r="F1" s="9" t="s">
        <v>51</v>
      </c>
      <c r="G1" s="9"/>
      <c r="H1" s="9"/>
      <c r="I1" s="9"/>
      <c r="J1" s="9"/>
      <c r="K1" s="9"/>
      <c r="L1" s="9"/>
      <c r="M1" s="9"/>
    </row>
    <row r="2" spans="1:13" ht="43.2" customHeight="1" x14ac:dyDescent="0.3">
      <c r="A2" s="9" t="s">
        <v>56</v>
      </c>
      <c r="B2" t="s">
        <v>57</v>
      </c>
      <c r="C2">
        <v>400</v>
      </c>
      <c r="D2">
        <v>40</v>
      </c>
      <c r="E2">
        <v>90</v>
      </c>
      <c r="F2" s="3">
        <f>(E2*1.13)/6.92</f>
        <v>14.696531791907512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Elevadores</vt:lpstr>
      <vt:lpstr>Inversores</vt:lpstr>
      <vt:lpstr>Rectificadores</vt:lpstr>
      <vt:lpstr>contadores</vt:lpstr>
      <vt:lpstr>Reductores</vt:lpstr>
      <vt:lpstr>diodos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2024-05-15T14:37:34Z</dcterms:created>
  <dcterms:modified xsi:type="dcterms:W3CDTF">2024-05-25T13:43:07Z</dcterms:modified>
</cp:coreProperties>
</file>