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ocuments\Biocarb\models\data\1808_iOpol\Manuscript\AddDat\"/>
    </mc:Choice>
  </mc:AlternateContent>
  <bookViews>
    <workbookView xWindow="0" yWindow="0" windowWidth="28800" windowHeight="12285" firstSheet="1" activeTab="4"/>
  </bookViews>
  <sheets>
    <sheet name="Substrate Comp Suh et al." sheetId="1" r:id="rId1"/>
    <sheet name="Substrates abiotic activity" sheetId="2" r:id="rId2"/>
    <sheet name="PM1-Analysis" sheetId="3" r:id="rId3"/>
    <sheet name="PM2-Analysis" sheetId="4" r:id="rId4"/>
    <sheet name="Shaker-Growth-Test" sheetId="5" r:id="rId5"/>
  </sheets>
  <definedNames>
    <definedName name="_xlchart.v1.0" hidden="1">'PM1-Analysis'!$D$11:$O$11</definedName>
    <definedName name="_xlchart.v1.1" hidden="1">'PM1-Analysis'!$D$13:$O$13</definedName>
    <definedName name="_xlchart.v1.10" hidden="1">'PM1-Analysis'!$D$15:$O$15</definedName>
    <definedName name="_xlchart.v1.11" hidden="1">'PM1-Analysis'!$D$17:$O$17</definedName>
    <definedName name="_xlchart.v1.12" hidden="1">'PM1-Analysis'!$D$3:$O$3</definedName>
    <definedName name="_xlchart.v1.13" hidden="1">'PM1-Analysis'!$D$5:$O$5</definedName>
    <definedName name="_xlchart.v1.14" hidden="1">'PM1-Analysis'!$D$7:$O$7</definedName>
    <definedName name="_xlchart.v1.15" hidden="1">'PM1-Analysis'!$D$9:$O$9</definedName>
    <definedName name="_xlchart.v1.2" hidden="1">'PM1-Analysis'!$D$15:$O$15</definedName>
    <definedName name="_xlchart.v1.3" hidden="1">'PM1-Analysis'!$D$17:$O$17</definedName>
    <definedName name="_xlchart.v1.4" hidden="1">'PM1-Analysis'!$D$3:$O$3</definedName>
    <definedName name="_xlchart.v1.5" hidden="1">'PM1-Analysis'!$D$5:$O$5</definedName>
    <definedName name="_xlchart.v1.6" hidden="1">'PM1-Analysis'!$D$7:$O$7</definedName>
    <definedName name="_xlchart.v1.7" hidden="1">'PM1-Analysis'!$D$9:$O$9</definedName>
    <definedName name="_xlchart.v1.8" hidden="1">'PM1-Analysis'!$D$11:$O$11</definedName>
    <definedName name="_xlchart.v1.9" hidden="1">'PM1-Analysis'!$D$13:$O$13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7" i="4" l="1"/>
  <c r="L97" i="4"/>
  <c r="J97" i="4"/>
  <c r="H97" i="4"/>
  <c r="I96" i="4"/>
  <c r="H96" i="4"/>
  <c r="M95" i="4"/>
  <c r="L95" i="4"/>
  <c r="E95" i="4"/>
  <c r="D95" i="4"/>
  <c r="L94" i="4"/>
  <c r="H94" i="4"/>
  <c r="O93" i="4"/>
  <c r="L93" i="4"/>
  <c r="D93" i="4"/>
  <c r="O90" i="4"/>
  <c r="N90" i="4"/>
  <c r="M90" i="4"/>
  <c r="L90" i="4"/>
  <c r="K90" i="4"/>
  <c r="J90" i="4"/>
  <c r="I90" i="4"/>
  <c r="H90" i="4"/>
  <c r="G90" i="4"/>
  <c r="F90" i="4"/>
  <c r="E90" i="4"/>
  <c r="D90" i="4"/>
  <c r="O89" i="4"/>
  <c r="N89" i="4"/>
  <c r="M89" i="4"/>
  <c r="L89" i="4"/>
  <c r="K89" i="4"/>
  <c r="J89" i="4"/>
  <c r="I89" i="4"/>
  <c r="H89" i="4"/>
  <c r="G89" i="4"/>
  <c r="F89" i="4"/>
  <c r="E89" i="4"/>
  <c r="D89" i="4"/>
  <c r="O88" i="4"/>
  <c r="O100" i="4" s="1"/>
  <c r="N88" i="4"/>
  <c r="N100" i="4" s="1"/>
  <c r="M88" i="4"/>
  <c r="M100" i="4" s="1"/>
  <c r="L88" i="4"/>
  <c r="L100" i="4" s="1"/>
  <c r="K88" i="4"/>
  <c r="K100" i="4" s="1"/>
  <c r="J88" i="4"/>
  <c r="J100" i="4" s="1"/>
  <c r="I88" i="4"/>
  <c r="I100" i="4" s="1"/>
  <c r="H88" i="4"/>
  <c r="H100" i="4" s="1"/>
  <c r="G88" i="4"/>
  <c r="G100" i="4" s="1"/>
  <c r="F88" i="4"/>
  <c r="F100" i="4" s="1"/>
  <c r="E88" i="4"/>
  <c r="E100" i="4" s="1"/>
  <c r="D88" i="4"/>
  <c r="D100" i="4" s="1"/>
  <c r="O87" i="4"/>
  <c r="N87" i="4"/>
  <c r="M87" i="4"/>
  <c r="L87" i="4"/>
  <c r="K87" i="4"/>
  <c r="J87" i="4"/>
  <c r="I87" i="4"/>
  <c r="H87" i="4"/>
  <c r="G87" i="4"/>
  <c r="F87" i="4"/>
  <c r="E87" i="4"/>
  <c r="D87" i="4"/>
  <c r="O86" i="4"/>
  <c r="N86" i="4"/>
  <c r="M86" i="4"/>
  <c r="L86" i="4"/>
  <c r="K86" i="4"/>
  <c r="J86" i="4"/>
  <c r="I86" i="4"/>
  <c r="H86" i="4"/>
  <c r="G86" i="4"/>
  <c r="F86" i="4"/>
  <c r="E86" i="4"/>
  <c r="D86" i="4"/>
  <c r="O85" i="4"/>
  <c r="O99" i="4" s="1"/>
  <c r="N85" i="4"/>
  <c r="N99" i="4" s="1"/>
  <c r="M85" i="4"/>
  <c r="M99" i="4" s="1"/>
  <c r="L85" i="4"/>
  <c r="L99" i="4" s="1"/>
  <c r="K85" i="4"/>
  <c r="K99" i="4" s="1"/>
  <c r="J85" i="4"/>
  <c r="J99" i="4" s="1"/>
  <c r="I85" i="4"/>
  <c r="I99" i="4" s="1"/>
  <c r="H85" i="4"/>
  <c r="H99" i="4" s="1"/>
  <c r="G85" i="4"/>
  <c r="G99" i="4" s="1"/>
  <c r="F85" i="4"/>
  <c r="F99" i="4" s="1"/>
  <c r="E85" i="4"/>
  <c r="E99" i="4" s="1"/>
  <c r="D85" i="4"/>
  <c r="D99" i="4" s="1"/>
  <c r="O84" i="4"/>
  <c r="N84" i="4"/>
  <c r="M84" i="4"/>
  <c r="L84" i="4"/>
  <c r="K84" i="4"/>
  <c r="J84" i="4"/>
  <c r="I84" i="4"/>
  <c r="H84" i="4"/>
  <c r="G84" i="4"/>
  <c r="F84" i="4"/>
  <c r="E84" i="4"/>
  <c r="D84" i="4"/>
  <c r="O83" i="4"/>
  <c r="N83" i="4"/>
  <c r="M83" i="4"/>
  <c r="L83" i="4"/>
  <c r="K83" i="4"/>
  <c r="J83" i="4"/>
  <c r="I83" i="4"/>
  <c r="H83" i="4"/>
  <c r="G83" i="4"/>
  <c r="F83" i="4"/>
  <c r="E83" i="4"/>
  <c r="D83" i="4"/>
  <c r="O82" i="4"/>
  <c r="O98" i="4" s="1"/>
  <c r="N82" i="4"/>
  <c r="N98" i="4" s="1"/>
  <c r="M82" i="4"/>
  <c r="M98" i="4" s="1"/>
  <c r="L82" i="4"/>
  <c r="L98" i="4" s="1"/>
  <c r="K82" i="4"/>
  <c r="K98" i="4" s="1"/>
  <c r="J82" i="4"/>
  <c r="J98" i="4" s="1"/>
  <c r="I82" i="4"/>
  <c r="I98" i="4" s="1"/>
  <c r="H82" i="4"/>
  <c r="H98" i="4" s="1"/>
  <c r="G82" i="4"/>
  <c r="G98" i="4" s="1"/>
  <c r="F82" i="4"/>
  <c r="F98" i="4" s="1"/>
  <c r="E82" i="4"/>
  <c r="E98" i="4" s="1"/>
  <c r="D82" i="4"/>
  <c r="D98" i="4" s="1"/>
  <c r="N81" i="4"/>
  <c r="M81" i="4"/>
  <c r="L81" i="4"/>
  <c r="K81" i="4"/>
  <c r="J81" i="4"/>
  <c r="I81" i="4"/>
  <c r="G81" i="4"/>
  <c r="F81" i="4"/>
  <c r="E81" i="4"/>
  <c r="D81" i="4"/>
  <c r="N80" i="4"/>
  <c r="N97" i="4" s="1"/>
  <c r="M80" i="4"/>
  <c r="M97" i="4" s="1"/>
  <c r="L80" i="4"/>
  <c r="K80" i="4"/>
  <c r="J80" i="4"/>
  <c r="I80" i="4"/>
  <c r="G80" i="4"/>
  <c r="F80" i="4"/>
  <c r="E80" i="4"/>
  <c r="E97" i="4" s="1"/>
  <c r="D80" i="4"/>
  <c r="D97" i="4" s="1"/>
  <c r="N79" i="4"/>
  <c r="M79" i="4"/>
  <c r="L79" i="4"/>
  <c r="K79" i="4"/>
  <c r="K97" i="4" s="1"/>
  <c r="J79" i="4"/>
  <c r="I79" i="4"/>
  <c r="I97" i="4" s="1"/>
  <c r="G79" i="4"/>
  <c r="G97" i="4" s="1"/>
  <c r="F79" i="4"/>
  <c r="F97" i="4" s="1"/>
  <c r="E79" i="4"/>
  <c r="D79" i="4"/>
  <c r="O78" i="4"/>
  <c r="N78" i="4"/>
  <c r="M78" i="4"/>
  <c r="L78" i="4"/>
  <c r="K78" i="4"/>
  <c r="J78" i="4"/>
  <c r="I78" i="4"/>
  <c r="H78" i="4"/>
  <c r="G78" i="4"/>
  <c r="F78" i="4"/>
  <c r="E78" i="4"/>
  <c r="D78" i="4"/>
  <c r="O77" i="4"/>
  <c r="N77" i="4"/>
  <c r="N96" i="4" s="1"/>
  <c r="M77" i="4"/>
  <c r="L77" i="4"/>
  <c r="K77" i="4"/>
  <c r="J77" i="4"/>
  <c r="I77" i="4"/>
  <c r="H77" i="4"/>
  <c r="G77" i="4"/>
  <c r="F77" i="4"/>
  <c r="F96" i="4" s="1"/>
  <c r="E77" i="4"/>
  <c r="D77" i="4"/>
  <c r="O76" i="4"/>
  <c r="O96" i="4" s="1"/>
  <c r="N76" i="4"/>
  <c r="M76" i="4"/>
  <c r="M96" i="4" s="1"/>
  <c r="L76" i="4"/>
  <c r="L96" i="4" s="1"/>
  <c r="K76" i="4"/>
  <c r="K96" i="4" s="1"/>
  <c r="J76" i="4"/>
  <c r="J96" i="4" s="1"/>
  <c r="I76" i="4"/>
  <c r="H76" i="4"/>
  <c r="G76" i="4"/>
  <c r="G96" i="4" s="1"/>
  <c r="F76" i="4"/>
  <c r="E76" i="4"/>
  <c r="E96" i="4" s="1"/>
  <c r="D76" i="4"/>
  <c r="D96" i="4" s="1"/>
  <c r="O75" i="4"/>
  <c r="N75" i="4"/>
  <c r="M75" i="4"/>
  <c r="L75" i="4"/>
  <c r="K75" i="4"/>
  <c r="J75" i="4"/>
  <c r="I75" i="4"/>
  <c r="H75" i="4"/>
  <c r="G75" i="4"/>
  <c r="F75" i="4"/>
  <c r="E75" i="4"/>
  <c r="D75" i="4"/>
  <c r="O74" i="4"/>
  <c r="N74" i="4"/>
  <c r="M74" i="4"/>
  <c r="L74" i="4"/>
  <c r="K74" i="4"/>
  <c r="J74" i="4"/>
  <c r="J95" i="4" s="1"/>
  <c r="I74" i="4"/>
  <c r="H74" i="4"/>
  <c r="G74" i="4"/>
  <c r="F74" i="4"/>
  <c r="E74" i="4"/>
  <c r="D74" i="4"/>
  <c r="O73" i="4"/>
  <c r="O95" i="4" s="1"/>
  <c r="N73" i="4"/>
  <c r="N95" i="4" s="1"/>
  <c r="M73" i="4"/>
  <c r="L73" i="4"/>
  <c r="K73" i="4"/>
  <c r="K95" i="4" s="1"/>
  <c r="J73" i="4"/>
  <c r="I73" i="4"/>
  <c r="I95" i="4" s="1"/>
  <c r="H73" i="4"/>
  <c r="H95" i="4" s="1"/>
  <c r="G73" i="4"/>
  <c r="G95" i="4" s="1"/>
  <c r="F73" i="4"/>
  <c r="F95" i="4" s="1"/>
  <c r="E73" i="4"/>
  <c r="D73" i="4"/>
  <c r="O72" i="4"/>
  <c r="N72" i="4"/>
  <c r="M72" i="4"/>
  <c r="K72" i="4"/>
  <c r="J72" i="4"/>
  <c r="J94" i="4" s="1"/>
  <c r="I72" i="4"/>
  <c r="G72" i="4"/>
  <c r="F72" i="4"/>
  <c r="E72" i="4"/>
  <c r="D72" i="4"/>
  <c r="O71" i="4"/>
  <c r="N71" i="4"/>
  <c r="M71" i="4"/>
  <c r="K71" i="4"/>
  <c r="J71" i="4"/>
  <c r="I71" i="4"/>
  <c r="I94" i="4" s="1"/>
  <c r="G71" i="4"/>
  <c r="F71" i="4"/>
  <c r="E71" i="4"/>
  <c r="D71" i="4"/>
  <c r="O70" i="4"/>
  <c r="O94" i="4" s="1"/>
  <c r="N70" i="4"/>
  <c r="N94" i="4" s="1"/>
  <c r="M70" i="4"/>
  <c r="M94" i="4" s="1"/>
  <c r="K70" i="4"/>
  <c r="K94" i="4" s="1"/>
  <c r="J70" i="4"/>
  <c r="I70" i="4"/>
  <c r="G70" i="4"/>
  <c r="G94" i="4" s="1"/>
  <c r="F70" i="4"/>
  <c r="F94" i="4" s="1"/>
  <c r="E70" i="4"/>
  <c r="E94" i="4" s="1"/>
  <c r="D70" i="4"/>
  <c r="D94" i="4" s="1"/>
  <c r="N69" i="4"/>
  <c r="M69" i="4"/>
  <c r="L69" i="4"/>
  <c r="K69" i="4"/>
  <c r="J69" i="4"/>
  <c r="I69" i="4"/>
  <c r="H69" i="4"/>
  <c r="G69" i="4"/>
  <c r="F69" i="4"/>
  <c r="E69" i="4"/>
  <c r="D69" i="4"/>
  <c r="N68" i="4"/>
  <c r="M68" i="4"/>
  <c r="L68" i="4"/>
  <c r="K68" i="4"/>
  <c r="J68" i="4"/>
  <c r="J93" i="4" s="1"/>
  <c r="I68" i="4"/>
  <c r="H68" i="4"/>
  <c r="G68" i="4"/>
  <c r="F68" i="4"/>
  <c r="E68" i="4"/>
  <c r="D68" i="4"/>
  <c r="N67" i="4"/>
  <c r="N93" i="4" s="1"/>
  <c r="M67" i="4"/>
  <c r="M93" i="4" s="1"/>
  <c r="L67" i="4"/>
  <c r="K67" i="4"/>
  <c r="K93" i="4" s="1"/>
  <c r="J67" i="4"/>
  <c r="I67" i="4"/>
  <c r="I93" i="4" s="1"/>
  <c r="H67" i="4"/>
  <c r="H93" i="4" s="1"/>
  <c r="G67" i="4"/>
  <c r="G93" i="4" s="1"/>
  <c r="F67" i="4"/>
  <c r="F93" i="4" s="1"/>
  <c r="E67" i="4"/>
  <c r="E93" i="4" s="1"/>
  <c r="D67" i="4"/>
  <c r="I92" i="3"/>
  <c r="D92" i="3"/>
  <c r="O91" i="3"/>
  <c r="H91" i="3"/>
  <c r="G91" i="3"/>
  <c r="M90" i="3"/>
  <c r="N89" i="3"/>
  <c r="M89" i="3"/>
  <c r="H89" i="3"/>
  <c r="G89" i="3"/>
  <c r="E89" i="3"/>
  <c r="L88" i="3"/>
  <c r="K88" i="3"/>
  <c r="D88" i="3"/>
  <c r="O87" i="3"/>
  <c r="G87" i="3"/>
  <c r="K86" i="3"/>
  <c r="O85" i="3"/>
  <c r="I85" i="3"/>
  <c r="H85" i="3"/>
  <c r="G85" i="3"/>
  <c r="E85" i="3"/>
  <c r="O82" i="3"/>
  <c r="N82" i="3"/>
  <c r="M82" i="3"/>
  <c r="M92" i="3" s="1"/>
  <c r="L82" i="3"/>
  <c r="L92" i="3" s="1"/>
  <c r="K82" i="3"/>
  <c r="K92" i="3" s="1"/>
  <c r="J82" i="3"/>
  <c r="J92" i="3" s="1"/>
  <c r="H82" i="3"/>
  <c r="G82" i="3"/>
  <c r="F82" i="3"/>
  <c r="E82" i="3"/>
  <c r="D82" i="3"/>
  <c r="O81" i="3"/>
  <c r="O92" i="3" s="1"/>
  <c r="N81" i="3"/>
  <c r="N92" i="3" s="1"/>
  <c r="M81" i="3"/>
  <c r="L81" i="3"/>
  <c r="K81" i="3"/>
  <c r="J81" i="3"/>
  <c r="H81" i="3"/>
  <c r="H92" i="3" s="1"/>
  <c r="G81" i="3"/>
  <c r="G92" i="3" s="1"/>
  <c r="F81" i="3"/>
  <c r="F92" i="3" s="1"/>
  <c r="E81" i="3"/>
  <c r="E92" i="3" s="1"/>
  <c r="D81" i="3"/>
  <c r="O80" i="3"/>
  <c r="N80" i="3"/>
  <c r="M80" i="3"/>
  <c r="L80" i="3"/>
  <c r="K80" i="3"/>
  <c r="J80" i="3"/>
  <c r="J91" i="3" s="1"/>
  <c r="I80" i="3"/>
  <c r="I91" i="3" s="1"/>
  <c r="H80" i="3"/>
  <c r="G80" i="3"/>
  <c r="F80" i="3"/>
  <c r="E80" i="3"/>
  <c r="D80" i="3"/>
  <c r="O79" i="3"/>
  <c r="N79" i="3"/>
  <c r="N91" i="3" s="1"/>
  <c r="M79" i="3"/>
  <c r="M91" i="3" s="1"/>
  <c r="L79" i="3"/>
  <c r="L91" i="3" s="1"/>
  <c r="K79" i="3"/>
  <c r="K91" i="3" s="1"/>
  <c r="J79" i="3"/>
  <c r="I79" i="3"/>
  <c r="H79" i="3"/>
  <c r="G79" i="3"/>
  <c r="F79" i="3"/>
  <c r="F91" i="3" s="1"/>
  <c r="E79" i="3"/>
  <c r="E91" i="3" s="1"/>
  <c r="D79" i="3"/>
  <c r="D91" i="3" s="1"/>
  <c r="O78" i="3"/>
  <c r="N78" i="3"/>
  <c r="L78" i="3"/>
  <c r="K78" i="3"/>
  <c r="J78" i="3"/>
  <c r="I78" i="3"/>
  <c r="H78" i="3"/>
  <c r="G78" i="3"/>
  <c r="F78" i="3"/>
  <c r="E78" i="3"/>
  <c r="D78" i="3"/>
  <c r="O77" i="3"/>
  <c r="O90" i="3" s="1"/>
  <c r="N77" i="3"/>
  <c r="N90" i="3" s="1"/>
  <c r="L77" i="3"/>
  <c r="L90" i="3" s="1"/>
  <c r="K77" i="3"/>
  <c r="K90" i="3" s="1"/>
  <c r="J77" i="3"/>
  <c r="J90" i="3" s="1"/>
  <c r="I77" i="3"/>
  <c r="I90" i="3" s="1"/>
  <c r="H77" i="3"/>
  <c r="H90" i="3" s="1"/>
  <c r="G77" i="3"/>
  <c r="G90" i="3" s="1"/>
  <c r="F77" i="3"/>
  <c r="F90" i="3" s="1"/>
  <c r="E77" i="3"/>
  <c r="E90" i="3" s="1"/>
  <c r="D77" i="3"/>
  <c r="D90" i="3" s="1"/>
  <c r="O76" i="3"/>
  <c r="O89" i="3" s="1"/>
  <c r="M76" i="3"/>
  <c r="L76" i="3"/>
  <c r="K76" i="3"/>
  <c r="J76" i="3"/>
  <c r="I76" i="3"/>
  <c r="H76" i="3"/>
  <c r="G76" i="3"/>
  <c r="F76" i="3"/>
  <c r="F89" i="3" s="1"/>
  <c r="E76" i="3"/>
  <c r="D76" i="3"/>
  <c r="O75" i="3"/>
  <c r="M75" i="3"/>
  <c r="L75" i="3"/>
  <c r="L89" i="3" s="1"/>
  <c r="K75" i="3"/>
  <c r="K89" i="3" s="1"/>
  <c r="J75" i="3"/>
  <c r="J89" i="3" s="1"/>
  <c r="I75" i="3"/>
  <c r="I89" i="3" s="1"/>
  <c r="H75" i="3"/>
  <c r="G75" i="3"/>
  <c r="F75" i="3"/>
  <c r="E75" i="3"/>
  <c r="D75" i="3"/>
  <c r="D89" i="3" s="1"/>
  <c r="O74" i="3"/>
  <c r="N74" i="3"/>
  <c r="N88" i="3" s="1"/>
  <c r="M74" i="3"/>
  <c r="M88" i="3" s="1"/>
  <c r="L74" i="3"/>
  <c r="K74" i="3"/>
  <c r="J74" i="3"/>
  <c r="I74" i="3"/>
  <c r="H74" i="3"/>
  <c r="G74" i="3"/>
  <c r="F74" i="3"/>
  <c r="F88" i="3" s="1"/>
  <c r="E74" i="3"/>
  <c r="E88" i="3" s="1"/>
  <c r="D74" i="3"/>
  <c r="O73" i="3"/>
  <c r="O88" i="3" s="1"/>
  <c r="N73" i="3"/>
  <c r="M73" i="3"/>
  <c r="L73" i="3"/>
  <c r="K73" i="3"/>
  <c r="J73" i="3"/>
  <c r="J88" i="3" s="1"/>
  <c r="I73" i="3"/>
  <c r="I88" i="3" s="1"/>
  <c r="H73" i="3"/>
  <c r="H88" i="3" s="1"/>
  <c r="G73" i="3"/>
  <c r="G88" i="3" s="1"/>
  <c r="F73" i="3"/>
  <c r="E73" i="3"/>
  <c r="D73" i="3"/>
  <c r="O72" i="3"/>
  <c r="N72" i="3"/>
  <c r="M72" i="3"/>
  <c r="M87" i="3" s="1"/>
  <c r="L72" i="3"/>
  <c r="K72" i="3"/>
  <c r="J72" i="3"/>
  <c r="I72" i="3"/>
  <c r="H72" i="3"/>
  <c r="F72" i="3"/>
  <c r="E72" i="3"/>
  <c r="E87" i="3" s="1"/>
  <c r="D72" i="3"/>
  <c r="O71" i="3"/>
  <c r="N71" i="3"/>
  <c r="N87" i="3" s="1"/>
  <c r="M71" i="3"/>
  <c r="L71" i="3"/>
  <c r="L87" i="3" s="1"/>
  <c r="K71" i="3"/>
  <c r="K87" i="3" s="1"/>
  <c r="J71" i="3"/>
  <c r="J87" i="3" s="1"/>
  <c r="I71" i="3"/>
  <c r="I87" i="3" s="1"/>
  <c r="H71" i="3"/>
  <c r="H87" i="3" s="1"/>
  <c r="G71" i="3"/>
  <c r="F71" i="3"/>
  <c r="F87" i="3" s="1"/>
  <c r="E71" i="3"/>
  <c r="D71" i="3"/>
  <c r="D87" i="3" s="1"/>
  <c r="O70" i="3"/>
  <c r="N70" i="3"/>
  <c r="M70" i="3"/>
  <c r="L70" i="3"/>
  <c r="L86" i="3" s="1"/>
  <c r="J70" i="3"/>
  <c r="J86" i="3" s="1"/>
  <c r="I70" i="3"/>
  <c r="I86" i="3" s="1"/>
  <c r="H70" i="3"/>
  <c r="G70" i="3"/>
  <c r="F70" i="3"/>
  <c r="E70" i="3"/>
  <c r="E86" i="3" s="1"/>
  <c r="D70" i="3"/>
  <c r="D86" i="3" s="1"/>
  <c r="O69" i="3"/>
  <c r="O86" i="3" s="1"/>
  <c r="N69" i="3"/>
  <c r="N86" i="3" s="1"/>
  <c r="M69" i="3"/>
  <c r="M86" i="3" s="1"/>
  <c r="L69" i="3"/>
  <c r="J69" i="3"/>
  <c r="I69" i="3"/>
  <c r="H69" i="3"/>
  <c r="H86" i="3" s="1"/>
  <c r="G69" i="3"/>
  <c r="G86" i="3" s="1"/>
  <c r="F69" i="3"/>
  <c r="F86" i="3" s="1"/>
  <c r="E69" i="3"/>
  <c r="D69" i="3"/>
  <c r="O68" i="3"/>
  <c r="N68" i="3"/>
  <c r="M68" i="3"/>
  <c r="L68" i="3"/>
  <c r="K68" i="3"/>
  <c r="J68" i="3"/>
  <c r="J85" i="3" s="1"/>
  <c r="I68" i="3"/>
  <c r="H68" i="3"/>
  <c r="G68" i="3"/>
  <c r="F68" i="3"/>
  <c r="D68" i="3"/>
  <c r="O67" i="3"/>
  <c r="N67" i="3"/>
  <c r="N85" i="3" s="1"/>
  <c r="M67" i="3"/>
  <c r="M85" i="3" s="1"/>
  <c r="L67" i="3"/>
  <c r="L85" i="3" s="1"/>
  <c r="K67" i="3"/>
  <c r="K85" i="3" s="1"/>
  <c r="J67" i="3"/>
  <c r="I67" i="3"/>
  <c r="H67" i="3"/>
  <c r="G67" i="3"/>
  <c r="F67" i="3"/>
  <c r="F85" i="3" s="1"/>
  <c r="D67" i="3"/>
  <c r="D85" i="3" s="1"/>
</calcChain>
</file>

<file path=xl/sharedStrings.xml><?xml version="1.0" encoding="utf-8"?>
<sst xmlns="http://schemas.openxmlformats.org/spreadsheetml/2006/main" count="651" uniqueCount="406">
  <si>
    <t>Metabolite</t>
  </si>
  <si>
    <t>Assimilation (Liebal et al., 2019)</t>
  </si>
  <si>
    <t>Sucrose</t>
  </si>
  <si>
    <t>L-Arabinitol</t>
  </si>
  <si>
    <t>Lactate</t>
  </si>
  <si>
    <t>Succinate</t>
  </si>
  <si>
    <t>Ribose</t>
  </si>
  <si>
    <t>Maltose</t>
  </si>
  <si>
    <t>Melibiose</t>
  </si>
  <si>
    <t>Melezitose</t>
  </si>
  <si>
    <t>Erythritol</t>
  </si>
  <si>
    <t>Xylitol</t>
  </si>
  <si>
    <t>Citrate</t>
  </si>
  <si>
    <t>Raffinose</t>
  </si>
  <si>
    <t>+</t>
  </si>
  <si>
    <t>-</t>
  </si>
  <si>
    <t>comment</t>
  </si>
  <si>
    <t>positive growth detected in flasks</t>
  </si>
  <si>
    <t>Name</t>
  </si>
  <si>
    <t>Plate</t>
  </si>
  <si>
    <t>L-Arabinose</t>
  </si>
  <si>
    <t>PM1-A2</t>
  </si>
  <si>
    <t>D-Xylose</t>
  </si>
  <si>
    <t>PM1-B8</t>
  </si>
  <si>
    <t>D-Ribose</t>
  </si>
  <si>
    <t>PM1-C4</t>
  </si>
  <si>
    <t>D-Fructose</t>
  </si>
  <si>
    <t>PM1-C7</t>
  </si>
  <si>
    <t>a-Ketoglutaric acid</t>
  </si>
  <si>
    <t>PM1-D6</t>
  </si>
  <si>
    <t>Glyoxylix acid</t>
  </si>
  <si>
    <t>PM1-F10</t>
  </si>
  <si>
    <t>L-Lyxose</t>
  </si>
  <si>
    <t>PM1-H6</t>
  </si>
  <si>
    <t>Inulin</t>
  </si>
  <si>
    <t>PM2-A9</t>
  </si>
  <si>
    <t>Pectin</t>
  </si>
  <si>
    <t>PM2-A12</t>
  </si>
  <si>
    <t>D-Arabinose</t>
  </si>
  <si>
    <t>PM2-B5</t>
  </si>
  <si>
    <t>Desoxy-2-ribose</t>
  </si>
  <si>
    <t>PM2-B9</t>
  </si>
  <si>
    <t>D-Glucosamin</t>
  </si>
  <si>
    <t>PM2-E5</t>
  </si>
  <si>
    <t>5-Keto-D-gluconic acid</t>
  </si>
  <si>
    <t>PM2-E12</t>
  </si>
  <si>
    <t>Sorbic acid</t>
  </si>
  <si>
    <t>PM2-F9</t>
  </si>
  <si>
    <t>Dihydroxyacetone</t>
  </si>
  <si>
    <t>PM2-H9</t>
  </si>
  <si>
    <t>time [h]</t>
  </si>
  <si>
    <t xml:space="preserve">PM1.1 </t>
  </si>
  <si>
    <t>A</t>
  </si>
  <si>
    <t>B</t>
  </si>
  <si>
    <t>C</t>
  </si>
  <si>
    <t>D</t>
  </si>
  <si>
    <t>E</t>
  </si>
  <si>
    <t>F</t>
  </si>
  <si>
    <t>G</t>
  </si>
  <si>
    <t>H</t>
  </si>
  <si>
    <t>PM1.2</t>
  </si>
  <si>
    <t>Results</t>
  </si>
  <si>
    <t>t (72 h)</t>
  </si>
  <si>
    <t>t (0 h)</t>
  </si>
  <si>
    <t>PM1.1</t>
  </si>
  <si>
    <t>Calculation of OD cutoff from normal distribution (1-sigma) that separates non-growth and growth</t>
  </si>
  <si>
    <t>from MATLAB:</t>
  </si>
  <si>
    <t>standard deviation from the normal distribution</t>
  </si>
  <si>
    <t>Step 1: Elimination of metabolites below one standard deviation of the fitted normal distribution</t>
  </si>
  <si>
    <t>[490 nm]</t>
  </si>
  <si>
    <t>abiotic activity</t>
  </si>
  <si>
    <t>A.1</t>
  </si>
  <si>
    <t>A.2</t>
  </si>
  <si>
    <t>B.1</t>
  </si>
  <si>
    <t>B.2</t>
  </si>
  <si>
    <t>C.1</t>
  </si>
  <si>
    <t>C.2</t>
  </si>
  <si>
    <t>D.1</t>
  </si>
  <si>
    <t>D.2</t>
  </si>
  <si>
    <t>E.1</t>
  </si>
  <si>
    <t>E.2</t>
  </si>
  <si>
    <t>F.1</t>
  </si>
  <si>
    <t>F.2</t>
  </si>
  <si>
    <t>G.1</t>
  </si>
  <si>
    <t>G.2</t>
  </si>
  <si>
    <t>H.1</t>
  </si>
  <si>
    <t>H.2</t>
  </si>
  <si>
    <t>Step 2: Elimination of metabolites with less than 66 % positive phenotypes</t>
  </si>
  <si>
    <t>Step 3: Comparison with in silico phenotypes (growth behaviour printed if available)</t>
  </si>
  <si>
    <t>PM1</t>
  </si>
  <si>
    <t>0.459</t>
  </si>
  <si>
    <t>0.626</t>
  </si>
  <si>
    <t>0.904</t>
  </si>
  <si>
    <t>0.909</t>
  </si>
  <si>
    <t>0.119</t>
  </si>
  <si>
    <t>0.591</t>
  </si>
  <si>
    <t>0.707</t>
  </si>
  <si>
    <t>0.526</t>
  </si>
  <si>
    <t>0.403</t>
  </si>
  <si>
    <t>growth in model and test</t>
  </si>
  <si>
    <t>no growth in model, but in test</t>
  </si>
  <si>
    <t>growth in model, but not in test</t>
  </si>
  <si>
    <t>Step 4: List of all PM1 metabolites (excluded (-- / white) with identifiers</t>
  </si>
  <si>
    <t>A08</t>
  </si>
  <si>
    <t>L-Proline</t>
  </si>
  <si>
    <t xml:space="preserve">CAS 147-85-3 </t>
  </si>
  <si>
    <t>C00148</t>
  </si>
  <si>
    <t>pro_L</t>
  </si>
  <si>
    <t>A05</t>
  </si>
  <si>
    <t>Succinic acid</t>
  </si>
  <si>
    <t>CAS 6106-21-4</t>
  </si>
  <si>
    <t>C00042</t>
  </si>
  <si>
    <t>succ</t>
  </si>
  <si>
    <t>A10</t>
  </si>
  <si>
    <t>D-Trehalose</t>
  </si>
  <si>
    <t>CAS 6138-23-4</t>
  </si>
  <si>
    <t>C01083</t>
  </si>
  <si>
    <t>tre</t>
  </si>
  <si>
    <t>A12</t>
  </si>
  <si>
    <t>Dulcitol</t>
    <phoneticPr fontId="0" type="noConversion"/>
  </si>
  <si>
    <t>CAS 608-66-2</t>
  </si>
  <si>
    <t>C01697</t>
  </si>
  <si>
    <t>B08</t>
  </si>
  <si>
    <t>CAS 58-86-6</t>
  </si>
  <si>
    <t>C00181</t>
  </si>
  <si>
    <t>xyl_D</t>
  </si>
  <si>
    <t>A11</t>
  </si>
  <si>
    <t>D-Mannose</t>
  </si>
  <si>
    <t>CAS 3458-28-4</t>
  </si>
  <si>
    <t>C00159</t>
  </si>
  <si>
    <t>man</t>
  </si>
  <si>
    <t>B07</t>
  </si>
  <si>
    <t>DL-a-Glycerol Phosphate</t>
  </si>
  <si>
    <t>CAS 3325-00-6</t>
  </si>
  <si>
    <t>C00093</t>
  </si>
  <si>
    <t>glyc3p</t>
  </si>
  <si>
    <t>C04</t>
  </si>
  <si>
    <t>CAS 50-69-1</t>
  </si>
  <si>
    <t>C00121</t>
  </si>
  <si>
    <t>rib_D</t>
  </si>
  <si>
    <t>B02</t>
  </si>
  <si>
    <t>D-Sorbitol</t>
    <phoneticPr fontId="0" type="noConversion"/>
  </si>
  <si>
    <t>CAS 50-70-4</t>
  </si>
  <si>
    <t>C00794</t>
  </si>
  <si>
    <t>sbt_D</t>
  </si>
  <si>
    <t>B12</t>
  </si>
  <si>
    <t>L-Glutamic acid</t>
  </si>
  <si>
    <t>CAS 6106-04-3</t>
  </si>
  <si>
    <t>C00025</t>
  </si>
  <si>
    <t>glu_L</t>
  </si>
  <si>
    <t>D06</t>
  </si>
  <si>
    <t>CAS 22202-68-2</t>
  </si>
  <si>
    <t>C00026</t>
  </si>
  <si>
    <t>akg</t>
  </si>
  <si>
    <t>B03</t>
  </si>
  <si>
    <t>Glycerol</t>
  </si>
  <si>
    <t xml:space="preserve">CAS 56-81-5 </t>
  </si>
  <si>
    <t>C00116</t>
  </si>
  <si>
    <t>glyc</t>
  </si>
  <si>
    <t>C10</t>
  </si>
  <si>
    <t>CAS 6363-53-7</t>
  </si>
  <si>
    <t>C00208</t>
  </si>
  <si>
    <t>malt</t>
  </si>
  <si>
    <t>E07</t>
  </si>
  <si>
    <t>a-Hydroxybutyric acid</t>
  </si>
  <si>
    <t>CAS 19054-57-0</t>
  </si>
  <si>
    <t>C05984</t>
  </si>
  <si>
    <t>2hb</t>
  </si>
  <si>
    <t>B11</t>
  </si>
  <si>
    <t>D-Mannitol</t>
  </si>
  <si>
    <t>CAS 69-65-8</t>
  </si>
  <si>
    <t>C00392</t>
  </si>
  <si>
    <t>mnl</t>
  </si>
  <si>
    <t>D01</t>
  </si>
  <si>
    <t>L-Asparagine</t>
  </si>
  <si>
    <t>CAS 70-47-3</t>
  </si>
  <si>
    <t>C00152</t>
  </si>
  <si>
    <t>asn_L</t>
  </si>
  <si>
    <t>F02</t>
  </si>
  <si>
    <t>Citric acid</t>
  </si>
  <si>
    <t>CAS 6132-04-3</t>
  </si>
  <si>
    <t>C00158</t>
  </si>
  <si>
    <t>cit</t>
  </si>
  <si>
    <t>C06</t>
  </si>
  <si>
    <t>L-Rhamnose</t>
  </si>
  <si>
    <t>CAS 3615-41-6</t>
  </si>
  <si>
    <t>C00507</t>
  </si>
  <si>
    <t>rmn</t>
  </si>
  <si>
    <t>D11</t>
  </si>
  <si>
    <t>CAS 57-50-1</t>
  </si>
  <si>
    <t>C00089</t>
  </si>
  <si>
    <t>sucr</t>
  </si>
  <si>
    <t>F05</t>
  </si>
  <si>
    <t>Fumaric acid</t>
  </si>
  <si>
    <t>CAS 17013-01-3</t>
  </si>
  <si>
    <t>C00122</t>
  </si>
  <si>
    <t>fum</t>
  </si>
  <si>
    <t>C07</t>
  </si>
  <si>
    <t>CAS 57-48-7</t>
  </si>
  <si>
    <t>C00095</t>
  </si>
  <si>
    <t>fru</t>
  </si>
  <si>
    <t>E01</t>
  </si>
  <si>
    <t>L-Glutamine</t>
  </si>
  <si>
    <t>CAS 56-85-9</t>
  </si>
  <si>
    <t>C00064</t>
  </si>
  <si>
    <t>gln_L</t>
  </si>
  <si>
    <t>G12</t>
  </si>
  <si>
    <t>L-Malic acid</t>
  </si>
  <si>
    <t>CAS 138-09-0</t>
  </si>
  <si>
    <t>C00149</t>
  </si>
  <si>
    <t>mal_L</t>
  </si>
  <si>
    <t>C08</t>
  </si>
  <si>
    <t>Acetic acid</t>
  </si>
  <si>
    <t>CAS 127-09-3</t>
  </si>
  <si>
    <t>C00033</t>
  </si>
  <si>
    <t>ac</t>
  </si>
  <si>
    <t>E09</t>
  </si>
  <si>
    <t>Adonitol</t>
  </si>
  <si>
    <t>CAS 488-81-3</t>
  </si>
  <si>
    <t>C00474</t>
  </si>
  <si>
    <t>C09</t>
  </si>
  <si>
    <t>a-D-Glucose</t>
  </si>
  <si>
    <t>CAS 50-99-7</t>
  </si>
  <si>
    <t>C00031</t>
  </si>
  <si>
    <t>glc_D</t>
  </si>
  <si>
    <t>E10</t>
  </si>
  <si>
    <t>Maltotriose</t>
  </si>
  <si>
    <t>CAS 1109-28-0</t>
  </si>
  <si>
    <t>C01835</t>
  </si>
  <si>
    <t>B09</t>
  </si>
  <si>
    <t>L-Lactic acid</t>
  </si>
  <si>
    <t>CAS 312-85-6</t>
  </si>
  <si>
    <t>C01432</t>
  </si>
  <si>
    <t>?</t>
  </si>
  <si>
    <t>F12</t>
  </si>
  <si>
    <t>Inosine</t>
  </si>
  <si>
    <t>CAS 58-63-9</t>
  </si>
  <si>
    <t>C00294</t>
  </si>
  <si>
    <t>ins</t>
  </si>
  <si>
    <t>H05</t>
  </si>
  <si>
    <t>D-Psicose</t>
  </si>
  <si>
    <t>CAS 551-68-8</t>
  </si>
  <si>
    <t>C06468</t>
  </si>
  <si>
    <t>t4</t>
  </si>
  <si>
    <t>t0</t>
  </si>
  <si>
    <t>PM2A.1</t>
  </si>
  <si>
    <t>λ (nm)</t>
  </si>
  <si>
    <t>PM2A.2</t>
  </si>
  <si>
    <t>PM2A.3</t>
  </si>
  <si>
    <t>Threshholdd (Matlab)</t>
  </si>
  <si>
    <t>Pm2.1</t>
  </si>
  <si>
    <t>pm2.2</t>
  </si>
  <si>
    <t>Step 1: Elimination of metabolites below the 68 % confidence intervall</t>
  </si>
  <si>
    <t>Legend</t>
  </si>
  <si>
    <t>490 nm</t>
  </si>
  <si>
    <t>obvious reaction on abiotic test</t>
  </si>
  <si>
    <t>A.3</t>
  </si>
  <si>
    <t>B.3</t>
  </si>
  <si>
    <t>C.3</t>
  </si>
  <si>
    <t>D.3</t>
  </si>
  <si>
    <t>E.3</t>
  </si>
  <si>
    <t>F.3</t>
  </si>
  <si>
    <t>G.3</t>
  </si>
  <si>
    <t>H.3</t>
  </si>
  <si>
    <t>Step 4: List of all PM2 metabolites (only (-+ /yellow) with identifiers)</t>
  </si>
  <si>
    <t>Laminarin</t>
  </si>
  <si>
    <t>CAS 9008-22-4</t>
  </si>
  <si>
    <t>C00771</t>
  </si>
  <si>
    <t>b-D-Allose</t>
  </si>
  <si>
    <t>CAS 2595-97-3</t>
  </si>
  <si>
    <t>C01487</t>
  </si>
  <si>
    <t>B04</t>
  </si>
  <si>
    <t>Amygdalin</t>
  </si>
  <si>
    <t>CAS 29883-15-6</t>
  </si>
  <si>
    <t>C08325</t>
  </si>
  <si>
    <t>B06</t>
  </si>
  <si>
    <t>D-Arabitol</t>
  </si>
  <si>
    <t>CAS 488-82-4</t>
  </si>
  <si>
    <t>C01904</t>
  </si>
  <si>
    <t>0.9954</t>
  </si>
  <si>
    <t>L-Arabitol</t>
  </si>
  <si>
    <t>CAS 7643-75-6</t>
  </si>
  <si>
    <t>C00532</t>
  </si>
  <si>
    <t>B10</t>
  </si>
  <si>
    <t>i-Erythritol</t>
  </si>
  <si>
    <t>CAS 149-32-6</t>
  </si>
  <si>
    <t>C00503</t>
  </si>
  <si>
    <t>D-Fucose</t>
  </si>
  <si>
    <t>CAS 3615-37-0</t>
  </si>
  <si>
    <t>C01018</t>
  </si>
  <si>
    <t>0.654</t>
  </si>
  <si>
    <t>C1</t>
  </si>
  <si>
    <t>Gentiobiose</t>
  </si>
  <si>
    <t>CAS 554-91-6</t>
  </si>
  <si>
    <t>C08240</t>
  </si>
  <si>
    <t>D-Melezitose</t>
  </si>
  <si>
    <t>CAS 10030-67-8</t>
  </si>
  <si>
    <t>C08243</t>
  </si>
  <si>
    <t>C05</t>
  </si>
  <si>
    <t>Maltitol</t>
  </si>
  <si>
    <t>CAS 585-88-6</t>
  </si>
  <si>
    <t>G00275</t>
  </si>
  <si>
    <t>C8</t>
  </si>
  <si>
    <t>3-Methylglucose</t>
  </si>
  <si>
    <t>CAS 13224-94-7</t>
  </si>
  <si>
    <t>PM2A</t>
  </si>
  <si>
    <t>C12</t>
  </si>
  <si>
    <t>Palatinose</t>
  </si>
  <si>
    <t>CAS 13718-94-0</t>
  </si>
  <si>
    <t>C01742</t>
  </si>
  <si>
    <t>D1</t>
  </si>
  <si>
    <t>D-Raffinose</t>
  </si>
  <si>
    <t>CAS 17629-30-0</t>
  </si>
  <si>
    <t>C00492</t>
  </si>
  <si>
    <t>nur eine rkonsequent angewachsen udn einr zum letzten zeitpunkt sprungartig. KANDIDAT FÜR ABBRUCH</t>
  </si>
  <si>
    <t>D07</t>
  </si>
  <si>
    <t>Turanose</t>
  </si>
  <si>
    <t>CAS 547-25-1</t>
  </si>
  <si>
    <t>G03588</t>
  </si>
  <si>
    <t>E04</t>
  </si>
  <si>
    <t>Citramalic acid</t>
  </si>
  <si>
    <t>CAS 6236-10-8</t>
  </si>
  <si>
    <t>C00815</t>
  </si>
  <si>
    <t>E8</t>
  </si>
  <si>
    <t>b-Hydroxybutyric acid</t>
  </si>
  <si>
    <t>CAS 150-83-4</t>
  </si>
  <si>
    <t>C01089</t>
  </si>
  <si>
    <t>contamination</t>
  </si>
  <si>
    <t>Hydroxy-butyric acid</t>
  </si>
  <si>
    <t>g-Hydroxybutyric acid</t>
  </si>
  <si>
    <t>CAS 502-85-2</t>
  </si>
  <si>
    <t>C00989</t>
  </si>
  <si>
    <t>Oxalomalic acid</t>
  </si>
  <si>
    <t>F5</t>
  </si>
  <si>
    <t>CAS 89304-26-7</t>
  </si>
  <si>
    <t>C01990</t>
  </si>
  <si>
    <t>L-Alaninamide</t>
  </si>
  <si>
    <t>L-Arginine</t>
  </si>
  <si>
    <t>L-Isoleucine</t>
  </si>
  <si>
    <t>L-Leucine</t>
  </si>
  <si>
    <t>F09</t>
  </si>
  <si>
    <t>CAS 110-44-1</t>
  </si>
  <si>
    <t>kandidat im abiotic test</t>
  </si>
  <si>
    <t>L-Ornithine</t>
  </si>
  <si>
    <t>L-Valine</t>
  </si>
  <si>
    <t>Dihydroxy-acetone</t>
  </si>
  <si>
    <t>G2</t>
  </si>
  <si>
    <t>CAS 33208-99-0</t>
  </si>
  <si>
    <t>G04</t>
  </si>
  <si>
    <t>CAS 1119-34-2</t>
  </si>
  <si>
    <t>C00062</t>
  </si>
  <si>
    <t>G10</t>
  </si>
  <si>
    <t>CAS 61-90-5</t>
  </si>
  <si>
    <t>C00123</t>
  </si>
  <si>
    <t>H1</t>
  </si>
  <si>
    <t>CAS 3184-13-2</t>
  </si>
  <si>
    <t>C00077</t>
  </si>
  <si>
    <t>scheinbar fehler bi t0 aufgetreten. Untersuchung ratsam</t>
  </si>
  <si>
    <t>H3</t>
  </si>
  <si>
    <t>L-Pyroglutamic acid</t>
  </si>
  <si>
    <t>CAS 98-79-3</t>
  </si>
  <si>
    <t>C02238</t>
  </si>
  <si>
    <t>H4</t>
  </si>
  <si>
    <t>CAS 72-18-4</t>
  </si>
  <si>
    <t>C00183</t>
  </si>
  <si>
    <t>H09</t>
  </si>
  <si>
    <t>CAS 96-26-4</t>
  </si>
  <si>
    <t>C00184</t>
  </si>
  <si>
    <t>KH2PO4</t>
  </si>
  <si>
    <t>K2SO4</t>
  </si>
  <si>
    <t>MgSO4 * 7 H2O</t>
  </si>
  <si>
    <t>Urea</t>
  </si>
  <si>
    <t>pH = 5</t>
  </si>
  <si>
    <t>Assimilation (Suh et al., 2010, O. angusta (O.polymorpha ATCC 14754))</t>
  </si>
  <si>
    <t>v</t>
  </si>
  <si>
    <t>Glucose</t>
  </si>
  <si>
    <t>Galactose</t>
  </si>
  <si>
    <t>Trehalose</t>
  </si>
  <si>
    <t>Adonitol/Ribitol</t>
  </si>
  <si>
    <t>Mannitol</t>
  </si>
  <si>
    <t>Galactitol/Dulcitol</t>
  </si>
  <si>
    <t>Substrate</t>
  </si>
  <si>
    <t>Concentration [g/L]</t>
  </si>
  <si>
    <t>Trace elements</t>
  </si>
  <si>
    <t>Vitamins</t>
  </si>
  <si>
    <t>10 mL stock solution</t>
  </si>
  <si>
    <t>each with 10 mmol /L</t>
  </si>
  <si>
    <t>Adenine</t>
  </si>
  <si>
    <t>L-Methionine</t>
  </si>
  <si>
    <t>C-Sources:</t>
  </si>
  <si>
    <t>α-Ketoglutarate</t>
  </si>
  <si>
    <t>α-Ketobutyrate</t>
  </si>
  <si>
    <t>Fumarate</t>
  </si>
  <si>
    <t>L-Malate</t>
  </si>
  <si>
    <t>initial OD = 0.02</t>
  </si>
  <si>
    <t>days</t>
  </si>
  <si>
    <t>OD(Succinate)</t>
  </si>
  <si>
    <t>OD(D-Ribose)</t>
  </si>
  <si>
    <t>OD(D-Xylose)</t>
  </si>
  <si>
    <t>OD(α-Ketobutyrate)</t>
  </si>
  <si>
    <t>OD(α-Ketoglutarate)</t>
  </si>
  <si>
    <t>OD(Citrate)</t>
  </si>
  <si>
    <t>OD(Fumarate)</t>
  </si>
  <si>
    <t>OD(Malate)</t>
  </si>
  <si>
    <t>OD represent the mean of triplicates</t>
  </si>
  <si>
    <t xml:space="preserve">CM2-Medium (Yan et al., 2014, doi:10.1016/j.biortech.2014.01.053):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</si>
</sst>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99CC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7" fillId="0" borderId="0" applyNumberFormat="0" applyFill="0" applyBorder="0" applyAlignment="0" applyProtection="0"/>
    <xf numFmtId="0" fontId="15" fillId="27" borderId="0" applyNumberFormat="0" applyBorder="0" applyAlignment="0" applyProtection="0"/>
    <xf numFmtId="0" fontId="16" fillId="28" borderId="0" applyNumberFormat="0" applyBorder="0" applyAlignment="0" applyProtection="0"/>
  </cellStyleXfs>
  <cellXfs count="96">
    <xf numFmtId="0" fontId="0" fillId="0" borderId="0" xfId="0"/>
    <xf numFmtId="0" fontId="0" fillId="5" borderId="4" xfId="0" applyFill="1" applyBorder="1" applyAlignment="1">
      <alignment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16" borderId="6" xfId="0" applyFont="1" applyFill="1" applyBorder="1" applyAlignment="1">
      <alignment horizontal="center" vertical="center" wrapText="1"/>
    </xf>
    <xf numFmtId="16" fontId="0" fillId="0" borderId="0" xfId="0" applyNumberFormat="1"/>
    <xf numFmtId="0" fontId="5" fillId="17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0" fontId="5" fillId="18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5" fillId="17" borderId="6" xfId="0" applyFont="1" applyFill="1" applyBorder="1" applyAlignment="1">
      <alignment horizontal="center" vertical="center" wrapText="1"/>
    </xf>
    <xf numFmtId="0" fontId="5" fillId="19" borderId="6" xfId="0" applyFont="1" applyFill="1" applyBorder="1" applyAlignment="1">
      <alignment horizontal="center" vertical="center" wrapText="1"/>
    </xf>
    <xf numFmtId="0" fontId="5" fillId="16" borderId="5" xfId="0" applyFont="1" applyFill="1" applyBorder="1" applyAlignment="1">
      <alignment horizontal="center" vertical="center" wrapText="1"/>
    </xf>
    <xf numFmtId="0" fontId="5" fillId="14" borderId="6" xfId="0" applyFont="1" applyFill="1" applyBorder="1" applyAlignment="1">
      <alignment horizontal="center" vertical="center" wrapText="1"/>
    </xf>
    <xf numFmtId="0" fontId="5" fillId="18" borderId="6" xfId="0" applyFont="1" applyFill="1" applyBorder="1" applyAlignment="1">
      <alignment horizontal="center" vertical="center" wrapText="1"/>
    </xf>
    <xf numFmtId="0" fontId="5" fillId="19" borderId="5" xfId="0" applyFont="1" applyFill="1" applyBorder="1" applyAlignment="1">
      <alignment horizontal="center" vertical="center" wrapText="1"/>
    </xf>
    <xf numFmtId="0" fontId="0" fillId="20" borderId="0" xfId="0" applyFill="1"/>
    <xf numFmtId="0" fontId="0" fillId="21" borderId="0" xfId="0" applyFill="1"/>
    <xf numFmtId="0" fontId="2" fillId="2" borderId="1" xfId="1"/>
    <xf numFmtId="0" fontId="0" fillId="4" borderId="3" xfId="3" applyFont="1"/>
    <xf numFmtId="0" fontId="3" fillId="3" borderId="2" xfId="2"/>
    <xf numFmtId="0" fontId="1" fillId="4" borderId="3" xfId="3" applyFont="1"/>
    <xf numFmtId="0" fontId="2" fillId="2" borderId="7" xfId="1" applyBorder="1"/>
    <xf numFmtId="0" fontId="2" fillId="2" borderId="0" xfId="1" applyBorder="1"/>
    <xf numFmtId="0" fontId="0" fillId="0" borderId="8" xfId="0" applyBorder="1"/>
    <xf numFmtId="0" fontId="0" fillId="0" borderId="0" xfId="0" applyAlignment="1">
      <alignment horizontal="center"/>
    </xf>
    <xf numFmtId="0" fontId="0" fillId="20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2" borderId="0" xfId="0" applyFill="1"/>
    <xf numFmtId="0" fontId="0" fillId="0" borderId="0" xfId="0"/>
    <xf numFmtId="0" fontId="0" fillId="23" borderId="0" xfId="0" applyFill="1"/>
    <xf numFmtId="0" fontId="0" fillId="24" borderId="0" xfId="0" applyFill="1"/>
    <xf numFmtId="0" fontId="0" fillId="0" borderId="0" xfId="0" quotePrefix="1"/>
    <xf numFmtId="0" fontId="1" fillId="21" borderId="0" xfId="1" applyFont="1" applyFill="1" applyBorder="1"/>
    <xf numFmtId="0" fontId="2" fillId="2" borderId="1" xfId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25" borderId="0" xfId="0" applyFill="1"/>
    <xf numFmtId="0" fontId="7" fillId="0" borderId="0" xfId="4"/>
    <xf numFmtId="0" fontId="8" fillId="2" borderId="8" xfId="1" applyFont="1" applyBorder="1" applyAlignment="1">
      <alignment horizontal="center" vertical="top"/>
    </xf>
    <xf numFmtId="0" fontId="8" fillId="2" borderId="8" xfId="1" applyFont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10" fillId="23" borderId="10" xfId="0" applyFont="1" applyFill="1" applyBorder="1" applyAlignment="1">
      <alignment vertical="center" wrapText="1"/>
    </xf>
    <xf numFmtId="0" fontId="0" fillId="26" borderId="0" xfId="0" applyFill="1"/>
    <xf numFmtId="0" fontId="9" fillId="0" borderId="11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10" fillId="23" borderId="8" xfId="0" applyFont="1" applyFill="1" applyBorder="1" applyAlignment="1">
      <alignment vertical="center" wrapText="1"/>
    </xf>
    <xf numFmtId="0" fontId="10" fillId="23" borderId="11" xfId="0" applyFont="1" applyFill="1" applyBorder="1" applyAlignment="1">
      <alignment vertical="center" wrapText="1"/>
    </xf>
    <xf numFmtId="0" fontId="9" fillId="23" borderId="8" xfId="0" applyFont="1" applyFill="1" applyBorder="1" applyAlignment="1">
      <alignment vertical="center" wrapText="1"/>
    </xf>
    <xf numFmtId="0" fontId="10" fillId="22" borderId="8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 wrapText="1"/>
    </xf>
    <xf numFmtId="0" fontId="11" fillId="23" borderId="8" xfId="0" applyFont="1" applyFill="1" applyBorder="1" applyAlignment="1">
      <alignment vertical="center" wrapText="1"/>
    </xf>
    <xf numFmtId="0" fontId="10" fillId="22" borderId="11" xfId="0" applyFont="1" applyFill="1" applyBorder="1" applyAlignment="1">
      <alignment vertical="center" wrapText="1"/>
    </xf>
    <xf numFmtId="0" fontId="9" fillId="25" borderId="8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/>
    <xf numFmtId="2" fontId="0" fillId="0" borderId="0" xfId="0" applyNumberFormat="1"/>
    <xf numFmtId="0" fontId="14" fillId="0" borderId="0" xfId="0" applyFont="1"/>
    <xf numFmtId="0" fontId="16" fillId="28" borderId="0" xfId="6"/>
    <xf numFmtId="0" fontId="15" fillId="27" borderId="0" xfId="5"/>
    <xf numFmtId="0" fontId="0" fillId="0" borderId="0" xfId="0"/>
    <xf numFmtId="0" fontId="12" fillId="0" borderId="0" xfId="0" applyFont="1"/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0" fontId="0" fillId="0" borderId="10" xfId="0" applyBorder="1"/>
    <xf numFmtId="2" fontId="0" fillId="0" borderId="10" xfId="0" applyNumberFormat="1" applyBorder="1"/>
    <xf numFmtId="0" fontId="17" fillId="0" borderId="8" xfId="0" applyFont="1" applyBorder="1"/>
    <xf numFmtId="0" fontId="13" fillId="0" borderId="8" xfId="0" applyFont="1" applyBorder="1"/>
    <xf numFmtId="0" fontId="0" fillId="22" borderId="0" xfId="0" applyFill="1" applyAlignment="1">
      <alignment horizontal="center"/>
    </xf>
    <xf numFmtId="0" fontId="0" fillId="0" borderId="0" xfId="0"/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7">
    <cellStyle name="Bad" xfId="5" builtinId="27"/>
    <cellStyle name="Check Cell" xfId="2" builtinId="23"/>
    <cellStyle name="Hyperlink" xfId="4" builtinId="8"/>
    <cellStyle name="Input" xfId="1" builtinId="20"/>
    <cellStyle name="Neutral" xfId="6" builtinId="28"/>
    <cellStyle name="Normal" xfId="0" builtinId="0"/>
    <cellStyle name="Note" xfId="3" builtinId="1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5" x14ac:dyDescent="0.25"/>
  <cols>
    <col min="1" max="1" width="10.85546875" bestFit="1" customWidth="1"/>
    <col min="2" max="2" width="29.7109375" bestFit="1" customWidth="1"/>
    <col min="3" max="3" width="27.5703125" bestFit="1" customWidth="1"/>
  </cols>
  <sheetData>
    <row r="1" spans="1:4" x14ac:dyDescent="0.25">
      <c r="A1" t="s">
        <v>0</v>
      </c>
      <c r="B1" t="s">
        <v>1</v>
      </c>
      <c r="C1" t="s">
        <v>373</v>
      </c>
      <c r="D1" t="s">
        <v>16</v>
      </c>
    </row>
    <row r="2" spans="1:4" x14ac:dyDescent="0.25">
      <c r="A2" t="s">
        <v>2</v>
      </c>
      <c r="B2" s="79" t="s">
        <v>14</v>
      </c>
      <c r="C2" s="79" t="s">
        <v>374</v>
      </c>
    </row>
    <row r="3" spans="1:4" x14ac:dyDescent="0.25">
      <c r="A3" t="s">
        <v>3</v>
      </c>
      <c r="B3" t="s">
        <v>14</v>
      </c>
      <c r="C3" t="s">
        <v>14</v>
      </c>
    </row>
    <row r="4" spans="1:4" x14ac:dyDescent="0.25">
      <c r="A4" t="s">
        <v>4</v>
      </c>
      <c r="B4" t="s">
        <v>15</v>
      </c>
      <c r="C4" t="s">
        <v>15</v>
      </c>
    </row>
    <row r="5" spans="1:4" x14ac:dyDescent="0.25">
      <c r="A5" t="s">
        <v>5</v>
      </c>
      <c r="B5" t="s">
        <v>14</v>
      </c>
      <c r="C5" t="s">
        <v>14</v>
      </c>
      <c r="D5" t="s">
        <v>17</v>
      </c>
    </row>
    <row r="6" spans="1:4" x14ac:dyDescent="0.25">
      <c r="A6" t="s">
        <v>6</v>
      </c>
      <c r="B6" t="s">
        <v>14</v>
      </c>
      <c r="C6" t="s">
        <v>14</v>
      </c>
      <c r="D6" t="s">
        <v>17</v>
      </c>
    </row>
    <row r="7" spans="1:4" x14ac:dyDescent="0.25">
      <c r="A7" t="s">
        <v>7</v>
      </c>
      <c r="B7" s="80" t="s">
        <v>14</v>
      </c>
      <c r="C7" s="80" t="s">
        <v>15</v>
      </c>
    </row>
    <row r="8" spans="1:4" x14ac:dyDescent="0.25">
      <c r="A8" t="s">
        <v>8</v>
      </c>
      <c r="B8" t="s">
        <v>15</v>
      </c>
      <c r="C8" t="s">
        <v>15</v>
      </c>
    </row>
    <row r="9" spans="1:4" x14ac:dyDescent="0.25">
      <c r="A9" t="s">
        <v>9</v>
      </c>
      <c r="B9" t="s">
        <v>14</v>
      </c>
      <c r="C9" t="s">
        <v>14</v>
      </c>
    </row>
    <row r="10" spans="1:4" x14ac:dyDescent="0.25">
      <c r="A10" t="s">
        <v>10</v>
      </c>
      <c r="B10" t="s">
        <v>14</v>
      </c>
      <c r="C10" t="s">
        <v>14</v>
      </c>
    </row>
    <row r="11" spans="1:4" x14ac:dyDescent="0.25">
      <c r="A11" t="s">
        <v>11</v>
      </c>
      <c r="B11" t="s">
        <v>14</v>
      </c>
      <c r="C11" t="s">
        <v>14</v>
      </c>
    </row>
    <row r="12" spans="1:4" x14ac:dyDescent="0.25">
      <c r="A12" t="s">
        <v>12</v>
      </c>
      <c r="B12" s="76" t="s">
        <v>14</v>
      </c>
      <c r="C12" s="76" t="s">
        <v>14</v>
      </c>
      <c r="D12" s="76" t="s">
        <v>17</v>
      </c>
    </row>
    <row r="13" spans="1:4" x14ac:dyDescent="0.25">
      <c r="A13" t="s">
        <v>13</v>
      </c>
      <c r="B13" s="80" t="s">
        <v>14</v>
      </c>
      <c r="C13" s="80" t="s">
        <v>15</v>
      </c>
    </row>
    <row r="14" spans="1:4" x14ac:dyDescent="0.25">
      <c r="A14" t="s">
        <v>375</v>
      </c>
      <c r="B14" t="s">
        <v>14</v>
      </c>
      <c r="C14" t="s">
        <v>14</v>
      </c>
    </row>
    <row r="15" spans="1:4" x14ac:dyDescent="0.25">
      <c r="A15" t="s">
        <v>376</v>
      </c>
      <c r="B15" t="s">
        <v>15</v>
      </c>
      <c r="C15" t="s">
        <v>15</v>
      </c>
    </row>
    <row r="16" spans="1:4" x14ac:dyDescent="0.25">
      <c r="A16" t="s">
        <v>155</v>
      </c>
      <c r="B16" t="s">
        <v>14</v>
      </c>
      <c r="C16" t="s">
        <v>14</v>
      </c>
    </row>
    <row r="17" spans="1:3" x14ac:dyDescent="0.25">
      <c r="A17" t="s">
        <v>377</v>
      </c>
      <c r="B17" t="s">
        <v>14</v>
      </c>
      <c r="C17" t="s">
        <v>14</v>
      </c>
    </row>
    <row r="18" spans="1:3" x14ac:dyDescent="0.25">
      <c r="A18" t="s">
        <v>378</v>
      </c>
      <c r="B18" t="s">
        <v>14</v>
      </c>
      <c r="C18" t="s">
        <v>14</v>
      </c>
    </row>
    <row r="19" spans="1:3" x14ac:dyDescent="0.25">
      <c r="A19" t="s">
        <v>379</v>
      </c>
      <c r="B19" t="s">
        <v>14</v>
      </c>
      <c r="C19" t="s">
        <v>14</v>
      </c>
    </row>
    <row r="20" spans="1:3" x14ac:dyDescent="0.25">
      <c r="A20" t="s">
        <v>380</v>
      </c>
      <c r="B20" s="79" t="s">
        <v>374</v>
      </c>
      <c r="C20" s="7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 t="s">
        <v>20</v>
      </c>
      <c r="B2" t="s">
        <v>21</v>
      </c>
    </row>
    <row r="3" spans="1:2" x14ac:dyDescent="0.25">
      <c r="A3" t="s">
        <v>22</v>
      </c>
      <c r="B3" t="s">
        <v>23</v>
      </c>
    </row>
    <row r="4" spans="1:2" x14ac:dyDescent="0.25">
      <c r="A4" t="s">
        <v>24</v>
      </c>
      <c r="B4" t="s">
        <v>25</v>
      </c>
    </row>
    <row r="5" spans="1:2" x14ac:dyDescent="0.25">
      <c r="A5" t="s">
        <v>26</v>
      </c>
      <c r="B5" t="s">
        <v>27</v>
      </c>
    </row>
    <row r="6" spans="1:2" x14ac:dyDescent="0.25">
      <c r="A6" t="s">
        <v>28</v>
      </c>
      <c r="B6" t="s">
        <v>29</v>
      </c>
    </row>
    <row r="7" spans="1:2" x14ac:dyDescent="0.25">
      <c r="A7" t="s">
        <v>30</v>
      </c>
      <c r="B7" t="s">
        <v>31</v>
      </c>
    </row>
    <row r="8" spans="1:2" x14ac:dyDescent="0.25">
      <c r="A8" t="s">
        <v>32</v>
      </c>
      <c r="B8" t="s">
        <v>33</v>
      </c>
    </row>
    <row r="9" spans="1:2" x14ac:dyDescent="0.25">
      <c r="A9" t="s">
        <v>34</v>
      </c>
      <c r="B9" t="s">
        <v>35</v>
      </c>
    </row>
    <row r="10" spans="1:2" x14ac:dyDescent="0.25">
      <c r="A10" t="s">
        <v>36</v>
      </c>
      <c r="B10" t="s">
        <v>37</v>
      </c>
    </row>
    <row r="11" spans="1:2" x14ac:dyDescent="0.25">
      <c r="A11" t="s">
        <v>38</v>
      </c>
      <c r="B11" t="s">
        <v>39</v>
      </c>
    </row>
    <row r="12" spans="1:2" x14ac:dyDescent="0.25">
      <c r="A12" t="s">
        <v>40</v>
      </c>
      <c r="B12" t="s">
        <v>41</v>
      </c>
    </row>
    <row r="13" spans="1:2" x14ac:dyDescent="0.25">
      <c r="A13" t="s">
        <v>42</v>
      </c>
      <c r="B13" t="s">
        <v>43</v>
      </c>
    </row>
    <row r="14" spans="1:2" x14ac:dyDescent="0.25">
      <c r="A14" t="s">
        <v>44</v>
      </c>
      <c r="B14" t="s">
        <v>45</v>
      </c>
    </row>
    <row r="15" spans="1:2" x14ac:dyDescent="0.25">
      <c r="A15" t="s">
        <v>46</v>
      </c>
      <c r="B15" t="s">
        <v>47</v>
      </c>
    </row>
    <row r="16" spans="1:2" x14ac:dyDescent="0.25">
      <c r="A16" t="s">
        <v>48</v>
      </c>
      <c r="B16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3"/>
  <sheetViews>
    <sheetView workbookViewId="0"/>
  </sheetViews>
  <sheetFormatPr defaultRowHeight="15" x14ac:dyDescent="0.25"/>
  <sheetData>
    <row r="1" spans="2:16" x14ac:dyDescent="0.25">
      <c r="B1" t="s">
        <v>50</v>
      </c>
      <c r="C1" t="s">
        <v>51</v>
      </c>
    </row>
    <row r="2" spans="2:16" x14ac:dyDescent="0.25">
      <c r="B2">
        <v>0</v>
      </c>
      <c r="C2" s="1"/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</row>
    <row r="3" spans="2:16" x14ac:dyDescent="0.25">
      <c r="C3" s="92" t="s">
        <v>52</v>
      </c>
      <c r="D3" s="3">
        <v>0.128</v>
      </c>
      <c r="E3" s="4">
        <v>0.185</v>
      </c>
      <c r="F3" s="5">
        <v>0.11700000000000001</v>
      </c>
      <c r="G3" s="3">
        <v>0.12</v>
      </c>
      <c r="H3" s="3">
        <v>0.11899999999999999</v>
      </c>
      <c r="I3" s="5">
        <v>0.11799999999999999</v>
      </c>
      <c r="J3" s="5">
        <v>0.11799999999999999</v>
      </c>
      <c r="K3" s="5">
        <v>0.11799999999999999</v>
      </c>
      <c r="L3" s="6">
        <v>0.16700000000000001</v>
      </c>
      <c r="M3" s="5">
        <v>0.11899999999999999</v>
      </c>
      <c r="N3" s="3">
        <v>0.121</v>
      </c>
      <c r="O3" s="7">
        <v>0.13600000000000001</v>
      </c>
      <c r="P3" s="8">
        <v>490</v>
      </c>
    </row>
    <row r="4" spans="2:16" x14ac:dyDescent="0.25">
      <c r="C4" s="93"/>
      <c r="D4" s="9">
        <v>9.9000000000000005E-2</v>
      </c>
      <c r="E4" s="10">
        <v>8.5999999999999993E-2</v>
      </c>
      <c r="F4" s="10">
        <v>8.8999999999999996E-2</v>
      </c>
      <c r="G4" s="11">
        <v>0.09</v>
      </c>
      <c r="H4" s="11">
        <v>9.0999999999999998E-2</v>
      </c>
      <c r="I4" s="10">
        <v>8.7999999999999995E-2</v>
      </c>
      <c r="J4" s="11">
        <v>0.09</v>
      </c>
      <c r="K4" s="11">
        <v>9.0999999999999998E-2</v>
      </c>
      <c r="L4" s="12">
        <v>0.13800000000000001</v>
      </c>
      <c r="M4" s="11">
        <v>9.0999999999999998E-2</v>
      </c>
      <c r="N4" s="11">
        <v>9.2999999999999999E-2</v>
      </c>
      <c r="O4" s="13">
        <v>0.105</v>
      </c>
      <c r="P4" s="8">
        <v>750</v>
      </c>
    </row>
    <row r="5" spans="2:16" x14ac:dyDescent="0.25">
      <c r="C5" s="92" t="s">
        <v>53</v>
      </c>
      <c r="D5" s="3">
        <v>0.126</v>
      </c>
      <c r="E5" s="5">
        <v>0.11700000000000001</v>
      </c>
      <c r="F5" s="3">
        <v>0.123</v>
      </c>
      <c r="G5" s="3">
        <v>0.127</v>
      </c>
      <c r="H5" s="3">
        <v>0.129</v>
      </c>
      <c r="I5" s="3">
        <v>0.121</v>
      </c>
      <c r="J5" s="3">
        <v>0.121</v>
      </c>
      <c r="K5" s="14">
        <v>0.21199999999999999</v>
      </c>
      <c r="L5" s="3">
        <v>0.124</v>
      </c>
      <c r="M5" s="3">
        <v>0.126</v>
      </c>
      <c r="N5" s="3">
        <v>0.12</v>
      </c>
      <c r="O5" s="3">
        <v>0.125</v>
      </c>
      <c r="P5" s="8">
        <v>490</v>
      </c>
    </row>
    <row r="6" spans="2:16" x14ac:dyDescent="0.25">
      <c r="C6" s="93"/>
      <c r="D6" s="15">
        <v>9.6000000000000002E-2</v>
      </c>
      <c r="E6" s="11">
        <v>9.0999999999999998E-2</v>
      </c>
      <c r="F6" s="11">
        <v>9.2999999999999999E-2</v>
      </c>
      <c r="G6" s="15">
        <v>9.5000000000000001E-2</v>
      </c>
      <c r="H6" s="11">
        <v>9.1999999999999998E-2</v>
      </c>
      <c r="I6" s="11">
        <v>9.1999999999999998E-2</v>
      </c>
      <c r="J6" s="11">
        <v>9.2999999999999999E-2</v>
      </c>
      <c r="K6" s="11">
        <v>9.2999999999999999E-2</v>
      </c>
      <c r="L6" s="15">
        <v>9.5000000000000001E-2</v>
      </c>
      <c r="M6" s="15">
        <v>9.6000000000000002E-2</v>
      </c>
      <c r="N6" s="11">
        <v>0.09</v>
      </c>
      <c r="O6" s="15">
        <v>9.5000000000000001E-2</v>
      </c>
      <c r="P6" s="8">
        <v>750</v>
      </c>
    </row>
    <row r="7" spans="2:16" x14ac:dyDescent="0.25">
      <c r="C7" s="92" t="s">
        <v>54</v>
      </c>
      <c r="D7" s="3">
        <v>0.126</v>
      </c>
      <c r="E7" s="3">
        <v>0.125</v>
      </c>
      <c r="F7" s="3">
        <v>0.122</v>
      </c>
      <c r="G7" s="16">
        <v>0.25700000000000001</v>
      </c>
      <c r="H7" s="3">
        <v>0.121</v>
      </c>
      <c r="I7" s="3">
        <v>0.128</v>
      </c>
      <c r="J7" s="3">
        <v>0.122</v>
      </c>
      <c r="K7" s="3">
        <v>0.125</v>
      </c>
      <c r="L7" s="17">
        <v>0.155</v>
      </c>
      <c r="M7" s="5">
        <v>0.11799999999999999</v>
      </c>
      <c r="N7" s="5">
        <v>0.11700000000000001</v>
      </c>
      <c r="O7" s="3">
        <v>0.128</v>
      </c>
      <c r="P7" s="8">
        <v>490</v>
      </c>
    </row>
    <row r="8" spans="2:16" x14ac:dyDescent="0.25">
      <c r="C8" s="93"/>
      <c r="D8" s="15">
        <v>9.5000000000000001E-2</v>
      </c>
      <c r="E8" s="10">
        <v>8.7999999999999995E-2</v>
      </c>
      <c r="F8" s="15">
        <v>9.2999999999999999E-2</v>
      </c>
      <c r="G8" s="15">
        <v>9.5000000000000001E-2</v>
      </c>
      <c r="H8" s="11">
        <v>9.1999999999999998E-2</v>
      </c>
      <c r="I8" s="15">
        <v>9.5000000000000001E-2</v>
      </c>
      <c r="J8" s="11">
        <v>9.0999999999999998E-2</v>
      </c>
      <c r="K8" s="15">
        <v>9.5000000000000001E-2</v>
      </c>
      <c r="L8" s="18">
        <v>0.125</v>
      </c>
      <c r="M8" s="11">
        <v>0.09</v>
      </c>
      <c r="N8" s="11">
        <v>0.09</v>
      </c>
      <c r="O8" s="9">
        <v>9.9000000000000005E-2</v>
      </c>
      <c r="P8" s="8">
        <v>750</v>
      </c>
    </row>
    <row r="9" spans="2:16" x14ac:dyDescent="0.25">
      <c r="C9" s="92" t="s">
        <v>55</v>
      </c>
      <c r="D9" s="3">
        <v>0.126</v>
      </c>
      <c r="E9" s="5">
        <v>0.11600000000000001</v>
      </c>
      <c r="F9" s="3">
        <v>0.122</v>
      </c>
      <c r="G9" s="3">
        <v>0.125</v>
      </c>
      <c r="H9" s="3">
        <v>0.122</v>
      </c>
      <c r="I9" s="3">
        <v>0.13</v>
      </c>
      <c r="J9" s="3">
        <v>0.125</v>
      </c>
      <c r="K9" s="3">
        <v>0.121</v>
      </c>
      <c r="L9" s="3">
        <v>0.124</v>
      </c>
      <c r="M9" s="3">
        <v>0.124</v>
      </c>
      <c r="N9" s="3">
        <v>0.123</v>
      </c>
      <c r="O9" s="3">
        <v>0.124</v>
      </c>
      <c r="P9" s="8">
        <v>490</v>
      </c>
    </row>
    <row r="10" spans="2:16" x14ac:dyDescent="0.25">
      <c r="C10" s="93"/>
      <c r="D10" s="15">
        <v>9.6000000000000002E-2</v>
      </c>
      <c r="E10" s="10">
        <v>8.8999999999999996E-2</v>
      </c>
      <c r="F10" s="15">
        <v>9.2999999999999999E-2</v>
      </c>
      <c r="G10" s="9">
        <v>9.7000000000000003E-2</v>
      </c>
      <c r="H10" s="11">
        <v>9.0999999999999998E-2</v>
      </c>
      <c r="I10" s="9">
        <v>9.8000000000000004E-2</v>
      </c>
      <c r="J10" s="15">
        <v>9.4E-2</v>
      </c>
      <c r="K10" s="11">
        <v>0.09</v>
      </c>
      <c r="L10" s="11">
        <v>9.1999999999999998E-2</v>
      </c>
      <c r="M10" s="15">
        <v>9.5000000000000001E-2</v>
      </c>
      <c r="N10" s="15">
        <v>9.5000000000000001E-2</v>
      </c>
      <c r="O10" s="11">
        <v>9.2999999999999999E-2</v>
      </c>
      <c r="P10" s="8">
        <v>750</v>
      </c>
    </row>
    <row r="11" spans="2:16" x14ac:dyDescent="0.25">
      <c r="C11" s="92" t="s">
        <v>56</v>
      </c>
      <c r="D11" s="3">
        <v>0.121</v>
      </c>
      <c r="E11" s="5">
        <v>0.11</v>
      </c>
      <c r="F11" s="5">
        <v>0.11799999999999999</v>
      </c>
      <c r="G11" s="7">
        <v>0.13100000000000001</v>
      </c>
      <c r="H11" s="5">
        <v>0.11700000000000001</v>
      </c>
      <c r="I11" s="3">
        <v>0.121</v>
      </c>
      <c r="J11" s="3">
        <v>0.124</v>
      </c>
      <c r="K11" s="3">
        <v>0.12</v>
      </c>
      <c r="L11" s="3">
        <v>0.12</v>
      </c>
      <c r="M11" s="5">
        <v>0.11700000000000001</v>
      </c>
      <c r="N11" s="5">
        <v>0.115</v>
      </c>
      <c r="O11" s="3">
        <v>0.124</v>
      </c>
      <c r="P11" s="8">
        <v>490</v>
      </c>
    </row>
    <row r="12" spans="2:16" x14ac:dyDescent="0.25">
      <c r="C12" s="93"/>
      <c r="D12" s="15">
        <v>9.2999999999999999E-2</v>
      </c>
      <c r="E12" s="10">
        <v>8.6999999999999994E-2</v>
      </c>
      <c r="F12" s="11">
        <v>9.2999999999999999E-2</v>
      </c>
      <c r="G12" s="15">
        <v>9.2999999999999999E-2</v>
      </c>
      <c r="H12" s="10">
        <v>8.8999999999999996E-2</v>
      </c>
      <c r="I12" s="11">
        <v>9.1999999999999998E-2</v>
      </c>
      <c r="J12" s="15">
        <v>9.4E-2</v>
      </c>
      <c r="K12" s="11">
        <v>9.0999999999999998E-2</v>
      </c>
      <c r="L12" s="11">
        <v>0.09</v>
      </c>
      <c r="M12" s="10">
        <v>8.8999999999999996E-2</v>
      </c>
      <c r="N12" s="11">
        <v>0.09</v>
      </c>
      <c r="O12" s="15">
        <v>9.4E-2</v>
      </c>
      <c r="P12" s="8">
        <v>750</v>
      </c>
    </row>
    <row r="13" spans="2:16" x14ac:dyDescent="0.25">
      <c r="C13" s="92" t="s">
        <v>57</v>
      </c>
      <c r="D13" s="3">
        <v>0.125</v>
      </c>
      <c r="E13" s="5">
        <v>0.11</v>
      </c>
      <c r="F13" s="3">
        <v>0.122</v>
      </c>
      <c r="G13" s="5">
        <v>0.11700000000000001</v>
      </c>
      <c r="H13" s="3">
        <v>0.12</v>
      </c>
      <c r="I13" s="3">
        <v>0.122</v>
      </c>
      <c r="J13" s="3">
        <v>0.121</v>
      </c>
      <c r="K13" s="3">
        <v>0.125</v>
      </c>
      <c r="L13" s="3">
        <v>0.126</v>
      </c>
      <c r="M13" s="5">
        <v>0.11700000000000001</v>
      </c>
      <c r="N13" s="5">
        <v>0.11600000000000001</v>
      </c>
      <c r="O13" s="3">
        <v>0.121</v>
      </c>
      <c r="P13" s="8">
        <v>490</v>
      </c>
    </row>
    <row r="14" spans="2:16" x14ac:dyDescent="0.25">
      <c r="C14" s="93"/>
      <c r="D14" s="9">
        <v>9.7000000000000003E-2</v>
      </c>
      <c r="E14" s="10">
        <v>8.6999999999999994E-2</v>
      </c>
      <c r="F14" s="15">
        <v>9.6000000000000002E-2</v>
      </c>
      <c r="G14" s="11">
        <v>9.0999999999999998E-2</v>
      </c>
      <c r="H14" s="11">
        <v>9.1999999999999998E-2</v>
      </c>
      <c r="I14" s="15">
        <v>9.2999999999999999E-2</v>
      </c>
      <c r="J14" s="11">
        <v>9.0999999999999998E-2</v>
      </c>
      <c r="K14" s="15">
        <v>9.4E-2</v>
      </c>
      <c r="L14" s="15">
        <v>9.5000000000000001E-2</v>
      </c>
      <c r="M14" s="10">
        <v>8.8999999999999996E-2</v>
      </c>
      <c r="N14" s="10">
        <v>8.8999999999999996E-2</v>
      </c>
      <c r="O14" s="11">
        <v>9.0999999999999998E-2</v>
      </c>
      <c r="P14" s="8">
        <v>750</v>
      </c>
    </row>
    <row r="15" spans="2:16" x14ac:dyDescent="0.25">
      <c r="C15" s="92" t="s">
        <v>58</v>
      </c>
      <c r="D15" s="3">
        <v>0.122</v>
      </c>
      <c r="E15" s="5">
        <v>0.108</v>
      </c>
      <c r="F15" s="5">
        <v>0.114</v>
      </c>
      <c r="G15" s="3">
        <v>0.126</v>
      </c>
      <c r="H15" s="5">
        <v>0.112</v>
      </c>
      <c r="I15" s="5">
        <v>0.11799999999999999</v>
      </c>
      <c r="J15" s="3">
        <v>0.125</v>
      </c>
      <c r="K15" s="3">
        <v>0.12</v>
      </c>
      <c r="L15" s="3">
        <v>0.121</v>
      </c>
      <c r="M15" s="5">
        <v>0.11600000000000001</v>
      </c>
      <c r="N15" s="5">
        <v>0.11600000000000001</v>
      </c>
      <c r="O15" s="3">
        <v>0.11899999999999999</v>
      </c>
      <c r="P15" s="8">
        <v>490</v>
      </c>
    </row>
    <row r="16" spans="2:16" x14ac:dyDescent="0.25">
      <c r="C16" s="93"/>
      <c r="D16" s="15">
        <v>9.4E-2</v>
      </c>
      <c r="E16" s="10">
        <v>8.5999999999999993E-2</v>
      </c>
      <c r="F16" s="11">
        <v>0.09</v>
      </c>
      <c r="G16" s="9">
        <v>9.9000000000000005E-2</v>
      </c>
      <c r="H16" s="10">
        <v>8.7999999999999995E-2</v>
      </c>
      <c r="I16" s="11">
        <v>0.09</v>
      </c>
      <c r="J16" s="15">
        <v>9.4E-2</v>
      </c>
      <c r="K16" s="11">
        <v>9.2999999999999999E-2</v>
      </c>
      <c r="L16" s="11">
        <v>9.2999999999999999E-2</v>
      </c>
      <c r="M16" s="11">
        <v>8.8999999999999996E-2</v>
      </c>
      <c r="N16" s="11">
        <v>8.8999999999999996E-2</v>
      </c>
      <c r="O16" s="11">
        <v>9.0999999999999998E-2</v>
      </c>
      <c r="P16" s="8">
        <v>750</v>
      </c>
    </row>
    <row r="17" spans="1:30" x14ac:dyDescent="0.25">
      <c r="C17" s="92" t="s">
        <v>59</v>
      </c>
      <c r="D17" s="5">
        <v>0.11600000000000001</v>
      </c>
      <c r="E17" s="5">
        <v>0.115</v>
      </c>
      <c r="F17" s="5">
        <v>0.11799999999999999</v>
      </c>
      <c r="G17" s="3">
        <v>0.123</v>
      </c>
      <c r="H17" s="3">
        <v>0.129</v>
      </c>
      <c r="I17" s="16">
        <v>0.26400000000000001</v>
      </c>
      <c r="J17" s="3">
        <v>0.129</v>
      </c>
      <c r="K17" s="3">
        <v>0.124</v>
      </c>
      <c r="L17" s="3">
        <v>0.126</v>
      </c>
      <c r="M17" s="17">
        <v>0.153</v>
      </c>
      <c r="N17" s="19">
        <v>0.14399999999999999</v>
      </c>
      <c r="O17" s="3">
        <v>0.123</v>
      </c>
      <c r="P17" s="8">
        <v>490</v>
      </c>
    </row>
    <row r="18" spans="1:30" x14ac:dyDescent="0.25">
      <c r="C18" s="93"/>
      <c r="D18" s="10">
        <v>8.8999999999999996E-2</v>
      </c>
      <c r="E18" s="10">
        <v>8.7999999999999995E-2</v>
      </c>
      <c r="F18" s="10">
        <v>8.8999999999999996E-2</v>
      </c>
      <c r="G18" s="11">
        <v>9.2999999999999999E-2</v>
      </c>
      <c r="H18" s="11">
        <v>9.0999999999999998E-2</v>
      </c>
      <c r="I18" s="11">
        <v>9.1999999999999998E-2</v>
      </c>
      <c r="J18" s="15">
        <v>9.5000000000000001E-2</v>
      </c>
      <c r="K18" s="11">
        <v>9.0999999999999998E-2</v>
      </c>
      <c r="L18" s="11">
        <v>9.1999999999999998E-2</v>
      </c>
      <c r="M18" s="20">
        <v>0.12</v>
      </c>
      <c r="N18" s="21">
        <v>0.114</v>
      </c>
      <c r="O18" s="11">
        <v>9.0999999999999998E-2</v>
      </c>
      <c r="P18" s="8">
        <v>750</v>
      </c>
    </row>
    <row r="21" spans="1:30" x14ac:dyDescent="0.25">
      <c r="Q21" t="s">
        <v>60</v>
      </c>
    </row>
    <row r="22" spans="1:30" x14ac:dyDescent="0.25">
      <c r="A22" s="22"/>
      <c r="B22">
        <v>72</v>
      </c>
      <c r="C22" s="1"/>
      <c r="D22" s="2">
        <v>1</v>
      </c>
      <c r="E22" s="2">
        <v>2</v>
      </c>
      <c r="F22" s="2">
        <v>3</v>
      </c>
      <c r="G22" s="2">
        <v>4</v>
      </c>
      <c r="H22" s="2">
        <v>5</v>
      </c>
      <c r="I22" s="2">
        <v>6</v>
      </c>
      <c r="J22" s="2">
        <v>7</v>
      </c>
      <c r="K22" s="2">
        <v>8</v>
      </c>
      <c r="L22" s="2">
        <v>9</v>
      </c>
      <c r="M22" s="2">
        <v>10</v>
      </c>
      <c r="N22" s="2">
        <v>11</v>
      </c>
      <c r="O22" s="2">
        <v>12</v>
      </c>
      <c r="Q22" s="1"/>
      <c r="R22" s="2">
        <v>1</v>
      </c>
      <c r="S22" s="2">
        <v>2</v>
      </c>
      <c r="T22" s="2">
        <v>3</v>
      </c>
      <c r="U22" s="2">
        <v>4</v>
      </c>
      <c r="V22" s="2">
        <v>5</v>
      </c>
      <c r="W22" s="2">
        <v>6</v>
      </c>
      <c r="X22" s="2">
        <v>7</v>
      </c>
      <c r="Y22" s="2">
        <v>8</v>
      </c>
      <c r="Z22" s="2">
        <v>9</v>
      </c>
      <c r="AA22" s="2">
        <v>10</v>
      </c>
      <c r="AB22" s="2">
        <v>11</v>
      </c>
      <c r="AC22" s="2">
        <v>12</v>
      </c>
    </row>
    <row r="23" spans="1:30" x14ac:dyDescent="0.25">
      <c r="C23" s="92" t="s">
        <v>52</v>
      </c>
      <c r="D23" s="5">
        <v>0.14499999999999999</v>
      </c>
      <c r="E23" s="7">
        <v>0.41499999999999998</v>
      </c>
      <c r="F23" s="5">
        <v>0.153</v>
      </c>
      <c r="G23" s="5">
        <v>0.154</v>
      </c>
      <c r="H23" s="5">
        <v>0.16700000000000001</v>
      </c>
      <c r="I23" s="5">
        <v>0.16300000000000001</v>
      </c>
      <c r="J23" s="5">
        <v>0.21199999999999999</v>
      </c>
      <c r="K23" s="17">
        <v>0.60099999999999998</v>
      </c>
      <c r="L23" s="5">
        <v>0.20300000000000001</v>
      </c>
      <c r="M23" s="6">
        <v>0.64400000000000002</v>
      </c>
      <c r="N23" s="23">
        <v>0.97099999999999997</v>
      </c>
      <c r="O23" s="19">
        <v>0.45200000000000001</v>
      </c>
      <c r="P23" s="8">
        <v>490</v>
      </c>
      <c r="Q23" s="24" t="s">
        <v>52</v>
      </c>
      <c r="R23" s="5">
        <v>0.14499999999999999</v>
      </c>
      <c r="S23" s="19">
        <v>0.45900000000000002</v>
      </c>
      <c r="T23" s="5">
        <v>0.155</v>
      </c>
      <c r="U23" s="25">
        <v>1.1930000000000001</v>
      </c>
      <c r="V23" s="5">
        <v>0.16200000000000001</v>
      </c>
      <c r="W23" s="26">
        <v>1.2649999999999999</v>
      </c>
      <c r="X23" s="5">
        <v>0.215</v>
      </c>
      <c r="Y23" s="17">
        <v>0.59</v>
      </c>
      <c r="Z23" s="3">
        <v>0.23499999999999999</v>
      </c>
      <c r="AA23" s="6">
        <v>0.70099999999999996</v>
      </c>
      <c r="AB23" s="23">
        <v>0.96</v>
      </c>
      <c r="AC23" s="3">
        <v>0.23400000000000001</v>
      </c>
      <c r="AD23" s="8">
        <v>490</v>
      </c>
    </row>
    <row r="24" spans="1:30" x14ac:dyDescent="0.25">
      <c r="C24" s="93"/>
      <c r="D24" s="10">
        <v>0.1</v>
      </c>
      <c r="E24" s="10">
        <v>0.124</v>
      </c>
      <c r="F24" s="10">
        <v>0.107</v>
      </c>
      <c r="G24" s="10">
        <v>0.106</v>
      </c>
      <c r="H24" s="10">
        <v>0.11799999999999999</v>
      </c>
      <c r="I24" s="10">
        <v>9.8000000000000004E-2</v>
      </c>
      <c r="J24" s="11">
        <v>0.14799999999999999</v>
      </c>
      <c r="K24" s="21">
        <v>0.377</v>
      </c>
      <c r="L24" s="11">
        <v>0.13900000000000001</v>
      </c>
      <c r="M24" s="20">
        <v>0.436</v>
      </c>
      <c r="N24" s="12">
        <v>0.59299999999999997</v>
      </c>
      <c r="O24" s="27">
        <v>0.33400000000000002</v>
      </c>
      <c r="P24" s="8">
        <v>750</v>
      </c>
      <c r="Q24" s="28"/>
      <c r="R24" s="10">
        <v>0.1</v>
      </c>
      <c r="S24" s="11">
        <v>0.127</v>
      </c>
      <c r="T24" s="10">
        <v>0.108</v>
      </c>
      <c r="U24" s="13">
        <v>0.33700000000000002</v>
      </c>
      <c r="V24" s="10">
        <v>0.115</v>
      </c>
      <c r="W24" s="20">
        <v>0.46500000000000002</v>
      </c>
      <c r="X24" s="11">
        <v>0.14799999999999999</v>
      </c>
      <c r="Y24" s="27">
        <v>0.375</v>
      </c>
      <c r="Z24" s="11">
        <v>0.157</v>
      </c>
      <c r="AA24" s="29">
        <v>0.44</v>
      </c>
      <c r="AB24" s="30">
        <v>0.60599999999999998</v>
      </c>
      <c r="AC24" s="15">
        <v>0.19700000000000001</v>
      </c>
      <c r="AD24" s="8">
        <v>750</v>
      </c>
    </row>
    <row r="25" spans="1:30" x14ac:dyDescent="0.25">
      <c r="C25" s="92" t="s">
        <v>53</v>
      </c>
      <c r="D25" s="5">
        <v>0.15</v>
      </c>
      <c r="E25" s="4">
        <v>0.76600000000000001</v>
      </c>
      <c r="F25" s="6">
        <v>0.72299999999999998</v>
      </c>
      <c r="G25" s="5">
        <v>0.17399999999999999</v>
      </c>
      <c r="H25" s="5">
        <v>0.19</v>
      </c>
      <c r="I25" s="5">
        <v>0.21</v>
      </c>
      <c r="J25" s="3">
        <v>0.253</v>
      </c>
      <c r="K25" s="14">
        <v>1.107</v>
      </c>
      <c r="L25" s="3">
        <v>0.25900000000000001</v>
      </c>
      <c r="M25" s="3">
        <v>0.23200000000000001</v>
      </c>
      <c r="N25" s="31">
        <v>0.90300000000000002</v>
      </c>
      <c r="O25" s="4">
        <v>0.77</v>
      </c>
      <c r="P25" s="8">
        <v>490</v>
      </c>
      <c r="Q25" s="24" t="s">
        <v>53</v>
      </c>
      <c r="R25" s="5">
        <v>0.151</v>
      </c>
      <c r="S25" s="6">
        <v>0.71599999999999997</v>
      </c>
      <c r="T25" s="17">
        <v>0.59099999999999997</v>
      </c>
      <c r="U25" s="5">
        <v>0.17799999999999999</v>
      </c>
      <c r="V25" s="5">
        <v>0.192</v>
      </c>
      <c r="W25" s="26">
        <v>1.3029999999999999</v>
      </c>
      <c r="X25" s="3">
        <v>0.26400000000000001</v>
      </c>
      <c r="Y25" s="31">
        <v>0.88200000000000001</v>
      </c>
      <c r="Z25" s="3">
        <v>0.255</v>
      </c>
      <c r="AA25" s="3">
        <v>0.246</v>
      </c>
      <c r="AB25" s="4">
        <v>0.83399999999999996</v>
      </c>
      <c r="AC25" s="3">
        <v>0.313</v>
      </c>
      <c r="AD25" s="8">
        <v>490</v>
      </c>
    </row>
    <row r="26" spans="1:30" x14ac:dyDescent="0.25">
      <c r="C26" s="93"/>
      <c r="D26" s="10">
        <v>0.10199999999999999</v>
      </c>
      <c r="E26" s="18">
        <v>0.47599999999999998</v>
      </c>
      <c r="F26" s="20">
        <v>0.46</v>
      </c>
      <c r="G26" s="10">
        <v>0.109</v>
      </c>
      <c r="H26" s="10">
        <v>0.11899999999999999</v>
      </c>
      <c r="I26" s="11">
        <v>0.14799999999999999</v>
      </c>
      <c r="J26" s="15">
        <v>0.17399999999999999</v>
      </c>
      <c r="K26" s="20">
        <v>0.43099999999999999</v>
      </c>
      <c r="L26" s="15">
        <v>0.17499999999999999</v>
      </c>
      <c r="M26" s="15">
        <v>0.16900000000000001</v>
      </c>
      <c r="N26" s="30">
        <v>0.56899999999999995</v>
      </c>
      <c r="O26" s="27">
        <v>0.318</v>
      </c>
      <c r="P26" s="8">
        <v>750</v>
      </c>
      <c r="Q26" s="28"/>
      <c r="R26" s="10">
        <v>0.104</v>
      </c>
      <c r="S26" s="29">
        <v>0.443</v>
      </c>
      <c r="T26" s="27">
        <v>0.36</v>
      </c>
      <c r="U26" s="10">
        <v>0.114</v>
      </c>
      <c r="V26" s="10">
        <v>0.11899999999999999</v>
      </c>
      <c r="W26" s="29">
        <v>0.44500000000000001</v>
      </c>
      <c r="X26" s="15">
        <v>0.17799999999999999</v>
      </c>
      <c r="Y26" s="32">
        <v>0.28799999999999998</v>
      </c>
      <c r="Z26" s="15">
        <v>0.17399999999999999</v>
      </c>
      <c r="AA26" s="15">
        <v>0.18</v>
      </c>
      <c r="AB26" s="18">
        <v>0.50700000000000001</v>
      </c>
      <c r="AC26" s="15">
        <v>0.20599999999999999</v>
      </c>
      <c r="AD26" s="8">
        <v>750</v>
      </c>
    </row>
    <row r="27" spans="1:30" x14ac:dyDescent="0.25">
      <c r="C27" s="92" t="s">
        <v>54</v>
      </c>
      <c r="D27" s="5">
        <v>0.154</v>
      </c>
      <c r="E27" s="5">
        <v>0.17899999999999999</v>
      </c>
      <c r="F27" s="5">
        <v>0.154</v>
      </c>
      <c r="G27" s="23">
        <v>0.95799999999999996</v>
      </c>
      <c r="H27" s="5">
        <v>0.17799999999999999</v>
      </c>
      <c r="I27" s="7">
        <v>0.39300000000000002</v>
      </c>
      <c r="J27" s="23">
        <v>1.02</v>
      </c>
      <c r="K27" s="6">
        <v>0.64100000000000001</v>
      </c>
      <c r="L27" s="14">
        <v>1.0509999999999999</v>
      </c>
      <c r="M27" s="6">
        <v>0.70199999999999996</v>
      </c>
      <c r="N27" s="5">
        <v>0.224</v>
      </c>
      <c r="O27" s="3">
        <v>0.24</v>
      </c>
      <c r="P27" s="8">
        <v>490</v>
      </c>
      <c r="Q27" s="24" t="s">
        <v>54</v>
      </c>
      <c r="R27" s="3">
        <v>0.25</v>
      </c>
      <c r="S27" s="5">
        <v>0.17499999999999999</v>
      </c>
      <c r="T27" s="5">
        <v>0.154</v>
      </c>
      <c r="U27" s="31">
        <v>0.94199999999999995</v>
      </c>
      <c r="V27" s="5">
        <v>0.17799999999999999</v>
      </c>
      <c r="W27" s="7">
        <v>0.373</v>
      </c>
      <c r="X27" s="25">
        <v>1.1639999999999999</v>
      </c>
      <c r="Y27" s="17">
        <v>0.60799999999999998</v>
      </c>
      <c r="Z27" s="23">
        <v>1.0209999999999999</v>
      </c>
      <c r="AA27" s="6">
        <v>0.70499999999999996</v>
      </c>
      <c r="AB27" s="5">
        <v>0.224</v>
      </c>
      <c r="AC27" s="3">
        <v>0.24</v>
      </c>
      <c r="AD27" s="8">
        <v>490</v>
      </c>
    </row>
    <row r="28" spans="1:30" x14ac:dyDescent="0.25">
      <c r="C28" s="93"/>
      <c r="D28" s="10">
        <v>0.10299999999999999</v>
      </c>
      <c r="E28" s="10">
        <v>9.9000000000000005E-2</v>
      </c>
      <c r="F28" s="10">
        <v>0.107</v>
      </c>
      <c r="G28" s="27">
        <v>0.34</v>
      </c>
      <c r="H28" s="10">
        <v>0.125</v>
      </c>
      <c r="I28" s="9">
        <v>0.22600000000000001</v>
      </c>
      <c r="J28" s="12">
        <v>0.61199999999999999</v>
      </c>
      <c r="K28" s="13">
        <v>0.28199999999999997</v>
      </c>
      <c r="L28" s="12">
        <v>0.6</v>
      </c>
      <c r="M28" s="20">
        <v>0.46100000000000002</v>
      </c>
      <c r="N28" s="11">
        <v>0.15</v>
      </c>
      <c r="O28" s="15">
        <v>0.16400000000000001</v>
      </c>
      <c r="P28" s="8">
        <v>750</v>
      </c>
      <c r="Q28" s="28"/>
      <c r="R28" s="11">
        <v>0.13300000000000001</v>
      </c>
      <c r="S28" s="10">
        <v>9.7000000000000003E-2</v>
      </c>
      <c r="T28" s="10">
        <v>0.108</v>
      </c>
      <c r="U28" s="13">
        <v>0.315</v>
      </c>
      <c r="V28" s="10">
        <v>0.126</v>
      </c>
      <c r="W28" s="9">
        <v>0.216</v>
      </c>
      <c r="X28" s="30">
        <v>0.63300000000000001</v>
      </c>
      <c r="Y28" s="9">
        <v>0.24199999999999999</v>
      </c>
      <c r="Z28" s="30">
        <v>0.59799999999999998</v>
      </c>
      <c r="AA28" s="29">
        <v>0.46400000000000002</v>
      </c>
      <c r="AB28" s="11">
        <v>0.151</v>
      </c>
      <c r="AC28" s="11">
        <v>0.16400000000000001</v>
      </c>
      <c r="AD28" s="8">
        <v>750</v>
      </c>
    </row>
    <row r="29" spans="1:30" x14ac:dyDescent="0.25">
      <c r="C29" s="92" t="s">
        <v>55</v>
      </c>
      <c r="D29" s="14">
        <v>1.119</v>
      </c>
      <c r="E29" s="5">
        <v>0.14399999999999999</v>
      </c>
      <c r="F29" s="5">
        <v>0.15</v>
      </c>
      <c r="G29" s="5">
        <v>0.186</v>
      </c>
      <c r="H29" s="4">
        <v>0.74</v>
      </c>
      <c r="I29" s="3">
        <v>0.23400000000000001</v>
      </c>
      <c r="J29" s="5">
        <v>0.21299999999999999</v>
      </c>
      <c r="K29" s="3">
        <v>0.23300000000000001</v>
      </c>
      <c r="L29" s="5">
        <v>0.20200000000000001</v>
      </c>
      <c r="M29" s="3">
        <v>0.23300000000000001</v>
      </c>
      <c r="N29" s="31">
        <v>0.88700000000000001</v>
      </c>
      <c r="O29" s="3">
        <v>0.27300000000000002</v>
      </c>
      <c r="P29" s="8">
        <v>490</v>
      </c>
      <c r="Q29" s="24" t="s">
        <v>55</v>
      </c>
      <c r="R29" s="23">
        <v>0.96099999999999997</v>
      </c>
      <c r="S29" s="5">
        <v>0.14799999999999999</v>
      </c>
      <c r="T29" s="5">
        <v>0.154</v>
      </c>
      <c r="U29" s="5">
        <v>0.16600000000000001</v>
      </c>
      <c r="V29" s="5">
        <v>0.19800000000000001</v>
      </c>
      <c r="W29" s="3">
        <v>0.23499999999999999</v>
      </c>
      <c r="X29" s="5">
        <v>0.223</v>
      </c>
      <c r="Y29" s="3">
        <v>0.249</v>
      </c>
      <c r="Z29" s="5">
        <v>0.22800000000000001</v>
      </c>
      <c r="AA29" s="5">
        <v>0.23200000000000001</v>
      </c>
      <c r="AB29" s="4">
        <v>0.8</v>
      </c>
      <c r="AC29" s="5">
        <v>0.224</v>
      </c>
      <c r="AD29" s="8">
        <v>490</v>
      </c>
    </row>
    <row r="30" spans="1:30" x14ac:dyDescent="0.25">
      <c r="C30" s="93"/>
      <c r="D30" s="27">
        <v>0.34300000000000003</v>
      </c>
      <c r="E30" s="10">
        <v>0.10100000000000001</v>
      </c>
      <c r="F30" s="10">
        <v>0.104</v>
      </c>
      <c r="G30" s="10">
        <v>0.125</v>
      </c>
      <c r="H30" s="32">
        <v>0.25</v>
      </c>
      <c r="I30" s="11">
        <v>0.153</v>
      </c>
      <c r="J30" s="11">
        <v>0.14899999999999999</v>
      </c>
      <c r="K30" s="11">
        <v>0.161</v>
      </c>
      <c r="L30" s="11">
        <v>0.14099999999999999</v>
      </c>
      <c r="M30" s="11">
        <v>0.16</v>
      </c>
      <c r="N30" s="30">
        <v>0.54500000000000004</v>
      </c>
      <c r="O30" s="15">
        <v>0.17399999999999999</v>
      </c>
      <c r="P30" s="8">
        <v>750</v>
      </c>
      <c r="Q30" s="28"/>
      <c r="R30" s="32">
        <v>0.28499999999999998</v>
      </c>
      <c r="S30" s="10">
        <v>0.104</v>
      </c>
      <c r="T30" s="10">
        <v>0.108</v>
      </c>
      <c r="U30" s="10">
        <v>0.11899999999999999</v>
      </c>
      <c r="V30" s="11">
        <v>0.14000000000000001</v>
      </c>
      <c r="W30" s="11">
        <v>0.154</v>
      </c>
      <c r="X30" s="11">
        <v>0.155</v>
      </c>
      <c r="Y30" s="15">
        <v>0.17</v>
      </c>
      <c r="Z30" s="11">
        <v>0.156</v>
      </c>
      <c r="AA30" s="11">
        <v>0.16</v>
      </c>
      <c r="AB30" s="20">
        <v>0.46800000000000003</v>
      </c>
      <c r="AC30" s="11">
        <v>0.153</v>
      </c>
      <c r="AD30" s="8">
        <v>750</v>
      </c>
    </row>
    <row r="31" spans="1:30" x14ac:dyDescent="0.25">
      <c r="C31" s="92" t="s">
        <v>56</v>
      </c>
      <c r="D31" s="16">
        <v>1.5229999999999999</v>
      </c>
      <c r="E31" s="5">
        <v>0.14199999999999999</v>
      </c>
      <c r="F31" s="5">
        <v>0.15</v>
      </c>
      <c r="G31" s="5">
        <v>0.19800000000000001</v>
      </c>
      <c r="H31" s="5">
        <v>0.17699999999999999</v>
      </c>
      <c r="I31" s="5">
        <v>0.189</v>
      </c>
      <c r="J31" s="5">
        <v>0.182</v>
      </c>
      <c r="K31" s="5">
        <v>0.20100000000000001</v>
      </c>
      <c r="L31" s="6">
        <v>0.67900000000000005</v>
      </c>
      <c r="M31" s="3">
        <v>0.25800000000000001</v>
      </c>
      <c r="N31" s="5">
        <v>0.20100000000000001</v>
      </c>
      <c r="O31" s="5">
        <v>0.218</v>
      </c>
      <c r="P31" s="8">
        <v>490</v>
      </c>
      <c r="Q31" s="24" t="s">
        <v>56</v>
      </c>
      <c r="R31" s="16">
        <v>1.569</v>
      </c>
      <c r="S31" s="5">
        <v>0.14199999999999999</v>
      </c>
      <c r="T31" s="5">
        <v>0.20499999999999999</v>
      </c>
      <c r="U31" s="5">
        <v>0.20799999999999999</v>
      </c>
      <c r="V31" s="5">
        <v>0.17100000000000001</v>
      </c>
      <c r="W31" s="5">
        <v>0.19600000000000001</v>
      </c>
      <c r="X31" s="5">
        <v>0.22600000000000001</v>
      </c>
      <c r="Y31" s="5">
        <v>0.20699999999999999</v>
      </c>
      <c r="Z31" s="17">
        <v>0.61</v>
      </c>
      <c r="AA31" s="3">
        <v>0.30299999999999999</v>
      </c>
      <c r="AB31" s="5">
        <v>0.20399999999999999</v>
      </c>
      <c r="AC31" s="5">
        <v>0.214</v>
      </c>
      <c r="AD31" s="8">
        <v>490</v>
      </c>
    </row>
    <row r="32" spans="1:30" x14ac:dyDescent="0.25">
      <c r="C32" s="93"/>
      <c r="D32" s="33">
        <v>0.52900000000000003</v>
      </c>
      <c r="E32" s="10">
        <v>0.10100000000000001</v>
      </c>
      <c r="F32" s="10">
        <v>0.106</v>
      </c>
      <c r="G32" s="10">
        <v>0.113</v>
      </c>
      <c r="H32" s="10">
        <v>0.123</v>
      </c>
      <c r="I32" s="11">
        <v>0.13300000000000001</v>
      </c>
      <c r="J32" s="11">
        <v>0.128</v>
      </c>
      <c r="K32" s="11">
        <v>0.14299999999999999</v>
      </c>
      <c r="L32" s="29">
        <v>0.39</v>
      </c>
      <c r="M32" s="15">
        <v>0.17499999999999999</v>
      </c>
      <c r="N32" s="11">
        <v>0.14499999999999999</v>
      </c>
      <c r="O32" s="11">
        <v>0.152</v>
      </c>
      <c r="P32" s="8">
        <v>750</v>
      </c>
      <c r="Q32" s="28"/>
      <c r="R32" s="12">
        <v>0.67600000000000005</v>
      </c>
      <c r="S32" s="10">
        <v>0.10199999999999999</v>
      </c>
      <c r="T32" s="11">
        <v>0.128</v>
      </c>
      <c r="U32" s="10">
        <v>0.11899999999999999</v>
      </c>
      <c r="V32" s="10">
        <v>0.11899999999999999</v>
      </c>
      <c r="W32" s="11">
        <v>0.13900000000000001</v>
      </c>
      <c r="X32" s="11">
        <v>0.151</v>
      </c>
      <c r="Y32" s="11">
        <v>0.14699999999999999</v>
      </c>
      <c r="Z32" s="13">
        <v>0.32800000000000001</v>
      </c>
      <c r="AA32" s="15">
        <v>0.20100000000000001</v>
      </c>
      <c r="AB32" s="11">
        <v>0.14699999999999999</v>
      </c>
      <c r="AC32" s="11">
        <v>0.14799999999999999</v>
      </c>
      <c r="AD32" s="8">
        <v>750</v>
      </c>
    </row>
    <row r="33" spans="3:30" x14ac:dyDescent="0.25">
      <c r="C33" s="92" t="s">
        <v>57</v>
      </c>
      <c r="D33" s="5">
        <v>0.14099999999999999</v>
      </c>
      <c r="E33" s="5">
        <v>0.13700000000000001</v>
      </c>
      <c r="F33" s="5">
        <v>0.14599999999999999</v>
      </c>
      <c r="G33" s="5">
        <v>0.153</v>
      </c>
      <c r="H33" s="5">
        <v>0.153</v>
      </c>
      <c r="I33" s="23">
        <v>0.97099999999999997</v>
      </c>
      <c r="J33" s="3">
        <v>0.23300000000000001</v>
      </c>
      <c r="K33" s="5">
        <v>0.184</v>
      </c>
      <c r="L33" s="5">
        <v>0.161</v>
      </c>
      <c r="M33" s="5">
        <v>0.17</v>
      </c>
      <c r="N33" s="5">
        <v>0.17899999999999999</v>
      </c>
      <c r="O33" s="7">
        <v>0.35499999999999998</v>
      </c>
      <c r="P33" s="8">
        <v>490</v>
      </c>
      <c r="Q33" s="24" t="s">
        <v>57</v>
      </c>
      <c r="R33" s="5">
        <v>0.13900000000000001</v>
      </c>
      <c r="S33" s="5">
        <v>0.14099999999999999</v>
      </c>
      <c r="T33" s="5">
        <v>0.15</v>
      </c>
      <c r="U33" s="5">
        <v>0.151</v>
      </c>
      <c r="V33" s="5">
        <v>0.153</v>
      </c>
      <c r="W33" s="5">
        <v>0.16700000000000001</v>
      </c>
      <c r="X33" s="5">
        <v>0.16400000000000001</v>
      </c>
      <c r="Y33" s="3">
        <v>0.23499999999999999</v>
      </c>
      <c r="Z33" s="5">
        <v>0.17</v>
      </c>
      <c r="AA33" s="5">
        <v>0.182</v>
      </c>
      <c r="AB33" s="5">
        <v>0.182</v>
      </c>
      <c r="AC33" s="7">
        <v>0.35799999999999998</v>
      </c>
      <c r="AD33" s="8">
        <v>490</v>
      </c>
    </row>
    <row r="34" spans="3:30" x14ac:dyDescent="0.25">
      <c r="C34" s="93"/>
      <c r="D34" s="10">
        <v>9.7000000000000003E-2</v>
      </c>
      <c r="E34" s="10">
        <v>9.8000000000000004E-2</v>
      </c>
      <c r="F34" s="10">
        <v>0.105</v>
      </c>
      <c r="G34" s="10">
        <v>0.108</v>
      </c>
      <c r="H34" s="10">
        <v>0.109</v>
      </c>
      <c r="I34" s="13">
        <v>0.29599999999999999</v>
      </c>
      <c r="J34" s="11">
        <v>0.126</v>
      </c>
      <c r="K34" s="11">
        <v>0.127</v>
      </c>
      <c r="L34" s="10">
        <v>0.11</v>
      </c>
      <c r="M34" s="10">
        <v>0.106</v>
      </c>
      <c r="N34" s="11">
        <v>0.126</v>
      </c>
      <c r="O34" s="32">
        <v>0.247</v>
      </c>
      <c r="P34" s="8">
        <v>750</v>
      </c>
      <c r="Q34" s="28"/>
      <c r="R34" s="10">
        <v>9.6000000000000002E-2</v>
      </c>
      <c r="S34" s="10">
        <v>0.10199999999999999</v>
      </c>
      <c r="T34" s="10">
        <v>0.108</v>
      </c>
      <c r="U34" s="10">
        <v>0.108</v>
      </c>
      <c r="V34" s="10">
        <v>0.109</v>
      </c>
      <c r="W34" s="10">
        <v>0.11700000000000001</v>
      </c>
      <c r="X34" s="10">
        <v>0.115</v>
      </c>
      <c r="Y34" s="11">
        <v>0.14099999999999999</v>
      </c>
      <c r="Z34" s="10">
        <v>0.11799999999999999</v>
      </c>
      <c r="AA34" s="10">
        <v>0.115</v>
      </c>
      <c r="AB34" s="11">
        <v>0.13</v>
      </c>
      <c r="AC34" s="9">
        <v>0.248</v>
      </c>
      <c r="AD34" s="8">
        <v>750</v>
      </c>
    </row>
    <row r="35" spans="3:30" x14ac:dyDescent="0.25">
      <c r="C35" s="92" t="s">
        <v>58</v>
      </c>
      <c r="D35" s="5">
        <v>0.14399999999999999</v>
      </c>
      <c r="E35" s="5">
        <v>0.13400000000000001</v>
      </c>
      <c r="F35" s="5">
        <v>0.13100000000000001</v>
      </c>
      <c r="G35" s="5">
        <v>0.14499999999999999</v>
      </c>
      <c r="H35" s="25">
        <v>1.2090000000000001</v>
      </c>
      <c r="I35" s="5">
        <v>0.16</v>
      </c>
      <c r="J35" s="3">
        <v>0.309</v>
      </c>
      <c r="K35" s="3">
        <v>0.245</v>
      </c>
      <c r="L35" s="5">
        <v>0.16900000000000001</v>
      </c>
      <c r="M35" s="5">
        <v>0.17899999999999999</v>
      </c>
      <c r="N35" s="5">
        <v>0.157</v>
      </c>
      <c r="O35" s="14">
        <v>1.0780000000000001</v>
      </c>
      <c r="P35" s="8">
        <v>490</v>
      </c>
      <c r="Q35" s="24" t="s">
        <v>58</v>
      </c>
      <c r="R35" s="34">
        <v>1.4</v>
      </c>
      <c r="S35" s="5">
        <v>0.13500000000000001</v>
      </c>
      <c r="T35" s="5">
        <v>0.13100000000000001</v>
      </c>
      <c r="U35" s="5">
        <v>0.14799999999999999</v>
      </c>
      <c r="V35" s="5">
        <v>0.19</v>
      </c>
      <c r="W35" s="5">
        <v>0.16300000000000001</v>
      </c>
      <c r="X35" s="5">
        <v>0.16600000000000001</v>
      </c>
      <c r="Y35" s="5">
        <v>0.16</v>
      </c>
      <c r="Z35" s="5">
        <v>0.17499999999999999</v>
      </c>
      <c r="AA35" s="5">
        <v>0.223</v>
      </c>
      <c r="AB35" s="5">
        <v>0.154</v>
      </c>
      <c r="AC35" s="5">
        <v>0.155</v>
      </c>
      <c r="AD35" s="8">
        <v>490</v>
      </c>
    </row>
    <row r="36" spans="3:30" x14ac:dyDescent="0.25">
      <c r="C36" s="93"/>
      <c r="D36" s="10">
        <v>9.9000000000000005E-2</v>
      </c>
      <c r="E36" s="10">
        <v>9.7000000000000003E-2</v>
      </c>
      <c r="F36" s="10">
        <v>9.1999999999999998E-2</v>
      </c>
      <c r="G36" s="10">
        <v>0.10199999999999999</v>
      </c>
      <c r="H36" s="29">
        <v>0.39400000000000002</v>
      </c>
      <c r="I36" s="10">
        <v>0.113</v>
      </c>
      <c r="J36" s="10">
        <v>0.123</v>
      </c>
      <c r="K36" s="11">
        <v>0.14399999999999999</v>
      </c>
      <c r="L36" s="10">
        <v>0.122</v>
      </c>
      <c r="M36" s="11">
        <v>0.129</v>
      </c>
      <c r="N36" s="10">
        <v>0.111</v>
      </c>
      <c r="O36" s="32">
        <v>0.27100000000000002</v>
      </c>
      <c r="P36" s="8">
        <v>750</v>
      </c>
      <c r="Q36" s="28"/>
      <c r="R36" s="29">
        <v>0.42899999999999999</v>
      </c>
      <c r="S36" s="10">
        <v>9.9000000000000005E-2</v>
      </c>
      <c r="T36" s="10">
        <v>9.1999999999999998E-2</v>
      </c>
      <c r="U36" s="10">
        <v>0.104</v>
      </c>
      <c r="V36" s="11">
        <v>0.14000000000000001</v>
      </c>
      <c r="W36" s="10">
        <v>0.11700000000000001</v>
      </c>
      <c r="X36" s="10">
        <v>0.111</v>
      </c>
      <c r="Y36" s="10">
        <v>0.113</v>
      </c>
      <c r="Z36" s="11">
        <v>0.127</v>
      </c>
      <c r="AA36" s="11">
        <v>0.156</v>
      </c>
      <c r="AB36" s="10">
        <v>0.109</v>
      </c>
      <c r="AC36" s="10">
        <v>0.107</v>
      </c>
      <c r="AD36" s="8">
        <v>750</v>
      </c>
    </row>
    <row r="37" spans="3:30" x14ac:dyDescent="0.25">
      <c r="C37" s="92" t="s">
        <v>59</v>
      </c>
      <c r="D37" s="3">
        <v>0.28299999999999997</v>
      </c>
      <c r="E37" s="7">
        <v>0.372</v>
      </c>
      <c r="F37" s="5">
        <v>0.151</v>
      </c>
      <c r="G37" s="5">
        <v>0.151</v>
      </c>
      <c r="H37" s="3">
        <v>0.28100000000000003</v>
      </c>
      <c r="I37" s="17">
        <v>0.61399999999999999</v>
      </c>
      <c r="J37" s="5">
        <v>0.20200000000000001</v>
      </c>
      <c r="K37" s="25">
        <v>1.155</v>
      </c>
      <c r="L37" s="25">
        <v>1.1919999999999999</v>
      </c>
      <c r="M37" s="5">
        <v>0.16200000000000001</v>
      </c>
      <c r="N37" s="5">
        <v>0.191</v>
      </c>
      <c r="O37" s="5">
        <v>0.151</v>
      </c>
      <c r="P37" s="8">
        <v>490</v>
      </c>
      <c r="Q37" s="24" t="s">
        <v>59</v>
      </c>
      <c r="R37" s="5">
        <v>0.14099999999999999</v>
      </c>
      <c r="S37" s="5">
        <v>0.14000000000000001</v>
      </c>
      <c r="T37" s="5">
        <v>0.216</v>
      </c>
      <c r="U37" s="5">
        <v>0.219</v>
      </c>
      <c r="V37" s="3">
        <v>0.28799999999999998</v>
      </c>
      <c r="W37" s="17">
        <v>0.61799999999999999</v>
      </c>
      <c r="X37" s="5">
        <v>0.19900000000000001</v>
      </c>
      <c r="Y37" s="5">
        <v>0.17699999999999999</v>
      </c>
      <c r="Z37" s="5">
        <v>0.16800000000000001</v>
      </c>
      <c r="AA37" s="25">
        <v>1.2470000000000001</v>
      </c>
      <c r="AB37" s="5">
        <v>0.17699999999999999</v>
      </c>
      <c r="AC37" s="5">
        <v>0.14799999999999999</v>
      </c>
      <c r="AD37" s="8">
        <v>490</v>
      </c>
    </row>
    <row r="38" spans="3:30" x14ac:dyDescent="0.25">
      <c r="C38" s="93"/>
      <c r="D38" s="11">
        <v>0.156</v>
      </c>
      <c r="E38" s="15">
        <v>0.19900000000000001</v>
      </c>
      <c r="F38" s="10">
        <v>0.10299999999999999</v>
      </c>
      <c r="G38" s="10">
        <v>0.10199999999999999</v>
      </c>
      <c r="H38" s="11">
        <v>0.157</v>
      </c>
      <c r="I38" s="10">
        <v>0.123</v>
      </c>
      <c r="J38" s="10">
        <v>8.8999999999999996E-2</v>
      </c>
      <c r="K38" s="27">
        <v>0.32500000000000001</v>
      </c>
      <c r="L38" s="21">
        <v>0.36199999999999999</v>
      </c>
      <c r="M38" s="10">
        <v>0.10299999999999999</v>
      </c>
      <c r="N38" s="10">
        <v>0.123</v>
      </c>
      <c r="O38" s="10">
        <v>0.10299999999999999</v>
      </c>
      <c r="P38" s="8">
        <v>750</v>
      </c>
      <c r="Q38" s="28"/>
      <c r="R38" s="10">
        <v>9.8000000000000004E-2</v>
      </c>
      <c r="S38" s="10">
        <v>9.8000000000000004E-2</v>
      </c>
      <c r="T38" s="11">
        <v>0.127</v>
      </c>
      <c r="U38" s="10">
        <v>0.121</v>
      </c>
      <c r="V38" s="11">
        <v>0.16</v>
      </c>
      <c r="W38" s="10">
        <v>0.125</v>
      </c>
      <c r="X38" s="10">
        <v>8.5000000000000006E-2</v>
      </c>
      <c r="Y38" s="10">
        <v>0.11</v>
      </c>
      <c r="Z38" s="10">
        <v>0.105</v>
      </c>
      <c r="AA38" s="21">
        <v>0.41099999999999998</v>
      </c>
      <c r="AB38" s="10">
        <v>0.11799999999999999</v>
      </c>
      <c r="AC38" s="10">
        <v>0.10100000000000001</v>
      </c>
      <c r="AD38" s="8">
        <v>750</v>
      </c>
    </row>
    <row r="42" spans="3:30" x14ac:dyDescent="0.25">
      <c r="C42" s="35" t="s">
        <v>61</v>
      </c>
      <c r="D42" s="35" t="s">
        <v>62</v>
      </c>
      <c r="E42" s="35" t="s">
        <v>15</v>
      </c>
      <c r="F42" s="35" t="s">
        <v>63</v>
      </c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</row>
    <row r="43" spans="3:30" x14ac:dyDescent="0.25">
      <c r="C43" s="36" t="s">
        <v>64</v>
      </c>
      <c r="D43" s="37">
        <v>1</v>
      </c>
      <c r="E43" s="37">
        <v>2</v>
      </c>
      <c r="F43" s="37">
        <v>3</v>
      </c>
      <c r="G43" s="37">
        <v>4</v>
      </c>
      <c r="H43" s="37">
        <v>5</v>
      </c>
      <c r="I43" s="37">
        <v>6</v>
      </c>
      <c r="J43" s="37">
        <v>7</v>
      </c>
      <c r="K43" s="37">
        <v>8</v>
      </c>
      <c r="L43" s="37">
        <v>9</v>
      </c>
      <c r="M43" s="37">
        <v>10</v>
      </c>
      <c r="N43" s="37">
        <v>11</v>
      </c>
      <c r="O43" s="37">
        <v>12</v>
      </c>
      <c r="Q43" s="36" t="s">
        <v>60</v>
      </c>
      <c r="R43" s="37">
        <v>1</v>
      </c>
      <c r="S43" s="37">
        <v>2</v>
      </c>
      <c r="T43" s="37">
        <v>3</v>
      </c>
      <c r="U43" s="37">
        <v>4</v>
      </c>
      <c r="V43" s="37">
        <v>5</v>
      </c>
      <c r="W43" s="37">
        <v>6</v>
      </c>
      <c r="X43" s="37">
        <v>7</v>
      </c>
      <c r="Y43" s="37">
        <v>8</v>
      </c>
      <c r="Z43" s="37">
        <v>9</v>
      </c>
      <c r="AA43" s="37">
        <v>10</v>
      </c>
      <c r="AB43" s="37">
        <v>11</v>
      </c>
      <c r="AC43" s="37">
        <v>12</v>
      </c>
    </row>
    <row r="44" spans="3:30" x14ac:dyDescent="0.25">
      <c r="C44" s="37" t="s">
        <v>52</v>
      </c>
      <c r="D44">
        <v>1.6999999999999987E-2</v>
      </c>
      <c r="E44">
        <v>0.22999999999999998</v>
      </c>
      <c r="F44">
        <v>3.599999999999999E-2</v>
      </c>
      <c r="G44">
        <v>3.4000000000000002E-2</v>
      </c>
      <c r="H44">
        <v>4.8000000000000015E-2</v>
      </c>
      <c r="I44">
        <v>4.5000000000000012E-2</v>
      </c>
      <c r="J44">
        <v>9.4E-2</v>
      </c>
      <c r="K44">
        <v>0.48299999999999998</v>
      </c>
      <c r="L44">
        <v>3.6000000000000004E-2</v>
      </c>
      <c r="M44">
        <v>0.52500000000000002</v>
      </c>
      <c r="N44">
        <v>0.85</v>
      </c>
      <c r="O44">
        <v>0.316</v>
      </c>
      <c r="Q44" s="37" t="s">
        <v>52</v>
      </c>
      <c r="R44">
        <v>1.6999999999999987E-2</v>
      </c>
      <c r="S44">
        <v>0.27400000000000002</v>
      </c>
      <c r="T44">
        <v>3.7999999999999992E-2</v>
      </c>
      <c r="U44">
        <v>1.073</v>
      </c>
      <c r="V44">
        <v>4.300000000000001E-2</v>
      </c>
      <c r="W44">
        <v>1.1469999999999998</v>
      </c>
      <c r="X44">
        <v>9.7000000000000003E-2</v>
      </c>
      <c r="Y44">
        <v>0.47199999999999998</v>
      </c>
      <c r="Z44">
        <v>6.7999999999999977E-2</v>
      </c>
      <c r="AA44">
        <v>0.58199999999999996</v>
      </c>
      <c r="AB44">
        <v>0.83899999999999997</v>
      </c>
      <c r="AC44">
        <v>9.8000000000000004E-2</v>
      </c>
    </row>
    <row r="45" spans="3:30" x14ac:dyDescent="0.25">
      <c r="C45" s="37"/>
      <c r="D45">
        <v>1.0000000000000009E-3</v>
      </c>
      <c r="E45">
        <v>3.8000000000000006E-2</v>
      </c>
      <c r="F45">
        <v>1.8000000000000002E-2</v>
      </c>
      <c r="G45">
        <v>1.6E-2</v>
      </c>
      <c r="H45">
        <v>2.6999999999999996E-2</v>
      </c>
      <c r="I45">
        <v>1.0000000000000009E-2</v>
      </c>
      <c r="J45">
        <v>5.7999999999999996E-2</v>
      </c>
      <c r="K45">
        <v>0.28600000000000003</v>
      </c>
      <c r="L45">
        <v>1.0000000000000009E-3</v>
      </c>
      <c r="M45">
        <v>0.34499999999999997</v>
      </c>
      <c r="N45">
        <v>0.5</v>
      </c>
      <c r="O45">
        <v>0.22900000000000004</v>
      </c>
      <c r="Q45" s="37"/>
      <c r="R45">
        <v>1.0000000000000009E-3</v>
      </c>
      <c r="S45">
        <v>4.1000000000000009E-2</v>
      </c>
      <c r="T45">
        <v>1.9000000000000003E-2</v>
      </c>
      <c r="U45">
        <v>0.24700000000000003</v>
      </c>
      <c r="V45">
        <v>2.4000000000000007E-2</v>
      </c>
      <c r="W45">
        <v>0.377</v>
      </c>
      <c r="X45">
        <v>5.7999999999999996E-2</v>
      </c>
      <c r="Y45">
        <v>0.28400000000000003</v>
      </c>
      <c r="Z45">
        <v>1.8999999999999989E-2</v>
      </c>
      <c r="AA45">
        <v>0.34899999999999998</v>
      </c>
      <c r="AB45">
        <v>0.51300000000000001</v>
      </c>
      <c r="AC45">
        <v>9.2000000000000012E-2</v>
      </c>
    </row>
    <row r="46" spans="3:30" x14ac:dyDescent="0.25">
      <c r="C46" s="37" t="s">
        <v>53</v>
      </c>
      <c r="D46">
        <v>2.3999999999999994E-2</v>
      </c>
      <c r="E46">
        <v>0.64900000000000002</v>
      </c>
      <c r="F46">
        <v>0.6</v>
      </c>
      <c r="G46">
        <v>4.6999999999999986E-2</v>
      </c>
      <c r="H46">
        <v>6.0999999999999999E-2</v>
      </c>
      <c r="I46">
        <v>8.8999999999999996E-2</v>
      </c>
      <c r="J46">
        <v>0.13200000000000001</v>
      </c>
      <c r="K46">
        <v>0.89500000000000002</v>
      </c>
      <c r="L46">
        <v>0.13500000000000001</v>
      </c>
      <c r="M46">
        <v>0.10600000000000001</v>
      </c>
      <c r="N46">
        <v>0.78300000000000003</v>
      </c>
      <c r="O46">
        <v>0.64500000000000002</v>
      </c>
      <c r="Q46" s="37" t="s">
        <v>53</v>
      </c>
      <c r="R46">
        <v>2.4999999999999994E-2</v>
      </c>
      <c r="S46">
        <v>0.59899999999999998</v>
      </c>
      <c r="T46">
        <v>0.46799999999999997</v>
      </c>
      <c r="U46">
        <v>5.099999999999999E-2</v>
      </c>
      <c r="V46">
        <v>6.3E-2</v>
      </c>
      <c r="W46">
        <v>1.1819999999999999</v>
      </c>
      <c r="X46">
        <v>0.14300000000000002</v>
      </c>
      <c r="Y46">
        <v>0.67</v>
      </c>
      <c r="Z46">
        <v>0.13100000000000001</v>
      </c>
      <c r="AA46">
        <v>0.12</v>
      </c>
      <c r="AB46">
        <v>0.71399999999999997</v>
      </c>
      <c r="AC46">
        <v>0.188</v>
      </c>
    </row>
    <row r="47" spans="3:30" x14ac:dyDescent="0.25">
      <c r="C47" s="37"/>
      <c r="D47">
        <v>5.9999999999999915E-3</v>
      </c>
      <c r="E47">
        <v>0.38500000000000001</v>
      </c>
      <c r="F47">
        <v>0.36699999999999999</v>
      </c>
      <c r="G47">
        <v>1.3999999999999999E-2</v>
      </c>
      <c r="H47">
        <v>2.6999999999999996E-2</v>
      </c>
      <c r="I47">
        <v>5.5999999999999994E-2</v>
      </c>
      <c r="J47">
        <v>8.0999999999999989E-2</v>
      </c>
      <c r="K47">
        <v>0.33799999999999997</v>
      </c>
      <c r="L47">
        <v>7.9999999999999988E-2</v>
      </c>
      <c r="M47">
        <v>7.3000000000000009E-2</v>
      </c>
      <c r="N47">
        <v>0.47899999999999998</v>
      </c>
      <c r="O47">
        <v>0.223</v>
      </c>
      <c r="Q47" s="37"/>
      <c r="R47">
        <v>7.9999999999999932E-3</v>
      </c>
      <c r="S47">
        <v>0.35199999999999998</v>
      </c>
      <c r="T47">
        <v>0.26700000000000002</v>
      </c>
      <c r="U47">
        <v>1.9000000000000003E-2</v>
      </c>
      <c r="V47">
        <v>2.6999999999999996E-2</v>
      </c>
      <c r="W47">
        <v>0.35299999999999998</v>
      </c>
      <c r="X47">
        <v>8.4999999999999992E-2</v>
      </c>
      <c r="Y47">
        <v>0.19499999999999998</v>
      </c>
      <c r="Z47">
        <v>7.8999999999999987E-2</v>
      </c>
      <c r="AA47">
        <v>8.3999999999999991E-2</v>
      </c>
      <c r="AB47">
        <v>0.41700000000000004</v>
      </c>
      <c r="AC47">
        <v>0.11099999999999999</v>
      </c>
    </row>
    <row r="48" spans="3:30" x14ac:dyDescent="0.25">
      <c r="C48" s="37" t="s">
        <v>54</v>
      </c>
      <c r="D48">
        <v>2.7999999999999997E-2</v>
      </c>
      <c r="E48">
        <v>5.3999999999999992E-2</v>
      </c>
      <c r="F48">
        <v>3.2000000000000001E-2</v>
      </c>
      <c r="G48">
        <v>0.70099999999999996</v>
      </c>
      <c r="H48">
        <v>5.6999999999999995E-2</v>
      </c>
      <c r="I48">
        <v>0.26500000000000001</v>
      </c>
      <c r="J48">
        <v>0.89800000000000002</v>
      </c>
      <c r="K48">
        <v>0.51600000000000001</v>
      </c>
      <c r="L48">
        <v>0.89599999999999991</v>
      </c>
      <c r="M48">
        <v>0.58399999999999996</v>
      </c>
      <c r="N48">
        <v>0.107</v>
      </c>
      <c r="O48">
        <v>0.11199999999999999</v>
      </c>
      <c r="Q48" s="37" t="s">
        <v>54</v>
      </c>
      <c r="R48">
        <v>0.124</v>
      </c>
      <c r="S48">
        <v>4.9999999999999989E-2</v>
      </c>
      <c r="T48">
        <v>3.2000000000000001E-2</v>
      </c>
      <c r="U48">
        <v>0.68499999999999994</v>
      </c>
      <c r="V48">
        <v>5.6999999999999995E-2</v>
      </c>
      <c r="W48">
        <v>0.245</v>
      </c>
      <c r="X48">
        <v>1.0419999999999998</v>
      </c>
      <c r="Y48">
        <v>0.48299999999999998</v>
      </c>
      <c r="Z48">
        <v>0.86599999999999988</v>
      </c>
      <c r="AA48">
        <v>0.58699999999999997</v>
      </c>
      <c r="AB48">
        <v>0.107</v>
      </c>
      <c r="AC48">
        <v>0.11199999999999999</v>
      </c>
    </row>
    <row r="49" spans="3:29" x14ac:dyDescent="0.25">
      <c r="C49" s="37"/>
      <c r="D49">
        <v>7.9999999999999932E-3</v>
      </c>
      <c r="E49">
        <v>1.100000000000001E-2</v>
      </c>
      <c r="F49">
        <v>1.3999999999999999E-2</v>
      </c>
      <c r="G49">
        <v>0.24500000000000002</v>
      </c>
      <c r="H49">
        <v>3.3000000000000002E-2</v>
      </c>
      <c r="I49">
        <v>0.13100000000000001</v>
      </c>
      <c r="J49">
        <v>0.52100000000000002</v>
      </c>
      <c r="K49">
        <v>0.18699999999999997</v>
      </c>
      <c r="L49">
        <v>0.47499999999999998</v>
      </c>
      <c r="M49">
        <v>0.371</v>
      </c>
      <c r="N49">
        <v>0.06</v>
      </c>
      <c r="O49">
        <v>6.5000000000000002E-2</v>
      </c>
      <c r="Q49" s="37"/>
      <c r="R49">
        <v>3.8000000000000006E-2</v>
      </c>
      <c r="S49">
        <v>9.000000000000008E-3</v>
      </c>
      <c r="T49">
        <v>1.4999999999999999E-2</v>
      </c>
      <c r="U49">
        <v>0.22</v>
      </c>
      <c r="V49">
        <v>3.4000000000000002E-2</v>
      </c>
      <c r="W49">
        <v>0.121</v>
      </c>
      <c r="X49">
        <v>0.54200000000000004</v>
      </c>
      <c r="Y49">
        <v>0.14699999999999999</v>
      </c>
      <c r="Z49">
        <v>0.47299999999999998</v>
      </c>
      <c r="AA49">
        <v>0.374</v>
      </c>
      <c r="AB49">
        <v>6.0999999999999999E-2</v>
      </c>
      <c r="AC49">
        <v>6.5000000000000002E-2</v>
      </c>
    </row>
    <row r="50" spans="3:29" x14ac:dyDescent="0.25">
      <c r="C50" s="37" t="s">
        <v>55</v>
      </c>
      <c r="D50">
        <v>0.99299999999999999</v>
      </c>
      <c r="E50">
        <v>2.7999999999999983E-2</v>
      </c>
      <c r="F50">
        <v>2.7999999999999997E-2</v>
      </c>
      <c r="G50">
        <v>6.0999999999999999E-2</v>
      </c>
      <c r="H50">
        <v>0.61799999999999999</v>
      </c>
      <c r="I50">
        <v>0.10400000000000001</v>
      </c>
      <c r="J50">
        <v>8.7999999999999995E-2</v>
      </c>
      <c r="K50">
        <v>0.11200000000000002</v>
      </c>
      <c r="L50">
        <v>7.8000000000000014E-2</v>
      </c>
      <c r="M50">
        <v>0.10900000000000001</v>
      </c>
      <c r="N50">
        <v>0.76400000000000001</v>
      </c>
      <c r="O50">
        <v>0.14900000000000002</v>
      </c>
      <c r="Q50" s="37" t="s">
        <v>55</v>
      </c>
      <c r="R50">
        <v>0.83499999999999996</v>
      </c>
      <c r="S50">
        <v>3.1999999999999987E-2</v>
      </c>
      <c r="T50">
        <v>3.2000000000000001E-2</v>
      </c>
      <c r="U50">
        <v>4.1000000000000009E-2</v>
      </c>
      <c r="V50">
        <v>7.6000000000000012E-2</v>
      </c>
      <c r="W50">
        <v>0.10499999999999998</v>
      </c>
      <c r="X50">
        <v>9.8000000000000004E-2</v>
      </c>
      <c r="Y50">
        <v>0.128</v>
      </c>
      <c r="Z50">
        <v>0.10400000000000001</v>
      </c>
      <c r="AA50">
        <v>0.10800000000000001</v>
      </c>
      <c r="AB50">
        <v>0.67700000000000005</v>
      </c>
      <c r="AC50">
        <v>0.1</v>
      </c>
    </row>
    <row r="51" spans="3:29" x14ac:dyDescent="0.25">
      <c r="C51" s="37"/>
      <c r="D51">
        <v>0.24700000000000003</v>
      </c>
      <c r="E51">
        <v>1.2000000000000011E-2</v>
      </c>
      <c r="F51">
        <v>1.0999999999999996E-2</v>
      </c>
      <c r="G51">
        <v>2.7999999999999997E-2</v>
      </c>
      <c r="H51">
        <v>0.159</v>
      </c>
      <c r="I51">
        <v>5.4999999999999993E-2</v>
      </c>
      <c r="J51">
        <v>5.4999999999999993E-2</v>
      </c>
      <c r="K51">
        <v>7.1000000000000008E-2</v>
      </c>
      <c r="L51">
        <v>4.8999999999999988E-2</v>
      </c>
      <c r="M51">
        <v>6.5000000000000002E-2</v>
      </c>
      <c r="N51">
        <v>0.45000000000000007</v>
      </c>
      <c r="O51">
        <v>8.0999999999999989E-2</v>
      </c>
      <c r="Q51" s="37"/>
      <c r="R51">
        <v>0.18899999999999997</v>
      </c>
      <c r="S51">
        <v>1.4999999999999999E-2</v>
      </c>
      <c r="T51">
        <v>1.4999999999999999E-2</v>
      </c>
      <c r="U51">
        <v>2.1999999999999992E-2</v>
      </c>
      <c r="V51">
        <v>4.9000000000000016E-2</v>
      </c>
      <c r="W51">
        <v>5.5999999999999994E-2</v>
      </c>
      <c r="X51">
        <v>6.0999999999999999E-2</v>
      </c>
      <c r="Y51">
        <v>8.0000000000000016E-2</v>
      </c>
      <c r="Z51">
        <v>6.4000000000000001E-2</v>
      </c>
      <c r="AA51">
        <v>6.5000000000000002E-2</v>
      </c>
      <c r="AB51">
        <v>0.373</v>
      </c>
      <c r="AC51">
        <v>0.06</v>
      </c>
    </row>
    <row r="52" spans="3:29" x14ac:dyDescent="0.25">
      <c r="C52" s="37" t="s">
        <v>56</v>
      </c>
      <c r="D52">
        <v>1.4019999999999999</v>
      </c>
      <c r="E52">
        <v>3.1999999999999987E-2</v>
      </c>
      <c r="F52">
        <v>3.2000000000000001E-2</v>
      </c>
      <c r="G52">
        <v>6.7000000000000004E-2</v>
      </c>
      <c r="H52">
        <v>5.9999999999999984E-2</v>
      </c>
      <c r="I52">
        <v>6.8000000000000005E-2</v>
      </c>
      <c r="J52">
        <v>5.7999999999999996E-2</v>
      </c>
      <c r="K52">
        <v>8.1000000000000016E-2</v>
      </c>
      <c r="L52">
        <v>0.55900000000000005</v>
      </c>
      <c r="M52">
        <v>0.14100000000000001</v>
      </c>
      <c r="N52">
        <v>8.6000000000000007E-2</v>
      </c>
      <c r="O52">
        <v>9.4E-2</v>
      </c>
      <c r="Q52" s="37" t="s">
        <v>56</v>
      </c>
      <c r="R52">
        <v>1.448</v>
      </c>
      <c r="S52">
        <v>3.1999999999999987E-2</v>
      </c>
      <c r="T52">
        <v>8.6999999999999994E-2</v>
      </c>
      <c r="U52">
        <v>7.6999999999999985E-2</v>
      </c>
      <c r="V52">
        <v>5.4000000000000006E-2</v>
      </c>
      <c r="W52">
        <v>7.5000000000000011E-2</v>
      </c>
      <c r="X52">
        <v>0.10200000000000001</v>
      </c>
      <c r="Y52">
        <v>8.6999999999999994E-2</v>
      </c>
      <c r="Z52">
        <v>0.49</v>
      </c>
      <c r="AA52">
        <v>0.186</v>
      </c>
      <c r="AB52">
        <v>8.8999999999999982E-2</v>
      </c>
      <c r="AC52">
        <v>0.09</v>
      </c>
    </row>
    <row r="53" spans="3:29" x14ac:dyDescent="0.25">
      <c r="C53" s="37"/>
      <c r="D53">
        <v>0.43600000000000005</v>
      </c>
      <c r="E53">
        <v>1.4000000000000012E-2</v>
      </c>
      <c r="F53">
        <v>1.2999999999999998E-2</v>
      </c>
      <c r="G53">
        <v>2.0000000000000004E-2</v>
      </c>
      <c r="H53">
        <v>3.4000000000000002E-2</v>
      </c>
      <c r="I53">
        <v>4.1000000000000009E-2</v>
      </c>
      <c r="J53">
        <v>3.4000000000000002E-2</v>
      </c>
      <c r="K53">
        <v>5.1999999999999991E-2</v>
      </c>
      <c r="L53">
        <v>0.30000000000000004</v>
      </c>
      <c r="M53">
        <v>8.5999999999999993E-2</v>
      </c>
      <c r="N53">
        <v>5.4999999999999993E-2</v>
      </c>
      <c r="O53">
        <v>5.7999999999999996E-2</v>
      </c>
      <c r="Q53" s="37"/>
      <c r="R53">
        <v>0.58300000000000007</v>
      </c>
      <c r="S53">
        <v>1.4999999999999999E-2</v>
      </c>
      <c r="T53">
        <v>3.5000000000000003E-2</v>
      </c>
      <c r="U53">
        <v>2.5999999999999995E-2</v>
      </c>
      <c r="V53">
        <v>0.03</v>
      </c>
      <c r="W53">
        <v>4.7000000000000014E-2</v>
      </c>
      <c r="X53">
        <v>5.6999999999999995E-2</v>
      </c>
      <c r="Y53">
        <v>5.5999999999999994E-2</v>
      </c>
      <c r="Z53">
        <v>0.23800000000000002</v>
      </c>
      <c r="AA53">
        <v>0.11200000000000002</v>
      </c>
      <c r="AB53">
        <v>5.6999999999999995E-2</v>
      </c>
      <c r="AC53">
        <v>5.3999999999999992E-2</v>
      </c>
    </row>
    <row r="54" spans="3:29" x14ac:dyDescent="0.25">
      <c r="C54" s="37" t="s">
        <v>57</v>
      </c>
      <c r="D54">
        <v>1.5999999999999986E-2</v>
      </c>
      <c r="E54">
        <v>2.700000000000001E-2</v>
      </c>
      <c r="F54">
        <v>2.3999999999999994E-2</v>
      </c>
      <c r="G54">
        <v>3.599999999999999E-2</v>
      </c>
      <c r="H54">
        <v>3.3000000000000002E-2</v>
      </c>
      <c r="I54">
        <v>0.84899999999999998</v>
      </c>
      <c r="J54">
        <v>0.11200000000000002</v>
      </c>
      <c r="K54">
        <v>5.8999999999999997E-2</v>
      </c>
      <c r="L54">
        <v>3.5000000000000003E-2</v>
      </c>
      <c r="M54">
        <v>5.3000000000000005E-2</v>
      </c>
      <c r="N54">
        <v>6.2999999999999987E-2</v>
      </c>
      <c r="O54">
        <v>0.23399999999999999</v>
      </c>
      <c r="Q54" s="37" t="s">
        <v>57</v>
      </c>
      <c r="R54">
        <v>1.4000000000000012E-2</v>
      </c>
      <c r="S54">
        <v>3.0999999999999986E-2</v>
      </c>
      <c r="T54">
        <v>2.7999999999999997E-2</v>
      </c>
      <c r="U54">
        <v>3.3999999999999989E-2</v>
      </c>
      <c r="V54">
        <v>3.3000000000000002E-2</v>
      </c>
      <c r="W54">
        <v>4.5000000000000012E-2</v>
      </c>
      <c r="X54">
        <v>4.300000000000001E-2</v>
      </c>
      <c r="Y54">
        <v>0.10999999999999999</v>
      </c>
      <c r="Z54">
        <v>4.4000000000000011E-2</v>
      </c>
      <c r="AA54">
        <v>6.4999999999999988E-2</v>
      </c>
      <c r="AB54">
        <v>6.5999999999999989E-2</v>
      </c>
      <c r="AC54">
        <v>0.23699999999999999</v>
      </c>
    </row>
    <row r="55" spans="3:29" x14ac:dyDescent="0.25">
      <c r="C55" s="37"/>
      <c r="D55">
        <v>0</v>
      </c>
      <c r="E55">
        <v>1.100000000000001E-2</v>
      </c>
      <c r="F55">
        <v>8.9999999999999941E-3</v>
      </c>
      <c r="G55">
        <v>1.7000000000000001E-2</v>
      </c>
      <c r="H55">
        <v>1.7000000000000001E-2</v>
      </c>
      <c r="I55">
        <v>0.20299999999999999</v>
      </c>
      <c r="J55">
        <v>3.5000000000000003E-2</v>
      </c>
      <c r="K55">
        <v>3.3000000000000002E-2</v>
      </c>
      <c r="L55">
        <v>1.4999999999999999E-2</v>
      </c>
      <c r="M55">
        <v>1.7000000000000001E-2</v>
      </c>
      <c r="N55">
        <v>3.7000000000000005E-2</v>
      </c>
      <c r="O55">
        <v>0.156</v>
      </c>
      <c r="Q55" s="37"/>
      <c r="R55">
        <v>-1.0000000000000009E-3</v>
      </c>
      <c r="S55">
        <v>1.4999999999999999E-2</v>
      </c>
      <c r="T55">
        <v>1.1999999999999997E-2</v>
      </c>
      <c r="U55">
        <v>1.7000000000000001E-2</v>
      </c>
      <c r="V55">
        <v>1.7000000000000001E-2</v>
      </c>
      <c r="W55">
        <v>2.4000000000000007E-2</v>
      </c>
      <c r="X55">
        <v>2.4000000000000007E-2</v>
      </c>
      <c r="Y55">
        <v>4.6999999999999986E-2</v>
      </c>
      <c r="Z55">
        <v>2.2999999999999993E-2</v>
      </c>
      <c r="AA55">
        <v>2.6000000000000009E-2</v>
      </c>
      <c r="AB55">
        <v>4.1000000000000009E-2</v>
      </c>
      <c r="AC55">
        <v>0.157</v>
      </c>
    </row>
    <row r="56" spans="3:29" x14ac:dyDescent="0.25">
      <c r="C56" s="37" t="s">
        <v>58</v>
      </c>
      <c r="D56">
        <v>2.1999999999999992E-2</v>
      </c>
      <c r="E56">
        <v>2.6000000000000009E-2</v>
      </c>
      <c r="F56">
        <v>1.7000000000000001E-2</v>
      </c>
      <c r="G56">
        <v>1.8999999999999989E-2</v>
      </c>
      <c r="H56">
        <v>1.097</v>
      </c>
      <c r="I56">
        <v>4.200000000000001E-2</v>
      </c>
      <c r="J56">
        <v>0.184</v>
      </c>
      <c r="K56">
        <v>0.125</v>
      </c>
      <c r="L56">
        <v>4.8000000000000015E-2</v>
      </c>
      <c r="M56">
        <v>6.2999999999999987E-2</v>
      </c>
      <c r="N56">
        <v>4.0999999999999995E-2</v>
      </c>
      <c r="O56">
        <v>0.95900000000000007</v>
      </c>
      <c r="Q56" s="37" t="s">
        <v>58</v>
      </c>
      <c r="R56">
        <v>1.278</v>
      </c>
      <c r="S56">
        <v>2.700000000000001E-2</v>
      </c>
      <c r="T56">
        <v>1.7000000000000001E-2</v>
      </c>
      <c r="U56">
        <v>2.1999999999999992E-2</v>
      </c>
      <c r="V56">
        <v>7.8E-2</v>
      </c>
      <c r="W56">
        <v>4.5000000000000012E-2</v>
      </c>
      <c r="X56">
        <v>4.1000000000000009E-2</v>
      </c>
      <c r="Y56">
        <v>4.0000000000000008E-2</v>
      </c>
      <c r="Z56">
        <v>5.3999999999999992E-2</v>
      </c>
      <c r="AA56">
        <v>0.107</v>
      </c>
      <c r="AB56">
        <v>3.7999999999999992E-2</v>
      </c>
      <c r="AC56">
        <v>3.6000000000000004E-2</v>
      </c>
    </row>
    <row r="57" spans="3:29" x14ac:dyDescent="0.25">
      <c r="C57" s="37"/>
      <c r="D57">
        <v>5.0000000000000044E-3</v>
      </c>
      <c r="E57">
        <v>1.100000000000001E-2</v>
      </c>
      <c r="F57">
        <v>2.0000000000000018E-3</v>
      </c>
      <c r="G57">
        <v>2.9999999999999888E-3</v>
      </c>
      <c r="H57">
        <v>0.30600000000000005</v>
      </c>
      <c r="I57">
        <v>2.3000000000000007E-2</v>
      </c>
      <c r="J57">
        <v>2.8999999999999998E-2</v>
      </c>
      <c r="K57">
        <v>5.099999999999999E-2</v>
      </c>
      <c r="L57">
        <v>2.8999999999999998E-2</v>
      </c>
      <c r="M57">
        <v>4.0000000000000008E-2</v>
      </c>
      <c r="N57">
        <v>2.2000000000000006E-2</v>
      </c>
      <c r="O57">
        <v>0.18000000000000002</v>
      </c>
      <c r="Q57" s="37"/>
      <c r="R57">
        <v>0.33499999999999996</v>
      </c>
      <c r="S57">
        <v>1.3000000000000012E-2</v>
      </c>
      <c r="T57">
        <v>2.0000000000000018E-3</v>
      </c>
      <c r="U57">
        <v>4.9999999999999906E-3</v>
      </c>
      <c r="V57">
        <v>5.2000000000000018E-2</v>
      </c>
      <c r="W57">
        <v>2.700000000000001E-2</v>
      </c>
      <c r="X57">
        <v>1.7000000000000001E-2</v>
      </c>
      <c r="Y57">
        <v>2.0000000000000004E-2</v>
      </c>
      <c r="Z57">
        <v>3.4000000000000002E-2</v>
      </c>
      <c r="AA57">
        <v>6.7000000000000004E-2</v>
      </c>
      <c r="AB57">
        <v>2.0000000000000004E-2</v>
      </c>
      <c r="AC57">
        <v>1.6E-2</v>
      </c>
    </row>
    <row r="58" spans="3:29" x14ac:dyDescent="0.25">
      <c r="C58" s="37" t="s">
        <v>59</v>
      </c>
      <c r="D58">
        <v>0.16699999999999998</v>
      </c>
      <c r="E58">
        <v>0.25700000000000001</v>
      </c>
      <c r="F58">
        <v>3.3000000000000002E-2</v>
      </c>
      <c r="G58">
        <v>2.7999999999999997E-2</v>
      </c>
      <c r="H58">
        <v>0.15200000000000002</v>
      </c>
      <c r="I58">
        <v>0.35</v>
      </c>
      <c r="J58">
        <v>7.3000000000000009E-2</v>
      </c>
      <c r="K58">
        <v>1.0310000000000001</v>
      </c>
      <c r="L58">
        <v>1.0659999999999998</v>
      </c>
      <c r="M58">
        <v>9.000000000000008E-3</v>
      </c>
      <c r="N58">
        <v>4.7000000000000014E-2</v>
      </c>
      <c r="O58">
        <v>2.7999999999999997E-2</v>
      </c>
      <c r="Q58" s="37" t="s">
        <v>59</v>
      </c>
      <c r="R58">
        <v>2.4999999999999981E-2</v>
      </c>
      <c r="S58">
        <v>2.5000000000000008E-2</v>
      </c>
      <c r="T58">
        <v>9.8000000000000004E-2</v>
      </c>
      <c r="U58">
        <v>9.6000000000000002E-2</v>
      </c>
      <c r="V58">
        <v>0.15899999999999997</v>
      </c>
      <c r="W58">
        <v>0.35399999999999998</v>
      </c>
      <c r="X58">
        <v>7.0000000000000007E-2</v>
      </c>
      <c r="Y58">
        <v>5.2999999999999992E-2</v>
      </c>
      <c r="Z58">
        <v>4.200000000000001E-2</v>
      </c>
      <c r="AA58">
        <v>1.0940000000000001</v>
      </c>
      <c r="AB58">
        <v>3.3000000000000002E-2</v>
      </c>
      <c r="AC58">
        <v>2.4999999999999994E-2</v>
      </c>
    </row>
    <row r="59" spans="3:29" x14ac:dyDescent="0.25">
      <c r="C59" s="37"/>
      <c r="D59">
        <v>6.7000000000000004E-2</v>
      </c>
      <c r="E59">
        <v>0.11100000000000002</v>
      </c>
      <c r="F59">
        <v>1.3999999999999999E-2</v>
      </c>
      <c r="G59">
        <v>8.9999999999999941E-3</v>
      </c>
      <c r="H59">
        <v>6.6000000000000003E-2</v>
      </c>
      <c r="I59">
        <v>3.1E-2</v>
      </c>
      <c r="J59">
        <v>-6.0000000000000053E-3</v>
      </c>
      <c r="K59">
        <v>0.23400000000000001</v>
      </c>
      <c r="L59">
        <v>0.27</v>
      </c>
      <c r="M59">
        <v>-1.7000000000000001E-2</v>
      </c>
      <c r="N59">
        <v>8.9999999999999941E-3</v>
      </c>
      <c r="O59">
        <v>1.1999999999999997E-2</v>
      </c>
      <c r="Q59" s="37"/>
      <c r="R59">
        <v>9.000000000000008E-3</v>
      </c>
      <c r="S59">
        <v>1.0000000000000009E-2</v>
      </c>
      <c r="T59">
        <v>3.8000000000000006E-2</v>
      </c>
      <c r="U59">
        <v>2.7999999999999997E-2</v>
      </c>
      <c r="V59">
        <v>6.9000000000000006E-2</v>
      </c>
      <c r="W59">
        <v>3.3000000000000002E-2</v>
      </c>
      <c r="X59">
        <v>-9.999999999999995E-3</v>
      </c>
      <c r="Y59">
        <v>1.9000000000000003E-2</v>
      </c>
      <c r="Z59">
        <v>1.2999999999999998E-2</v>
      </c>
      <c r="AA59">
        <v>0.29099999999999998</v>
      </c>
      <c r="AB59">
        <v>3.9999999999999897E-3</v>
      </c>
      <c r="AC59">
        <v>1.0000000000000009E-2</v>
      </c>
    </row>
    <row r="62" spans="3:29" x14ac:dyDescent="0.25">
      <c r="C62" t="s">
        <v>65</v>
      </c>
    </row>
    <row r="63" spans="3:29" x14ac:dyDescent="0.25">
      <c r="D63" s="38" t="s">
        <v>64</v>
      </c>
      <c r="E63" s="38" t="s">
        <v>60</v>
      </c>
    </row>
    <row r="64" spans="3:29" x14ac:dyDescent="0.25">
      <c r="C64" s="38" t="s">
        <v>66</v>
      </c>
      <c r="D64" s="37">
        <v>0.123</v>
      </c>
      <c r="E64" s="37">
        <v>0.12690000000000001</v>
      </c>
      <c r="F64" t="s">
        <v>67</v>
      </c>
    </row>
    <row r="65" spans="3:19" ht="15.75" thickBot="1" x14ac:dyDescent="0.3">
      <c r="C65" s="90" t="s">
        <v>68</v>
      </c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3:19" ht="16.5" thickTop="1" thickBot="1" x14ac:dyDescent="0.3">
      <c r="C66" s="38" t="s">
        <v>69</v>
      </c>
      <c r="D66" s="37">
        <v>1</v>
      </c>
      <c r="E66" s="37">
        <v>2</v>
      </c>
      <c r="F66" s="37">
        <v>3</v>
      </c>
      <c r="G66" s="37">
        <v>4</v>
      </c>
      <c r="H66" s="37">
        <v>5</v>
      </c>
      <c r="I66" s="37">
        <v>6</v>
      </c>
      <c r="J66" s="37">
        <v>7</v>
      </c>
      <c r="K66" s="37">
        <v>8</v>
      </c>
      <c r="L66" s="37">
        <v>9</v>
      </c>
      <c r="M66" s="37">
        <v>10</v>
      </c>
      <c r="N66" s="37">
        <v>11</v>
      </c>
      <c r="O66" s="37">
        <v>12</v>
      </c>
      <c r="R66" s="39"/>
      <c r="S66" t="s">
        <v>70</v>
      </c>
    </row>
    <row r="67" spans="3:19" ht="16.5" thickTop="1" thickBot="1" x14ac:dyDescent="0.3">
      <c r="C67" s="37" t="s">
        <v>71</v>
      </c>
      <c r="D67">
        <f>IF(D44&gt;=$D$64,1,0)</f>
        <v>0</v>
      </c>
      <c r="E67" s="39">
        <v>0</v>
      </c>
      <c r="F67">
        <f t="shared" ref="F67:O67" si="0">IF(F44&gt;=$D$64,1,0)</f>
        <v>0</v>
      </c>
      <c r="G67">
        <f t="shared" si="0"/>
        <v>0</v>
      </c>
      <c r="H67">
        <f t="shared" si="0"/>
        <v>0</v>
      </c>
      <c r="I67">
        <f t="shared" si="0"/>
        <v>0</v>
      </c>
      <c r="J67">
        <f t="shared" si="0"/>
        <v>0</v>
      </c>
      <c r="K67">
        <f t="shared" si="0"/>
        <v>1</v>
      </c>
      <c r="L67">
        <f t="shared" si="0"/>
        <v>0</v>
      </c>
      <c r="M67">
        <f t="shared" si="0"/>
        <v>1</v>
      </c>
      <c r="N67">
        <f t="shared" si="0"/>
        <v>1</v>
      </c>
      <c r="O67">
        <f t="shared" si="0"/>
        <v>1</v>
      </c>
    </row>
    <row r="68" spans="3:19" ht="16.5" thickTop="1" thickBot="1" x14ac:dyDescent="0.3">
      <c r="C68" s="37" t="s">
        <v>72</v>
      </c>
      <c r="D68">
        <f>IF(R44&gt;=$E$64,1,0)</f>
        <v>0</v>
      </c>
      <c r="E68" s="39">
        <v>0</v>
      </c>
      <c r="F68">
        <f t="shared" ref="F68:O68" si="1">IF(T44&gt;=$E$64,1,0)</f>
        <v>0</v>
      </c>
      <c r="G68">
        <f t="shared" si="1"/>
        <v>1</v>
      </c>
      <c r="H68">
        <f t="shared" si="1"/>
        <v>0</v>
      </c>
      <c r="I68">
        <f t="shared" si="1"/>
        <v>1</v>
      </c>
      <c r="J68">
        <f t="shared" si="1"/>
        <v>0</v>
      </c>
      <c r="K68">
        <f t="shared" si="1"/>
        <v>1</v>
      </c>
      <c r="L68">
        <f t="shared" si="1"/>
        <v>0</v>
      </c>
      <c r="M68">
        <f t="shared" si="1"/>
        <v>1</v>
      </c>
      <c r="N68">
        <f t="shared" si="1"/>
        <v>1</v>
      </c>
      <c r="O68">
        <f t="shared" si="1"/>
        <v>0</v>
      </c>
    </row>
    <row r="69" spans="3:19" ht="16.5" thickTop="1" thickBot="1" x14ac:dyDescent="0.3">
      <c r="C69" s="37" t="s">
        <v>73</v>
      </c>
      <c r="D69">
        <f t="shared" ref="D69:J69" si="2">IF(D46&gt;=$D$64,1,0)</f>
        <v>0</v>
      </c>
      <c r="E69">
        <f t="shared" si="2"/>
        <v>1</v>
      </c>
      <c r="F69">
        <f t="shared" si="2"/>
        <v>1</v>
      </c>
      <c r="G69">
        <f t="shared" si="2"/>
        <v>0</v>
      </c>
      <c r="H69">
        <f t="shared" si="2"/>
        <v>0</v>
      </c>
      <c r="I69">
        <f t="shared" si="2"/>
        <v>0</v>
      </c>
      <c r="J69">
        <f t="shared" si="2"/>
        <v>1</v>
      </c>
      <c r="K69" s="39">
        <v>0</v>
      </c>
      <c r="L69">
        <f>IF(L46&gt;=$D$64,1,0)</f>
        <v>1</v>
      </c>
      <c r="M69">
        <f>IF(M46&gt;=$D$64,1,0)</f>
        <v>0</v>
      </c>
      <c r="N69">
        <f>IF(N46&gt;=$D$64,1,0)</f>
        <v>1</v>
      </c>
      <c r="O69">
        <f>IF(O46&gt;=$D$64,1,0)</f>
        <v>1</v>
      </c>
    </row>
    <row r="70" spans="3:19" ht="16.5" thickTop="1" thickBot="1" x14ac:dyDescent="0.3">
      <c r="C70" s="37" t="s">
        <v>74</v>
      </c>
      <c r="D70">
        <f t="shared" ref="D70:J70" si="3">IF(R46&gt;=$E$64,1,0)</f>
        <v>0</v>
      </c>
      <c r="E70">
        <f t="shared" si="3"/>
        <v>1</v>
      </c>
      <c r="F70">
        <f t="shared" si="3"/>
        <v>1</v>
      </c>
      <c r="G70">
        <f t="shared" si="3"/>
        <v>0</v>
      </c>
      <c r="H70">
        <f t="shared" si="3"/>
        <v>0</v>
      </c>
      <c r="I70">
        <f t="shared" si="3"/>
        <v>1</v>
      </c>
      <c r="J70">
        <f t="shared" si="3"/>
        <v>1</v>
      </c>
      <c r="K70" s="39">
        <v>0</v>
      </c>
      <c r="L70">
        <f>IF(Z46&gt;=$E$64,1,0)</f>
        <v>1</v>
      </c>
      <c r="M70">
        <f>IF(AA46&gt;=$E$64,1,0)</f>
        <v>0</v>
      </c>
      <c r="N70">
        <f>IF(AB46&gt;=$E$64,1,0)</f>
        <v>1</v>
      </c>
      <c r="O70">
        <f>IF(AC46&gt;=$E$64,1,0)</f>
        <v>1</v>
      </c>
    </row>
    <row r="71" spans="3:19" ht="16.5" thickTop="1" thickBot="1" x14ac:dyDescent="0.3">
      <c r="C71" s="37" t="s">
        <v>75</v>
      </c>
      <c r="D71">
        <f>IF(D48&gt;=$D$64,1,0)</f>
        <v>0</v>
      </c>
      <c r="E71">
        <f>IF(E48&gt;=$D$64,1,0)</f>
        <v>0</v>
      </c>
      <c r="F71">
        <f>IF(F48&gt;=$D$64,1,0)</f>
        <v>0</v>
      </c>
      <c r="G71" s="39">
        <f>0</f>
        <v>0</v>
      </c>
      <c r="H71">
        <f t="shared" ref="H71:O71" si="4">IF(H48&gt;=$D$64,1,0)</f>
        <v>0</v>
      </c>
      <c r="I71">
        <f t="shared" si="4"/>
        <v>1</v>
      </c>
      <c r="J71">
        <f t="shared" si="4"/>
        <v>1</v>
      </c>
      <c r="K71">
        <f t="shared" si="4"/>
        <v>1</v>
      </c>
      <c r="L71">
        <f t="shared" si="4"/>
        <v>1</v>
      </c>
      <c r="M71">
        <f t="shared" si="4"/>
        <v>1</v>
      </c>
      <c r="N71">
        <f t="shared" si="4"/>
        <v>0</v>
      </c>
      <c r="O71">
        <f t="shared" si="4"/>
        <v>0</v>
      </c>
    </row>
    <row r="72" spans="3:19" ht="16.5" thickTop="1" thickBot="1" x14ac:dyDescent="0.3">
      <c r="C72" s="37" t="s">
        <v>76</v>
      </c>
      <c r="D72">
        <f>IF(R48&gt;=$E$64,1,0)</f>
        <v>0</v>
      </c>
      <c r="E72">
        <f>IF(S48&gt;=$E$64,1,0)</f>
        <v>0</v>
      </c>
      <c r="F72">
        <f>IF(T48&gt;=$E$64,1,0)</f>
        <v>0</v>
      </c>
      <c r="G72" s="39">
        <v>0</v>
      </c>
      <c r="H72">
        <f t="shared" ref="H72:O72" si="5">IF(V48&gt;=$E$64,1,0)</f>
        <v>0</v>
      </c>
      <c r="I72">
        <f t="shared" si="5"/>
        <v>1</v>
      </c>
      <c r="J72">
        <f t="shared" si="5"/>
        <v>1</v>
      </c>
      <c r="K72">
        <f t="shared" si="5"/>
        <v>1</v>
      </c>
      <c r="L72">
        <f t="shared" si="5"/>
        <v>1</v>
      </c>
      <c r="M72">
        <f t="shared" si="5"/>
        <v>1</v>
      </c>
      <c r="N72">
        <f t="shared" si="5"/>
        <v>0</v>
      </c>
      <c r="O72">
        <f t="shared" si="5"/>
        <v>0</v>
      </c>
    </row>
    <row r="73" spans="3:19" ht="15.75" thickTop="1" x14ac:dyDescent="0.25">
      <c r="C73" s="37" t="s">
        <v>77</v>
      </c>
      <c r="D73">
        <f t="shared" ref="D73:O73" si="6">IF(D50&gt;=$D$64,1,0)</f>
        <v>1</v>
      </c>
      <c r="E73">
        <f t="shared" si="6"/>
        <v>0</v>
      </c>
      <c r="F73">
        <f t="shared" si="6"/>
        <v>0</v>
      </c>
      <c r="G73">
        <f t="shared" si="6"/>
        <v>0</v>
      </c>
      <c r="H73">
        <f t="shared" si="6"/>
        <v>1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1</v>
      </c>
      <c r="O73">
        <f t="shared" si="6"/>
        <v>1</v>
      </c>
    </row>
    <row r="74" spans="3:19" ht="15.75" thickBot="1" x14ac:dyDescent="0.3">
      <c r="C74" s="37" t="s">
        <v>78</v>
      </c>
      <c r="D74">
        <f t="shared" ref="D74:O74" si="7">IF(R50&gt;=$E$64,1,0)</f>
        <v>1</v>
      </c>
      <c r="E74">
        <f t="shared" si="7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1</v>
      </c>
      <c r="L74">
        <f t="shared" si="7"/>
        <v>0</v>
      </c>
      <c r="M74">
        <f t="shared" si="7"/>
        <v>0</v>
      </c>
      <c r="N74">
        <f t="shared" si="7"/>
        <v>1</v>
      </c>
      <c r="O74">
        <f t="shared" si="7"/>
        <v>0</v>
      </c>
    </row>
    <row r="75" spans="3:19" ht="16.5" thickTop="1" thickBot="1" x14ac:dyDescent="0.3">
      <c r="C75" s="37" t="s">
        <v>79</v>
      </c>
      <c r="D75">
        <f t="shared" ref="D75:M75" si="8">IF(D52&gt;=$D$64,1,0)</f>
        <v>1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1</v>
      </c>
      <c r="M75">
        <f t="shared" si="8"/>
        <v>1</v>
      </c>
      <c r="N75" s="39">
        <v>0</v>
      </c>
      <c r="O75">
        <f>IF(O52&gt;=$D$64,1,0)</f>
        <v>0</v>
      </c>
    </row>
    <row r="76" spans="3:19" ht="16.5" thickTop="1" thickBot="1" x14ac:dyDescent="0.3">
      <c r="C76" s="37" t="s">
        <v>80</v>
      </c>
      <c r="D76">
        <f t="shared" ref="D76:M76" si="9">IF(R52&gt;=$E$64,1,0)</f>
        <v>1</v>
      </c>
      <c r="E76">
        <f t="shared" si="9"/>
        <v>0</v>
      </c>
      <c r="F76">
        <f t="shared" si="9"/>
        <v>0</v>
      </c>
      <c r="G76">
        <f t="shared" si="9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1</v>
      </c>
      <c r="M76">
        <f t="shared" si="9"/>
        <v>1</v>
      </c>
      <c r="N76" s="39">
        <v>0</v>
      </c>
      <c r="O76">
        <f>IF(AC52&gt;=$E$64,1,0)</f>
        <v>0</v>
      </c>
    </row>
    <row r="77" spans="3:19" ht="16.5" thickTop="1" thickBot="1" x14ac:dyDescent="0.3">
      <c r="C77" s="37" t="s">
        <v>81</v>
      </c>
      <c r="D77">
        <f t="shared" ref="D77:L77" si="10">IF(D54&gt;=$D$64,1,0)</f>
        <v>0</v>
      </c>
      <c r="E77">
        <f t="shared" si="10"/>
        <v>0</v>
      </c>
      <c r="F77">
        <f t="shared" si="10"/>
        <v>0</v>
      </c>
      <c r="G77">
        <f t="shared" si="10"/>
        <v>0</v>
      </c>
      <c r="H77">
        <f t="shared" si="10"/>
        <v>0</v>
      </c>
      <c r="I77">
        <f t="shared" si="10"/>
        <v>1</v>
      </c>
      <c r="J77">
        <f t="shared" si="10"/>
        <v>0</v>
      </c>
      <c r="K77">
        <f t="shared" si="10"/>
        <v>0</v>
      </c>
      <c r="L77">
        <f t="shared" si="10"/>
        <v>0</v>
      </c>
      <c r="M77" s="39">
        <v>0</v>
      </c>
      <c r="N77">
        <f>IF(N54&gt;=$D$64,1,0)</f>
        <v>0</v>
      </c>
      <c r="O77">
        <f>IF(O54&gt;=$D$64,1,0)</f>
        <v>1</v>
      </c>
    </row>
    <row r="78" spans="3:19" ht="16.5" thickTop="1" thickBot="1" x14ac:dyDescent="0.3">
      <c r="C78" s="37" t="s">
        <v>82</v>
      </c>
      <c r="D78">
        <f t="shared" ref="D78:L78" si="11">IF(R54&gt;=$E$64,1,0)</f>
        <v>0</v>
      </c>
      <c r="E78">
        <f t="shared" si="11"/>
        <v>0</v>
      </c>
      <c r="F78">
        <f t="shared" si="11"/>
        <v>0</v>
      </c>
      <c r="G78">
        <f t="shared" si="11"/>
        <v>0</v>
      </c>
      <c r="H78">
        <f t="shared" si="11"/>
        <v>0</v>
      </c>
      <c r="I78">
        <f t="shared" si="11"/>
        <v>0</v>
      </c>
      <c r="J78">
        <f t="shared" si="11"/>
        <v>0</v>
      </c>
      <c r="K78">
        <f t="shared" si="11"/>
        <v>0</v>
      </c>
      <c r="L78">
        <f t="shared" si="11"/>
        <v>0</v>
      </c>
      <c r="M78" s="39">
        <v>0</v>
      </c>
      <c r="N78">
        <f>IF(AB54&gt;=$E$64,1,0)</f>
        <v>0</v>
      </c>
      <c r="O78">
        <f>IF(AC54&gt;=$E$64,1,0)</f>
        <v>1</v>
      </c>
    </row>
    <row r="79" spans="3:19" ht="15.75" thickTop="1" x14ac:dyDescent="0.25">
      <c r="C79" s="37" t="s">
        <v>83</v>
      </c>
      <c r="D79">
        <f t="shared" ref="D79:O79" si="12">IF(D56&gt;=$D$64,1,0)</f>
        <v>0</v>
      </c>
      <c r="E79">
        <f t="shared" si="12"/>
        <v>0</v>
      </c>
      <c r="F79">
        <f t="shared" si="12"/>
        <v>0</v>
      </c>
      <c r="G79">
        <f t="shared" si="12"/>
        <v>0</v>
      </c>
      <c r="H79">
        <f t="shared" si="12"/>
        <v>1</v>
      </c>
      <c r="I79">
        <f t="shared" si="12"/>
        <v>0</v>
      </c>
      <c r="J79">
        <f t="shared" si="12"/>
        <v>1</v>
      </c>
      <c r="K79">
        <f t="shared" si="12"/>
        <v>1</v>
      </c>
      <c r="L79">
        <f t="shared" si="12"/>
        <v>0</v>
      </c>
      <c r="M79">
        <f t="shared" si="12"/>
        <v>0</v>
      </c>
      <c r="N79">
        <f t="shared" si="12"/>
        <v>0</v>
      </c>
      <c r="O79">
        <f t="shared" si="12"/>
        <v>1</v>
      </c>
    </row>
    <row r="80" spans="3:19" ht="15.75" thickBot="1" x14ac:dyDescent="0.3">
      <c r="C80" s="37" t="s">
        <v>84</v>
      </c>
      <c r="D80">
        <f t="shared" ref="D80:O80" si="13">IF(R56&gt;=$E$64,1,0)</f>
        <v>1</v>
      </c>
      <c r="E80">
        <f t="shared" si="13"/>
        <v>0</v>
      </c>
      <c r="F80">
        <f t="shared" si="13"/>
        <v>0</v>
      </c>
      <c r="G80">
        <f t="shared" si="13"/>
        <v>0</v>
      </c>
      <c r="H80">
        <f t="shared" si="13"/>
        <v>0</v>
      </c>
      <c r="I80">
        <f t="shared" si="13"/>
        <v>0</v>
      </c>
      <c r="J80">
        <f t="shared" si="13"/>
        <v>0</v>
      </c>
      <c r="K80">
        <f t="shared" si="13"/>
        <v>0</v>
      </c>
      <c r="L80">
        <f t="shared" si="13"/>
        <v>0</v>
      </c>
      <c r="M80">
        <f t="shared" si="13"/>
        <v>0</v>
      </c>
      <c r="N80">
        <f t="shared" si="13"/>
        <v>0</v>
      </c>
      <c r="O80">
        <f t="shared" si="13"/>
        <v>0</v>
      </c>
    </row>
    <row r="81" spans="3:15" ht="16.5" thickTop="1" thickBot="1" x14ac:dyDescent="0.3">
      <c r="C81" s="37" t="s">
        <v>85</v>
      </c>
      <c r="D81">
        <f>IF(D58&gt;=$D$64,1,0)</f>
        <v>1</v>
      </c>
      <c r="E81">
        <f>IF(E58&gt;=$D$64,1,0)</f>
        <v>1</v>
      </c>
      <c r="F81">
        <f>IF(F58&gt;=$D$64,1,0)</f>
        <v>0</v>
      </c>
      <c r="G81">
        <f>IF(G58&gt;=$D$64,1,0)</f>
        <v>0</v>
      </c>
      <c r="H81">
        <f>IF(H58&gt;=$D$64,1,0)</f>
        <v>1</v>
      </c>
      <c r="I81" s="39">
        <v>0</v>
      </c>
      <c r="J81">
        <f t="shared" ref="J81:O81" si="14">IF(J58&gt;=$D$64,1,0)</f>
        <v>0</v>
      </c>
      <c r="K81">
        <f t="shared" si="14"/>
        <v>1</v>
      </c>
      <c r="L81">
        <f t="shared" si="14"/>
        <v>1</v>
      </c>
      <c r="M81">
        <f t="shared" si="14"/>
        <v>0</v>
      </c>
      <c r="N81">
        <f t="shared" si="14"/>
        <v>0</v>
      </c>
      <c r="O81">
        <f t="shared" si="14"/>
        <v>0</v>
      </c>
    </row>
    <row r="82" spans="3:15" ht="16.5" thickTop="1" thickBot="1" x14ac:dyDescent="0.3">
      <c r="C82" s="37" t="s">
        <v>86</v>
      </c>
      <c r="D82">
        <f>IF(R58&gt;=$E$64,1,0)</f>
        <v>0</v>
      </c>
      <c r="E82">
        <f>IF(S58&gt;=$E$64,1,0)</f>
        <v>0</v>
      </c>
      <c r="F82">
        <f>IF(T58&gt;=$E$64,1,0)</f>
        <v>0</v>
      </c>
      <c r="G82">
        <f>IF(U58&gt;=$E$64,1,0)</f>
        <v>0</v>
      </c>
      <c r="H82">
        <f>IF(V58&gt;=$E$64,1,0)</f>
        <v>1</v>
      </c>
      <c r="I82" s="39">
        <v>0</v>
      </c>
      <c r="J82">
        <f t="shared" ref="J82:O82" si="15">IF(X58&gt;=$E$64,1,0)</f>
        <v>0</v>
      </c>
      <c r="K82">
        <f t="shared" si="15"/>
        <v>0</v>
      </c>
      <c r="L82">
        <f t="shared" si="15"/>
        <v>0</v>
      </c>
      <c r="M82">
        <f t="shared" si="15"/>
        <v>1</v>
      </c>
      <c r="N82">
        <f t="shared" si="15"/>
        <v>0</v>
      </c>
      <c r="O82">
        <f t="shared" si="15"/>
        <v>0</v>
      </c>
    </row>
    <row r="83" spans="3:15" ht="15.75" thickTop="1" x14ac:dyDescent="0.25">
      <c r="C83" s="90" t="s">
        <v>87</v>
      </c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</row>
    <row r="84" spans="3:15" x14ac:dyDescent="0.25">
      <c r="C84" s="40" t="s">
        <v>69</v>
      </c>
      <c r="D84" s="41">
        <v>1</v>
      </c>
      <c r="E84" s="41">
        <v>2</v>
      </c>
      <c r="F84" s="41">
        <v>3</v>
      </c>
      <c r="G84" s="41">
        <v>4</v>
      </c>
      <c r="H84" s="41">
        <v>5</v>
      </c>
      <c r="I84" s="41">
        <v>6</v>
      </c>
      <c r="J84" s="41">
        <v>7</v>
      </c>
      <c r="K84" s="41">
        <v>8</v>
      </c>
      <c r="L84" s="41">
        <v>9</v>
      </c>
      <c r="M84" s="41">
        <v>10</v>
      </c>
      <c r="N84" s="41">
        <v>11</v>
      </c>
      <c r="O84" s="41">
        <v>12</v>
      </c>
    </row>
    <row r="85" spans="3:15" x14ac:dyDescent="0.25">
      <c r="C85" s="42" t="s">
        <v>52</v>
      </c>
      <c r="D85" s="43">
        <f>IF((D67+D68)=2,1,0)</f>
        <v>0</v>
      </c>
      <c r="E85" s="43">
        <f t="shared" ref="E85:O85" si="16">IF((E67+E68)=2,1,0)</f>
        <v>0</v>
      </c>
      <c r="F85" s="43">
        <f t="shared" si="16"/>
        <v>0</v>
      </c>
      <c r="G85" s="43">
        <f t="shared" si="16"/>
        <v>0</v>
      </c>
      <c r="H85" s="43">
        <f t="shared" si="16"/>
        <v>0</v>
      </c>
      <c r="I85" s="43">
        <f t="shared" si="16"/>
        <v>0</v>
      </c>
      <c r="J85" s="43">
        <f t="shared" si="16"/>
        <v>0</v>
      </c>
      <c r="K85" s="43">
        <f t="shared" si="16"/>
        <v>1</v>
      </c>
      <c r="L85" s="43">
        <f t="shared" si="16"/>
        <v>0</v>
      </c>
      <c r="M85" s="43">
        <f t="shared" si="16"/>
        <v>1</v>
      </c>
      <c r="N85" s="43">
        <f t="shared" si="16"/>
        <v>1</v>
      </c>
      <c r="O85">
        <f t="shared" si="16"/>
        <v>0</v>
      </c>
    </row>
    <row r="86" spans="3:15" x14ac:dyDescent="0.25">
      <c r="C86" s="42" t="s">
        <v>53</v>
      </c>
      <c r="D86" s="43">
        <f>IF((D69+D70)=2,1,0)</f>
        <v>0</v>
      </c>
      <c r="E86" s="43">
        <f t="shared" ref="E86:O86" si="17">IF((E69+E70)=2,1,0)</f>
        <v>1</v>
      </c>
      <c r="F86" s="43">
        <f t="shared" si="17"/>
        <v>1</v>
      </c>
      <c r="G86" s="43">
        <f t="shared" si="17"/>
        <v>0</v>
      </c>
      <c r="H86" s="43">
        <f t="shared" si="17"/>
        <v>0</v>
      </c>
      <c r="I86" s="43">
        <f t="shared" si="17"/>
        <v>0</v>
      </c>
      <c r="J86" s="43">
        <f t="shared" si="17"/>
        <v>1</v>
      </c>
      <c r="K86" s="43">
        <f t="shared" si="17"/>
        <v>0</v>
      </c>
      <c r="L86" s="43">
        <f t="shared" si="17"/>
        <v>1</v>
      </c>
      <c r="M86" s="43">
        <f t="shared" si="17"/>
        <v>0</v>
      </c>
      <c r="N86" s="43">
        <f t="shared" si="17"/>
        <v>1</v>
      </c>
      <c r="O86" s="43">
        <f t="shared" si="17"/>
        <v>1</v>
      </c>
    </row>
    <row r="87" spans="3:15" x14ac:dyDescent="0.25">
      <c r="C87" s="42" t="s">
        <v>54</v>
      </c>
      <c r="D87" s="43">
        <f>IF((D71+D72)=2,1,0)</f>
        <v>0</v>
      </c>
      <c r="E87" s="43">
        <f t="shared" ref="E87:O87" si="18">IF((E71+E72)=2,1,0)</f>
        <v>0</v>
      </c>
      <c r="F87" s="43">
        <f t="shared" si="18"/>
        <v>0</v>
      </c>
      <c r="G87" s="43">
        <f t="shared" si="18"/>
        <v>0</v>
      </c>
      <c r="H87" s="43">
        <f t="shared" si="18"/>
        <v>0</v>
      </c>
      <c r="I87" s="43">
        <f t="shared" si="18"/>
        <v>1</v>
      </c>
      <c r="J87" s="43">
        <f t="shared" si="18"/>
        <v>1</v>
      </c>
      <c r="K87" s="43">
        <f t="shared" si="18"/>
        <v>1</v>
      </c>
      <c r="L87" s="43">
        <f t="shared" si="18"/>
        <v>1</v>
      </c>
      <c r="M87" s="43">
        <f t="shared" si="18"/>
        <v>1</v>
      </c>
      <c r="N87" s="43">
        <f t="shared" si="18"/>
        <v>0</v>
      </c>
      <c r="O87" s="43">
        <f t="shared" si="18"/>
        <v>0</v>
      </c>
    </row>
    <row r="88" spans="3:15" x14ac:dyDescent="0.25">
      <c r="C88" s="42" t="s">
        <v>55</v>
      </c>
      <c r="D88" s="43">
        <f>IF((D73+D74)=2,1,0)</f>
        <v>1</v>
      </c>
      <c r="E88" s="43">
        <f t="shared" ref="E88:O88" si="19">IF((E73+E74)=2,1,0)</f>
        <v>0</v>
      </c>
      <c r="F88" s="43">
        <f t="shared" si="19"/>
        <v>0</v>
      </c>
      <c r="G88" s="43">
        <f t="shared" si="19"/>
        <v>0</v>
      </c>
      <c r="H88" s="43">
        <f t="shared" si="19"/>
        <v>0</v>
      </c>
      <c r="I88" s="43">
        <f t="shared" si="19"/>
        <v>0</v>
      </c>
      <c r="J88" s="43">
        <f t="shared" si="19"/>
        <v>0</v>
      </c>
      <c r="K88" s="43">
        <f t="shared" si="19"/>
        <v>0</v>
      </c>
      <c r="L88" s="43">
        <f t="shared" si="19"/>
        <v>0</v>
      </c>
      <c r="M88" s="43">
        <f t="shared" si="19"/>
        <v>0</v>
      </c>
      <c r="N88" s="43">
        <f t="shared" si="19"/>
        <v>1</v>
      </c>
      <c r="O88" s="43">
        <f t="shared" si="19"/>
        <v>0</v>
      </c>
    </row>
    <row r="89" spans="3:15" x14ac:dyDescent="0.25">
      <c r="C89" s="42" t="s">
        <v>56</v>
      </c>
      <c r="D89" s="43">
        <f>IF((D75+D76)=2,1,0)</f>
        <v>1</v>
      </c>
      <c r="E89" s="43">
        <f t="shared" ref="E89:O89" si="20">IF((E75+E76)=2,1,0)</f>
        <v>0</v>
      </c>
      <c r="F89" s="43">
        <f t="shared" si="20"/>
        <v>0</v>
      </c>
      <c r="G89" s="43">
        <f t="shared" si="20"/>
        <v>0</v>
      </c>
      <c r="H89" s="43">
        <f t="shared" si="20"/>
        <v>0</v>
      </c>
      <c r="I89" s="43">
        <f t="shared" si="20"/>
        <v>0</v>
      </c>
      <c r="J89" s="43">
        <f t="shared" si="20"/>
        <v>0</v>
      </c>
      <c r="K89" s="43">
        <f t="shared" si="20"/>
        <v>0</v>
      </c>
      <c r="L89" s="43">
        <f t="shared" si="20"/>
        <v>1</v>
      </c>
      <c r="M89" s="43">
        <f t="shared" si="20"/>
        <v>1</v>
      </c>
      <c r="N89" s="43">
        <f t="shared" si="20"/>
        <v>0</v>
      </c>
      <c r="O89" s="43">
        <f t="shared" si="20"/>
        <v>0</v>
      </c>
    </row>
    <row r="90" spans="3:15" x14ac:dyDescent="0.25">
      <c r="C90" s="42" t="s">
        <v>57</v>
      </c>
      <c r="D90" s="43">
        <f>IF((D77+D78)=2,1,0)</f>
        <v>0</v>
      </c>
      <c r="E90" s="43">
        <f t="shared" ref="E90:N90" si="21">IF((E77+E78)=2,1,0)</f>
        <v>0</v>
      </c>
      <c r="F90" s="43">
        <f t="shared" si="21"/>
        <v>0</v>
      </c>
      <c r="G90" s="43">
        <f t="shared" si="21"/>
        <v>0</v>
      </c>
      <c r="H90" s="43">
        <f t="shared" si="21"/>
        <v>0</v>
      </c>
      <c r="I90" s="43">
        <f t="shared" si="21"/>
        <v>0</v>
      </c>
      <c r="J90" s="43">
        <f t="shared" si="21"/>
        <v>0</v>
      </c>
      <c r="K90" s="43">
        <f t="shared" si="21"/>
        <v>0</v>
      </c>
      <c r="L90" s="43">
        <f t="shared" si="21"/>
        <v>0</v>
      </c>
      <c r="M90" s="43">
        <f t="shared" si="21"/>
        <v>0</v>
      </c>
      <c r="N90" s="43">
        <f t="shared" si="21"/>
        <v>0</v>
      </c>
      <c r="O90" s="43">
        <f>IF((O77+O78)=2,1,0)</f>
        <v>1</v>
      </c>
    </row>
    <row r="91" spans="3:15" x14ac:dyDescent="0.25">
      <c r="C91" s="42" t="s">
        <v>58</v>
      </c>
      <c r="D91" s="43">
        <f>IF((D79+D80)=2,1,0)</f>
        <v>0</v>
      </c>
      <c r="E91" s="43">
        <f t="shared" ref="E91:O91" si="22">IF((E79+E80)=2,1,0)</f>
        <v>0</v>
      </c>
      <c r="F91" s="43">
        <f t="shared" si="22"/>
        <v>0</v>
      </c>
      <c r="G91" s="43">
        <f t="shared" si="22"/>
        <v>0</v>
      </c>
      <c r="H91" s="43">
        <f t="shared" si="22"/>
        <v>0</v>
      </c>
      <c r="I91" s="43">
        <f t="shared" si="22"/>
        <v>0</v>
      </c>
      <c r="J91" s="43">
        <f t="shared" si="22"/>
        <v>0</v>
      </c>
      <c r="K91" s="43">
        <f t="shared" si="22"/>
        <v>0</v>
      </c>
      <c r="L91" s="43">
        <f t="shared" si="22"/>
        <v>0</v>
      </c>
      <c r="M91" s="43">
        <f t="shared" si="22"/>
        <v>0</v>
      </c>
      <c r="N91" s="43">
        <f t="shared" si="22"/>
        <v>0</v>
      </c>
      <c r="O91" s="43">
        <f t="shared" si="22"/>
        <v>0</v>
      </c>
    </row>
    <row r="92" spans="3:15" x14ac:dyDescent="0.25">
      <c r="C92" s="42" t="s">
        <v>59</v>
      </c>
      <c r="D92" s="43">
        <f>IF((D81+D82)=2,1,0)</f>
        <v>0</v>
      </c>
      <c r="E92" s="43">
        <f t="shared" ref="E92:O92" si="23">IF((E81+E82)=2,1,0)</f>
        <v>0</v>
      </c>
      <c r="F92" s="43">
        <f t="shared" si="23"/>
        <v>0</v>
      </c>
      <c r="G92" s="43">
        <f t="shared" si="23"/>
        <v>0</v>
      </c>
      <c r="H92" s="43">
        <f t="shared" si="23"/>
        <v>1</v>
      </c>
      <c r="I92" s="43">
        <f t="shared" si="23"/>
        <v>0</v>
      </c>
      <c r="J92" s="43">
        <f t="shared" si="23"/>
        <v>0</v>
      </c>
      <c r="K92" s="43">
        <f t="shared" si="23"/>
        <v>0</v>
      </c>
      <c r="L92" s="43">
        <f t="shared" si="23"/>
        <v>0</v>
      </c>
      <c r="M92" s="43">
        <f t="shared" si="23"/>
        <v>0</v>
      </c>
      <c r="N92" s="43">
        <f t="shared" si="23"/>
        <v>0</v>
      </c>
      <c r="O92" s="43">
        <f t="shared" si="23"/>
        <v>0</v>
      </c>
    </row>
    <row r="95" spans="3:15" x14ac:dyDescent="0.25">
      <c r="C95" s="90" t="s">
        <v>88</v>
      </c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</row>
    <row r="96" spans="3:15" x14ac:dyDescent="0.25">
      <c r="C96" s="42" t="s">
        <v>89</v>
      </c>
      <c r="D96" s="37">
        <v>1</v>
      </c>
      <c r="E96" s="37">
        <v>2</v>
      </c>
      <c r="F96" s="37">
        <v>3</v>
      </c>
      <c r="G96" s="37">
        <v>4</v>
      </c>
      <c r="H96" s="37">
        <v>5</v>
      </c>
      <c r="I96" s="37">
        <v>6</v>
      </c>
      <c r="J96" s="37">
        <v>7</v>
      </c>
      <c r="K96" s="37">
        <v>8</v>
      </c>
      <c r="L96" s="37">
        <v>9</v>
      </c>
      <c r="M96" s="37">
        <v>10</v>
      </c>
      <c r="N96" s="37">
        <v>11</v>
      </c>
      <c r="O96" s="37">
        <v>12</v>
      </c>
    </row>
    <row r="97" spans="3:23" x14ac:dyDescent="0.25">
      <c r="C97" s="37" t="s">
        <v>52</v>
      </c>
      <c r="D97" s="44"/>
      <c r="E97" s="44">
        <v>0</v>
      </c>
      <c r="F97" s="44"/>
      <c r="G97" s="44"/>
      <c r="H97" s="45" t="s">
        <v>90</v>
      </c>
      <c r="I97" s="44">
        <v>0</v>
      </c>
      <c r="J97" s="44">
        <v>0</v>
      </c>
      <c r="K97" s="46">
        <v>0</v>
      </c>
      <c r="L97" s="44">
        <v>0</v>
      </c>
      <c r="M97" s="47">
        <v>2.1960000000000002</v>
      </c>
      <c r="N97" s="47">
        <v>1.093</v>
      </c>
      <c r="O97" s="46">
        <v>0</v>
      </c>
    </row>
    <row r="98" spans="3:23" x14ac:dyDescent="0.25">
      <c r="C98" s="37" t="s">
        <v>53</v>
      </c>
      <c r="D98" s="44"/>
      <c r="E98" s="47">
        <v>1.179</v>
      </c>
      <c r="F98" s="47" t="s">
        <v>91</v>
      </c>
      <c r="G98" s="44"/>
      <c r="H98" s="44"/>
      <c r="I98" s="44"/>
      <c r="J98" s="46"/>
      <c r="K98" s="45" t="s">
        <v>92</v>
      </c>
      <c r="L98" s="46"/>
      <c r="M98" s="44">
        <v>0</v>
      </c>
      <c r="N98" s="47">
        <v>1.179</v>
      </c>
      <c r="O98" s="46">
        <v>0</v>
      </c>
    </row>
    <row r="99" spans="3:23" x14ac:dyDescent="0.25">
      <c r="C99" s="37" t="s">
        <v>54</v>
      </c>
      <c r="D99" s="44"/>
      <c r="E99" s="44"/>
      <c r="F99" s="44"/>
      <c r="G99" s="45" t="s">
        <v>93</v>
      </c>
      <c r="H99" s="44"/>
      <c r="I99" s="47">
        <v>1.018</v>
      </c>
      <c r="J99" s="47">
        <v>1.093</v>
      </c>
      <c r="K99" s="47" t="s">
        <v>94</v>
      </c>
      <c r="L99" s="47">
        <v>1.093</v>
      </c>
      <c r="M99" s="46">
        <v>0</v>
      </c>
      <c r="N99" s="44">
        <v>0</v>
      </c>
      <c r="O99" s="44">
        <v>0</v>
      </c>
    </row>
    <row r="100" spans="3:23" x14ac:dyDescent="0.25">
      <c r="C100" s="37" t="s">
        <v>55</v>
      </c>
      <c r="D100" s="46">
        <v>0</v>
      </c>
      <c r="E100" s="44"/>
      <c r="F100" s="44"/>
      <c r="G100" s="44"/>
      <c r="H100" s="44"/>
      <c r="I100" s="45" t="s">
        <v>95</v>
      </c>
      <c r="J100" s="44"/>
      <c r="K100" s="44"/>
      <c r="L100" s="44"/>
      <c r="M100" s="44"/>
      <c r="N100" s="46">
        <v>0</v>
      </c>
      <c r="O100" s="44">
        <v>0</v>
      </c>
    </row>
    <row r="101" spans="3:23" x14ac:dyDescent="0.25">
      <c r="C101" s="37" t="s">
        <v>56</v>
      </c>
      <c r="D101" s="46">
        <v>0</v>
      </c>
      <c r="E101" s="44"/>
      <c r="F101" s="44"/>
      <c r="G101" s="44"/>
      <c r="H101" s="44"/>
      <c r="I101" s="44"/>
      <c r="J101" s="45" t="s">
        <v>96</v>
      </c>
      <c r="K101" s="44"/>
      <c r="L101" s="46"/>
      <c r="M101" s="46"/>
      <c r="N101" s="44">
        <v>0</v>
      </c>
      <c r="O101" s="44">
        <v>0</v>
      </c>
    </row>
    <row r="102" spans="3:23" x14ac:dyDescent="0.25">
      <c r="C102" s="37" t="s">
        <v>57</v>
      </c>
      <c r="D102" s="44"/>
      <c r="E102" s="45" t="s">
        <v>97</v>
      </c>
      <c r="F102" s="44">
        <v>0</v>
      </c>
      <c r="G102" s="44"/>
      <c r="H102" s="45" t="s">
        <v>98</v>
      </c>
      <c r="I102" s="44"/>
      <c r="J102" s="44"/>
      <c r="K102" s="44"/>
      <c r="L102" s="44"/>
      <c r="M102" s="44">
        <v>0</v>
      </c>
      <c r="N102" s="44"/>
      <c r="O102" s="46">
        <v>0</v>
      </c>
    </row>
    <row r="103" spans="3:23" x14ac:dyDescent="0.25">
      <c r="C103" s="37" t="s">
        <v>58</v>
      </c>
      <c r="D103" s="44"/>
      <c r="E103" s="44"/>
      <c r="F103" s="44">
        <v>0</v>
      </c>
      <c r="G103" s="44">
        <v>0</v>
      </c>
      <c r="H103" s="44">
        <v>0</v>
      </c>
      <c r="I103" s="44"/>
      <c r="J103" s="44"/>
      <c r="K103" s="44"/>
      <c r="L103" s="44"/>
      <c r="M103" s="44"/>
      <c r="N103" s="44"/>
      <c r="O103" s="45" t="s">
        <v>98</v>
      </c>
    </row>
    <row r="104" spans="3:23" x14ac:dyDescent="0.25">
      <c r="C104" s="37" t="s">
        <v>59</v>
      </c>
      <c r="D104" s="44"/>
      <c r="E104" s="44"/>
      <c r="F104" s="44"/>
      <c r="G104" s="44"/>
      <c r="H104" s="46"/>
      <c r="I104" s="44"/>
      <c r="J104" s="44"/>
      <c r="K104" s="44">
        <v>0</v>
      </c>
      <c r="L104" s="44"/>
      <c r="M104" s="44">
        <v>0</v>
      </c>
      <c r="N104" s="44"/>
      <c r="O104" s="44"/>
    </row>
    <row r="106" spans="3:23" x14ac:dyDescent="0.25">
      <c r="E106" s="48"/>
      <c r="F106" s="91" t="s">
        <v>99</v>
      </c>
      <c r="G106" s="91"/>
      <c r="H106" s="91"/>
      <c r="I106" s="91"/>
    </row>
    <row r="107" spans="3:23" x14ac:dyDescent="0.25">
      <c r="E107" s="50"/>
      <c r="F107" s="91" t="s">
        <v>100</v>
      </c>
      <c r="G107" s="91"/>
      <c r="H107" s="91"/>
      <c r="I107" s="91"/>
    </row>
    <row r="108" spans="3:23" x14ac:dyDescent="0.25">
      <c r="E108" s="35"/>
      <c r="F108" s="91" t="s">
        <v>101</v>
      </c>
      <c r="G108" s="91"/>
      <c r="H108" s="91"/>
      <c r="I108" s="91"/>
    </row>
    <row r="111" spans="3:23" x14ac:dyDescent="0.25">
      <c r="C111" s="90" t="s">
        <v>102</v>
      </c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</row>
    <row r="112" spans="3:23" x14ac:dyDescent="0.25">
      <c r="C112" s="50"/>
      <c r="D112" t="s">
        <v>103</v>
      </c>
      <c r="E112" t="s">
        <v>104</v>
      </c>
      <c r="G112" t="s">
        <v>105</v>
      </c>
      <c r="H112" t="s">
        <v>106</v>
      </c>
      <c r="I112" t="s">
        <v>107</v>
      </c>
      <c r="J112" s="35"/>
      <c r="K112" t="s">
        <v>108</v>
      </c>
      <c r="L112" t="s">
        <v>109</v>
      </c>
      <c r="N112" t="s">
        <v>110</v>
      </c>
      <c r="O112" t="s">
        <v>111</v>
      </c>
      <c r="P112" t="s">
        <v>112</v>
      </c>
      <c r="Q112" s="51"/>
      <c r="R112" t="s">
        <v>113</v>
      </c>
      <c r="S112" t="s">
        <v>114</v>
      </c>
      <c r="U112" t="s">
        <v>115</v>
      </c>
      <c r="V112" t="s">
        <v>116</v>
      </c>
      <c r="W112" t="s">
        <v>117</v>
      </c>
    </row>
    <row r="113" spans="4:23" x14ac:dyDescent="0.25">
      <c r="D113" t="s">
        <v>118</v>
      </c>
      <c r="E113" t="s">
        <v>119</v>
      </c>
      <c r="G113" t="s">
        <v>120</v>
      </c>
      <c r="H113" t="s">
        <v>121</v>
      </c>
      <c r="K113" t="s">
        <v>122</v>
      </c>
      <c r="L113" t="s">
        <v>22</v>
      </c>
      <c r="N113" t="s">
        <v>123</v>
      </c>
      <c r="O113" t="s">
        <v>124</v>
      </c>
      <c r="P113" t="s">
        <v>125</v>
      </c>
      <c r="R113" t="s">
        <v>126</v>
      </c>
      <c r="S113" t="s">
        <v>127</v>
      </c>
      <c r="U113" t="s">
        <v>128</v>
      </c>
      <c r="V113" t="s">
        <v>129</v>
      </c>
      <c r="W113" t="s">
        <v>130</v>
      </c>
    </row>
    <row r="114" spans="4:23" x14ac:dyDescent="0.25">
      <c r="D114" t="s">
        <v>131</v>
      </c>
      <c r="E114" t="s">
        <v>132</v>
      </c>
      <c r="G114" t="s">
        <v>133</v>
      </c>
      <c r="H114" t="s">
        <v>134</v>
      </c>
      <c r="I114" t="s">
        <v>135</v>
      </c>
      <c r="K114" t="s">
        <v>136</v>
      </c>
      <c r="L114" t="s">
        <v>24</v>
      </c>
      <c r="N114" t="s">
        <v>137</v>
      </c>
      <c r="O114" t="s">
        <v>138</v>
      </c>
      <c r="P114" t="s">
        <v>139</v>
      </c>
      <c r="R114" t="s">
        <v>140</v>
      </c>
      <c r="S114" t="s">
        <v>141</v>
      </c>
      <c r="U114" t="s">
        <v>142</v>
      </c>
      <c r="V114" t="s">
        <v>143</v>
      </c>
      <c r="W114" t="s">
        <v>144</v>
      </c>
    </row>
    <row r="115" spans="4:23" x14ac:dyDescent="0.25">
      <c r="D115" t="s">
        <v>145</v>
      </c>
      <c r="E115" t="s">
        <v>146</v>
      </c>
      <c r="G115" t="s">
        <v>147</v>
      </c>
      <c r="H115" t="s">
        <v>148</v>
      </c>
      <c r="I115" t="s">
        <v>149</v>
      </c>
      <c r="K115" t="s">
        <v>150</v>
      </c>
      <c r="L115" t="s">
        <v>28</v>
      </c>
      <c r="N115" t="s">
        <v>151</v>
      </c>
      <c r="O115" t="s">
        <v>152</v>
      </c>
      <c r="P115" t="s">
        <v>153</v>
      </c>
      <c r="R115" t="s">
        <v>154</v>
      </c>
      <c r="S115" t="s">
        <v>155</v>
      </c>
      <c r="U115" t="s">
        <v>156</v>
      </c>
      <c r="V115" t="s">
        <v>157</v>
      </c>
      <c r="W115" t="s">
        <v>158</v>
      </c>
    </row>
    <row r="116" spans="4:23" x14ac:dyDescent="0.25">
      <c r="D116" t="s">
        <v>159</v>
      </c>
      <c r="E116" t="s">
        <v>7</v>
      </c>
      <c r="G116" t="s">
        <v>160</v>
      </c>
      <c r="H116" t="s">
        <v>161</v>
      </c>
      <c r="I116" t="s">
        <v>162</v>
      </c>
      <c r="K116" t="s">
        <v>163</v>
      </c>
      <c r="L116" t="s">
        <v>164</v>
      </c>
      <c r="N116" t="s">
        <v>165</v>
      </c>
      <c r="O116" t="s">
        <v>166</v>
      </c>
      <c r="P116" t="s">
        <v>167</v>
      </c>
      <c r="R116" t="s">
        <v>168</v>
      </c>
      <c r="S116" t="s">
        <v>169</v>
      </c>
      <c r="U116" t="s">
        <v>170</v>
      </c>
      <c r="V116" t="s">
        <v>171</v>
      </c>
      <c r="W116" t="s">
        <v>172</v>
      </c>
    </row>
    <row r="117" spans="4:23" x14ac:dyDescent="0.25">
      <c r="D117" t="s">
        <v>173</v>
      </c>
      <c r="E117" t="s">
        <v>174</v>
      </c>
      <c r="G117" t="s">
        <v>175</v>
      </c>
      <c r="H117" t="s">
        <v>176</v>
      </c>
      <c r="I117" t="s">
        <v>177</v>
      </c>
      <c r="K117" t="s">
        <v>178</v>
      </c>
      <c r="L117" t="s">
        <v>179</v>
      </c>
      <c r="N117" t="s">
        <v>180</v>
      </c>
      <c r="O117" t="s">
        <v>181</v>
      </c>
      <c r="P117" t="s">
        <v>182</v>
      </c>
      <c r="R117" t="s">
        <v>183</v>
      </c>
      <c r="S117" t="s">
        <v>184</v>
      </c>
      <c r="U117" t="s">
        <v>185</v>
      </c>
      <c r="V117" t="s">
        <v>186</v>
      </c>
      <c r="W117" t="s">
        <v>187</v>
      </c>
    </row>
    <row r="118" spans="4:23" x14ac:dyDescent="0.25">
      <c r="D118" t="s">
        <v>188</v>
      </c>
      <c r="E118" t="s">
        <v>2</v>
      </c>
      <c r="G118" t="s">
        <v>189</v>
      </c>
      <c r="H118" t="s">
        <v>190</v>
      </c>
      <c r="I118" t="s">
        <v>191</v>
      </c>
      <c r="K118" t="s">
        <v>192</v>
      </c>
      <c r="L118" t="s">
        <v>193</v>
      </c>
      <c r="N118" t="s">
        <v>194</v>
      </c>
      <c r="O118" t="s">
        <v>195</v>
      </c>
      <c r="P118" t="s">
        <v>196</v>
      </c>
      <c r="R118" t="s">
        <v>197</v>
      </c>
      <c r="S118" t="s">
        <v>26</v>
      </c>
      <c r="U118" t="s">
        <v>198</v>
      </c>
      <c r="V118" t="s">
        <v>199</v>
      </c>
      <c r="W118" t="s">
        <v>200</v>
      </c>
    </row>
    <row r="119" spans="4:23" x14ac:dyDescent="0.25">
      <c r="D119" t="s">
        <v>201</v>
      </c>
      <c r="E119" t="s">
        <v>202</v>
      </c>
      <c r="G119" t="s">
        <v>203</v>
      </c>
      <c r="H119" t="s">
        <v>204</v>
      </c>
      <c r="I119" t="s">
        <v>205</v>
      </c>
      <c r="K119" t="s">
        <v>206</v>
      </c>
      <c r="L119" t="s">
        <v>207</v>
      </c>
      <c r="N119" t="s">
        <v>208</v>
      </c>
      <c r="O119" t="s">
        <v>209</v>
      </c>
      <c r="P119" t="s">
        <v>210</v>
      </c>
      <c r="R119" t="s">
        <v>211</v>
      </c>
      <c r="S119" t="s">
        <v>212</v>
      </c>
      <c r="U119" t="s">
        <v>213</v>
      </c>
      <c r="V119" t="s">
        <v>214</v>
      </c>
      <c r="W119" t="s">
        <v>215</v>
      </c>
    </row>
    <row r="120" spans="4:23" x14ac:dyDescent="0.25">
      <c r="D120" t="s">
        <v>216</v>
      </c>
      <c r="E120" t="s">
        <v>217</v>
      </c>
      <c r="G120" t="s">
        <v>218</v>
      </c>
      <c r="H120" t="s">
        <v>219</v>
      </c>
      <c r="R120" t="s">
        <v>220</v>
      </c>
      <c r="S120" t="s">
        <v>221</v>
      </c>
      <c r="U120" t="s">
        <v>222</v>
      </c>
      <c r="V120" t="s">
        <v>223</v>
      </c>
      <c r="W120" t="s">
        <v>224</v>
      </c>
    </row>
    <row r="121" spans="4:23" x14ac:dyDescent="0.25">
      <c r="D121" t="s">
        <v>225</v>
      </c>
      <c r="E121" t="s">
        <v>226</v>
      </c>
      <c r="G121" t="s">
        <v>227</v>
      </c>
      <c r="H121" t="s">
        <v>228</v>
      </c>
      <c r="R121" t="s">
        <v>229</v>
      </c>
      <c r="S121" t="s">
        <v>230</v>
      </c>
      <c r="U121" t="s">
        <v>231</v>
      </c>
      <c r="V121" t="s">
        <v>232</v>
      </c>
      <c r="W121" t="s">
        <v>233</v>
      </c>
    </row>
    <row r="122" spans="4:23" x14ac:dyDescent="0.25">
      <c r="D122" t="s">
        <v>234</v>
      </c>
      <c r="E122" t="s">
        <v>235</v>
      </c>
      <c r="G122" t="s">
        <v>236</v>
      </c>
      <c r="H122" t="s">
        <v>237</v>
      </c>
      <c r="I122" t="s">
        <v>238</v>
      </c>
      <c r="J122" s="52"/>
    </row>
    <row r="123" spans="4:23" x14ac:dyDescent="0.25">
      <c r="D123" t="s">
        <v>239</v>
      </c>
      <c r="E123" t="s">
        <v>240</v>
      </c>
      <c r="G123" t="s">
        <v>241</v>
      </c>
      <c r="H123" t="s">
        <v>242</v>
      </c>
    </row>
  </sheetData>
  <mergeCells count="23">
    <mergeCell ref="C13:C14"/>
    <mergeCell ref="C3:C4"/>
    <mergeCell ref="C5:C6"/>
    <mergeCell ref="C7:C8"/>
    <mergeCell ref="C9:C10"/>
    <mergeCell ref="C11:C12"/>
    <mergeCell ref="C83:O83"/>
    <mergeCell ref="C15:C16"/>
    <mergeCell ref="C17:C18"/>
    <mergeCell ref="C23:C24"/>
    <mergeCell ref="C25:C26"/>
    <mergeCell ref="C27:C28"/>
    <mergeCell ref="C29:C30"/>
    <mergeCell ref="C31:C32"/>
    <mergeCell ref="C33:C34"/>
    <mergeCell ref="C35:C36"/>
    <mergeCell ref="C37:C38"/>
    <mergeCell ref="C65:O65"/>
    <mergeCell ref="C95:O95"/>
    <mergeCell ref="F106:I106"/>
    <mergeCell ref="F107:I107"/>
    <mergeCell ref="F108:I108"/>
    <mergeCell ref="C111:W111"/>
  </mergeCells>
  <conditionalFormatting sqref="D85:O92">
    <cfRule type="cellIs" dxfId="3" priority="1" operator="equal">
      <formula>1</formula>
    </cfRule>
    <cfRule type="cellIs" dxfId="2" priority="2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7"/>
  <sheetViews>
    <sheetView workbookViewId="0"/>
  </sheetViews>
  <sheetFormatPr defaultRowHeight="15" x14ac:dyDescent="0.25"/>
  <sheetData>
    <row r="1" spans="2:16" x14ac:dyDescent="0.25">
      <c r="B1" t="s">
        <v>50</v>
      </c>
      <c r="C1" t="s">
        <v>51</v>
      </c>
    </row>
    <row r="2" spans="2:16" x14ac:dyDescent="0.25">
      <c r="B2">
        <v>0</v>
      </c>
      <c r="C2" s="1"/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</row>
    <row r="3" spans="2:16" x14ac:dyDescent="0.25">
      <c r="C3" s="92" t="s">
        <v>52</v>
      </c>
      <c r="D3" s="5">
        <v>0.123</v>
      </c>
      <c r="E3" s="5">
        <v>0.115</v>
      </c>
      <c r="F3" s="5">
        <v>0.12</v>
      </c>
      <c r="G3" s="5">
        <v>0.129</v>
      </c>
      <c r="H3" s="5">
        <v>0.115</v>
      </c>
      <c r="I3" s="5">
        <v>0.129</v>
      </c>
      <c r="J3" s="3">
        <v>0.14599999999999999</v>
      </c>
      <c r="K3" s="5">
        <v>0.128</v>
      </c>
      <c r="L3" s="5">
        <v>0.12</v>
      </c>
      <c r="M3" s="5">
        <v>0.11899999999999999</v>
      </c>
      <c r="N3" s="5">
        <v>0.121</v>
      </c>
      <c r="O3" s="17">
        <v>0.21299999999999999</v>
      </c>
      <c r="P3" s="8">
        <v>490</v>
      </c>
    </row>
    <row r="4" spans="2:16" x14ac:dyDescent="0.25">
      <c r="C4" s="93"/>
      <c r="D4" s="10">
        <v>9.2999999999999999E-2</v>
      </c>
      <c r="E4" s="10">
        <v>8.7999999999999995E-2</v>
      </c>
      <c r="F4" s="10">
        <v>9.0999999999999998E-2</v>
      </c>
      <c r="G4" s="11">
        <v>9.7000000000000003E-2</v>
      </c>
      <c r="H4" s="10">
        <v>8.6999999999999994E-2</v>
      </c>
      <c r="I4" s="10">
        <v>9.0999999999999998E-2</v>
      </c>
      <c r="J4" s="15">
        <v>0.11700000000000001</v>
      </c>
      <c r="K4" s="10">
        <v>9.2999999999999999E-2</v>
      </c>
      <c r="L4" s="10">
        <v>9.1999999999999998E-2</v>
      </c>
      <c r="M4" s="10">
        <v>9.0999999999999998E-2</v>
      </c>
      <c r="N4" s="10">
        <v>9.0999999999999998E-2</v>
      </c>
      <c r="O4" s="9">
        <v>0.128</v>
      </c>
      <c r="P4" s="8">
        <v>750</v>
      </c>
    </row>
    <row r="5" spans="2:16" x14ac:dyDescent="0.25">
      <c r="C5" s="92" t="s">
        <v>53</v>
      </c>
      <c r="D5" s="5">
        <v>0.122</v>
      </c>
      <c r="E5" s="5">
        <v>0.115</v>
      </c>
      <c r="F5" s="5">
        <v>0.11899999999999999</v>
      </c>
      <c r="G5" s="5">
        <v>0.11899999999999999</v>
      </c>
      <c r="H5" s="19">
        <v>0.19400000000000001</v>
      </c>
      <c r="I5" s="5">
        <v>0.127</v>
      </c>
      <c r="J5" s="5">
        <v>0.121</v>
      </c>
      <c r="K5" s="5">
        <v>0.124</v>
      </c>
      <c r="L5" s="3">
        <v>0.152</v>
      </c>
      <c r="M5" s="5">
        <v>0.11899999999999999</v>
      </c>
      <c r="N5" s="5">
        <v>0.11799999999999999</v>
      </c>
      <c r="O5" s="5">
        <v>0.11899999999999999</v>
      </c>
      <c r="P5" s="8">
        <v>490</v>
      </c>
    </row>
    <row r="6" spans="2:16" x14ac:dyDescent="0.25">
      <c r="C6" s="93"/>
      <c r="D6" s="10">
        <v>9.1999999999999998E-2</v>
      </c>
      <c r="E6" s="10">
        <v>8.7999999999999995E-2</v>
      </c>
      <c r="F6" s="10">
        <v>8.8999999999999996E-2</v>
      </c>
      <c r="G6" s="10">
        <v>0.09</v>
      </c>
      <c r="H6" s="10">
        <v>8.7999999999999995E-2</v>
      </c>
      <c r="I6" s="11">
        <v>9.6000000000000002E-2</v>
      </c>
      <c r="J6" s="10">
        <v>9.1999999999999998E-2</v>
      </c>
      <c r="K6" s="10">
        <v>9.1999999999999998E-2</v>
      </c>
      <c r="L6" s="11">
        <v>9.6000000000000002E-2</v>
      </c>
      <c r="M6" s="10">
        <v>0.09</v>
      </c>
      <c r="N6" s="10">
        <v>8.7999999999999995E-2</v>
      </c>
      <c r="O6" s="10">
        <v>0.09</v>
      </c>
      <c r="P6" s="8">
        <v>750</v>
      </c>
    </row>
    <row r="7" spans="2:16" x14ac:dyDescent="0.25">
      <c r="C7" s="92" t="s">
        <v>54</v>
      </c>
      <c r="D7" s="5">
        <v>0.114</v>
      </c>
      <c r="E7" s="5">
        <v>0.109</v>
      </c>
      <c r="F7" s="5">
        <v>0.114</v>
      </c>
      <c r="G7" s="5">
        <v>0.11700000000000001</v>
      </c>
      <c r="H7" s="5">
        <v>0.109</v>
      </c>
      <c r="I7" s="5">
        <v>0.122</v>
      </c>
      <c r="J7" s="5">
        <v>0.11799999999999999</v>
      </c>
      <c r="K7" s="5">
        <v>0.12</v>
      </c>
      <c r="L7" s="5">
        <v>0.11899999999999999</v>
      </c>
      <c r="M7" s="5">
        <v>0.11600000000000001</v>
      </c>
      <c r="N7" s="5">
        <v>0.112</v>
      </c>
      <c r="O7" s="7">
        <v>0.158</v>
      </c>
      <c r="P7" s="8">
        <v>490</v>
      </c>
    </row>
    <row r="8" spans="2:16" x14ac:dyDescent="0.25">
      <c r="C8" s="93"/>
      <c r="D8" s="10">
        <v>8.5999999999999993E-2</v>
      </c>
      <c r="E8" s="10">
        <v>8.3000000000000004E-2</v>
      </c>
      <c r="F8" s="10">
        <v>8.5999999999999993E-2</v>
      </c>
      <c r="G8" s="10">
        <v>8.8999999999999996E-2</v>
      </c>
      <c r="H8" s="10">
        <v>8.5000000000000006E-2</v>
      </c>
      <c r="I8" s="10">
        <v>9.1999999999999998E-2</v>
      </c>
      <c r="J8" s="10">
        <v>8.8999999999999996E-2</v>
      </c>
      <c r="K8" s="10">
        <v>0.09</v>
      </c>
      <c r="L8" s="10">
        <v>9.0999999999999998E-2</v>
      </c>
      <c r="M8" s="10">
        <v>8.7999999999999995E-2</v>
      </c>
      <c r="N8" s="10">
        <v>8.6999999999999994E-2</v>
      </c>
      <c r="O8" s="15">
        <v>0.115</v>
      </c>
      <c r="P8" s="8">
        <v>750</v>
      </c>
    </row>
    <row r="9" spans="2:16" x14ac:dyDescent="0.25">
      <c r="C9" s="92" t="s">
        <v>55</v>
      </c>
      <c r="D9" s="5">
        <v>0.112</v>
      </c>
      <c r="E9" s="5">
        <v>0.109</v>
      </c>
      <c r="F9" s="5">
        <v>0.114</v>
      </c>
      <c r="G9" s="5">
        <v>0.125</v>
      </c>
      <c r="H9" s="5">
        <v>0.108</v>
      </c>
      <c r="I9" s="16">
        <v>0.45100000000000001</v>
      </c>
      <c r="J9" s="5">
        <v>0.11700000000000001</v>
      </c>
      <c r="K9" s="5">
        <v>0.11799999999999999</v>
      </c>
      <c r="L9" s="5">
        <v>0.11899999999999999</v>
      </c>
      <c r="M9" s="5">
        <v>0.11600000000000001</v>
      </c>
      <c r="N9" s="5">
        <v>0.113</v>
      </c>
      <c r="O9" s="5">
        <v>0.11799999999999999</v>
      </c>
      <c r="P9" s="8">
        <v>490</v>
      </c>
    </row>
    <row r="10" spans="2:16" x14ac:dyDescent="0.25">
      <c r="C10" s="93"/>
      <c r="D10" s="10">
        <v>8.5999999999999993E-2</v>
      </c>
      <c r="E10" s="10">
        <v>8.4000000000000005E-2</v>
      </c>
      <c r="F10" s="10">
        <v>8.6999999999999994E-2</v>
      </c>
      <c r="G10" s="11">
        <v>9.8000000000000004E-2</v>
      </c>
      <c r="H10" s="10">
        <v>8.4000000000000005E-2</v>
      </c>
      <c r="I10" s="10">
        <v>9.4E-2</v>
      </c>
      <c r="J10" s="10">
        <v>8.7999999999999995E-2</v>
      </c>
      <c r="K10" s="10">
        <v>8.7999999999999995E-2</v>
      </c>
      <c r="L10" s="10">
        <v>0.09</v>
      </c>
      <c r="M10" s="10">
        <v>8.8999999999999996E-2</v>
      </c>
      <c r="N10" s="10">
        <v>8.6999999999999994E-2</v>
      </c>
      <c r="O10" s="10">
        <v>8.8999999999999996E-2</v>
      </c>
      <c r="P10" s="8">
        <v>750</v>
      </c>
    </row>
    <row r="11" spans="2:16" x14ac:dyDescent="0.25">
      <c r="C11" s="92" t="s">
        <v>56</v>
      </c>
      <c r="D11" s="3">
        <v>0.13300000000000001</v>
      </c>
      <c r="E11" s="5">
        <v>0.111</v>
      </c>
      <c r="F11" s="5">
        <v>0.113</v>
      </c>
      <c r="G11" s="5">
        <v>0.125</v>
      </c>
      <c r="H11" s="3">
        <v>0.157</v>
      </c>
      <c r="I11" s="5">
        <v>0.12</v>
      </c>
      <c r="J11" s="5">
        <v>0.123</v>
      </c>
      <c r="K11" s="5">
        <v>0.11700000000000001</v>
      </c>
      <c r="L11" s="5">
        <v>0.13200000000000001</v>
      </c>
      <c r="M11" s="5">
        <v>0.11600000000000001</v>
      </c>
      <c r="N11" s="5">
        <v>0.114</v>
      </c>
      <c r="O11" s="3">
        <v>0.14599999999999999</v>
      </c>
      <c r="P11" s="8">
        <v>490</v>
      </c>
    </row>
    <row r="12" spans="2:16" x14ac:dyDescent="0.25">
      <c r="C12" s="93"/>
      <c r="D12" s="15">
        <v>0.11</v>
      </c>
      <c r="E12" s="10">
        <v>8.6999999999999994E-2</v>
      </c>
      <c r="F12" s="10">
        <v>8.8999999999999996E-2</v>
      </c>
      <c r="G12" s="11">
        <v>9.6000000000000002E-2</v>
      </c>
      <c r="H12" s="10">
        <v>8.5000000000000006E-2</v>
      </c>
      <c r="I12" s="10">
        <v>0.09</v>
      </c>
      <c r="J12" s="10">
        <v>8.8999999999999996E-2</v>
      </c>
      <c r="K12" s="10">
        <v>8.7999999999999995E-2</v>
      </c>
      <c r="L12" s="11">
        <v>0.10100000000000001</v>
      </c>
      <c r="M12" s="10">
        <v>8.8999999999999996E-2</v>
      </c>
      <c r="N12" s="10">
        <v>8.8999999999999996E-2</v>
      </c>
      <c r="O12" s="10">
        <v>0.09</v>
      </c>
      <c r="P12" s="8">
        <v>750</v>
      </c>
    </row>
    <row r="13" spans="2:16" x14ac:dyDescent="0.25">
      <c r="C13" s="92" t="s">
        <v>57</v>
      </c>
      <c r="D13" s="5">
        <v>0.11799999999999999</v>
      </c>
      <c r="E13" s="5">
        <v>0.11</v>
      </c>
      <c r="F13" s="3">
        <v>0.14799999999999999</v>
      </c>
      <c r="G13" s="5">
        <v>0.122</v>
      </c>
      <c r="H13" s="5">
        <v>0.112</v>
      </c>
      <c r="I13" s="5">
        <v>0.122</v>
      </c>
      <c r="J13" s="5">
        <v>0.111</v>
      </c>
      <c r="K13" s="5">
        <v>0.126</v>
      </c>
      <c r="L13" s="5">
        <v>0.129</v>
      </c>
      <c r="M13" s="5">
        <v>0.125</v>
      </c>
      <c r="N13" s="5">
        <v>0.114</v>
      </c>
      <c r="O13" s="3">
        <v>0.14399999999999999</v>
      </c>
      <c r="P13" s="8">
        <v>490</v>
      </c>
    </row>
    <row r="14" spans="2:16" x14ac:dyDescent="0.25">
      <c r="C14" s="93"/>
      <c r="D14" s="10">
        <v>9.0999999999999998E-2</v>
      </c>
      <c r="E14" s="10">
        <v>8.6999999999999994E-2</v>
      </c>
      <c r="F14" s="15">
        <v>0.107</v>
      </c>
      <c r="G14" s="11">
        <v>9.6000000000000002E-2</v>
      </c>
      <c r="H14" s="10">
        <v>8.5000000000000006E-2</v>
      </c>
      <c r="I14" s="10">
        <v>9.1999999999999998E-2</v>
      </c>
      <c r="J14" s="10">
        <v>8.4000000000000005E-2</v>
      </c>
      <c r="K14" s="11">
        <v>9.6000000000000002E-2</v>
      </c>
      <c r="L14" s="10">
        <v>8.8999999999999996E-2</v>
      </c>
      <c r="M14" s="10">
        <v>8.8999999999999996E-2</v>
      </c>
      <c r="N14" s="10">
        <v>8.5999999999999993E-2</v>
      </c>
      <c r="O14" s="15">
        <v>0.11</v>
      </c>
      <c r="P14" s="8">
        <v>750</v>
      </c>
    </row>
    <row r="15" spans="2:16" x14ac:dyDescent="0.25">
      <c r="C15" s="92" t="s">
        <v>58</v>
      </c>
      <c r="D15" s="5">
        <v>0.115</v>
      </c>
      <c r="E15" s="5">
        <v>0.108</v>
      </c>
      <c r="F15" s="5">
        <v>0.111</v>
      </c>
      <c r="G15" s="5">
        <v>0.13100000000000001</v>
      </c>
      <c r="H15" s="5">
        <v>0.109</v>
      </c>
      <c r="I15" s="5">
        <v>0.11700000000000001</v>
      </c>
      <c r="J15" s="5">
        <v>0.124</v>
      </c>
      <c r="K15" s="5">
        <v>0.121</v>
      </c>
      <c r="L15" s="5">
        <v>0.13200000000000001</v>
      </c>
      <c r="M15" s="7">
        <v>0.16200000000000001</v>
      </c>
      <c r="N15" s="5">
        <v>0.114</v>
      </c>
      <c r="O15" s="5">
        <v>0.128</v>
      </c>
      <c r="P15" s="8">
        <v>490</v>
      </c>
    </row>
    <row r="16" spans="2:16" x14ac:dyDescent="0.25">
      <c r="C16" s="93"/>
      <c r="D16" s="10">
        <v>8.6999999999999994E-2</v>
      </c>
      <c r="E16" s="10">
        <v>8.5000000000000006E-2</v>
      </c>
      <c r="F16" s="10">
        <v>8.7999999999999995E-2</v>
      </c>
      <c r="G16" s="11">
        <v>0.10199999999999999</v>
      </c>
      <c r="H16" s="10">
        <v>8.5000000000000006E-2</v>
      </c>
      <c r="I16" s="10">
        <v>8.8999999999999996E-2</v>
      </c>
      <c r="J16" s="10">
        <v>9.4E-2</v>
      </c>
      <c r="K16" s="10">
        <v>9.1999999999999998E-2</v>
      </c>
      <c r="L16" s="11">
        <v>0.10299999999999999</v>
      </c>
      <c r="M16" s="32">
        <v>0.13400000000000001</v>
      </c>
      <c r="N16" s="10">
        <v>8.7999999999999995E-2</v>
      </c>
      <c r="O16" s="11">
        <v>9.8000000000000004E-2</v>
      </c>
      <c r="P16" s="8">
        <v>750</v>
      </c>
    </row>
    <row r="17" spans="1:43" x14ac:dyDescent="0.25">
      <c r="C17" s="92" t="s">
        <v>59</v>
      </c>
      <c r="D17" s="4">
        <v>0.26600000000000001</v>
      </c>
      <c r="E17" s="5">
        <v>0.129</v>
      </c>
      <c r="F17" s="5">
        <v>0.115</v>
      </c>
      <c r="G17" s="5">
        <v>0.12</v>
      </c>
      <c r="H17" s="5">
        <v>0.112</v>
      </c>
      <c r="I17" s="5">
        <v>0.12</v>
      </c>
      <c r="J17" s="5">
        <v>0.121</v>
      </c>
      <c r="K17" s="5">
        <v>0.12</v>
      </c>
      <c r="L17" s="6">
        <v>0.24099999999999999</v>
      </c>
      <c r="M17" s="5">
        <v>0.11600000000000001</v>
      </c>
      <c r="N17" s="5">
        <v>0.12</v>
      </c>
      <c r="O17" s="5">
        <v>0.122</v>
      </c>
      <c r="P17" s="8">
        <v>490</v>
      </c>
    </row>
    <row r="18" spans="1:43" x14ac:dyDescent="0.25">
      <c r="C18" s="93"/>
      <c r="D18" s="12">
        <v>0.24199999999999999</v>
      </c>
      <c r="E18" s="11">
        <v>0.10100000000000001</v>
      </c>
      <c r="F18" s="10">
        <v>8.7999999999999995E-2</v>
      </c>
      <c r="G18" s="10">
        <v>9.0999999999999998E-2</v>
      </c>
      <c r="H18" s="10">
        <v>8.5999999999999993E-2</v>
      </c>
      <c r="I18" s="10">
        <v>0.09</v>
      </c>
      <c r="J18" s="10">
        <v>8.7999999999999995E-2</v>
      </c>
      <c r="K18" s="10">
        <v>9.0999999999999998E-2</v>
      </c>
      <c r="L18" s="10">
        <v>9.2999999999999999E-2</v>
      </c>
      <c r="M18" s="10">
        <v>8.7999999999999995E-2</v>
      </c>
      <c r="N18" s="10">
        <v>8.5999999999999993E-2</v>
      </c>
      <c r="O18" s="10">
        <v>9.1999999999999998E-2</v>
      </c>
      <c r="P18" s="8">
        <v>750</v>
      </c>
    </row>
    <row r="22" spans="1:43" x14ac:dyDescent="0.25">
      <c r="A22" s="22"/>
      <c r="B22">
        <v>72</v>
      </c>
      <c r="C22" s="1"/>
      <c r="D22" s="2">
        <v>1</v>
      </c>
      <c r="E22" s="2">
        <v>2</v>
      </c>
      <c r="F22" s="2">
        <v>3</v>
      </c>
      <c r="G22" s="2">
        <v>4</v>
      </c>
      <c r="H22" s="2">
        <v>5</v>
      </c>
      <c r="I22" s="2">
        <v>6</v>
      </c>
      <c r="J22" s="2">
        <v>7</v>
      </c>
      <c r="K22" s="2">
        <v>8</v>
      </c>
      <c r="L22" s="2">
        <v>9</v>
      </c>
      <c r="M22" s="2">
        <v>10</v>
      </c>
      <c r="N22" s="2">
        <v>11</v>
      </c>
      <c r="O22" s="2">
        <v>12</v>
      </c>
      <c r="Q22" s="1"/>
      <c r="R22" s="2">
        <v>1</v>
      </c>
      <c r="S22" s="2">
        <v>2</v>
      </c>
      <c r="T22" s="2">
        <v>3</v>
      </c>
      <c r="U22" s="2">
        <v>4</v>
      </c>
      <c r="V22" s="2">
        <v>5</v>
      </c>
      <c r="W22" s="2">
        <v>6</v>
      </c>
      <c r="X22" s="2">
        <v>7</v>
      </c>
      <c r="Y22" s="2">
        <v>8</v>
      </c>
      <c r="Z22" s="2">
        <v>9</v>
      </c>
      <c r="AA22" s="2">
        <v>10</v>
      </c>
      <c r="AB22" s="2">
        <v>11</v>
      </c>
      <c r="AC22" s="2">
        <v>12</v>
      </c>
      <c r="AE22" s="1"/>
      <c r="AF22" s="2">
        <v>1</v>
      </c>
      <c r="AG22" s="2">
        <v>2</v>
      </c>
      <c r="AH22" s="2">
        <v>3</v>
      </c>
      <c r="AI22" s="2">
        <v>4</v>
      </c>
      <c r="AJ22" s="2">
        <v>5</v>
      </c>
      <c r="AK22" s="2">
        <v>6</v>
      </c>
      <c r="AL22" s="2">
        <v>7</v>
      </c>
      <c r="AM22" s="2">
        <v>8</v>
      </c>
      <c r="AN22" s="2">
        <v>9</v>
      </c>
      <c r="AO22" s="2">
        <v>10</v>
      </c>
      <c r="AP22" s="2">
        <v>11</v>
      </c>
      <c r="AQ22" s="2">
        <v>12</v>
      </c>
    </row>
    <row r="23" spans="1:43" x14ac:dyDescent="0.25">
      <c r="C23" s="92" t="s">
        <v>52</v>
      </c>
      <c r="D23" s="5">
        <v>0.14899999999999999</v>
      </c>
      <c r="E23" s="5">
        <v>0.17199999999999999</v>
      </c>
      <c r="F23" s="5">
        <v>0.19600000000000001</v>
      </c>
      <c r="G23" s="5">
        <v>0.20100000000000001</v>
      </c>
      <c r="H23" s="5">
        <v>0.14000000000000001</v>
      </c>
      <c r="I23" s="5">
        <v>0.193</v>
      </c>
      <c r="J23" s="5">
        <v>0.13</v>
      </c>
      <c r="K23" s="5">
        <v>0.152</v>
      </c>
      <c r="L23" s="5">
        <v>0.153</v>
      </c>
      <c r="M23" s="19">
        <v>0.55600000000000005</v>
      </c>
      <c r="N23" s="5">
        <v>0.189</v>
      </c>
      <c r="O23" s="3">
        <v>0.30099999999999999</v>
      </c>
      <c r="P23" s="8">
        <v>490</v>
      </c>
      <c r="Q23" s="92" t="s">
        <v>52</v>
      </c>
      <c r="R23" s="5">
        <v>0.14699999999999999</v>
      </c>
      <c r="S23" s="5">
        <v>0.13600000000000001</v>
      </c>
      <c r="T23" s="5">
        <v>0.14299999999999999</v>
      </c>
      <c r="U23" s="5">
        <v>0.16</v>
      </c>
      <c r="V23" s="5">
        <v>0.14399999999999999</v>
      </c>
      <c r="W23" s="3">
        <v>0.19800000000000001</v>
      </c>
      <c r="X23" s="5">
        <v>0.156</v>
      </c>
      <c r="Y23" s="5">
        <v>0.156</v>
      </c>
      <c r="Z23" s="5">
        <v>0.159</v>
      </c>
      <c r="AA23" s="17">
        <v>0.53300000000000003</v>
      </c>
      <c r="AB23" s="5">
        <v>0.157</v>
      </c>
      <c r="AC23" s="7">
        <v>0.32200000000000001</v>
      </c>
      <c r="AD23" s="8">
        <v>490</v>
      </c>
      <c r="AE23" s="92" t="s">
        <v>52</v>
      </c>
      <c r="AF23" s="5">
        <v>0.14499999999999999</v>
      </c>
      <c r="AG23" s="5">
        <v>0.14699999999999999</v>
      </c>
      <c r="AH23" s="5">
        <v>0.14199999999999999</v>
      </c>
      <c r="AI23" s="5">
        <v>0.186</v>
      </c>
      <c r="AJ23" s="5">
        <v>0.14799999999999999</v>
      </c>
      <c r="AK23" s="5">
        <v>0.19600000000000001</v>
      </c>
      <c r="AL23" s="5">
        <v>0.152</v>
      </c>
      <c r="AM23" s="3">
        <v>0.248</v>
      </c>
      <c r="AN23" s="5">
        <v>0.184</v>
      </c>
      <c r="AO23" s="19">
        <v>0.504</v>
      </c>
      <c r="AP23" s="5">
        <v>0.157</v>
      </c>
      <c r="AQ23" s="7">
        <v>0.312</v>
      </c>
    </row>
    <row r="24" spans="1:43" x14ac:dyDescent="0.25">
      <c r="C24" s="93"/>
      <c r="D24" s="10">
        <v>0.10199999999999999</v>
      </c>
      <c r="E24" s="10">
        <v>0.108</v>
      </c>
      <c r="F24" s="11">
        <v>0.121</v>
      </c>
      <c r="G24" s="11">
        <v>0.125</v>
      </c>
      <c r="H24" s="10">
        <v>0.1</v>
      </c>
      <c r="I24" s="11">
        <v>0.12</v>
      </c>
      <c r="J24" s="10">
        <v>8.7999999999999995E-2</v>
      </c>
      <c r="K24" s="10">
        <v>9.8000000000000004E-2</v>
      </c>
      <c r="L24" s="10">
        <v>0.107</v>
      </c>
      <c r="M24" s="27">
        <v>0.318</v>
      </c>
      <c r="N24" s="11">
        <v>0.113</v>
      </c>
      <c r="O24" s="15">
        <v>0.17199999999999999</v>
      </c>
      <c r="P24" s="8">
        <v>750</v>
      </c>
      <c r="Q24" s="93"/>
      <c r="R24" s="11">
        <v>0.10100000000000001</v>
      </c>
      <c r="S24" s="10">
        <v>9.2999999999999999E-2</v>
      </c>
      <c r="T24" s="11">
        <v>0.10100000000000001</v>
      </c>
      <c r="U24" s="11">
        <v>0.111</v>
      </c>
      <c r="V24" s="11">
        <v>0.10299999999999999</v>
      </c>
      <c r="W24" s="11">
        <v>0.124</v>
      </c>
      <c r="X24" s="11">
        <v>0.106</v>
      </c>
      <c r="Y24" s="11">
        <v>0.10100000000000001</v>
      </c>
      <c r="Z24" s="11">
        <v>0.112</v>
      </c>
      <c r="AA24" s="21">
        <v>0.307</v>
      </c>
      <c r="AB24" s="11">
        <v>0.106</v>
      </c>
      <c r="AC24" s="9">
        <v>0.18</v>
      </c>
      <c r="AD24" s="8">
        <v>750</v>
      </c>
      <c r="AE24" s="93"/>
      <c r="AF24" s="11">
        <v>0.1</v>
      </c>
      <c r="AG24" s="11">
        <v>0.1</v>
      </c>
      <c r="AH24" s="11">
        <v>0.1</v>
      </c>
      <c r="AI24" s="11">
        <v>0.122</v>
      </c>
      <c r="AJ24" s="11">
        <v>0.104</v>
      </c>
      <c r="AK24" s="11">
        <v>0.122</v>
      </c>
      <c r="AL24" s="11">
        <v>0.112</v>
      </c>
      <c r="AM24" s="15">
        <v>0.13900000000000001</v>
      </c>
      <c r="AN24" s="11">
        <v>0.121</v>
      </c>
      <c r="AO24" s="27">
        <v>0.28899999999999998</v>
      </c>
      <c r="AP24" s="11">
        <v>0.108</v>
      </c>
      <c r="AQ24" s="9">
        <v>0.17699999999999999</v>
      </c>
    </row>
    <row r="25" spans="1:43" x14ac:dyDescent="0.25">
      <c r="C25" s="92" t="s">
        <v>53</v>
      </c>
      <c r="D25" s="5">
        <v>0.14899999999999999</v>
      </c>
      <c r="E25" s="5">
        <v>0.13600000000000001</v>
      </c>
      <c r="F25" s="3">
        <v>0.247</v>
      </c>
      <c r="G25" s="7">
        <v>0.33600000000000002</v>
      </c>
      <c r="H25" s="19">
        <v>0.44900000000000001</v>
      </c>
      <c r="I25" s="6">
        <v>0.75800000000000001</v>
      </c>
      <c r="J25" s="19">
        <v>0.48799999999999999</v>
      </c>
      <c r="K25" s="5">
        <v>0.16700000000000001</v>
      </c>
      <c r="L25" s="7">
        <v>0.34699999999999998</v>
      </c>
      <c r="M25" s="4">
        <v>0.81200000000000006</v>
      </c>
      <c r="N25" s="5">
        <v>0.20899999999999999</v>
      </c>
      <c r="O25" s="5">
        <v>0.13900000000000001</v>
      </c>
      <c r="P25" s="8">
        <v>490</v>
      </c>
      <c r="Q25" s="92" t="s">
        <v>53</v>
      </c>
      <c r="R25" s="5">
        <v>0.151</v>
      </c>
      <c r="S25" s="5">
        <v>0.13100000000000001</v>
      </c>
      <c r="T25" s="3">
        <v>0.22</v>
      </c>
      <c r="U25" s="19">
        <v>0.4</v>
      </c>
      <c r="V25" s="19">
        <v>0.46200000000000002</v>
      </c>
      <c r="W25" s="4">
        <v>0.71499999999999997</v>
      </c>
      <c r="X25" s="17">
        <v>0.53700000000000003</v>
      </c>
      <c r="Y25" s="3">
        <v>0.222</v>
      </c>
      <c r="Z25" s="19">
        <v>0.41</v>
      </c>
      <c r="AA25" s="4">
        <v>0.71799999999999997</v>
      </c>
      <c r="AB25" s="19">
        <v>0.44</v>
      </c>
      <c r="AC25" s="5">
        <v>0.14099999999999999</v>
      </c>
      <c r="AD25" s="8">
        <v>490</v>
      </c>
      <c r="AE25" s="92" t="s">
        <v>53</v>
      </c>
      <c r="AF25" s="5">
        <v>0.151</v>
      </c>
      <c r="AG25" s="5">
        <v>0.13600000000000001</v>
      </c>
      <c r="AH25" s="5">
        <v>0.19800000000000001</v>
      </c>
      <c r="AI25" s="7">
        <v>0.36199999999999999</v>
      </c>
      <c r="AJ25" s="7">
        <v>0.372</v>
      </c>
      <c r="AK25" s="6">
        <v>0.68600000000000005</v>
      </c>
      <c r="AL25" s="19">
        <v>0.499</v>
      </c>
      <c r="AM25" s="5">
        <v>0.19400000000000001</v>
      </c>
      <c r="AN25" s="3">
        <v>0.29299999999999998</v>
      </c>
      <c r="AO25" s="4">
        <v>0.747</v>
      </c>
      <c r="AP25" s="5">
        <v>0.19400000000000001</v>
      </c>
      <c r="AQ25" s="5">
        <v>0.14099999999999999</v>
      </c>
    </row>
    <row r="26" spans="1:43" x14ac:dyDescent="0.25">
      <c r="C26" s="93"/>
      <c r="D26" s="10">
        <v>0.10299999999999999</v>
      </c>
      <c r="E26" s="10">
        <v>9.5000000000000001E-2</v>
      </c>
      <c r="F26" s="11">
        <v>0.13</v>
      </c>
      <c r="G26" s="9">
        <v>0.20799999999999999</v>
      </c>
      <c r="H26" s="11">
        <v>0.13300000000000001</v>
      </c>
      <c r="I26" s="29">
        <v>0.374</v>
      </c>
      <c r="J26" s="27">
        <v>0.307</v>
      </c>
      <c r="K26" s="11">
        <v>0.111</v>
      </c>
      <c r="L26" s="11">
        <v>0.11</v>
      </c>
      <c r="M26" s="33">
        <v>0.48799999999999999</v>
      </c>
      <c r="N26" s="11">
        <v>0.13800000000000001</v>
      </c>
      <c r="O26" s="10">
        <v>8.8999999999999996E-2</v>
      </c>
      <c r="P26" s="8">
        <v>750</v>
      </c>
      <c r="Q26" s="93"/>
      <c r="R26" s="11">
        <v>0.10299999999999999</v>
      </c>
      <c r="S26" s="10">
        <v>9.0999999999999998E-2</v>
      </c>
      <c r="T26" s="11">
        <v>0.128</v>
      </c>
      <c r="U26" s="13">
        <v>0.23899999999999999</v>
      </c>
      <c r="V26" s="15">
        <v>0.13500000000000001</v>
      </c>
      <c r="W26" s="20">
        <v>0.35599999999999998</v>
      </c>
      <c r="X26" s="29">
        <v>0.33200000000000002</v>
      </c>
      <c r="Y26" s="15">
        <v>0.14899999999999999</v>
      </c>
      <c r="Z26" s="11">
        <v>0.124</v>
      </c>
      <c r="AA26" s="33">
        <v>0.42699999999999999</v>
      </c>
      <c r="AB26" s="9">
        <v>0.182</v>
      </c>
      <c r="AC26" s="10">
        <v>9.0999999999999998E-2</v>
      </c>
      <c r="AD26" s="8">
        <v>750</v>
      </c>
      <c r="AE26" s="93"/>
      <c r="AF26" s="11">
        <v>0.104</v>
      </c>
      <c r="AG26" s="10">
        <v>9.4E-2</v>
      </c>
      <c r="AH26" s="11">
        <v>0.125</v>
      </c>
      <c r="AI26" s="13">
        <v>0.248</v>
      </c>
      <c r="AJ26" s="11">
        <v>0.129</v>
      </c>
      <c r="AK26" s="21">
        <v>0.33900000000000002</v>
      </c>
      <c r="AL26" s="21">
        <v>0.32400000000000001</v>
      </c>
      <c r="AM26" s="11">
        <v>0.112</v>
      </c>
      <c r="AN26" s="11">
        <v>0.10299999999999999</v>
      </c>
      <c r="AO26" s="33">
        <v>0.45100000000000001</v>
      </c>
      <c r="AP26" s="15">
        <v>0.13400000000000001</v>
      </c>
      <c r="AQ26" s="10">
        <v>9.1999999999999998E-2</v>
      </c>
    </row>
    <row r="27" spans="1:43" x14ac:dyDescent="0.25">
      <c r="C27" s="92" t="s">
        <v>54</v>
      </c>
      <c r="D27" s="3">
        <v>0.26900000000000002</v>
      </c>
      <c r="E27" s="5">
        <v>0.13800000000000001</v>
      </c>
      <c r="F27" s="5">
        <v>0.152</v>
      </c>
      <c r="G27" s="6">
        <v>0.77600000000000002</v>
      </c>
      <c r="H27" s="3">
        <v>0.23599999999999999</v>
      </c>
      <c r="I27" s="5">
        <v>0.17499999999999999</v>
      </c>
      <c r="J27" s="5">
        <v>0.16</v>
      </c>
      <c r="K27" s="5">
        <v>0.20699999999999999</v>
      </c>
      <c r="L27" s="5">
        <v>0.159</v>
      </c>
      <c r="M27" s="5">
        <v>0.16</v>
      </c>
      <c r="N27" s="5">
        <v>0.156</v>
      </c>
      <c r="O27" s="31">
        <v>1.0029999999999999</v>
      </c>
      <c r="P27" s="8">
        <v>490</v>
      </c>
      <c r="Q27" s="92" t="s">
        <v>54</v>
      </c>
      <c r="R27" s="5">
        <v>0.16</v>
      </c>
      <c r="S27" s="5">
        <v>0.14699999999999999</v>
      </c>
      <c r="T27" s="5">
        <v>0.17299999999999999</v>
      </c>
      <c r="U27" s="31">
        <v>0.84899999999999998</v>
      </c>
      <c r="V27" s="7">
        <v>0.29399999999999998</v>
      </c>
      <c r="W27" s="5">
        <v>0.159</v>
      </c>
      <c r="X27" s="3">
        <v>0.19900000000000001</v>
      </c>
      <c r="Y27" s="3">
        <v>0.21</v>
      </c>
      <c r="Z27" s="3">
        <v>0.2</v>
      </c>
      <c r="AA27" s="3">
        <v>0.19500000000000001</v>
      </c>
      <c r="AB27" s="5">
        <v>0.16300000000000001</v>
      </c>
      <c r="AC27" s="14">
        <v>0.94899999999999995</v>
      </c>
      <c r="AD27" s="8">
        <v>490</v>
      </c>
      <c r="AE27" s="92" t="s">
        <v>54</v>
      </c>
      <c r="AF27" s="3">
        <v>0.218</v>
      </c>
      <c r="AG27" s="5">
        <v>0.14499999999999999</v>
      </c>
      <c r="AH27" s="5">
        <v>0.152</v>
      </c>
      <c r="AI27" s="4">
        <v>0.82599999999999996</v>
      </c>
      <c r="AJ27" s="17">
        <v>0.59499999999999997</v>
      </c>
      <c r="AK27" s="5">
        <v>0.154</v>
      </c>
      <c r="AL27" s="5">
        <v>0.16200000000000001</v>
      </c>
      <c r="AM27" s="5">
        <v>0.184</v>
      </c>
      <c r="AN27" s="5">
        <v>0.157</v>
      </c>
      <c r="AO27" s="3">
        <v>0.21299999999999999</v>
      </c>
      <c r="AP27" s="5">
        <v>0.153</v>
      </c>
      <c r="AQ27" s="23">
        <v>0.99199999999999999</v>
      </c>
    </row>
    <row r="28" spans="1:43" x14ac:dyDescent="0.25">
      <c r="C28" s="93"/>
      <c r="D28" s="11">
        <v>0.13400000000000001</v>
      </c>
      <c r="E28" s="10">
        <v>9.4E-2</v>
      </c>
      <c r="F28" s="10">
        <v>0.106</v>
      </c>
      <c r="G28" s="18">
        <v>0.45400000000000001</v>
      </c>
      <c r="H28" s="15">
        <v>0.16</v>
      </c>
      <c r="I28" s="11">
        <v>0.11600000000000001</v>
      </c>
      <c r="J28" s="11">
        <v>0.11</v>
      </c>
      <c r="K28" s="10">
        <v>0.10299999999999999</v>
      </c>
      <c r="L28" s="11">
        <v>0.111</v>
      </c>
      <c r="M28" s="10">
        <v>0.108</v>
      </c>
      <c r="N28" s="11">
        <v>0.111</v>
      </c>
      <c r="O28" s="12">
        <v>0.56899999999999995</v>
      </c>
      <c r="P28" s="8">
        <v>750</v>
      </c>
      <c r="Q28" s="93"/>
      <c r="R28" s="11">
        <v>0.107</v>
      </c>
      <c r="S28" s="11">
        <v>0.1</v>
      </c>
      <c r="T28" s="11">
        <v>0.114</v>
      </c>
      <c r="U28" s="12">
        <v>0.48799999999999999</v>
      </c>
      <c r="V28" s="32">
        <v>0.19500000000000001</v>
      </c>
      <c r="W28" s="11">
        <v>0.112</v>
      </c>
      <c r="X28" s="11">
        <v>0.114</v>
      </c>
      <c r="Y28" s="11">
        <v>0.107</v>
      </c>
      <c r="Z28" s="15">
        <v>0.13900000000000001</v>
      </c>
      <c r="AA28" s="11">
        <v>0.105</v>
      </c>
      <c r="AB28" s="11">
        <v>0.114</v>
      </c>
      <c r="AC28" s="12">
        <v>0.51700000000000002</v>
      </c>
      <c r="AD28" s="8">
        <v>750</v>
      </c>
      <c r="AE28" s="93"/>
      <c r="AF28" s="11">
        <v>0.112</v>
      </c>
      <c r="AG28" s="11">
        <v>0.1</v>
      </c>
      <c r="AH28" s="11">
        <v>0.106</v>
      </c>
      <c r="AI28" s="30">
        <v>0.498</v>
      </c>
      <c r="AJ28" s="29">
        <v>0.36399999999999999</v>
      </c>
      <c r="AK28" s="11">
        <v>0.109</v>
      </c>
      <c r="AL28" s="11">
        <v>0.112</v>
      </c>
      <c r="AM28" s="11">
        <v>0.105</v>
      </c>
      <c r="AN28" s="11">
        <v>0.11</v>
      </c>
      <c r="AO28" s="15">
        <v>0.14599999999999999</v>
      </c>
      <c r="AP28" s="11">
        <v>0.11</v>
      </c>
      <c r="AQ28" s="12">
        <v>0.55300000000000005</v>
      </c>
    </row>
    <row r="29" spans="1:43" x14ac:dyDescent="0.25">
      <c r="C29" s="92" t="s">
        <v>55</v>
      </c>
      <c r="D29" s="3">
        <v>0.28799999999999998</v>
      </c>
      <c r="E29" s="5">
        <v>0.14499999999999999</v>
      </c>
      <c r="F29" s="5">
        <v>0.14699999999999999</v>
      </c>
      <c r="G29" s="5">
        <v>0.15</v>
      </c>
      <c r="H29" s="5">
        <v>0.14599999999999999</v>
      </c>
      <c r="I29" s="3">
        <v>0.29599999999999999</v>
      </c>
      <c r="J29" s="17">
        <v>0.63400000000000001</v>
      </c>
      <c r="K29" s="17">
        <v>0.65100000000000002</v>
      </c>
      <c r="L29" s="5">
        <v>0.14000000000000001</v>
      </c>
      <c r="M29" s="16">
        <v>1.69</v>
      </c>
      <c r="N29" s="5">
        <v>0.14299999999999999</v>
      </c>
      <c r="O29" s="5">
        <v>0.14099999999999999</v>
      </c>
      <c r="P29" s="8">
        <v>490</v>
      </c>
      <c r="Q29" s="92" t="s">
        <v>55</v>
      </c>
      <c r="R29" s="5">
        <v>0.152</v>
      </c>
      <c r="S29" s="5">
        <v>0.14499999999999999</v>
      </c>
      <c r="T29" s="3">
        <v>0.217</v>
      </c>
      <c r="U29" s="5">
        <v>0.153</v>
      </c>
      <c r="V29" s="3">
        <v>0.21299999999999999</v>
      </c>
      <c r="W29" s="7">
        <v>0.34</v>
      </c>
      <c r="X29" s="4">
        <v>0.68600000000000005</v>
      </c>
      <c r="Y29" s="23">
        <v>0.88200000000000001</v>
      </c>
      <c r="Z29" s="5">
        <v>0.17199999999999999</v>
      </c>
      <c r="AA29" s="5">
        <v>0.159</v>
      </c>
      <c r="AB29" s="5">
        <v>0.14499999999999999</v>
      </c>
      <c r="AC29" s="5">
        <v>0.14000000000000001</v>
      </c>
      <c r="AD29" s="8">
        <v>490</v>
      </c>
      <c r="AE29" s="92" t="s">
        <v>55</v>
      </c>
      <c r="AF29" s="7">
        <v>0.37</v>
      </c>
      <c r="AG29" s="5">
        <v>0.14599999999999999</v>
      </c>
      <c r="AH29" s="5">
        <v>0.18099999999999999</v>
      </c>
      <c r="AI29" s="5">
        <v>0.16500000000000001</v>
      </c>
      <c r="AJ29" s="5">
        <v>0.159</v>
      </c>
      <c r="AK29" s="3">
        <v>0.26700000000000002</v>
      </c>
      <c r="AL29" s="6">
        <v>0.73799999999999999</v>
      </c>
      <c r="AM29" s="4">
        <v>0.82899999999999996</v>
      </c>
      <c r="AN29" s="5">
        <v>0.14399999999999999</v>
      </c>
      <c r="AO29" s="5">
        <v>0.16400000000000001</v>
      </c>
      <c r="AP29" s="5">
        <v>0.14099999999999999</v>
      </c>
      <c r="AQ29" s="5">
        <v>0.14000000000000001</v>
      </c>
    </row>
    <row r="30" spans="1:43" x14ac:dyDescent="0.25">
      <c r="C30" s="93"/>
      <c r="D30" s="15">
        <v>0.16</v>
      </c>
      <c r="E30" s="10">
        <v>0.10299999999999999</v>
      </c>
      <c r="F30" s="10">
        <v>0.10199999999999999</v>
      </c>
      <c r="G30" s="10">
        <v>0.08</v>
      </c>
      <c r="H30" s="10">
        <v>0.10199999999999999</v>
      </c>
      <c r="I30" s="15">
        <v>0.14899999999999999</v>
      </c>
      <c r="J30" s="13">
        <v>0.28100000000000003</v>
      </c>
      <c r="K30" s="27">
        <v>0.317</v>
      </c>
      <c r="L30" s="10">
        <v>9.5000000000000001E-2</v>
      </c>
      <c r="M30" s="12">
        <v>0.59799999999999998</v>
      </c>
      <c r="N30" s="10">
        <v>0.1</v>
      </c>
      <c r="O30" s="10">
        <v>9.8000000000000004E-2</v>
      </c>
      <c r="P30" s="8">
        <v>750</v>
      </c>
      <c r="Q30" s="93"/>
      <c r="R30" s="11">
        <v>0.10299999999999999</v>
      </c>
      <c r="S30" s="11">
        <v>0.10199999999999999</v>
      </c>
      <c r="T30" s="11">
        <v>0.12</v>
      </c>
      <c r="U30" s="10">
        <v>0.08</v>
      </c>
      <c r="V30" s="15">
        <v>0.13300000000000001</v>
      </c>
      <c r="W30" s="15">
        <v>0.151</v>
      </c>
      <c r="X30" s="21">
        <v>0.307</v>
      </c>
      <c r="Y30" s="12">
        <v>0.5</v>
      </c>
      <c r="Z30" s="10">
        <v>9.7000000000000003E-2</v>
      </c>
      <c r="AA30" s="11">
        <v>0.113</v>
      </c>
      <c r="AB30" s="11">
        <v>0.10100000000000001</v>
      </c>
      <c r="AC30" s="10">
        <v>9.7000000000000003E-2</v>
      </c>
      <c r="AD30" s="8">
        <v>750</v>
      </c>
      <c r="AE30" s="93"/>
      <c r="AF30" s="32">
        <v>0.20799999999999999</v>
      </c>
      <c r="AG30" s="11">
        <v>0.10199999999999999</v>
      </c>
      <c r="AH30" s="11">
        <v>0.11799999999999999</v>
      </c>
      <c r="AI30" s="11">
        <v>0.10199999999999999</v>
      </c>
      <c r="AJ30" s="11">
        <v>0.111</v>
      </c>
      <c r="AK30" s="15">
        <v>0.15</v>
      </c>
      <c r="AL30" s="21">
        <v>0.34100000000000003</v>
      </c>
      <c r="AM30" s="18">
        <v>0.42899999999999999</v>
      </c>
      <c r="AN30" s="11">
        <v>9.8000000000000004E-2</v>
      </c>
      <c r="AO30" s="11">
        <v>0.11700000000000001</v>
      </c>
      <c r="AP30" s="11">
        <v>0.1</v>
      </c>
      <c r="AQ30" s="11">
        <v>9.8000000000000004E-2</v>
      </c>
    </row>
    <row r="31" spans="1:43" x14ac:dyDescent="0.25">
      <c r="C31" s="92" t="s">
        <v>56</v>
      </c>
      <c r="D31" s="5">
        <v>0.106</v>
      </c>
      <c r="E31" s="5">
        <v>0.13200000000000001</v>
      </c>
      <c r="F31" s="5">
        <v>0.14399999999999999</v>
      </c>
      <c r="G31" s="3">
        <v>0.28999999999999998</v>
      </c>
      <c r="H31" s="7">
        <v>0.435</v>
      </c>
      <c r="I31" s="5">
        <v>0.157</v>
      </c>
      <c r="J31" s="5">
        <v>0.155</v>
      </c>
      <c r="K31" s="14">
        <v>1.151</v>
      </c>
      <c r="L31" s="4">
        <v>0.88900000000000001</v>
      </c>
      <c r="M31" s="5">
        <v>0.151</v>
      </c>
      <c r="N31" s="5">
        <v>0.13800000000000001</v>
      </c>
      <c r="O31" s="7">
        <v>0.432</v>
      </c>
      <c r="P31" s="8">
        <v>490</v>
      </c>
      <c r="Q31" s="92" t="s">
        <v>56</v>
      </c>
      <c r="R31" s="5">
        <v>0.1</v>
      </c>
      <c r="S31" s="5">
        <v>0.13</v>
      </c>
      <c r="T31" s="5">
        <v>0.14799999999999999</v>
      </c>
      <c r="U31" s="7">
        <v>0.29099999999999998</v>
      </c>
      <c r="V31" s="19">
        <v>0.45900000000000002</v>
      </c>
      <c r="W31" s="5">
        <v>0.187</v>
      </c>
      <c r="X31" s="5">
        <v>0.16200000000000001</v>
      </c>
      <c r="Y31" s="5">
        <v>0.191</v>
      </c>
      <c r="Z31" s="6">
        <v>0.66200000000000003</v>
      </c>
      <c r="AA31" s="5">
        <v>0.153</v>
      </c>
      <c r="AB31" s="5">
        <v>0.16900000000000001</v>
      </c>
      <c r="AC31" s="19">
        <v>0.45800000000000002</v>
      </c>
      <c r="AD31" s="8">
        <v>490</v>
      </c>
      <c r="AE31" s="92" t="s">
        <v>56</v>
      </c>
      <c r="AF31" s="5">
        <v>0.09</v>
      </c>
      <c r="AG31" s="5">
        <v>0.13300000000000001</v>
      </c>
      <c r="AH31" s="19">
        <v>0.45400000000000001</v>
      </c>
      <c r="AI31" s="3">
        <v>0.29399999999999998</v>
      </c>
      <c r="AJ31" s="19">
        <v>0.46800000000000003</v>
      </c>
      <c r="AK31" s="5">
        <v>0.153</v>
      </c>
      <c r="AL31" s="5">
        <v>0.159</v>
      </c>
      <c r="AM31" s="26">
        <v>1.3720000000000001</v>
      </c>
      <c r="AN31" s="6">
        <v>0.66400000000000003</v>
      </c>
      <c r="AO31" s="5">
        <v>0.19</v>
      </c>
      <c r="AP31" s="5">
        <v>0.14099999999999999</v>
      </c>
      <c r="AQ31" s="19">
        <v>0.41899999999999998</v>
      </c>
    </row>
    <row r="32" spans="1:43" x14ac:dyDescent="0.25">
      <c r="C32" s="93"/>
      <c r="D32" s="10">
        <v>7.1999999999999995E-2</v>
      </c>
      <c r="E32" s="10">
        <v>9.1999999999999998E-2</v>
      </c>
      <c r="F32" s="10">
        <v>0.10199999999999999</v>
      </c>
      <c r="G32" s="9">
        <v>0.21199999999999999</v>
      </c>
      <c r="H32" s="10">
        <v>9.0999999999999998E-2</v>
      </c>
      <c r="I32" s="10">
        <v>0.106</v>
      </c>
      <c r="J32" s="10">
        <v>0.106</v>
      </c>
      <c r="K32" s="27">
        <v>0.32400000000000001</v>
      </c>
      <c r="L32" s="27">
        <v>0.30199999999999999</v>
      </c>
      <c r="M32" s="10">
        <v>0.10100000000000001</v>
      </c>
      <c r="N32" s="10">
        <v>9.9000000000000005E-2</v>
      </c>
      <c r="O32" s="11">
        <v>0.114</v>
      </c>
      <c r="P32" s="8">
        <v>750</v>
      </c>
      <c r="Q32" s="93"/>
      <c r="R32" s="10">
        <v>6.5000000000000002E-2</v>
      </c>
      <c r="S32" s="10">
        <v>0.09</v>
      </c>
      <c r="T32" s="11">
        <v>0.106</v>
      </c>
      <c r="U32" s="32">
        <v>0.215</v>
      </c>
      <c r="V32" s="10">
        <v>9.7000000000000003E-2</v>
      </c>
      <c r="W32" s="11">
        <v>0.107</v>
      </c>
      <c r="X32" s="11">
        <v>0.109</v>
      </c>
      <c r="Y32" s="15">
        <v>0.13300000000000001</v>
      </c>
      <c r="Z32" s="32">
        <v>0.20300000000000001</v>
      </c>
      <c r="AA32" s="11">
        <v>0.10100000000000001</v>
      </c>
      <c r="AB32" s="11">
        <v>0.11</v>
      </c>
      <c r="AC32" s="11">
        <v>0.11600000000000001</v>
      </c>
      <c r="AD32" s="8">
        <v>750</v>
      </c>
      <c r="AE32" s="93"/>
      <c r="AF32" s="10">
        <v>0.06</v>
      </c>
      <c r="AG32" s="10">
        <v>9.1999999999999998E-2</v>
      </c>
      <c r="AH32" s="15">
        <v>0.159</v>
      </c>
      <c r="AI32" s="32">
        <v>0.20499999999999999</v>
      </c>
      <c r="AJ32" s="10">
        <v>9.6000000000000002E-2</v>
      </c>
      <c r="AK32" s="11">
        <v>0.104</v>
      </c>
      <c r="AL32" s="11">
        <v>0.108</v>
      </c>
      <c r="AM32" s="30">
        <v>0.495</v>
      </c>
      <c r="AN32" s="32">
        <v>0.23300000000000001</v>
      </c>
      <c r="AO32" s="11">
        <v>0.126</v>
      </c>
      <c r="AP32" s="11">
        <v>0.10199999999999999</v>
      </c>
      <c r="AQ32" s="11">
        <v>0.115</v>
      </c>
    </row>
    <row r="33" spans="3:44" x14ac:dyDescent="0.25">
      <c r="C33" s="92" t="s">
        <v>57</v>
      </c>
      <c r="D33" s="5">
        <v>0.13700000000000001</v>
      </c>
      <c r="E33" s="5">
        <v>0.13600000000000001</v>
      </c>
      <c r="F33" s="5">
        <v>0.16600000000000001</v>
      </c>
      <c r="G33" s="5">
        <v>0.152</v>
      </c>
      <c r="H33" s="3">
        <v>0.28100000000000003</v>
      </c>
      <c r="I33" s="5">
        <v>0.15</v>
      </c>
      <c r="J33" s="5">
        <v>0.16300000000000001</v>
      </c>
      <c r="K33" s="5">
        <v>0.156</v>
      </c>
      <c r="L33" s="3">
        <v>0.28199999999999997</v>
      </c>
      <c r="M33" s="5">
        <v>0.14299999999999999</v>
      </c>
      <c r="N33" s="5">
        <v>0.14199999999999999</v>
      </c>
      <c r="O33" s="17">
        <v>0.63800000000000001</v>
      </c>
      <c r="P33" s="8">
        <v>490</v>
      </c>
      <c r="Q33" s="92" t="s">
        <v>57</v>
      </c>
      <c r="R33" s="19">
        <v>0.40200000000000002</v>
      </c>
      <c r="S33" s="5">
        <v>0.13600000000000001</v>
      </c>
      <c r="T33" s="5">
        <v>0.14599999999999999</v>
      </c>
      <c r="U33" s="5">
        <v>0.14899999999999999</v>
      </c>
      <c r="V33" s="7">
        <v>0.31900000000000001</v>
      </c>
      <c r="W33" s="5">
        <v>0.17699999999999999</v>
      </c>
      <c r="X33" s="5">
        <v>0.154</v>
      </c>
      <c r="Y33" s="5">
        <v>0.18099999999999999</v>
      </c>
      <c r="Z33" s="7">
        <v>0.317</v>
      </c>
      <c r="AA33" s="5">
        <v>0.14399999999999999</v>
      </c>
      <c r="AB33" s="5">
        <v>0.14799999999999999</v>
      </c>
      <c r="AC33" s="5">
        <v>0.13500000000000001</v>
      </c>
      <c r="AD33" s="8">
        <v>490</v>
      </c>
      <c r="AE33" s="92" t="s">
        <v>57</v>
      </c>
      <c r="AF33" s="5">
        <v>0.13600000000000001</v>
      </c>
      <c r="AG33" s="5">
        <v>0.14099999999999999</v>
      </c>
      <c r="AH33" s="3">
        <v>0.248</v>
      </c>
      <c r="AI33" s="5">
        <v>0.189</v>
      </c>
      <c r="AJ33" s="3">
        <v>0.2</v>
      </c>
      <c r="AK33" s="5">
        <v>0.18</v>
      </c>
      <c r="AL33" s="5">
        <v>0.183</v>
      </c>
      <c r="AM33" s="5">
        <v>0.13900000000000001</v>
      </c>
      <c r="AN33" s="3">
        <v>0.28499999999999998</v>
      </c>
      <c r="AO33" s="17">
        <v>0.629</v>
      </c>
      <c r="AP33" s="5">
        <v>0.13600000000000001</v>
      </c>
      <c r="AQ33" s="5">
        <v>0.13900000000000001</v>
      </c>
    </row>
    <row r="34" spans="3:44" x14ac:dyDescent="0.25">
      <c r="C34" s="93"/>
      <c r="D34" s="10">
        <v>9.5000000000000001E-2</v>
      </c>
      <c r="E34" s="10">
        <v>9.5000000000000001E-2</v>
      </c>
      <c r="F34" s="10">
        <v>0.109</v>
      </c>
      <c r="G34" s="10">
        <v>0.108</v>
      </c>
      <c r="H34" s="10">
        <v>0.109</v>
      </c>
      <c r="I34" s="10">
        <v>0.10299999999999999</v>
      </c>
      <c r="J34" s="10">
        <v>0.108</v>
      </c>
      <c r="K34" s="10">
        <v>0.107</v>
      </c>
      <c r="L34" s="10">
        <v>9.5000000000000001E-2</v>
      </c>
      <c r="M34" s="10">
        <v>9.9000000000000005E-2</v>
      </c>
      <c r="N34" s="10">
        <v>9.8000000000000004E-2</v>
      </c>
      <c r="O34" s="15">
        <v>0.183</v>
      </c>
      <c r="P34" s="8">
        <v>750</v>
      </c>
      <c r="Q34" s="93"/>
      <c r="R34" s="9">
        <v>0.187</v>
      </c>
      <c r="S34" s="11">
        <v>9.7000000000000003E-2</v>
      </c>
      <c r="T34" s="11">
        <v>0.10299999999999999</v>
      </c>
      <c r="U34" s="11">
        <v>0.106</v>
      </c>
      <c r="V34" s="11">
        <v>0.122</v>
      </c>
      <c r="W34" s="11">
        <v>0.11899999999999999</v>
      </c>
      <c r="X34" s="11">
        <v>0.108</v>
      </c>
      <c r="Y34" s="11">
        <v>0.127</v>
      </c>
      <c r="Z34" s="11">
        <v>0.128</v>
      </c>
      <c r="AA34" s="11">
        <v>0.1</v>
      </c>
      <c r="AB34" s="11">
        <v>0.10199999999999999</v>
      </c>
      <c r="AC34" s="10">
        <v>9.0999999999999998E-2</v>
      </c>
      <c r="AD34" s="8">
        <v>750</v>
      </c>
      <c r="AE34" s="93"/>
      <c r="AF34" s="10">
        <v>9.2999999999999999E-2</v>
      </c>
      <c r="AG34" s="11">
        <v>0.1</v>
      </c>
      <c r="AH34" s="15">
        <v>0.13300000000000001</v>
      </c>
      <c r="AI34" s="11">
        <v>0.11600000000000001</v>
      </c>
      <c r="AJ34" s="11">
        <v>0.10299999999999999</v>
      </c>
      <c r="AK34" s="11">
        <v>0.104</v>
      </c>
      <c r="AL34" s="11">
        <v>0.11899999999999999</v>
      </c>
      <c r="AM34" s="11">
        <v>9.7000000000000003E-2</v>
      </c>
      <c r="AN34" s="11">
        <v>9.8000000000000004E-2</v>
      </c>
      <c r="AO34" s="32">
        <v>0.21</v>
      </c>
      <c r="AP34" s="10">
        <v>9.5000000000000001E-2</v>
      </c>
      <c r="AQ34" s="10">
        <v>9.5000000000000001E-2</v>
      </c>
    </row>
    <row r="35" spans="3:44" x14ac:dyDescent="0.25">
      <c r="C35" s="92" t="s">
        <v>58</v>
      </c>
      <c r="D35" s="3">
        <v>0.23499999999999999</v>
      </c>
      <c r="E35" s="17">
        <v>0.59299999999999997</v>
      </c>
      <c r="F35" s="17">
        <v>0.56399999999999995</v>
      </c>
      <c r="G35" s="3">
        <v>0.23899999999999999</v>
      </c>
      <c r="H35" s="5">
        <v>0.11700000000000001</v>
      </c>
      <c r="I35" s="5">
        <v>0.14899999999999999</v>
      </c>
      <c r="J35" s="5">
        <v>0.13700000000000001</v>
      </c>
      <c r="K35" s="5">
        <v>0.14699999999999999</v>
      </c>
      <c r="L35" s="3">
        <v>0.27300000000000002</v>
      </c>
      <c r="M35" s="19">
        <v>0.45300000000000001</v>
      </c>
      <c r="N35" s="5">
        <v>0.125</v>
      </c>
      <c r="O35" s="5">
        <v>0.13900000000000001</v>
      </c>
      <c r="P35" s="8">
        <v>490</v>
      </c>
      <c r="Q35" s="92" t="s">
        <v>58</v>
      </c>
      <c r="R35" s="5">
        <v>0.13500000000000001</v>
      </c>
      <c r="S35" s="3">
        <v>0.23</v>
      </c>
      <c r="T35" s="5">
        <v>0.14299999999999999</v>
      </c>
      <c r="U35" s="3">
        <v>0.27700000000000002</v>
      </c>
      <c r="V35" s="5">
        <v>0.122</v>
      </c>
      <c r="W35" s="5">
        <v>0.14799999999999999</v>
      </c>
      <c r="X35" s="5">
        <v>0.13900000000000001</v>
      </c>
      <c r="Y35" s="5">
        <v>0.185</v>
      </c>
      <c r="Z35" s="7">
        <v>0.34799999999999998</v>
      </c>
      <c r="AA35" s="19">
        <v>0.40300000000000002</v>
      </c>
      <c r="AB35" s="5">
        <v>0.16900000000000001</v>
      </c>
      <c r="AC35" s="5">
        <v>0.14199999999999999</v>
      </c>
      <c r="AD35" s="8">
        <v>490</v>
      </c>
      <c r="AE35" s="92" t="s">
        <v>58</v>
      </c>
      <c r="AF35" s="5">
        <v>0.14199999999999999</v>
      </c>
      <c r="AG35" s="3">
        <v>0.29599999999999999</v>
      </c>
      <c r="AH35" s="5">
        <v>0.14099999999999999</v>
      </c>
      <c r="AI35" s="3">
        <v>0.255</v>
      </c>
      <c r="AJ35" s="3">
        <v>0.247</v>
      </c>
      <c r="AK35" s="5">
        <v>0.14099999999999999</v>
      </c>
      <c r="AL35" s="5">
        <v>0.13700000000000001</v>
      </c>
      <c r="AM35" s="5">
        <v>0.19600000000000001</v>
      </c>
      <c r="AN35" s="3">
        <v>0.245</v>
      </c>
      <c r="AO35" s="3">
        <v>0.27700000000000002</v>
      </c>
      <c r="AP35" s="5">
        <v>0.122</v>
      </c>
      <c r="AQ35" s="5">
        <v>0.16900000000000001</v>
      </c>
    </row>
    <row r="36" spans="3:44" x14ac:dyDescent="0.25">
      <c r="C36" s="93"/>
      <c r="D36" s="11">
        <v>0.13100000000000001</v>
      </c>
      <c r="E36" s="32">
        <v>0.25800000000000001</v>
      </c>
      <c r="F36" s="9">
        <v>0.186</v>
      </c>
      <c r="G36" s="15">
        <v>0.16200000000000001</v>
      </c>
      <c r="H36" s="10">
        <v>0.08</v>
      </c>
      <c r="I36" s="10">
        <v>0.1</v>
      </c>
      <c r="J36" s="10">
        <v>9.2999999999999999E-2</v>
      </c>
      <c r="K36" s="10">
        <v>0.10100000000000001</v>
      </c>
      <c r="L36" s="11">
        <v>0.11899999999999999</v>
      </c>
      <c r="M36" s="9">
        <v>0.186</v>
      </c>
      <c r="N36" s="10">
        <v>8.4000000000000005E-2</v>
      </c>
      <c r="O36" s="10">
        <v>9.2999999999999999E-2</v>
      </c>
      <c r="P36" s="8">
        <v>750</v>
      </c>
      <c r="Q36" s="93"/>
      <c r="R36" s="10">
        <v>9.2999999999999999E-2</v>
      </c>
      <c r="S36" s="11">
        <v>0.125</v>
      </c>
      <c r="T36" s="11">
        <v>0.10299999999999999</v>
      </c>
      <c r="U36" s="9">
        <v>0.193</v>
      </c>
      <c r="V36" s="10">
        <v>8.3000000000000004E-2</v>
      </c>
      <c r="W36" s="11">
        <v>9.9000000000000005E-2</v>
      </c>
      <c r="X36" s="10">
        <v>9.2999999999999999E-2</v>
      </c>
      <c r="Y36" s="11">
        <v>0.114</v>
      </c>
      <c r="Z36" s="9">
        <v>0.16800000000000001</v>
      </c>
      <c r="AA36" s="9">
        <v>0.17100000000000001</v>
      </c>
      <c r="AB36" s="10">
        <v>9.6000000000000002E-2</v>
      </c>
      <c r="AC36" s="10">
        <v>9.4E-2</v>
      </c>
      <c r="AD36" s="8">
        <v>750</v>
      </c>
      <c r="AE36" s="93"/>
      <c r="AF36" s="11">
        <v>9.8000000000000004E-2</v>
      </c>
      <c r="AG36" s="15">
        <v>0.155</v>
      </c>
      <c r="AH36" s="11">
        <v>0.10199999999999999</v>
      </c>
      <c r="AI36" s="9">
        <v>0.17399999999999999</v>
      </c>
      <c r="AJ36" s="15">
        <v>0.13500000000000001</v>
      </c>
      <c r="AK36" s="10">
        <v>9.5000000000000001E-2</v>
      </c>
      <c r="AL36" s="10">
        <v>9.2999999999999999E-2</v>
      </c>
      <c r="AM36" s="11">
        <v>0.11700000000000001</v>
      </c>
      <c r="AN36" s="15">
        <v>0.13400000000000001</v>
      </c>
      <c r="AO36" s="15">
        <v>0.14099999999999999</v>
      </c>
      <c r="AP36" s="10">
        <v>8.2000000000000003E-2</v>
      </c>
      <c r="AQ36" s="11">
        <v>0.104</v>
      </c>
    </row>
    <row r="37" spans="3:44" x14ac:dyDescent="0.25">
      <c r="C37" s="92" t="s">
        <v>59</v>
      </c>
      <c r="D37" s="17">
        <v>0.60299999999999998</v>
      </c>
      <c r="E37" s="5">
        <v>0.115</v>
      </c>
      <c r="F37" s="5">
        <v>0.14699999999999999</v>
      </c>
      <c r="G37" s="3">
        <v>0.28399999999999997</v>
      </c>
      <c r="H37" s="5">
        <v>0.13900000000000001</v>
      </c>
      <c r="I37" s="5">
        <v>0.16700000000000001</v>
      </c>
      <c r="J37" s="5">
        <v>0.154</v>
      </c>
      <c r="K37" s="5">
        <v>0.155</v>
      </c>
      <c r="L37" s="23">
        <v>1.0820000000000001</v>
      </c>
      <c r="M37" s="5">
        <v>0.14399999999999999</v>
      </c>
      <c r="N37" s="5">
        <v>0.17499999999999999</v>
      </c>
      <c r="O37" s="5">
        <v>0.151</v>
      </c>
      <c r="P37" s="8">
        <v>490</v>
      </c>
      <c r="Q37" s="92" t="s">
        <v>59</v>
      </c>
      <c r="R37" s="7">
        <v>0.36099999999999999</v>
      </c>
      <c r="S37" s="5">
        <v>0.13</v>
      </c>
      <c r="T37" s="16">
        <v>1.415</v>
      </c>
      <c r="U37" s="5">
        <v>0.14099999999999999</v>
      </c>
      <c r="V37" s="5">
        <v>0.13700000000000001</v>
      </c>
      <c r="W37" s="5">
        <v>0.14399999999999999</v>
      </c>
      <c r="X37" s="3">
        <v>0.214</v>
      </c>
      <c r="Y37" s="5">
        <v>0.15</v>
      </c>
      <c r="Z37" s="25">
        <v>1.056</v>
      </c>
      <c r="AA37" s="3">
        <v>0.20399999999999999</v>
      </c>
      <c r="AB37" s="5">
        <v>0.183</v>
      </c>
      <c r="AC37" s="5">
        <v>0.151</v>
      </c>
      <c r="AD37" s="8">
        <v>490</v>
      </c>
      <c r="AE37" s="92" t="s">
        <v>59</v>
      </c>
      <c r="AF37" s="7">
        <v>0.35899999999999999</v>
      </c>
      <c r="AG37" s="5">
        <v>0.125</v>
      </c>
      <c r="AH37" s="16">
        <v>1.617</v>
      </c>
      <c r="AI37" s="3">
        <v>0.255</v>
      </c>
      <c r="AJ37" s="5">
        <v>0.13500000000000001</v>
      </c>
      <c r="AK37" s="5">
        <v>0.14000000000000001</v>
      </c>
      <c r="AL37" s="5">
        <v>0.14499999999999999</v>
      </c>
      <c r="AM37" s="3">
        <v>0.20799999999999999</v>
      </c>
      <c r="AN37" s="14">
        <v>1.105</v>
      </c>
      <c r="AO37" s="5">
        <v>0.19600000000000001</v>
      </c>
      <c r="AP37" s="5">
        <v>0.16800000000000001</v>
      </c>
      <c r="AQ37" s="5">
        <v>0.14799999999999999</v>
      </c>
    </row>
    <row r="38" spans="3:44" x14ac:dyDescent="0.25">
      <c r="C38" s="93"/>
      <c r="D38" s="13">
        <v>0.29199999999999998</v>
      </c>
      <c r="E38" s="10">
        <v>7.8E-2</v>
      </c>
      <c r="F38" s="10">
        <v>0.10100000000000001</v>
      </c>
      <c r="G38" s="11">
        <v>0.13500000000000001</v>
      </c>
      <c r="H38" s="10">
        <v>9.6000000000000002E-2</v>
      </c>
      <c r="I38" s="10">
        <v>0.10199999999999999</v>
      </c>
      <c r="J38" s="10">
        <v>0.10299999999999999</v>
      </c>
      <c r="K38" s="10">
        <v>0.106</v>
      </c>
      <c r="L38" s="29">
        <v>0.39100000000000001</v>
      </c>
      <c r="M38" s="10">
        <v>9.9000000000000005E-2</v>
      </c>
      <c r="N38" s="10">
        <v>9.2999999999999999E-2</v>
      </c>
      <c r="O38" s="10">
        <v>0.10199999999999999</v>
      </c>
      <c r="P38" s="8">
        <v>750</v>
      </c>
      <c r="Q38" s="93"/>
      <c r="R38" s="13">
        <v>0.23400000000000001</v>
      </c>
      <c r="S38" s="10">
        <v>8.7999999999999995E-2</v>
      </c>
      <c r="T38" s="33">
        <v>0.45100000000000001</v>
      </c>
      <c r="U38" s="10">
        <v>9.7000000000000003E-2</v>
      </c>
      <c r="V38" s="10">
        <v>9.5000000000000001E-2</v>
      </c>
      <c r="W38" s="10">
        <v>9.7000000000000003E-2</v>
      </c>
      <c r="X38" s="11">
        <v>0.11700000000000001</v>
      </c>
      <c r="Y38" s="11">
        <v>0.10199999999999999</v>
      </c>
      <c r="Z38" s="20">
        <v>0.35799999999999998</v>
      </c>
      <c r="AA38" s="11">
        <v>0.12</v>
      </c>
      <c r="AB38" s="11">
        <v>0.10199999999999999</v>
      </c>
      <c r="AC38" s="11">
        <v>0.10299999999999999</v>
      </c>
      <c r="AD38" s="8">
        <v>750</v>
      </c>
      <c r="AE38" s="93"/>
      <c r="AF38" s="32">
        <v>0.224</v>
      </c>
      <c r="AG38" s="10">
        <v>8.4000000000000005E-2</v>
      </c>
      <c r="AH38" s="12">
        <v>0.55700000000000005</v>
      </c>
      <c r="AI38" s="15">
        <v>0.13500000000000001</v>
      </c>
      <c r="AJ38" s="10">
        <v>9.2999999999999999E-2</v>
      </c>
      <c r="AK38" s="10">
        <v>9.4E-2</v>
      </c>
      <c r="AL38" s="10">
        <v>9.5000000000000001E-2</v>
      </c>
      <c r="AM38" s="11">
        <v>0.12</v>
      </c>
      <c r="AN38" s="20">
        <v>0.39700000000000002</v>
      </c>
      <c r="AO38" s="11">
        <v>0.126</v>
      </c>
      <c r="AP38" s="10">
        <v>9.1999999999999998E-2</v>
      </c>
      <c r="AQ38" s="11">
        <v>0.10299999999999999</v>
      </c>
    </row>
    <row r="42" spans="3:44" x14ac:dyDescent="0.25">
      <c r="C42" s="35" t="s">
        <v>61</v>
      </c>
      <c r="D42" s="35" t="s">
        <v>243</v>
      </c>
      <c r="E42" s="35" t="s">
        <v>15</v>
      </c>
      <c r="F42" s="35" t="s">
        <v>244</v>
      </c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</row>
    <row r="43" spans="3:44" x14ac:dyDescent="0.25">
      <c r="C43" s="35" t="s">
        <v>245</v>
      </c>
      <c r="D43" s="37">
        <v>1</v>
      </c>
      <c r="E43" s="37">
        <v>2</v>
      </c>
      <c r="F43" s="37">
        <v>3</v>
      </c>
      <c r="G43" s="37">
        <v>4</v>
      </c>
      <c r="H43" s="37">
        <v>5</v>
      </c>
      <c r="I43" s="37">
        <v>6</v>
      </c>
      <c r="J43" s="37">
        <v>7</v>
      </c>
      <c r="K43" s="37">
        <v>8</v>
      </c>
      <c r="L43" s="37">
        <v>9</v>
      </c>
      <c r="M43" s="37">
        <v>10</v>
      </c>
      <c r="N43" s="37">
        <v>11</v>
      </c>
      <c r="O43" s="37">
        <v>12</v>
      </c>
      <c r="P43" t="s">
        <v>246</v>
      </c>
      <c r="Q43" s="35" t="s">
        <v>247</v>
      </c>
      <c r="R43" s="37">
        <v>1</v>
      </c>
      <c r="S43" s="37">
        <v>2</v>
      </c>
      <c r="T43" s="37">
        <v>3</v>
      </c>
      <c r="U43" s="37">
        <v>4</v>
      </c>
      <c r="V43" s="37">
        <v>5</v>
      </c>
      <c r="W43" s="37">
        <v>6</v>
      </c>
      <c r="X43" s="37">
        <v>7</v>
      </c>
      <c r="Y43" s="37">
        <v>8</v>
      </c>
      <c r="Z43" s="37">
        <v>9</v>
      </c>
      <c r="AA43" s="37">
        <v>10</v>
      </c>
      <c r="AB43" s="37">
        <v>11</v>
      </c>
      <c r="AC43" s="37">
        <v>12</v>
      </c>
      <c r="AD43" t="s">
        <v>246</v>
      </c>
      <c r="AE43" s="35" t="s">
        <v>248</v>
      </c>
      <c r="AF43" s="37">
        <v>1</v>
      </c>
      <c r="AG43" s="37">
        <v>2</v>
      </c>
      <c r="AH43" s="37">
        <v>3</v>
      </c>
      <c r="AI43" s="37">
        <v>4</v>
      </c>
      <c r="AJ43" s="37">
        <v>5</v>
      </c>
      <c r="AK43" s="37">
        <v>6</v>
      </c>
      <c r="AL43" s="37">
        <v>7</v>
      </c>
      <c r="AM43" s="37">
        <v>8</v>
      </c>
      <c r="AN43" s="37">
        <v>9</v>
      </c>
      <c r="AO43" s="37">
        <v>10</v>
      </c>
      <c r="AP43" s="37">
        <v>11</v>
      </c>
      <c r="AQ43" s="37">
        <v>12</v>
      </c>
      <c r="AR43" t="s">
        <v>246</v>
      </c>
    </row>
    <row r="44" spans="3:44" x14ac:dyDescent="0.25">
      <c r="C44" s="37" t="s">
        <v>52</v>
      </c>
      <c r="D44">
        <v>2.5999999999999995E-2</v>
      </c>
      <c r="E44">
        <v>5.6999999999999981E-2</v>
      </c>
      <c r="F44">
        <v>7.6000000000000012E-2</v>
      </c>
      <c r="G44">
        <v>7.2000000000000008E-2</v>
      </c>
      <c r="H44">
        <v>2.5000000000000008E-2</v>
      </c>
      <c r="I44">
        <v>6.4000000000000001E-2</v>
      </c>
      <c r="J44">
        <v>-1.5999999999999986E-2</v>
      </c>
      <c r="K44">
        <v>2.3999999999999994E-2</v>
      </c>
      <c r="L44">
        <v>3.3000000000000002E-2</v>
      </c>
      <c r="M44">
        <v>0.43700000000000006</v>
      </c>
      <c r="N44">
        <v>6.8000000000000005E-2</v>
      </c>
      <c r="O44">
        <v>8.7999999999999995E-2</v>
      </c>
      <c r="P44">
        <v>490</v>
      </c>
      <c r="Q44" s="37" t="s">
        <v>52</v>
      </c>
      <c r="R44">
        <v>2.3999999999999994E-2</v>
      </c>
      <c r="S44">
        <v>2.1000000000000005E-2</v>
      </c>
      <c r="T44">
        <v>2.2999999999999993E-2</v>
      </c>
      <c r="U44">
        <v>3.1E-2</v>
      </c>
      <c r="V44">
        <v>2.8999999999999984E-2</v>
      </c>
      <c r="W44">
        <v>6.9000000000000006E-2</v>
      </c>
      <c r="X44">
        <v>1.0000000000000009E-2</v>
      </c>
      <c r="Y44">
        <v>2.7999999999999997E-2</v>
      </c>
      <c r="Z44">
        <v>3.9000000000000007E-2</v>
      </c>
      <c r="AA44">
        <v>0.41400000000000003</v>
      </c>
      <c r="AB44">
        <v>3.6000000000000004E-2</v>
      </c>
      <c r="AC44">
        <v>0.10900000000000001</v>
      </c>
      <c r="AD44">
        <v>490</v>
      </c>
      <c r="AE44" s="37" t="s">
        <v>52</v>
      </c>
      <c r="AF44">
        <v>2.1999999999999992E-2</v>
      </c>
      <c r="AG44">
        <v>3.1999999999999987E-2</v>
      </c>
      <c r="AH44">
        <v>2.1999999999999992E-2</v>
      </c>
      <c r="AI44">
        <v>5.6999999999999995E-2</v>
      </c>
      <c r="AJ44">
        <v>3.2999999999999988E-2</v>
      </c>
      <c r="AK44">
        <v>6.7000000000000004E-2</v>
      </c>
      <c r="AL44">
        <v>6.0000000000000053E-3</v>
      </c>
      <c r="AM44">
        <v>0.12</v>
      </c>
      <c r="AN44">
        <v>6.4000000000000001E-2</v>
      </c>
      <c r="AO44">
        <v>0.38500000000000001</v>
      </c>
      <c r="AP44">
        <v>3.6000000000000004E-2</v>
      </c>
      <c r="AQ44">
        <v>9.9000000000000005E-2</v>
      </c>
      <c r="AR44">
        <v>490</v>
      </c>
    </row>
    <row r="45" spans="3:44" x14ac:dyDescent="0.25">
      <c r="C45" s="37"/>
      <c r="D45">
        <v>8.9999999999999941E-3</v>
      </c>
      <c r="E45">
        <v>2.0000000000000004E-2</v>
      </c>
      <c r="F45">
        <v>0.03</v>
      </c>
      <c r="G45">
        <v>2.7999999999999997E-2</v>
      </c>
      <c r="H45">
        <v>1.3000000000000012E-2</v>
      </c>
      <c r="I45">
        <v>2.8999999999999998E-2</v>
      </c>
      <c r="J45">
        <v>-2.9000000000000012E-2</v>
      </c>
      <c r="K45">
        <v>5.0000000000000044E-3</v>
      </c>
      <c r="L45">
        <v>1.4999999999999999E-2</v>
      </c>
      <c r="M45">
        <v>0.22700000000000001</v>
      </c>
      <c r="N45">
        <v>2.2000000000000006E-2</v>
      </c>
      <c r="O45">
        <v>4.3999999999999984E-2</v>
      </c>
      <c r="P45">
        <v>750</v>
      </c>
      <c r="Q45" s="37"/>
      <c r="R45">
        <v>8.0000000000000071E-3</v>
      </c>
      <c r="S45">
        <v>5.0000000000000044E-3</v>
      </c>
      <c r="T45">
        <v>1.0000000000000009E-2</v>
      </c>
      <c r="U45">
        <v>1.3999999999999999E-2</v>
      </c>
      <c r="V45">
        <v>1.6E-2</v>
      </c>
      <c r="W45">
        <v>3.3000000000000002E-2</v>
      </c>
      <c r="X45">
        <v>-1.100000000000001E-2</v>
      </c>
      <c r="Y45">
        <v>8.0000000000000071E-3</v>
      </c>
      <c r="Z45">
        <v>2.0000000000000004E-2</v>
      </c>
      <c r="AA45">
        <v>0.216</v>
      </c>
      <c r="AB45">
        <v>1.4999999999999999E-2</v>
      </c>
      <c r="AC45">
        <v>5.1999999999999991E-2</v>
      </c>
      <c r="AD45">
        <v>750</v>
      </c>
      <c r="AE45" s="37"/>
      <c r="AF45">
        <v>7.0000000000000062E-3</v>
      </c>
      <c r="AG45">
        <v>1.2000000000000011E-2</v>
      </c>
      <c r="AH45">
        <v>9.000000000000008E-3</v>
      </c>
      <c r="AI45">
        <v>2.4999999999999994E-2</v>
      </c>
      <c r="AJ45">
        <v>1.7000000000000001E-2</v>
      </c>
      <c r="AK45">
        <v>3.1E-2</v>
      </c>
      <c r="AL45">
        <v>-5.0000000000000044E-3</v>
      </c>
      <c r="AM45">
        <v>4.6000000000000013E-2</v>
      </c>
      <c r="AN45">
        <v>2.8999999999999998E-2</v>
      </c>
      <c r="AO45">
        <v>0.19799999999999998</v>
      </c>
      <c r="AP45">
        <v>1.7000000000000001E-2</v>
      </c>
      <c r="AQ45">
        <v>4.8999999999999988E-2</v>
      </c>
      <c r="AR45">
        <v>750</v>
      </c>
    </row>
    <row r="46" spans="3:44" x14ac:dyDescent="0.25">
      <c r="C46" s="37" t="s">
        <v>53</v>
      </c>
      <c r="D46">
        <v>2.6999999999999996E-2</v>
      </c>
      <c r="E46">
        <v>2.1000000000000005E-2</v>
      </c>
      <c r="F46">
        <v>0.128</v>
      </c>
      <c r="G46">
        <v>0.21700000000000003</v>
      </c>
      <c r="H46">
        <v>0.255</v>
      </c>
      <c r="I46">
        <v>0.63100000000000001</v>
      </c>
      <c r="J46">
        <v>0.36699999999999999</v>
      </c>
      <c r="K46">
        <v>4.300000000000001E-2</v>
      </c>
      <c r="L46">
        <v>0.19499999999999998</v>
      </c>
      <c r="M46">
        <v>0.69300000000000006</v>
      </c>
      <c r="N46">
        <v>9.0999999999999998E-2</v>
      </c>
      <c r="O46">
        <v>2.0000000000000018E-2</v>
      </c>
      <c r="P46">
        <v>490</v>
      </c>
      <c r="Q46" s="37" t="s">
        <v>53</v>
      </c>
      <c r="R46">
        <v>2.8999999999999998E-2</v>
      </c>
      <c r="S46">
        <v>1.6E-2</v>
      </c>
      <c r="T46">
        <v>0.10100000000000001</v>
      </c>
      <c r="U46">
        <v>0.28100000000000003</v>
      </c>
      <c r="V46">
        <v>0.26800000000000002</v>
      </c>
      <c r="W46">
        <v>0.58799999999999997</v>
      </c>
      <c r="X46">
        <v>0.41600000000000004</v>
      </c>
      <c r="Y46">
        <v>9.8000000000000004E-2</v>
      </c>
      <c r="Z46">
        <v>0.25800000000000001</v>
      </c>
      <c r="AA46">
        <v>0.59899999999999998</v>
      </c>
      <c r="AB46">
        <v>0.32200000000000001</v>
      </c>
      <c r="AC46">
        <v>2.1999999999999992E-2</v>
      </c>
      <c r="AD46">
        <v>490</v>
      </c>
      <c r="AE46" s="37" t="s">
        <v>53</v>
      </c>
      <c r="AF46">
        <v>2.8999999999999998E-2</v>
      </c>
      <c r="AG46">
        <v>2.1000000000000005E-2</v>
      </c>
      <c r="AH46">
        <v>7.9000000000000015E-2</v>
      </c>
      <c r="AI46">
        <v>0.24299999999999999</v>
      </c>
      <c r="AJ46">
        <v>0.17799999999999999</v>
      </c>
      <c r="AK46">
        <v>0.55900000000000005</v>
      </c>
      <c r="AL46">
        <v>0.378</v>
      </c>
      <c r="AM46">
        <v>7.0000000000000007E-2</v>
      </c>
      <c r="AN46">
        <v>0.14099999999999999</v>
      </c>
      <c r="AO46">
        <v>0.628</v>
      </c>
      <c r="AP46">
        <v>7.6000000000000012E-2</v>
      </c>
      <c r="AQ46">
        <v>2.1999999999999992E-2</v>
      </c>
      <c r="AR46">
        <v>490</v>
      </c>
    </row>
    <row r="47" spans="3:44" x14ac:dyDescent="0.25">
      <c r="C47" s="37"/>
      <c r="D47">
        <v>1.0999999999999996E-2</v>
      </c>
      <c r="E47">
        <v>7.0000000000000062E-3</v>
      </c>
      <c r="F47">
        <v>4.1000000000000009E-2</v>
      </c>
      <c r="G47">
        <v>0.11799999999999999</v>
      </c>
      <c r="H47">
        <v>4.5000000000000012E-2</v>
      </c>
      <c r="I47">
        <v>0.27800000000000002</v>
      </c>
      <c r="J47">
        <v>0.215</v>
      </c>
      <c r="K47">
        <v>1.9000000000000003E-2</v>
      </c>
      <c r="L47">
        <v>1.3999999999999999E-2</v>
      </c>
      <c r="M47">
        <v>0.39800000000000002</v>
      </c>
      <c r="N47">
        <v>5.0000000000000017E-2</v>
      </c>
      <c r="O47">
        <v>-1.0000000000000009E-3</v>
      </c>
      <c r="P47">
        <v>750</v>
      </c>
      <c r="Q47" s="37"/>
      <c r="R47">
        <v>1.0999999999999996E-2</v>
      </c>
      <c r="S47">
        <v>3.0000000000000027E-3</v>
      </c>
      <c r="T47">
        <v>3.9000000000000007E-2</v>
      </c>
      <c r="U47">
        <v>0.14899999999999999</v>
      </c>
      <c r="V47">
        <v>4.7000000000000014E-2</v>
      </c>
      <c r="W47">
        <v>0.26</v>
      </c>
      <c r="X47">
        <v>0.24000000000000002</v>
      </c>
      <c r="Y47">
        <v>5.6999999999999995E-2</v>
      </c>
      <c r="Z47">
        <v>2.7999999999999997E-2</v>
      </c>
      <c r="AA47">
        <v>0.33699999999999997</v>
      </c>
      <c r="AB47">
        <v>9.4E-2</v>
      </c>
      <c r="AC47">
        <v>1.0000000000000009E-3</v>
      </c>
      <c r="AD47">
        <v>750</v>
      </c>
      <c r="AE47" s="37"/>
      <c r="AF47">
        <v>1.1999999999999997E-2</v>
      </c>
      <c r="AG47">
        <v>6.0000000000000053E-3</v>
      </c>
      <c r="AH47">
        <v>3.6000000000000004E-2</v>
      </c>
      <c r="AI47">
        <v>0.158</v>
      </c>
      <c r="AJ47">
        <v>4.1000000000000009E-2</v>
      </c>
      <c r="AK47">
        <v>0.24300000000000002</v>
      </c>
      <c r="AL47">
        <v>0.23200000000000001</v>
      </c>
      <c r="AM47">
        <v>2.0000000000000004E-2</v>
      </c>
      <c r="AN47">
        <v>6.9999999999999923E-3</v>
      </c>
      <c r="AO47">
        <v>0.36099999999999999</v>
      </c>
      <c r="AP47">
        <v>4.6000000000000013E-2</v>
      </c>
      <c r="AQ47">
        <v>2.0000000000000018E-3</v>
      </c>
      <c r="AR47">
        <v>750</v>
      </c>
    </row>
    <row r="48" spans="3:44" x14ac:dyDescent="0.25">
      <c r="C48" s="37" t="s">
        <v>54</v>
      </c>
      <c r="D48">
        <v>0.15500000000000003</v>
      </c>
      <c r="E48">
        <v>2.9000000000000012E-2</v>
      </c>
      <c r="F48">
        <v>3.7999999999999992E-2</v>
      </c>
      <c r="G48">
        <v>0.65900000000000003</v>
      </c>
      <c r="H48">
        <v>0.127</v>
      </c>
      <c r="I48">
        <v>5.2999999999999992E-2</v>
      </c>
      <c r="J48">
        <v>4.200000000000001E-2</v>
      </c>
      <c r="K48">
        <v>8.6999999999999994E-2</v>
      </c>
      <c r="L48">
        <v>4.0000000000000008E-2</v>
      </c>
      <c r="M48">
        <v>4.3999999999999997E-2</v>
      </c>
      <c r="N48">
        <v>4.3999999999999997E-2</v>
      </c>
      <c r="O48">
        <v>0.84499999999999986</v>
      </c>
      <c r="P48">
        <v>490</v>
      </c>
      <c r="Q48" s="37" t="s">
        <v>54</v>
      </c>
      <c r="R48">
        <v>4.5999999999999999E-2</v>
      </c>
      <c r="S48">
        <v>3.7999999999999992E-2</v>
      </c>
      <c r="T48">
        <v>5.8999999999999983E-2</v>
      </c>
      <c r="U48">
        <v>0.73199999999999998</v>
      </c>
      <c r="V48">
        <v>0.185</v>
      </c>
      <c r="W48">
        <v>3.7000000000000005E-2</v>
      </c>
      <c r="X48">
        <v>8.1000000000000016E-2</v>
      </c>
      <c r="Y48">
        <v>0.09</v>
      </c>
      <c r="Z48">
        <v>8.1000000000000016E-2</v>
      </c>
      <c r="AA48">
        <v>7.9000000000000001E-2</v>
      </c>
      <c r="AB48">
        <v>5.1000000000000004E-2</v>
      </c>
      <c r="AC48">
        <v>0.79099999999999993</v>
      </c>
      <c r="AD48">
        <v>490</v>
      </c>
      <c r="AE48" s="37" t="s">
        <v>54</v>
      </c>
      <c r="AF48">
        <v>0.104</v>
      </c>
      <c r="AG48">
        <v>3.599999999999999E-2</v>
      </c>
      <c r="AH48">
        <v>3.7999999999999992E-2</v>
      </c>
      <c r="AI48">
        <v>0.70899999999999996</v>
      </c>
      <c r="AJ48">
        <v>0.48599999999999999</v>
      </c>
      <c r="AK48">
        <v>3.2000000000000001E-2</v>
      </c>
      <c r="AL48">
        <v>4.4000000000000011E-2</v>
      </c>
      <c r="AM48">
        <v>6.4000000000000001E-2</v>
      </c>
      <c r="AN48">
        <v>3.8000000000000006E-2</v>
      </c>
      <c r="AO48">
        <v>9.6999999999999989E-2</v>
      </c>
      <c r="AP48">
        <v>4.0999999999999995E-2</v>
      </c>
      <c r="AQ48">
        <v>0.83399999999999996</v>
      </c>
      <c r="AR48">
        <v>490</v>
      </c>
    </row>
    <row r="49" spans="3:44" x14ac:dyDescent="0.25">
      <c r="C49" s="37"/>
      <c r="D49">
        <v>4.8000000000000015E-2</v>
      </c>
      <c r="E49">
        <v>1.0999999999999996E-2</v>
      </c>
      <c r="F49">
        <v>2.0000000000000004E-2</v>
      </c>
      <c r="G49">
        <v>0.36499999999999999</v>
      </c>
      <c r="H49">
        <v>7.4999999999999997E-2</v>
      </c>
      <c r="I49">
        <v>2.4000000000000007E-2</v>
      </c>
      <c r="J49">
        <v>2.1000000000000005E-2</v>
      </c>
      <c r="K49">
        <v>1.2999999999999998E-2</v>
      </c>
      <c r="L49">
        <v>2.0000000000000004E-2</v>
      </c>
      <c r="M49">
        <v>2.0000000000000004E-2</v>
      </c>
      <c r="N49">
        <v>2.4000000000000007E-2</v>
      </c>
      <c r="O49">
        <v>0.45399999999999996</v>
      </c>
      <c r="P49">
        <v>750</v>
      </c>
      <c r="Q49" s="37"/>
      <c r="R49">
        <v>2.1000000000000005E-2</v>
      </c>
      <c r="S49">
        <v>1.7000000000000001E-2</v>
      </c>
      <c r="T49">
        <v>2.8000000000000011E-2</v>
      </c>
      <c r="U49">
        <v>0.39900000000000002</v>
      </c>
      <c r="V49">
        <v>0.11</v>
      </c>
      <c r="W49">
        <v>2.0000000000000004E-2</v>
      </c>
      <c r="X49">
        <v>2.5000000000000008E-2</v>
      </c>
      <c r="Y49">
        <v>1.7000000000000001E-2</v>
      </c>
      <c r="Z49">
        <v>4.8000000000000015E-2</v>
      </c>
      <c r="AA49">
        <v>1.7000000000000001E-2</v>
      </c>
      <c r="AB49">
        <v>2.700000000000001E-2</v>
      </c>
      <c r="AC49">
        <v>0.40200000000000002</v>
      </c>
      <c r="AD49">
        <v>750</v>
      </c>
      <c r="AE49" s="37"/>
      <c r="AF49">
        <v>2.6000000000000009E-2</v>
      </c>
      <c r="AG49">
        <v>1.7000000000000001E-2</v>
      </c>
      <c r="AH49">
        <v>2.0000000000000004E-2</v>
      </c>
      <c r="AI49">
        <v>0.40900000000000003</v>
      </c>
      <c r="AJ49">
        <v>0.27899999999999997</v>
      </c>
      <c r="AK49">
        <v>1.7000000000000001E-2</v>
      </c>
      <c r="AL49">
        <v>2.3000000000000007E-2</v>
      </c>
      <c r="AM49">
        <v>1.4999999999999999E-2</v>
      </c>
      <c r="AN49">
        <v>1.9000000000000003E-2</v>
      </c>
      <c r="AO49">
        <v>5.7999999999999996E-2</v>
      </c>
      <c r="AP49">
        <v>2.3000000000000007E-2</v>
      </c>
      <c r="AQ49">
        <v>0.43800000000000006</v>
      </c>
      <c r="AR49">
        <v>750</v>
      </c>
    </row>
    <row r="50" spans="3:44" x14ac:dyDescent="0.25">
      <c r="C50" s="37" t="s">
        <v>55</v>
      </c>
      <c r="D50">
        <v>0.17599999999999999</v>
      </c>
      <c r="E50">
        <v>3.599999999999999E-2</v>
      </c>
      <c r="F50">
        <v>3.2999999999999988E-2</v>
      </c>
      <c r="G50">
        <v>2.4999999999999994E-2</v>
      </c>
      <c r="H50">
        <v>3.7999999999999992E-2</v>
      </c>
      <c r="I50">
        <v>-0.15500000000000003</v>
      </c>
      <c r="J50">
        <v>0.51700000000000002</v>
      </c>
      <c r="K50">
        <v>0.53300000000000003</v>
      </c>
      <c r="L50">
        <v>2.1000000000000019E-2</v>
      </c>
      <c r="M50">
        <v>1.5739999999999998</v>
      </c>
      <c r="N50">
        <v>2.9999999999999985E-2</v>
      </c>
      <c r="O50">
        <v>2.2999999999999993E-2</v>
      </c>
      <c r="P50">
        <v>490</v>
      </c>
      <c r="Q50" s="37" t="s">
        <v>55</v>
      </c>
      <c r="R50">
        <v>3.9999999999999994E-2</v>
      </c>
      <c r="S50">
        <v>3.599999999999999E-2</v>
      </c>
      <c r="T50">
        <v>0.10299999999999999</v>
      </c>
      <c r="U50">
        <v>2.7999999999999997E-2</v>
      </c>
      <c r="V50">
        <v>0.105</v>
      </c>
      <c r="W50">
        <v>-0.11099999999999999</v>
      </c>
      <c r="X50">
        <v>0.56900000000000006</v>
      </c>
      <c r="Y50">
        <v>0.76400000000000001</v>
      </c>
      <c r="Z50">
        <v>5.2999999999999992E-2</v>
      </c>
      <c r="AA50">
        <v>4.2999999999999997E-2</v>
      </c>
      <c r="AB50">
        <v>3.1999999999999987E-2</v>
      </c>
      <c r="AC50">
        <v>2.200000000000002E-2</v>
      </c>
      <c r="AD50">
        <v>490</v>
      </c>
      <c r="AE50" s="37" t="s">
        <v>55</v>
      </c>
      <c r="AF50">
        <v>0.25800000000000001</v>
      </c>
      <c r="AG50">
        <v>3.6999999999999991E-2</v>
      </c>
      <c r="AH50">
        <v>6.699999999999999E-2</v>
      </c>
      <c r="AI50">
        <v>4.0000000000000008E-2</v>
      </c>
      <c r="AJ50">
        <v>5.1000000000000004E-2</v>
      </c>
      <c r="AK50">
        <v>-0.184</v>
      </c>
      <c r="AL50">
        <v>0.621</v>
      </c>
      <c r="AM50">
        <v>0.71099999999999997</v>
      </c>
      <c r="AN50">
        <v>2.4999999999999994E-2</v>
      </c>
      <c r="AO50">
        <v>4.8000000000000001E-2</v>
      </c>
      <c r="AP50">
        <v>2.7999999999999983E-2</v>
      </c>
      <c r="AQ50">
        <v>2.200000000000002E-2</v>
      </c>
      <c r="AR50">
        <v>490</v>
      </c>
    </row>
    <row r="51" spans="3:44" x14ac:dyDescent="0.25">
      <c r="C51" s="37"/>
      <c r="D51">
        <v>7.400000000000001E-2</v>
      </c>
      <c r="E51">
        <v>1.8999999999999989E-2</v>
      </c>
      <c r="F51">
        <v>1.4999999999999999E-2</v>
      </c>
      <c r="G51">
        <v>-1.8000000000000002E-2</v>
      </c>
      <c r="H51">
        <v>1.7999999999999988E-2</v>
      </c>
      <c r="I51">
        <v>5.4999999999999993E-2</v>
      </c>
      <c r="J51">
        <v>0.19300000000000003</v>
      </c>
      <c r="K51">
        <v>0.22900000000000001</v>
      </c>
      <c r="L51">
        <v>5.0000000000000044E-3</v>
      </c>
      <c r="M51">
        <v>0.50900000000000001</v>
      </c>
      <c r="N51">
        <v>1.3000000000000012E-2</v>
      </c>
      <c r="O51">
        <v>9.000000000000008E-3</v>
      </c>
      <c r="P51">
        <v>750</v>
      </c>
      <c r="Q51" s="37"/>
      <c r="R51">
        <v>1.7000000000000001E-2</v>
      </c>
      <c r="S51">
        <v>1.7999999999999988E-2</v>
      </c>
      <c r="T51">
        <v>3.3000000000000002E-2</v>
      </c>
      <c r="U51">
        <v>-1.8000000000000002E-2</v>
      </c>
      <c r="V51">
        <v>4.9000000000000002E-2</v>
      </c>
      <c r="W51">
        <v>5.6999999999999995E-2</v>
      </c>
      <c r="X51">
        <v>0.219</v>
      </c>
      <c r="Y51">
        <v>0.41200000000000003</v>
      </c>
      <c r="Z51">
        <v>7.0000000000000062E-3</v>
      </c>
      <c r="AA51">
        <v>2.4000000000000007E-2</v>
      </c>
      <c r="AB51">
        <v>1.4000000000000012E-2</v>
      </c>
      <c r="AC51">
        <v>8.0000000000000071E-3</v>
      </c>
      <c r="AD51">
        <v>750</v>
      </c>
      <c r="AE51" s="37"/>
      <c r="AF51">
        <v>0.122</v>
      </c>
      <c r="AG51">
        <v>1.7999999999999988E-2</v>
      </c>
      <c r="AH51">
        <v>3.1E-2</v>
      </c>
      <c r="AI51">
        <v>3.9999999999999897E-3</v>
      </c>
      <c r="AJ51">
        <v>2.6999999999999996E-2</v>
      </c>
      <c r="AK51">
        <v>5.5999999999999994E-2</v>
      </c>
      <c r="AL51">
        <v>0.253</v>
      </c>
      <c r="AM51">
        <v>0.34099999999999997</v>
      </c>
      <c r="AN51">
        <v>8.0000000000000071E-3</v>
      </c>
      <c r="AO51">
        <v>2.8000000000000011E-2</v>
      </c>
      <c r="AP51">
        <v>1.3000000000000012E-2</v>
      </c>
      <c r="AQ51">
        <v>9.000000000000008E-3</v>
      </c>
      <c r="AR51">
        <v>750</v>
      </c>
    </row>
    <row r="52" spans="3:44" x14ac:dyDescent="0.25">
      <c r="C52" s="37" t="s">
        <v>56</v>
      </c>
      <c r="D52">
        <v>-2.700000000000001E-2</v>
      </c>
      <c r="E52">
        <v>2.1000000000000005E-2</v>
      </c>
      <c r="F52">
        <v>3.0999999999999986E-2</v>
      </c>
      <c r="G52">
        <v>0.16499999999999998</v>
      </c>
      <c r="H52">
        <v>0.27800000000000002</v>
      </c>
      <c r="I52">
        <v>3.7000000000000005E-2</v>
      </c>
      <c r="J52">
        <v>3.2000000000000001E-2</v>
      </c>
      <c r="K52">
        <v>1.034</v>
      </c>
      <c r="L52">
        <v>0.75700000000000001</v>
      </c>
      <c r="M52">
        <v>3.4999999999999989E-2</v>
      </c>
      <c r="N52">
        <v>2.4000000000000007E-2</v>
      </c>
      <c r="O52">
        <v>0.28600000000000003</v>
      </c>
      <c r="P52">
        <v>490</v>
      </c>
      <c r="Q52" s="37" t="s">
        <v>56</v>
      </c>
      <c r="R52">
        <v>-3.3000000000000002E-2</v>
      </c>
      <c r="S52">
        <v>1.9000000000000003E-2</v>
      </c>
      <c r="T52">
        <v>3.4999999999999989E-2</v>
      </c>
      <c r="U52">
        <v>0.16599999999999998</v>
      </c>
      <c r="V52">
        <v>0.30200000000000005</v>
      </c>
      <c r="W52">
        <v>6.7000000000000004E-2</v>
      </c>
      <c r="X52">
        <v>3.9000000000000007E-2</v>
      </c>
      <c r="Y52">
        <v>7.3999999999999996E-2</v>
      </c>
      <c r="Z52">
        <v>0.53</v>
      </c>
      <c r="AA52">
        <v>3.6999999999999991E-2</v>
      </c>
      <c r="AB52">
        <v>5.5000000000000007E-2</v>
      </c>
      <c r="AC52">
        <v>0.31200000000000006</v>
      </c>
      <c r="AD52">
        <v>490</v>
      </c>
      <c r="AE52" s="37" t="s">
        <v>56</v>
      </c>
      <c r="AF52">
        <v>-4.300000000000001E-2</v>
      </c>
      <c r="AG52">
        <v>2.2000000000000006E-2</v>
      </c>
      <c r="AH52">
        <v>0.34100000000000003</v>
      </c>
      <c r="AI52">
        <v>0.16899999999999998</v>
      </c>
      <c r="AJ52">
        <v>0.31100000000000005</v>
      </c>
      <c r="AK52">
        <v>3.3000000000000002E-2</v>
      </c>
      <c r="AL52">
        <v>3.6000000000000004E-2</v>
      </c>
      <c r="AM52">
        <v>1.2550000000000001</v>
      </c>
      <c r="AN52">
        <v>0.53200000000000003</v>
      </c>
      <c r="AO52">
        <v>7.3999999999999996E-2</v>
      </c>
      <c r="AP52">
        <v>2.6999999999999982E-2</v>
      </c>
      <c r="AQ52">
        <v>0.27300000000000002</v>
      </c>
      <c r="AR52">
        <v>490</v>
      </c>
    </row>
    <row r="53" spans="3:44" x14ac:dyDescent="0.25">
      <c r="C53" s="37"/>
      <c r="D53">
        <v>-3.8000000000000006E-2</v>
      </c>
      <c r="E53">
        <v>5.0000000000000044E-3</v>
      </c>
      <c r="F53">
        <v>1.2999999999999998E-2</v>
      </c>
      <c r="G53">
        <v>0.11599999999999999</v>
      </c>
      <c r="H53">
        <v>5.9999999999999915E-3</v>
      </c>
      <c r="I53">
        <v>1.6E-2</v>
      </c>
      <c r="J53">
        <v>1.7000000000000001E-2</v>
      </c>
      <c r="K53">
        <v>0.23600000000000002</v>
      </c>
      <c r="L53">
        <v>0.20099999999999998</v>
      </c>
      <c r="M53">
        <v>1.2000000000000011E-2</v>
      </c>
      <c r="N53">
        <v>1.0000000000000009E-2</v>
      </c>
      <c r="O53">
        <v>2.4000000000000007E-2</v>
      </c>
      <c r="P53">
        <v>750</v>
      </c>
      <c r="Q53" s="37"/>
      <c r="R53">
        <v>-4.4999999999999998E-2</v>
      </c>
      <c r="S53">
        <v>3.0000000000000027E-3</v>
      </c>
      <c r="T53">
        <v>1.7000000000000001E-2</v>
      </c>
      <c r="U53">
        <v>0.11899999999999999</v>
      </c>
      <c r="V53">
        <v>1.1999999999999997E-2</v>
      </c>
      <c r="W53">
        <v>1.7000000000000001E-2</v>
      </c>
      <c r="X53">
        <v>2.0000000000000004E-2</v>
      </c>
      <c r="Y53">
        <v>4.5000000000000012E-2</v>
      </c>
      <c r="Z53">
        <v>0.10200000000000001</v>
      </c>
      <c r="AA53">
        <v>1.2000000000000011E-2</v>
      </c>
      <c r="AB53">
        <v>2.1000000000000005E-2</v>
      </c>
      <c r="AC53">
        <v>2.6000000000000009E-2</v>
      </c>
      <c r="AD53">
        <v>750</v>
      </c>
      <c r="AE53" s="37"/>
      <c r="AF53">
        <v>-0.05</v>
      </c>
      <c r="AG53">
        <v>5.0000000000000044E-3</v>
      </c>
      <c r="AH53">
        <v>7.0000000000000007E-2</v>
      </c>
      <c r="AI53">
        <v>0.10899999999999999</v>
      </c>
      <c r="AJ53">
        <v>1.0999999999999996E-2</v>
      </c>
      <c r="AK53">
        <v>1.3999999999999999E-2</v>
      </c>
      <c r="AL53">
        <v>1.9000000000000003E-2</v>
      </c>
      <c r="AM53">
        <v>0.40700000000000003</v>
      </c>
      <c r="AN53">
        <v>0.13200000000000001</v>
      </c>
      <c r="AO53">
        <v>3.7000000000000005E-2</v>
      </c>
      <c r="AP53">
        <v>1.2999999999999998E-2</v>
      </c>
      <c r="AQ53">
        <v>2.5000000000000008E-2</v>
      </c>
      <c r="AR53">
        <v>750</v>
      </c>
    </row>
    <row r="54" spans="3:44" x14ac:dyDescent="0.25">
      <c r="C54" s="37" t="s">
        <v>57</v>
      </c>
      <c r="D54">
        <v>1.9000000000000017E-2</v>
      </c>
      <c r="E54">
        <v>2.6000000000000009E-2</v>
      </c>
      <c r="F54">
        <v>1.8000000000000016E-2</v>
      </c>
      <c r="G54">
        <v>0.03</v>
      </c>
      <c r="H54">
        <v>0.16900000000000004</v>
      </c>
      <c r="I54">
        <v>2.7999999999999997E-2</v>
      </c>
      <c r="J54">
        <v>5.2000000000000005E-2</v>
      </c>
      <c r="K54">
        <v>0.03</v>
      </c>
      <c r="L54">
        <v>0.15299999999999997</v>
      </c>
      <c r="M54">
        <v>1.7999999999999988E-2</v>
      </c>
      <c r="N54">
        <v>2.7999999999999983E-2</v>
      </c>
      <c r="O54">
        <v>0.49399999999999999</v>
      </c>
      <c r="P54">
        <v>490</v>
      </c>
      <c r="Q54" s="37" t="s">
        <v>57</v>
      </c>
      <c r="R54">
        <v>0.28400000000000003</v>
      </c>
      <c r="S54">
        <v>2.6000000000000009E-2</v>
      </c>
      <c r="T54">
        <v>-2.0000000000000018E-3</v>
      </c>
      <c r="U54">
        <v>2.6999999999999996E-2</v>
      </c>
      <c r="V54">
        <v>0.20700000000000002</v>
      </c>
      <c r="W54">
        <v>5.4999999999999993E-2</v>
      </c>
      <c r="X54">
        <v>4.2999999999999997E-2</v>
      </c>
      <c r="Y54">
        <v>5.4999999999999993E-2</v>
      </c>
      <c r="Z54">
        <v>0.188</v>
      </c>
      <c r="AA54">
        <v>1.8999999999999989E-2</v>
      </c>
      <c r="AB54">
        <v>3.3999999999999989E-2</v>
      </c>
      <c r="AC54">
        <v>-8.9999999999999802E-3</v>
      </c>
      <c r="AD54">
        <v>490</v>
      </c>
      <c r="AE54" s="37" t="s">
        <v>57</v>
      </c>
      <c r="AF54">
        <v>1.8000000000000016E-2</v>
      </c>
      <c r="AG54">
        <v>3.0999999999999986E-2</v>
      </c>
      <c r="AH54">
        <v>0.1</v>
      </c>
      <c r="AI54">
        <v>6.7000000000000004E-2</v>
      </c>
      <c r="AJ54">
        <v>8.8000000000000009E-2</v>
      </c>
      <c r="AK54">
        <v>5.7999999999999996E-2</v>
      </c>
      <c r="AL54">
        <v>7.1999999999999995E-2</v>
      </c>
      <c r="AM54">
        <v>1.3000000000000012E-2</v>
      </c>
      <c r="AN54">
        <v>0.15599999999999997</v>
      </c>
      <c r="AO54">
        <v>0.504</v>
      </c>
      <c r="AP54">
        <v>2.2000000000000006E-2</v>
      </c>
      <c r="AQ54">
        <v>-4.9999999999999767E-3</v>
      </c>
      <c r="AR54">
        <v>490</v>
      </c>
    </row>
    <row r="55" spans="3:44" x14ac:dyDescent="0.25">
      <c r="C55" s="37"/>
      <c r="D55">
        <v>4.0000000000000036E-3</v>
      </c>
      <c r="E55">
        <v>8.0000000000000071E-3</v>
      </c>
      <c r="F55">
        <v>2.0000000000000018E-3</v>
      </c>
      <c r="G55">
        <v>1.1999999999999997E-2</v>
      </c>
      <c r="H55">
        <v>2.3999999999999994E-2</v>
      </c>
      <c r="I55">
        <v>1.0999999999999996E-2</v>
      </c>
      <c r="J55">
        <v>2.3999999999999994E-2</v>
      </c>
      <c r="K55">
        <v>1.0999999999999996E-2</v>
      </c>
      <c r="L55">
        <v>6.0000000000000053E-3</v>
      </c>
      <c r="M55">
        <v>1.0000000000000009E-2</v>
      </c>
      <c r="N55">
        <v>1.2000000000000011E-2</v>
      </c>
      <c r="O55">
        <v>7.2999999999999995E-2</v>
      </c>
      <c r="P55">
        <v>750</v>
      </c>
      <c r="Q55" s="37"/>
      <c r="R55">
        <v>9.6000000000000002E-2</v>
      </c>
      <c r="S55">
        <v>1.0000000000000009E-2</v>
      </c>
      <c r="T55">
        <v>-4.0000000000000036E-3</v>
      </c>
      <c r="U55">
        <v>9.999999999999995E-3</v>
      </c>
      <c r="V55">
        <v>3.6999999999999991E-2</v>
      </c>
      <c r="W55">
        <v>2.6999999999999996E-2</v>
      </c>
      <c r="X55">
        <v>2.3999999999999994E-2</v>
      </c>
      <c r="Y55">
        <v>3.1E-2</v>
      </c>
      <c r="Z55">
        <v>3.9000000000000007E-2</v>
      </c>
      <c r="AA55">
        <v>1.100000000000001E-2</v>
      </c>
      <c r="AB55">
        <v>1.6E-2</v>
      </c>
      <c r="AC55">
        <v>-1.9000000000000003E-2</v>
      </c>
      <c r="AD55">
        <v>750</v>
      </c>
      <c r="AE55" s="37"/>
      <c r="AF55">
        <v>2.0000000000000018E-3</v>
      </c>
      <c r="AG55">
        <v>1.3000000000000012E-2</v>
      </c>
      <c r="AH55">
        <v>2.6000000000000009E-2</v>
      </c>
      <c r="AI55">
        <v>2.0000000000000004E-2</v>
      </c>
      <c r="AJ55">
        <v>1.7999999999999988E-2</v>
      </c>
      <c r="AK55">
        <v>1.1999999999999997E-2</v>
      </c>
      <c r="AL55">
        <v>3.4999999999999989E-2</v>
      </c>
      <c r="AM55">
        <v>1.0000000000000009E-3</v>
      </c>
      <c r="AN55">
        <v>9.000000000000008E-3</v>
      </c>
      <c r="AO55">
        <v>0.121</v>
      </c>
      <c r="AP55">
        <v>9.000000000000008E-3</v>
      </c>
      <c r="AQ55">
        <v>-1.4999999999999999E-2</v>
      </c>
      <c r="AR55">
        <v>750</v>
      </c>
    </row>
    <row r="56" spans="3:44" x14ac:dyDescent="0.25">
      <c r="C56" s="37" t="s">
        <v>58</v>
      </c>
      <c r="D56">
        <v>0.11999999999999998</v>
      </c>
      <c r="E56">
        <v>0.48499999999999999</v>
      </c>
      <c r="F56">
        <v>0.45299999999999996</v>
      </c>
      <c r="G56">
        <v>0.10799999999999998</v>
      </c>
      <c r="H56">
        <v>8.0000000000000071E-3</v>
      </c>
      <c r="I56">
        <v>3.1999999999999987E-2</v>
      </c>
      <c r="J56">
        <v>1.3000000000000012E-2</v>
      </c>
      <c r="K56">
        <v>2.5999999999999995E-2</v>
      </c>
      <c r="L56">
        <v>0.14100000000000001</v>
      </c>
      <c r="M56">
        <v>0.29100000000000004</v>
      </c>
      <c r="N56">
        <v>1.0999999999999996E-2</v>
      </c>
      <c r="O56">
        <v>1.100000000000001E-2</v>
      </c>
      <c r="P56">
        <v>490</v>
      </c>
      <c r="Q56" s="37" t="s">
        <v>58</v>
      </c>
      <c r="R56">
        <v>2.0000000000000004E-2</v>
      </c>
      <c r="S56">
        <v>0.12200000000000001</v>
      </c>
      <c r="T56">
        <v>3.1999999999999987E-2</v>
      </c>
      <c r="U56">
        <v>0.14600000000000002</v>
      </c>
      <c r="V56">
        <v>1.2999999999999998E-2</v>
      </c>
      <c r="W56">
        <v>3.0999999999999986E-2</v>
      </c>
      <c r="X56">
        <v>1.5000000000000013E-2</v>
      </c>
      <c r="Y56">
        <v>6.4000000000000001E-2</v>
      </c>
      <c r="Z56">
        <v>0.21599999999999997</v>
      </c>
      <c r="AA56">
        <v>0.24100000000000002</v>
      </c>
      <c r="AB56">
        <v>5.5000000000000007E-2</v>
      </c>
      <c r="AC56">
        <v>1.3999999999999985E-2</v>
      </c>
      <c r="AD56">
        <v>490</v>
      </c>
      <c r="AE56" s="37" t="s">
        <v>58</v>
      </c>
      <c r="AF56">
        <v>2.6999999999999982E-2</v>
      </c>
      <c r="AG56">
        <v>0.188</v>
      </c>
      <c r="AH56">
        <v>2.9999999999999985E-2</v>
      </c>
      <c r="AI56">
        <v>0.124</v>
      </c>
      <c r="AJ56">
        <v>0.13800000000000001</v>
      </c>
      <c r="AK56">
        <v>2.399999999999998E-2</v>
      </c>
      <c r="AL56">
        <v>1.3000000000000012E-2</v>
      </c>
      <c r="AM56">
        <v>7.5000000000000011E-2</v>
      </c>
      <c r="AN56">
        <v>0.11299999999999999</v>
      </c>
      <c r="AO56">
        <v>0.11500000000000002</v>
      </c>
      <c r="AP56">
        <v>7.9999999999999932E-3</v>
      </c>
      <c r="AQ56">
        <v>4.1000000000000009E-2</v>
      </c>
      <c r="AR56">
        <v>490</v>
      </c>
    </row>
    <row r="57" spans="3:44" x14ac:dyDescent="0.25">
      <c r="C57" s="37"/>
      <c r="D57">
        <v>4.4000000000000011E-2</v>
      </c>
      <c r="E57">
        <v>0.17299999999999999</v>
      </c>
      <c r="F57">
        <v>9.8000000000000004E-2</v>
      </c>
      <c r="G57">
        <v>6.0000000000000012E-2</v>
      </c>
      <c r="H57">
        <v>-5.0000000000000044E-3</v>
      </c>
      <c r="I57">
        <v>1.100000000000001E-2</v>
      </c>
      <c r="J57">
        <v>-1.0000000000000009E-3</v>
      </c>
      <c r="K57">
        <v>9.000000000000008E-3</v>
      </c>
      <c r="L57">
        <v>1.6E-2</v>
      </c>
      <c r="M57">
        <v>5.1999999999999991E-2</v>
      </c>
      <c r="N57">
        <v>-3.9999999999999897E-3</v>
      </c>
      <c r="O57">
        <v>-5.0000000000000044E-3</v>
      </c>
      <c r="P57">
        <v>750</v>
      </c>
      <c r="Q57" s="37"/>
      <c r="R57">
        <v>6.0000000000000053E-3</v>
      </c>
      <c r="S57">
        <v>3.9999999999999994E-2</v>
      </c>
      <c r="T57">
        <v>1.4999999999999999E-2</v>
      </c>
      <c r="U57">
        <v>9.1000000000000011E-2</v>
      </c>
      <c r="V57">
        <v>-2.0000000000000018E-3</v>
      </c>
      <c r="W57">
        <v>1.0000000000000009E-2</v>
      </c>
      <c r="X57">
        <v>-1.0000000000000009E-3</v>
      </c>
      <c r="Y57">
        <v>2.2000000000000006E-2</v>
      </c>
      <c r="Z57">
        <v>6.5000000000000016E-2</v>
      </c>
      <c r="AA57">
        <v>3.7000000000000005E-2</v>
      </c>
      <c r="AB57">
        <v>8.0000000000000071E-3</v>
      </c>
      <c r="AC57">
        <v>-4.0000000000000036E-3</v>
      </c>
      <c r="AD57">
        <v>750</v>
      </c>
      <c r="AE57" s="37"/>
      <c r="AF57">
        <v>1.100000000000001E-2</v>
      </c>
      <c r="AG57">
        <v>6.9999999999999993E-2</v>
      </c>
      <c r="AH57">
        <v>1.3999999999999999E-2</v>
      </c>
      <c r="AI57">
        <v>7.1999999999999995E-2</v>
      </c>
      <c r="AJ57">
        <v>0.05</v>
      </c>
      <c r="AK57">
        <v>6.0000000000000053E-3</v>
      </c>
      <c r="AL57">
        <v>-1.0000000000000009E-3</v>
      </c>
      <c r="AM57">
        <v>2.5000000000000008E-2</v>
      </c>
      <c r="AN57">
        <v>3.1000000000000014E-2</v>
      </c>
      <c r="AO57">
        <v>6.9999999999999785E-3</v>
      </c>
      <c r="AP57">
        <v>-5.9999999999999915E-3</v>
      </c>
      <c r="AQ57">
        <v>5.9999999999999915E-3</v>
      </c>
      <c r="AR57">
        <v>750</v>
      </c>
    </row>
    <row r="58" spans="3:44" x14ac:dyDescent="0.25">
      <c r="C58" s="37" t="s">
        <v>59</v>
      </c>
      <c r="D58">
        <v>0.33699999999999997</v>
      </c>
      <c r="E58">
        <v>-1.3999999999999999E-2</v>
      </c>
      <c r="F58">
        <v>3.1999999999999987E-2</v>
      </c>
      <c r="G58">
        <v>0.16399999999999998</v>
      </c>
      <c r="H58">
        <v>2.700000000000001E-2</v>
      </c>
      <c r="I58">
        <v>4.7000000000000014E-2</v>
      </c>
      <c r="J58">
        <v>3.3000000000000002E-2</v>
      </c>
      <c r="K58">
        <v>3.5000000000000003E-2</v>
      </c>
      <c r="L58">
        <v>0.84100000000000008</v>
      </c>
      <c r="M58">
        <v>2.7999999999999983E-2</v>
      </c>
      <c r="N58">
        <v>5.4999999999999993E-2</v>
      </c>
      <c r="O58">
        <v>2.8999999999999998E-2</v>
      </c>
      <c r="P58">
        <v>490</v>
      </c>
      <c r="Q58" s="37" t="s">
        <v>59</v>
      </c>
      <c r="R58">
        <v>9.4999999999999973E-2</v>
      </c>
      <c r="S58">
        <v>1.0000000000000009E-3</v>
      </c>
      <c r="T58">
        <v>1.3</v>
      </c>
      <c r="U58">
        <v>2.0999999999999991E-2</v>
      </c>
      <c r="V58">
        <v>2.5000000000000008E-2</v>
      </c>
      <c r="W58">
        <v>2.3999999999999994E-2</v>
      </c>
      <c r="X58">
        <v>9.2999999999999999E-2</v>
      </c>
      <c r="Y58">
        <v>0.03</v>
      </c>
      <c r="Z58">
        <v>0.81500000000000006</v>
      </c>
      <c r="AA58">
        <v>8.7999999999999981E-2</v>
      </c>
      <c r="AB58">
        <v>6.3E-2</v>
      </c>
      <c r="AC58">
        <v>2.8999999999999998E-2</v>
      </c>
      <c r="AD58">
        <v>490</v>
      </c>
      <c r="AE58" s="37" t="s">
        <v>59</v>
      </c>
      <c r="AF58">
        <v>9.2999999999999972E-2</v>
      </c>
      <c r="AG58">
        <v>-4.0000000000000036E-3</v>
      </c>
      <c r="AH58">
        <v>1.502</v>
      </c>
      <c r="AI58">
        <v>0.13500000000000001</v>
      </c>
      <c r="AJ58">
        <v>2.3000000000000007E-2</v>
      </c>
      <c r="AK58">
        <v>2.0000000000000018E-2</v>
      </c>
      <c r="AL58">
        <v>2.3999999999999994E-2</v>
      </c>
      <c r="AM58">
        <v>8.7999999999999995E-2</v>
      </c>
      <c r="AN58">
        <v>0.86399999999999999</v>
      </c>
      <c r="AO58">
        <v>0.08</v>
      </c>
      <c r="AP58">
        <v>4.8000000000000015E-2</v>
      </c>
      <c r="AQ58">
        <v>2.5999999999999995E-2</v>
      </c>
      <c r="AR58">
        <v>490</v>
      </c>
    </row>
    <row r="59" spans="3:44" x14ac:dyDescent="0.25">
      <c r="C59" s="37"/>
      <c r="D59">
        <v>4.9999999999999989E-2</v>
      </c>
      <c r="E59">
        <v>-2.3000000000000007E-2</v>
      </c>
      <c r="F59">
        <v>1.3000000000000012E-2</v>
      </c>
      <c r="G59">
        <v>4.4000000000000011E-2</v>
      </c>
      <c r="H59">
        <v>1.0000000000000009E-2</v>
      </c>
      <c r="I59">
        <v>1.1999999999999997E-2</v>
      </c>
      <c r="J59">
        <v>1.4999999999999999E-2</v>
      </c>
      <c r="K59">
        <v>1.4999999999999999E-2</v>
      </c>
      <c r="L59">
        <v>0.29800000000000004</v>
      </c>
      <c r="M59">
        <v>1.100000000000001E-2</v>
      </c>
      <c r="N59">
        <v>7.0000000000000062E-3</v>
      </c>
      <c r="O59">
        <v>9.999999999999995E-3</v>
      </c>
      <c r="P59">
        <v>750</v>
      </c>
      <c r="Q59" s="37"/>
      <c r="R59">
        <v>-7.9999999999999793E-3</v>
      </c>
      <c r="S59">
        <v>-1.3000000000000012E-2</v>
      </c>
      <c r="T59">
        <v>0.36299999999999999</v>
      </c>
      <c r="U59">
        <v>6.0000000000000053E-3</v>
      </c>
      <c r="V59">
        <v>9.000000000000008E-3</v>
      </c>
      <c r="W59">
        <v>7.0000000000000062E-3</v>
      </c>
      <c r="X59">
        <v>2.9000000000000012E-2</v>
      </c>
      <c r="Y59">
        <v>1.0999999999999996E-2</v>
      </c>
      <c r="Z59">
        <v>0.26500000000000001</v>
      </c>
      <c r="AA59">
        <v>3.2000000000000001E-2</v>
      </c>
      <c r="AB59">
        <v>1.6E-2</v>
      </c>
      <c r="AC59">
        <v>1.0999999999999996E-2</v>
      </c>
      <c r="AD59">
        <v>750</v>
      </c>
      <c r="AE59" s="37"/>
      <c r="AF59">
        <v>-1.7999999999999988E-2</v>
      </c>
      <c r="AG59">
        <v>-1.7000000000000001E-2</v>
      </c>
      <c r="AH59">
        <v>0.46900000000000008</v>
      </c>
      <c r="AI59">
        <v>4.4000000000000011E-2</v>
      </c>
      <c r="AJ59">
        <v>7.0000000000000062E-3</v>
      </c>
      <c r="AK59">
        <v>4.0000000000000036E-3</v>
      </c>
      <c r="AL59">
        <v>7.0000000000000062E-3</v>
      </c>
      <c r="AM59">
        <v>2.8999999999999998E-2</v>
      </c>
      <c r="AN59">
        <v>0.30400000000000005</v>
      </c>
      <c r="AO59">
        <v>3.8000000000000006E-2</v>
      </c>
      <c r="AP59">
        <v>6.0000000000000053E-3</v>
      </c>
      <c r="AQ59">
        <v>1.0999999999999996E-2</v>
      </c>
      <c r="AR59">
        <v>750</v>
      </c>
    </row>
    <row r="62" spans="3:44" x14ac:dyDescent="0.25">
      <c r="C62" t="s">
        <v>65</v>
      </c>
    </row>
    <row r="63" spans="3:44" x14ac:dyDescent="0.25">
      <c r="C63" s="38" t="s">
        <v>249</v>
      </c>
      <c r="D63" s="38" t="s">
        <v>250</v>
      </c>
      <c r="E63" s="38" t="s">
        <v>251</v>
      </c>
      <c r="F63" s="38" t="s">
        <v>251</v>
      </c>
    </row>
    <row r="64" spans="3:44" x14ac:dyDescent="0.25">
      <c r="C64" s="38" t="s">
        <v>66</v>
      </c>
      <c r="D64" s="37">
        <v>7.7200000000000005E-2</v>
      </c>
      <c r="E64" s="37">
        <v>8.1000000000000003E-2</v>
      </c>
      <c r="F64" s="37">
        <v>0.1</v>
      </c>
      <c r="G64" t="s">
        <v>67</v>
      </c>
    </row>
    <row r="65" spans="3:27" ht="15.75" thickBot="1" x14ac:dyDescent="0.3">
      <c r="C65" s="90" t="s">
        <v>252</v>
      </c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Q65" s="37" t="s">
        <v>253</v>
      </c>
      <c r="AA65" s="52"/>
    </row>
    <row r="66" spans="3:27" ht="16.5" thickTop="1" thickBot="1" x14ac:dyDescent="0.3">
      <c r="C66" s="36" t="s">
        <v>254</v>
      </c>
      <c r="D66" s="37">
        <v>1</v>
      </c>
      <c r="E66" s="37">
        <v>2</v>
      </c>
      <c r="F66" s="37">
        <v>3</v>
      </c>
      <c r="G66" s="37">
        <v>4</v>
      </c>
      <c r="H66" s="37">
        <v>5</v>
      </c>
      <c r="I66" s="37">
        <v>6</v>
      </c>
      <c r="J66" s="37">
        <v>7</v>
      </c>
      <c r="K66" s="37">
        <v>8</v>
      </c>
      <c r="L66" s="37">
        <v>9</v>
      </c>
      <c r="M66" s="37">
        <v>10</v>
      </c>
      <c r="N66" s="37">
        <v>11</v>
      </c>
      <c r="O66" s="37">
        <v>12</v>
      </c>
      <c r="Q66" s="39"/>
      <c r="R66" t="s">
        <v>255</v>
      </c>
    </row>
    <row r="67" spans="3:27" ht="16.5" thickTop="1" thickBot="1" x14ac:dyDescent="0.3">
      <c r="C67" s="37" t="s">
        <v>71</v>
      </c>
      <c r="D67">
        <f>IF(D44&gt;=$D$64,1,0)</f>
        <v>0</v>
      </c>
      <c r="E67">
        <f t="shared" ref="E67:N67" si="0">IF(E44&gt;=$D$64,1,0)</f>
        <v>0</v>
      </c>
      <c r="F67">
        <f t="shared" si="0"/>
        <v>0</v>
      </c>
      <c r="G67">
        <f t="shared" si="0"/>
        <v>0</v>
      </c>
      <c r="H67">
        <f t="shared" si="0"/>
        <v>0</v>
      </c>
      <c r="I67">
        <f t="shared" si="0"/>
        <v>0</v>
      </c>
      <c r="J67">
        <f t="shared" si="0"/>
        <v>0</v>
      </c>
      <c r="K67">
        <f t="shared" si="0"/>
        <v>0</v>
      </c>
      <c r="L67">
        <f t="shared" si="0"/>
        <v>0</v>
      </c>
      <c r="M67">
        <f t="shared" si="0"/>
        <v>1</v>
      </c>
      <c r="N67">
        <f t="shared" si="0"/>
        <v>0</v>
      </c>
      <c r="O67" s="39">
        <v>0</v>
      </c>
    </row>
    <row r="68" spans="3:27" ht="16.5" thickTop="1" thickBot="1" x14ac:dyDescent="0.3">
      <c r="C68" s="37" t="s">
        <v>72</v>
      </c>
      <c r="D68">
        <f>IF(R44&gt;=$E$64,1,0)</f>
        <v>0</v>
      </c>
      <c r="E68">
        <f t="shared" ref="E68:N68" si="1">IF(S44&gt;=$E$64,1,0)</f>
        <v>0</v>
      </c>
      <c r="F68">
        <f t="shared" si="1"/>
        <v>0</v>
      </c>
      <c r="G68">
        <f t="shared" si="1"/>
        <v>0</v>
      </c>
      <c r="H68">
        <f t="shared" si="1"/>
        <v>0</v>
      </c>
      <c r="I68">
        <f t="shared" si="1"/>
        <v>0</v>
      </c>
      <c r="J68">
        <f t="shared" si="1"/>
        <v>0</v>
      </c>
      <c r="K68">
        <f t="shared" si="1"/>
        <v>0</v>
      </c>
      <c r="L68">
        <f t="shared" si="1"/>
        <v>0</v>
      </c>
      <c r="M68">
        <f t="shared" si="1"/>
        <v>1</v>
      </c>
      <c r="N68">
        <f t="shared" si="1"/>
        <v>0</v>
      </c>
      <c r="O68" s="39">
        <v>0</v>
      </c>
    </row>
    <row r="69" spans="3:27" ht="16.5" thickTop="1" thickBot="1" x14ac:dyDescent="0.3">
      <c r="C69" s="37" t="s">
        <v>256</v>
      </c>
      <c r="D69">
        <f>IF(AF44&gt;=$F$64,1,0)</f>
        <v>0</v>
      </c>
      <c r="E69">
        <f t="shared" ref="E69:N69" si="2">IF(AG44&gt;=$F$64,1,0)</f>
        <v>0</v>
      </c>
      <c r="F69">
        <f t="shared" si="2"/>
        <v>0</v>
      </c>
      <c r="G69">
        <f t="shared" si="2"/>
        <v>0</v>
      </c>
      <c r="H69">
        <f t="shared" si="2"/>
        <v>0</v>
      </c>
      <c r="I69">
        <f t="shared" si="2"/>
        <v>0</v>
      </c>
      <c r="J69">
        <f t="shared" si="2"/>
        <v>0</v>
      </c>
      <c r="K69">
        <f t="shared" si="2"/>
        <v>1</v>
      </c>
      <c r="L69">
        <f t="shared" si="2"/>
        <v>0</v>
      </c>
      <c r="M69">
        <f t="shared" si="2"/>
        <v>1</v>
      </c>
      <c r="N69">
        <f t="shared" si="2"/>
        <v>0</v>
      </c>
      <c r="O69" s="39">
        <v>0</v>
      </c>
    </row>
    <row r="70" spans="3:27" ht="16.5" thickTop="1" thickBot="1" x14ac:dyDescent="0.3">
      <c r="C70" s="37" t="s">
        <v>73</v>
      </c>
      <c r="D70">
        <f>IF(D46&gt;=$D$64,1,0)</f>
        <v>0</v>
      </c>
      <c r="E70">
        <f t="shared" ref="E70:O70" si="3">IF(E46&gt;=$D$64,1,0)</f>
        <v>0</v>
      </c>
      <c r="F70">
        <f t="shared" si="3"/>
        <v>1</v>
      </c>
      <c r="G70">
        <f t="shared" si="3"/>
        <v>1</v>
      </c>
      <c r="H70" s="39">
        <v>0</v>
      </c>
      <c r="I70">
        <f t="shared" si="3"/>
        <v>1</v>
      </c>
      <c r="J70">
        <f t="shared" si="3"/>
        <v>1</v>
      </c>
      <c r="K70">
        <f t="shared" si="3"/>
        <v>0</v>
      </c>
      <c r="L70" s="39">
        <v>0</v>
      </c>
      <c r="M70">
        <f t="shared" si="3"/>
        <v>1</v>
      </c>
      <c r="N70">
        <f t="shared" si="3"/>
        <v>1</v>
      </c>
      <c r="O70">
        <f t="shared" si="3"/>
        <v>0</v>
      </c>
    </row>
    <row r="71" spans="3:27" ht="16.5" thickTop="1" thickBot="1" x14ac:dyDescent="0.3">
      <c r="C71" s="37" t="s">
        <v>74</v>
      </c>
      <c r="D71">
        <f>IF(R46&gt;=$E$64,1,0)</f>
        <v>0</v>
      </c>
      <c r="E71">
        <f t="shared" ref="E71:O71" si="4">IF(S46&gt;=$E$64,1,0)</f>
        <v>0</v>
      </c>
      <c r="F71">
        <f t="shared" si="4"/>
        <v>1</v>
      </c>
      <c r="G71">
        <f t="shared" si="4"/>
        <v>1</v>
      </c>
      <c r="H71" s="39">
        <v>0</v>
      </c>
      <c r="I71">
        <f t="shared" si="4"/>
        <v>1</v>
      </c>
      <c r="J71">
        <f t="shared" si="4"/>
        <v>1</v>
      </c>
      <c r="K71">
        <f t="shared" si="4"/>
        <v>1</v>
      </c>
      <c r="L71" s="39">
        <v>0</v>
      </c>
      <c r="M71">
        <f t="shared" si="4"/>
        <v>1</v>
      </c>
      <c r="N71">
        <f t="shared" si="4"/>
        <v>1</v>
      </c>
      <c r="O71">
        <f t="shared" si="4"/>
        <v>0</v>
      </c>
    </row>
    <row r="72" spans="3:27" ht="16.5" thickTop="1" thickBot="1" x14ac:dyDescent="0.3">
      <c r="C72" s="37" t="s">
        <v>257</v>
      </c>
      <c r="D72">
        <f>IF(AF46&gt;=$F$64,1,0)</f>
        <v>0</v>
      </c>
      <c r="E72">
        <f t="shared" ref="E72:O72" si="5">IF(AG46&gt;=$F$64,1,0)</f>
        <v>0</v>
      </c>
      <c r="F72">
        <f t="shared" si="5"/>
        <v>0</v>
      </c>
      <c r="G72">
        <f t="shared" si="5"/>
        <v>1</v>
      </c>
      <c r="H72" s="39">
        <v>0</v>
      </c>
      <c r="I72">
        <f t="shared" si="5"/>
        <v>1</v>
      </c>
      <c r="J72">
        <f t="shared" si="5"/>
        <v>1</v>
      </c>
      <c r="K72">
        <f t="shared" si="5"/>
        <v>0</v>
      </c>
      <c r="L72" s="39">
        <v>0</v>
      </c>
      <c r="M72">
        <f t="shared" si="5"/>
        <v>1</v>
      </c>
      <c r="N72">
        <f t="shared" si="5"/>
        <v>0</v>
      </c>
      <c r="O72">
        <f t="shared" si="5"/>
        <v>0</v>
      </c>
    </row>
    <row r="73" spans="3:27" ht="15.75" thickTop="1" x14ac:dyDescent="0.25">
      <c r="C73" s="37" t="s">
        <v>75</v>
      </c>
      <c r="D73">
        <f>IF(D48&gt;=$D$64,1,0)</f>
        <v>1</v>
      </c>
      <c r="E73">
        <f t="shared" ref="E73:O73" si="6">IF(E48&gt;=$D$64,1,0)</f>
        <v>0</v>
      </c>
      <c r="F73">
        <f t="shared" si="6"/>
        <v>0</v>
      </c>
      <c r="G73">
        <f t="shared" si="6"/>
        <v>1</v>
      </c>
      <c r="H73">
        <f t="shared" si="6"/>
        <v>1</v>
      </c>
      <c r="I73">
        <f t="shared" si="6"/>
        <v>0</v>
      </c>
      <c r="J73">
        <f t="shared" si="6"/>
        <v>0</v>
      </c>
      <c r="K73">
        <f t="shared" si="6"/>
        <v>1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1</v>
      </c>
    </row>
    <row r="74" spans="3:27" x14ac:dyDescent="0.25">
      <c r="C74" s="37" t="s">
        <v>76</v>
      </c>
      <c r="D74">
        <f>IF(R48&gt;=$E$64,1,0)</f>
        <v>0</v>
      </c>
      <c r="E74">
        <f t="shared" ref="E74:O74" si="7">IF(S48&gt;=$E$64,1,0)</f>
        <v>0</v>
      </c>
      <c r="F74">
        <f t="shared" si="7"/>
        <v>0</v>
      </c>
      <c r="G74">
        <f t="shared" si="7"/>
        <v>1</v>
      </c>
      <c r="H74">
        <f t="shared" si="7"/>
        <v>1</v>
      </c>
      <c r="I74">
        <f t="shared" si="7"/>
        <v>0</v>
      </c>
      <c r="J74">
        <f t="shared" si="7"/>
        <v>1</v>
      </c>
      <c r="K74">
        <f t="shared" si="7"/>
        <v>1</v>
      </c>
      <c r="L74">
        <f t="shared" si="7"/>
        <v>1</v>
      </c>
      <c r="M74">
        <f t="shared" si="7"/>
        <v>0</v>
      </c>
      <c r="N74">
        <f t="shared" si="7"/>
        <v>0</v>
      </c>
      <c r="O74">
        <f t="shared" si="7"/>
        <v>1</v>
      </c>
    </row>
    <row r="75" spans="3:27" x14ac:dyDescent="0.25">
      <c r="C75" s="37" t="s">
        <v>258</v>
      </c>
      <c r="D75">
        <f>IF(AF48&gt;=$F$64,1,0)</f>
        <v>1</v>
      </c>
      <c r="E75">
        <f t="shared" ref="E75:O75" si="8">IF(AG48&gt;=$F$64,1,0)</f>
        <v>0</v>
      </c>
      <c r="F75">
        <f t="shared" si="8"/>
        <v>0</v>
      </c>
      <c r="G75">
        <f t="shared" si="8"/>
        <v>1</v>
      </c>
      <c r="H75">
        <f t="shared" si="8"/>
        <v>1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  <c r="O75">
        <f t="shared" si="8"/>
        <v>1</v>
      </c>
    </row>
    <row r="76" spans="3:27" x14ac:dyDescent="0.25">
      <c r="C76" s="37" t="s">
        <v>77</v>
      </c>
      <c r="D76">
        <f>IF(D50&gt;=$D$64,1,0)</f>
        <v>1</v>
      </c>
      <c r="E76">
        <f t="shared" ref="E76:O76" si="9">IF(E50&gt;=$D$64,1,0)</f>
        <v>0</v>
      </c>
      <c r="F76">
        <f t="shared" si="9"/>
        <v>0</v>
      </c>
      <c r="G76">
        <f t="shared" si="9"/>
        <v>0</v>
      </c>
      <c r="H76">
        <f t="shared" si="9"/>
        <v>0</v>
      </c>
      <c r="I76">
        <f t="shared" si="9"/>
        <v>0</v>
      </c>
      <c r="J76">
        <f t="shared" si="9"/>
        <v>1</v>
      </c>
      <c r="K76">
        <f t="shared" si="9"/>
        <v>1</v>
      </c>
      <c r="L76">
        <f t="shared" si="9"/>
        <v>0</v>
      </c>
      <c r="M76">
        <f t="shared" si="9"/>
        <v>1</v>
      </c>
      <c r="N76">
        <f t="shared" si="9"/>
        <v>0</v>
      </c>
      <c r="O76">
        <f t="shared" si="9"/>
        <v>0</v>
      </c>
    </row>
    <row r="77" spans="3:27" x14ac:dyDescent="0.25">
      <c r="C77" s="37" t="s">
        <v>78</v>
      </c>
      <c r="D77">
        <f>IF(R50&gt;=$E$64,1,0)</f>
        <v>0</v>
      </c>
      <c r="E77">
        <f t="shared" ref="E77:O77" si="10">IF(S50&gt;=$E$64,1,0)</f>
        <v>0</v>
      </c>
      <c r="F77">
        <f t="shared" si="10"/>
        <v>1</v>
      </c>
      <c r="G77">
        <f t="shared" si="10"/>
        <v>0</v>
      </c>
      <c r="H77">
        <f t="shared" si="10"/>
        <v>1</v>
      </c>
      <c r="I77">
        <f t="shared" si="10"/>
        <v>0</v>
      </c>
      <c r="J77">
        <f t="shared" si="10"/>
        <v>1</v>
      </c>
      <c r="K77">
        <f t="shared" si="10"/>
        <v>1</v>
      </c>
      <c r="L77">
        <f t="shared" si="10"/>
        <v>0</v>
      </c>
      <c r="M77">
        <f t="shared" si="10"/>
        <v>0</v>
      </c>
      <c r="N77">
        <f t="shared" si="10"/>
        <v>0</v>
      </c>
      <c r="O77">
        <f t="shared" si="10"/>
        <v>0</v>
      </c>
    </row>
    <row r="78" spans="3:27" ht="15.75" thickBot="1" x14ac:dyDescent="0.3">
      <c r="C78" s="37" t="s">
        <v>259</v>
      </c>
      <c r="D78">
        <f>IF(AF50&gt;=$F$64,1,0)</f>
        <v>1</v>
      </c>
      <c r="E78">
        <f t="shared" ref="E78:O78" si="11">IF(AG50&gt;=$F$64,1,0)</f>
        <v>0</v>
      </c>
      <c r="F78">
        <f t="shared" si="11"/>
        <v>0</v>
      </c>
      <c r="G78">
        <f t="shared" si="11"/>
        <v>0</v>
      </c>
      <c r="H78">
        <f t="shared" si="11"/>
        <v>0</v>
      </c>
      <c r="I78">
        <f t="shared" si="11"/>
        <v>0</v>
      </c>
      <c r="J78">
        <f t="shared" si="11"/>
        <v>1</v>
      </c>
      <c r="K78">
        <f t="shared" si="11"/>
        <v>1</v>
      </c>
      <c r="L78">
        <f t="shared" si="11"/>
        <v>0</v>
      </c>
      <c r="M78">
        <f t="shared" si="11"/>
        <v>0</v>
      </c>
      <c r="N78">
        <f t="shared" si="11"/>
        <v>0</v>
      </c>
      <c r="O78">
        <f t="shared" si="11"/>
        <v>0</v>
      </c>
    </row>
    <row r="79" spans="3:27" ht="16.5" thickTop="1" thickBot="1" x14ac:dyDescent="0.3">
      <c r="C79" s="37" t="s">
        <v>79</v>
      </c>
      <c r="D79">
        <f>IF(D52&gt;=$D$64,1,0)</f>
        <v>0</v>
      </c>
      <c r="E79">
        <f t="shared" ref="E79:N79" si="12">IF(E52&gt;=$D$64,1,0)</f>
        <v>0</v>
      </c>
      <c r="F79">
        <f t="shared" si="12"/>
        <v>0</v>
      </c>
      <c r="G79">
        <f t="shared" si="12"/>
        <v>1</v>
      </c>
      <c r="H79" s="39">
        <v>0</v>
      </c>
      <c r="I79">
        <f t="shared" si="12"/>
        <v>0</v>
      </c>
      <c r="J79">
        <f t="shared" si="12"/>
        <v>0</v>
      </c>
      <c r="K79">
        <f t="shared" si="12"/>
        <v>1</v>
      </c>
      <c r="L79">
        <f t="shared" si="12"/>
        <v>1</v>
      </c>
      <c r="M79">
        <f t="shared" si="12"/>
        <v>0</v>
      </c>
      <c r="N79">
        <f t="shared" si="12"/>
        <v>0</v>
      </c>
      <c r="O79" s="39">
        <v>0</v>
      </c>
    </row>
    <row r="80" spans="3:27" ht="16.5" thickTop="1" thickBot="1" x14ac:dyDescent="0.3">
      <c r="C80" s="37" t="s">
        <v>80</v>
      </c>
      <c r="D80">
        <f>IF(R52&gt;=$E$64,1,0)</f>
        <v>0</v>
      </c>
      <c r="E80">
        <f t="shared" ref="E80:N80" si="13">IF(S52&gt;=$E$64,1,0)</f>
        <v>0</v>
      </c>
      <c r="F80">
        <f t="shared" si="13"/>
        <v>0</v>
      </c>
      <c r="G80">
        <f t="shared" si="13"/>
        <v>1</v>
      </c>
      <c r="H80" s="39">
        <v>0</v>
      </c>
      <c r="I80">
        <f t="shared" si="13"/>
        <v>0</v>
      </c>
      <c r="J80">
        <f t="shared" si="13"/>
        <v>0</v>
      </c>
      <c r="K80">
        <f t="shared" si="13"/>
        <v>0</v>
      </c>
      <c r="L80">
        <f t="shared" si="13"/>
        <v>1</v>
      </c>
      <c r="M80">
        <f t="shared" si="13"/>
        <v>0</v>
      </c>
      <c r="N80">
        <f t="shared" si="13"/>
        <v>0</v>
      </c>
      <c r="O80" s="39">
        <v>0</v>
      </c>
    </row>
    <row r="81" spans="3:15" ht="16.5" thickTop="1" thickBot="1" x14ac:dyDescent="0.3">
      <c r="C81" s="37" t="s">
        <v>260</v>
      </c>
      <c r="D81">
        <f>IF(AF52&gt;=$F$64,1,0)</f>
        <v>0</v>
      </c>
      <c r="E81">
        <f t="shared" ref="E81:N81" si="14">IF(AG52&gt;=$F$64,1,0)</f>
        <v>0</v>
      </c>
      <c r="F81">
        <f t="shared" si="14"/>
        <v>1</v>
      </c>
      <c r="G81">
        <f t="shared" si="14"/>
        <v>1</v>
      </c>
      <c r="H81" s="39">
        <v>0</v>
      </c>
      <c r="I81">
        <f t="shared" si="14"/>
        <v>0</v>
      </c>
      <c r="J81">
        <f t="shared" si="14"/>
        <v>0</v>
      </c>
      <c r="K81">
        <f t="shared" si="14"/>
        <v>1</v>
      </c>
      <c r="L81">
        <f t="shared" si="14"/>
        <v>1</v>
      </c>
      <c r="M81">
        <f t="shared" si="14"/>
        <v>0</v>
      </c>
      <c r="N81">
        <f t="shared" si="14"/>
        <v>0</v>
      </c>
      <c r="O81" s="39">
        <v>0</v>
      </c>
    </row>
    <row r="82" spans="3:15" ht="15.75" thickTop="1" x14ac:dyDescent="0.25">
      <c r="C82" s="37" t="s">
        <v>81</v>
      </c>
      <c r="D82">
        <f>IF(D54&gt;=$D$64,1,0)</f>
        <v>0</v>
      </c>
      <c r="E82">
        <f t="shared" ref="E82:O82" si="15">IF(E54&gt;=$D$64,1,0)</f>
        <v>0</v>
      </c>
      <c r="F82">
        <f t="shared" si="15"/>
        <v>0</v>
      </c>
      <c r="G82">
        <f t="shared" si="15"/>
        <v>0</v>
      </c>
      <c r="H82">
        <f t="shared" si="15"/>
        <v>1</v>
      </c>
      <c r="I82">
        <f t="shared" si="15"/>
        <v>0</v>
      </c>
      <c r="J82">
        <f t="shared" si="15"/>
        <v>0</v>
      </c>
      <c r="K82">
        <f t="shared" si="15"/>
        <v>0</v>
      </c>
      <c r="L82">
        <f t="shared" si="15"/>
        <v>1</v>
      </c>
      <c r="M82">
        <f t="shared" si="15"/>
        <v>0</v>
      </c>
      <c r="N82">
        <f t="shared" si="15"/>
        <v>0</v>
      </c>
      <c r="O82">
        <f t="shared" si="15"/>
        <v>1</v>
      </c>
    </row>
    <row r="83" spans="3:15" x14ac:dyDescent="0.25">
      <c r="C83" s="37" t="s">
        <v>82</v>
      </c>
      <c r="D83">
        <f>IF(R54&gt;=$E$64,1,0)</f>
        <v>1</v>
      </c>
      <c r="E83">
        <f t="shared" ref="E83:O83" si="16">IF(S54&gt;=$E$64,1,0)</f>
        <v>0</v>
      </c>
      <c r="F83">
        <f t="shared" si="16"/>
        <v>0</v>
      </c>
      <c r="G83">
        <f t="shared" si="16"/>
        <v>0</v>
      </c>
      <c r="H83">
        <f t="shared" si="16"/>
        <v>1</v>
      </c>
      <c r="I83">
        <f t="shared" si="16"/>
        <v>0</v>
      </c>
      <c r="J83">
        <f t="shared" si="16"/>
        <v>0</v>
      </c>
      <c r="K83">
        <f t="shared" si="16"/>
        <v>0</v>
      </c>
      <c r="L83">
        <f t="shared" si="16"/>
        <v>1</v>
      </c>
      <c r="M83">
        <f t="shared" si="16"/>
        <v>0</v>
      </c>
      <c r="N83">
        <f t="shared" si="16"/>
        <v>0</v>
      </c>
      <c r="O83">
        <f t="shared" si="16"/>
        <v>0</v>
      </c>
    </row>
    <row r="84" spans="3:15" x14ac:dyDescent="0.25">
      <c r="C84" s="37" t="s">
        <v>261</v>
      </c>
      <c r="D84">
        <f>IF(AF54&gt;=$F$64,1,0)</f>
        <v>0</v>
      </c>
      <c r="E84">
        <f t="shared" ref="E84:O84" si="17">IF(AG54&gt;=$F$64,1,0)</f>
        <v>0</v>
      </c>
      <c r="F84">
        <f t="shared" si="17"/>
        <v>1</v>
      </c>
      <c r="G84">
        <f t="shared" si="17"/>
        <v>0</v>
      </c>
      <c r="H84">
        <f t="shared" si="17"/>
        <v>0</v>
      </c>
      <c r="I84">
        <f t="shared" si="17"/>
        <v>0</v>
      </c>
      <c r="J84">
        <f t="shared" si="17"/>
        <v>0</v>
      </c>
      <c r="K84">
        <f t="shared" si="17"/>
        <v>0</v>
      </c>
      <c r="L84">
        <f t="shared" si="17"/>
        <v>1</v>
      </c>
      <c r="M84">
        <f t="shared" si="17"/>
        <v>1</v>
      </c>
      <c r="N84">
        <f t="shared" si="17"/>
        <v>0</v>
      </c>
      <c r="O84">
        <f t="shared" si="17"/>
        <v>0</v>
      </c>
    </row>
    <row r="85" spans="3:15" x14ac:dyDescent="0.25">
      <c r="C85" s="37" t="s">
        <v>83</v>
      </c>
      <c r="D85">
        <f>IF(D56&gt;=$D$64,1,0)</f>
        <v>1</v>
      </c>
      <c r="E85">
        <f t="shared" ref="E85:O85" si="18">IF(E56&gt;=$D$64,1,0)</f>
        <v>1</v>
      </c>
      <c r="F85">
        <f t="shared" si="18"/>
        <v>1</v>
      </c>
      <c r="G85">
        <f t="shared" si="18"/>
        <v>1</v>
      </c>
      <c r="H85">
        <f t="shared" si="18"/>
        <v>0</v>
      </c>
      <c r="I85">
        <f t="shared" si="18"/>
        <v>0</v>
      </c>
      <c r="J85">
        <f t="shared" si="18"/>
        <v>0</v>
      </c>
      <c r="K85">
        <f t="shared" si="18"/>
        <v>0</v>
      </c>
      <c r="L85">
        <f t="shared" si="18"/>
        <v>1</v>
      </c>
      <c r="M85">
        <f t="shared" si="18"/>
        <v>1</v>
      </c>
      <c r="N85">
        <f t="shared" si="18"/>
        <v>0</v>
      </c>
      <c r="O85">
        <f t="shared" si="18"/>
        <v>0</v>
      </c>
    </row>
    <row r="86" spans="3:15" x14ac:dyDescent="0.25">
      <c r="C86" s="37" t="s">
        <v>84</v>
      </c>
      <c r="D86">
        <f>IF(R56&gt;=$E$64,1,0)</f>
        <v>0</v>
      </c>
      <c r="E86">
        <f t="shared" ref="E86:O86" si="19">IF(S56&gt;=$E$64,1,0)</f>
        <v>1</v>
      </c>
      <c r="F86">
        <f t="shared" si="19"/>
        <v>0</v>
      </c>
      <c r="G86">
        <f t="shared" si="19"/>
        <v>1</v>
      </c>
      <c r="H86">
        <f t="shared" si="19"/>
        <v>0</v>
      </c>
      <c r="I86">
        <f t="shared" si="19"/>
        <v>0</v>
      </c>
      <c r="J86">
        <f t="shared" si="19"/>
        <v>0</v>
      </c>
      <c r="K86">
        <f t="shared" si="19"/>
        <v>0</v>
      </c>
      <c r="L86">
        <f t="shared" si="19"/>
        <v>1</v>
      </c>
      <c r="M86">
        <f t="shared" si="19"/>
        <v>1</v>
      </c>
      <c r="N86">
        <f t="shared" si="19"/>
        <v>0</v>
      </c>
      <c r="O86">
        <f t="shared" si="19"/>
        <v>0</v>
      </c>
    </row>
    <row r="87" spans="3:15" x14ac:dyDescent="0.25">
      <c r="C87" s="37" t="s">
        <v>262</v>
      </c>
      <c r="D87">
        <f>IF(AF56&gt;=$F$64,1,0)</f>
        <v>0</v>
      </c>
      <c r="E87">
        <f t="shared" ref="E87:O87" si="20">IF(AG56&gt;=$F$64,1,0)</f>
        <v>1</v>
      </c>
      <c r="F87">
        <f t="shared" si="20"/>
        <v>0</v>
      </c>
      <c r="G87">
        <f t="shared" si="20"/>
        <v>1</v>
      </c>
      <c r="H87">
        <f t="shared" si="20"/>
        <v>1</v>
      </c>
      <c r="I87">
        <f t="shared" si="20"/>
        <v>0</v>
      </c>
      <c r="J87">
        <f t="shared" si="20"/>
        <v>0</v>
      </c>
      <c r="K87">
        <f t="shared" si="20"/>
        <v>0</v>
      </c>
      <c r="L87">
        <f t="shared" si="20"/>
        <v>1</v>
      </c>
      <c r="M87">
        <f t="shared" si="20"/>
        <v>1</v>
      </c>
      <c r="N87">
        <f t="shared" si="20"/>
        <v>0</v>
      </c>
      <c r="O87">
        <f t="shared" si="20"/>
        <v>0</v>
      </c>
    </row>
    <row r="88" spans="3:15" x14ac:dyDescent="0.25">
      <c r="C88" s="37" t="s">
        <v>85</v>
      </c>
      <c r="D88">
        <f>IF(D58&gt;=$D$64,1,0)</f>
        <v>1</v>
      </c>
      <c r="E88">
        <f t="shared" ref="E88:O88" si="21">IF(E58&gt;=$D$64,1,0)</f>
        <v>0</v>
      </c>
      <c r="F88">
        <f t="shared" si="21"/>
        <v>0</v>
      </c>
      <c r="G88">
        <f t="shared" si="21"/>
        <v>1</v>
      </c>
      <c r="H88">
        <f t="shared" si="21"/>
        <v>0</v>
      </c>
      <c r="I88">
        <f t="shared" si="21"/>
        <v>0</v>
      </c>
      <c r="J88">
        <f t="shared" si="21"/>
        <v>0</v>
      </c>
      <c r="K88">
        <f t="shared" si="21"/>
        <v>0</v>
      </c>
      <c r="L88">
        <f t="shared" si="21"/>
        <v>1</v>
      </c>
      <c r="M88">
        <f t="shared" si="21"/>
        <v>0</v>
      </c>
      <c r="N88">
        <f t="shared" si="21"/>
        <v>0</v>
      </c>
      <c r="O88">
        <f t="shared" si="21"/>
        <v>0</v>
      </c>
    </row>
    <row r="89" spans="3:15" x14ac:dyDescent="0.25">
      <c r="C89" s="37" t="s">
        <v>86</v>
      </c>
      <c r="D89">
        <f>IF(R58&gt;=$E$64,1,0)</f>
        <v>1</v>
      </c>
      <c r="E89">
        <f t="shared" ref="E89:O89" si="22">IF(S58&gt;=$E$64,1,0)</f>
        <v>0</v>
      </c>
      <c r="F89">
        <f t="shared" si="22"/>
        <v>1</v>
      </c>
      <c r="G89">
        <f t="shared" si="22"/>
        <v>0</v>
      </c>
      <c r="H89">
        <f t="shared" si="22"/>
        <v>0</v>
      </c>
      <c r="I89">
        <f t="shared" si="22"/>
        <v>0</v>
      </c>
      <c r="J89">
        <f t="shared" si="22"/>
        <v>1</v>
      </c>
      <c r="K89">
        <f t="shared" si="22"/>
        <v>0</v>
      </c>
      <c r="L89">
        <f t="shared" si="22"/>
        <v>1</v>
      </c>
      <c r="M89">
        <f t="shared" si="22"/>
        <v>1</v>
      </c>
      <c r="N89">
        <f t="shared" si="22"/>
        <v>0</v>
      </c>
      <c r="O89">
        <f t="shared" si="22"/>
        <v>0</v>
      </c>
    </row>
    <row r="90" spans="3:15" x14ac:dyDescent="0.25">
      <c r="C90" s="37" t="s">
        <v>263</v>
      </c>
      <c r="D90">
        <f>IF(AF58&gt;=$F$64,1,0)</f>
        <v>0</v>
      </c>
      <c r="E90">
        <f t="shared" ref="E90:O90" si="23">IF(AG58&gt;=$F$64,1,0)</f>
        <v>0</v>
      </c>
      <c r="F90">
        <f t="shared" si="23"/>
        <v>1</v>
      </c>
      <c r="G90">
        <f t="shared" si="23"/>
        <v>1</v>
      </c>
      <c r="H90">
        <f t="shared" si="23"/>
        <v>0</v>
      </c>
      <c r="I90">
        <f t="shared" si="23"/>
        <v>0</v>
      </c>
      <c r="J90">
        <f t="shared" si="23"/>
        <v>0</v>
      </c>
      <c r="K90">
        <f t="shared" si="23"/>
        <v>0</v>
      </c>
      <c r="L90">
        <f t="shared" si="23"/>
        <v>1</v>
      </c>
      <c r="M90">
        <f t="shared" si="23"/>
        <v>0</v>
      </c>
      <c r="N90">
        <f t="shared" si="23"/>
        <v>0</v>
      </c>
      <c r="O90">
        <f t="shared" si="23"/>
        <v>0</v>
      </c>
    </row>
    <row r="91" spans="3:15" x14ac:dyDescent="0.25">
      <c r="C91" s="90" t="s">
        <v>87</v>
      </c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</row>
    <row r="92" spans="3:15" x14ac:dyDescent="0.25">
      <c r="C92" s="53" t="s">
        <v>254</v>
      </c>
      <c r="D92" s="37">
        <v>1</v>
      </c>
      <c r="E92" s="37">
        <v>2</v>
      </c>
      <c r="F92" s="37">
        <v>3</v>
      </c>
      <c r="G92" s="37">
        <v>4</v>
      </c>
      <c r="H92" s="37">
        <v>5</v>
      </c>
      <c r="I92" s="37">
        <v>6</v>
      </c>
      <c r="J92" s="37">
        <v>7</v>
      </c>
      <c r="K92" s="37">
        <v>8</v>
      </c>
      <c r="L92" s="37">
        <v>9</v>
      </c>
      <c r="M92" s="37">
        <v>10</v>
      </c>
      <c r="N92" s="37">
        <v>11</v>
      </c>
      <c r="O92" s="37">
        <v>12</v>
      </c>
    </row>
    <row r="93" spans="3:15" x14ac:dyDescent="0.25">
      <c r="C93" s="42" t="s">
        <v>52</v>
      </c>
      <c r="D93">
        <f>IF((D67+D68+D69)&gt;=2,1,0)</f>
        <v>0</v>
      </c>
      <c r="E93">
        <f t="shared" ref="E93:O93" si="24">IF((E67+E68+E69)&gt;=2,1,0)</f>
        <v>0</v>
      </c>
      <c r="F93">
        <f t="shared" si="24"/>
        <v>0</v>
      </c>
      <c r="G93">
        <f t="shared" si="24"/>
        <v>0</v>
      </c>
      <c r="H93">
        <f t="shared" si="24"/>
        <v>0</v>
      </c>
      <c r="I93">
        <f t="shared" si="24"/>
        <v>0</v>
      </c>
      <c r="J93">
        <f t="shared" si="24"/>
        <v>0</v>
      </c>
      <c r="K93">
        <f t="shared" si="24"/>
        <v>0</v>
      </c>
      <c r="L93">
        <f t="shared" si="24"/>
        <v>0</v>
      </c>
      <c r="M93">
        <f t="shared" si="24"/>
        <v>1</v>
      </c>
      <c r="N93">
        <f t="shared" si="24"/>
        <v>0</v>
      </c>
      <c r="O93">
        <f t="shared" si="24"/>
        <v>0</v>
      </c>
    </row>
    <row r="94" spans="3:15" x14ac:dyDescent="0.25">
      <c r="C94" s="42" t="s">
        <v>53</v>
      </c>
      <c r="D94">
        <f>IF((D70+D71+D72)&gt;=2,1,0)</f>
        <v>0</v>
      </c>
      <c r="E94">
        <f t="shared" ref="E94:O94" si="25">IF((E70+E71+E72)&gt;=2,1,0)</f>
        <v>0</v>
      </c>
      <c r="F94">
        <f t="shared" si="25"/>
        <v>1</v>
      </c>
      <c r="G94">
        <f t="shared" si="25"/>
        <v>1</v>
      </c>
      <c r="H94">
        <f t="shared" si="25"/>
        <v>0</v>
      </c>
      <c r="I94">
        <f t="shared" si="25"/>
        <v>1</v>
      </c>
      <c r="J94">
        <f t="shared" si="25"/>
        <v>1</v>
      </c>
      <c r="K94">
        <f t="shared" si="25"/>
        <v>0</v>
      </c>
      <c r="L94">
        <f t="shared" si="25"/>
        <v>0</v>
      </c>
      <c r="M94">
        <f t="shared" si="25"/>
        <v>1</v>
      </c>
      <c r="N94">
        <f t="shared" si="25"/>
        <v>1</v>
      </c>
      <c r="O94">
        <f t="shared" si="25"/>
        <v>0</v>
      </c>
    </row>
    <row r="95" spans="3:15" x14ac:dyDescent="0.25">
      <c r="C95" s="42" t="s">
        <v>54</v>
      </c>
      <c r="D95">
        <f>IF((D73+D74+D75)&gt;=2,1,0)</f>
        <v>1</v>
      </c>
      <c r="E95">
        <f t="shared" ref="E95:O95" si="26">IF((E73+E74+E75)&gt;=2,1,0)</f>
        <v>0</v>
      </c>
      <c r="F95">
        <f t="shared" si="26"/>
        <v>0</v>
      </c>
      <c r="G95">
        <f t="shared" si="26"/>
        <v>1</v>
      </c>
      <c r="H95">
        <f t="shared" si="26"/>
        <v>1</v>
      </c>
      <c r="I95">
        <f t="shared" si="26"/>
        <v>0</v>
      </c>
      <c r="J95">
        <f t="shared" si="26"/>
        <v>0</v>
      </c>
      <c r="K95">
        <f t="shared" si="26"/>
        <v>1</v>
      </c>
      <c r="L95">
        <f t="shared" si="26"/>
        <v>0</v>
      </c>
      <c r="M95">
        <f t="shared" si="26"/>
        <v>0</v>
      </c>
      <c r="N95">
        <f t="shared" si="26"/>
        <v>0</v>
      </c>
      <c r="O95">
        <f t="shared" si="26"/>
        <v>1</v>
      </c>
    </row>
    <row r="96" spans="3:15" x14ac:dyDescent="0.25">
      <c r="C96" s="42" t="s">
        <v>55</v>
      </c>
      <c r="D96">
        <f>IF((D76+D77+D78)&gt;=2,1,0)</f>
        <v>1</v>
      </c>
      <c r="E96">
        <f t="shared" ref="E96:O96" si="27">IF((E76+E77+E78)&gt;=2,1,0)</f>
        <v>0</v>
      </c>
      <c r="F96">
        <f t="shared" si="27"/>
        <v>0</v>
      </c>
      <c r="G96">
        <f t="shared" si="27"/>
        <v>0</v>
      </c>
      <c r="H96">
        <f t="shared" si="27"/>
        <v>0</v>
      </c>
      <c r="I96">
        <f t="shared" si="27"/>
        <v>0</v>
      </c>
      <c r="J96">
        <f t="shared" si="27"/>
        <v>1</v>
      </c>
      <c r="K96">
        <f t="shared" si="27"/>
        <v>1</v>
      </c>
      <c r="L96">
        <f t="shared" si="27"/>
        <v>0</v>
      </c>
      <c r="M96">
        <f t="shared" si="27"/>
        <v>0</v>
      </c>
      <c r="N96">
        <f t="shared" si="27"/>
        <v>0</v>
      </c>
      <c r="O96">
        <f t="shared" si="27"/>
        <v>0</v>
      </c>
    </row>
    <row r="97" spans="3:37" x14ac:dyDescent="0.25">
      <c r="C97" s="42" t="s">
        <v>56</v>
      </c>
      <c r="D97">
        <f>IF((D79+D80+D81)&gt;=2,1,0)</f>
        <v>0</v>
      </c>
      <c r="E97">
        <f t="shared" ref="E97:O97" si="28">IF((E79+E80+E81)&gt;=2,1,0)</f>
        <v>0</v>
      </c>
      <c r="F97">
        <f t="shared" si="28"/>
        <v>0</v>
      </c>
      <c r="G97">
        <f t="shared" si="28"/>
        <v>1</v>
      </c>
      <c r="H97">
        <f t="shared" si="28"/>
        <v>0</v>
      </c>
      <c r="I97">
        <f t="shared" si="28"/>
        <v>0</v>
      </c>
      <c r="J97">
        <f t="shared" si="28"/>
        <v>0</v>
      </c>
      <c r="K97">
        <f t="shared" si="28"/>
        <v>1</v>
      </c>
      <c r="L97">
        <f t="shared" si="28"/>
        <v>1</v>
      </c>
      <c r="M97">
        <f t="shared" si="28"/>
        <v>0</v>
      </c>
      <c r="N97">
        <f t="shared" si="28"/>
        <v>0</v>
      </c>
      <c r="O97">
        <f t="shared" si="28"/>
        <v>0</v>
      </c>
    </row>
    <row r="98" spans="3:37" x14ac:dyDescent="0.25">
      <c r="C98" s="42" t="s">
        <v>57</v>
      </c>
      <c r="D98">
        <f>IF((D82+D83+D84)&gt;=2,1,0)</f>
        <v>0</v>
      </c>
      <c r="E98">
        <f t="shared" ref="E98:O98" si="29">IF((E82+E83+E84)&gt;=2,1,0)</f>
        <v>0</v>
      </c>
      <c r="F98">
        <f t="shared" si="29"/>
        <v>0</v>
      </c>
      <c r="G98">
        <f t="shared" si="29"/>
        <v>0</v>
      </c>
      <c r="H98">
        <f t="shared" si="29"/>
        <v>1</v>
      </c>
      <c r="I98">
        <f t="shared" si="29"/>
        <v>0</v>
      </c>
      <c r="J98">
        <f t="shared" si="29"/>
        <v>0</v>
      </c>
      <c r="K98">
        <f t="shared" si="29"/>
        <v>0</v>
      </c>
      <c r="L98">
        <f t="shared" si="29"/>
        <v>1</v>
      </c>
      <c r="M98">
        <f t="shared" si="29"/>
        <v>0</v>
      </c>
      <c r="N98">
        <f t="shared" si="29"/>
        <v>0</v>
      </c>
      <c r="O98">
        <f t="shared" si="29"/>
        <v>0</v>
      </c>
    </row>
    <row r="99" spans="3:37" x14ac:dyDescent="0.25">
      <c r="C99" s="42" t="s">
        <v>58</v>
      </c>
      <c r="D99">
        <f>IF((D85+D86+D87)&gt;=2,1,0)</f>
        <v>0</v>
      </c>
      <c r="E99">
        <f t="shared" ref="E99:O99" si="30">IF((E85+E86+E87)&gt;=2,1,0)</f>
        <v>1</v>
      </c>
      <c r="F99">
        <f t="shared" si="30"/>
        <v>0</v>
      </c>
      <c r="G99">
        <f t="shared" si="30"/>
        <v>1</v>
      </c>
      <c r="H99">
        <f t="shared" si="30"/>
        <v>0</v>
      </c>
      <c r="I99">
        <f t="shared" si="30"/>
        <v>0</v>
      </c>
      <c r="J99">
        <f t="shared" si="30"/>
        <v>0</v>
      </c>
      <c r="K99">
        <f t="shared" si="30"/>
        <v>0</v>
      </c>
      <c r="L99">
        <f t="shared" si="30"/>
        <v>1</v>
      </c>
      <c r="M99">
        <f t="shared" si="30"/>
        <v>1</v>
      </c>
      <c r="N99">
        <f t="shared" si="30"/>
        <v>0</v>
      </c>
      <c r="O99">
        <f t="shared" si="30"/>
        <v>0</v>
      </c>
    </row>
    <row r="100" spans="3:37" x14ac:dyDescent="0.25">
      <c r="C100" s="42" t="s">
        <v>59</v>
      </c>
      <c r="D100">
        <f>IF((D88+D90+D89)&gt;=2,1,0)</f>
        <v>1</v>
      </c>
      <c r="E100">
        <f t="shared" ref="E100:O100" si="31">IF((E88+E90+E89)&gt;=2,1,0)</f>
        <v>0</v>
      </c>
      <c r="F100">
        <f t="shared" si="31"/>
        <v>1</v>
      </c>
      <c r="G100">
        <f t="shared" si="31"/>
        <v>1</v>
      </c>
      <c r="H100">
        <f t="shared" si="31"/>
        <v>0</v>
      </c>
      <c r="I100">
        <f t="shared" si="31"/>
        <v>0</v>
      </c>
      <c r="J100">
        <f t="shared" si="31"/>
        <v>0</v>
      </c>
      <c r="K100">
        <f t="shared" si="31"/>
        <v>0</v>
      </c>
      <c r="L100">
        <f t="shared" si="31"/>
        <v>1</v>
      </c>
      <c r="M100">
        <f t="shared" si="31"/>
        <v>0</v>
      </c>
      <c r="N100">
        <f t="shared" si="31"/>
        <v>0</v>
      </c>
      <c r="O100">
        <f t="shared" si="31"/>
        <v>0</v>
      </c>
    </row>
    <row r="101" spans="3:37" x14ac:dyDescent="0.25">
      <c r="C101" s="90" t="s">
        <v>88</v>
      </c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Q101" s="90" t="s">
        <v>264</v>
      </c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</row>
    <row r="102" spans="3:37" x14ac:dyDescent="0.25">
      <c r="D102" s="54">
        <v>1</v>
      </c>
      <c r="E102" s="54">
        <v>2</v>
      </c>
      <c r="F102" s="54">
        <v>3</v>
      </c>
      <c r="G102" s="54">
        <v>4</v>
      </c>
      <c r="H102" s="54">
        <v>5</v>
      </c>
      <c r="I102" s="54">
        <v>6</v>
      </c>
      <c r="J102" s="54">
        <v>7</v>
      </c>
      <c r="K102" s="54">
        <v>8</v>
      </c>
      <c r="L102" s="54">
        <v>9</v>
      </c>
      <c r="M102" s="54">
        <v>10</v>
      </c>
      <c r="N102" s="54">
        <v>11</v>
      </c>
      <c r="O102" s="54">
        <v>12</v>
      </c>
      <c r="Q102" s="50"/>
      <c r="R102" t="s">
        <v>113</v>
      </c>
      <c r="S102" t="s">
        <v>265</v>
      </c>
      <c r="U102" t="s">
        <v>266</v>
      </c>
      <c r="V102" t="s">
        <v>267</v>
      </c>
      <c r="W102" s="55"/>
    </row>
    <row r="103" spans="3:37" x14ac:dyDescent="0.25">
      <c r="C103" s="54" t="s">
        <v>52</v>
      </c>
      <c r="D103" s="44"/>
      <c r="E103" s="44"/>
      <c r="F103" s="44"/>
      <c r="G103" s="44"/>
      <c r="H103" s="44">
        <v>0</v>
      </c>
      <c r="I103" s="44">
        <v>0</v>
      </c>
      <c r="J103" s="44">
        <v>0</v>
      </c>
      <c r="K103" s="44"/>
      <c r="L103" s="44"/>
      <c r="M103" s="46"/>
      <c r="N103" s="44"/>
      <c r="O103">
        <v>0</v>
      </c>
      <c r="R103" t="s">
        <v>154</v>
      </c>
      <c r="S103" t="s">
        <v>268</v>
      </c>
      <c r="U103" t="s">
        <v>269</v>
      </c>
      <c r="V103" t="s">
        <v>270</v>
      </c>
      <c r="W103" s="55"/>
    </row>
    <row r="104" spans="3:37" x14ac:dyDescent="0.25">
      <c r="C104" s="54" t="s">
        <v>53</v>
      </c>
      <c r="D104" s="44"/>
      <c r="E104" s="44"/>
      <c r="F104" s="46"/>
      <c r="G104" s="46"/>
      <c r="H104" s="44"/>
      <c r="I104" s="46"/>
      <c r="J104" s="46"/>
      <c r="K104" s="44"/>
      <c r="L104" s="44"/>
      <c r="M104" s="46"/>
      <c r="N104" s="46"/>
      <c r="O104" s="44"/>
      <c r="R104" t="s">
        <v>271</v>
      </c>
      <c r="S104" t="s">
        <v>272</v>
      </c>
      <c r="U104" t="s">
        <v>273</v>
      </c>
      <c r="V104" t="s">
        <v>274</v>
      </c>
      <c r="W104" s="55"/>
    </row>
    <row r="105" spans="3:37" x14ac:dyDescent="0.25">
      <c r="C105" s="54" t="s">
        <v>54</v>
      </c>
      <c r="D105" s="46"/>
      <c r="E105" s="44"/>
      <c r="F105" s="44"/>
      <c r="G105" s="46"/>
      <c r="H105" s="46"/>
      <c r="I105" s="44"/>
      <c r="J105" s="44"/>
      <c r="K105" s="46"/>
      <c r="L105" s="44"/>
      <c r="M105" s="44"/>
      <c r="N105" s="44"/>
      <c r="O105" s="46"/>
      <c r="R105" t="s">
        <v>275</v>
      </c>
      <c r="S105" t="s">
        <v>276</v>
      </c>
      <c r="U105" t="s">
        <v>277</v>
      </c>
      <c r="V105" t="s">
        <v>278</v>
      </c>
      <c r="W105" s="55"/>
    </row>
    <row r="106" spans="3:37" x14ac:dyDescent="0.25">
      <c r="C106" s="54" t="s">
        <v>55</v>
      </c>
      <c r="D106" s="46"/>
      <c r="E106" s="44"/>
      <c r="F106" s="44"/>
      <c r="G106" s="44">
        <v>0</v>
      </c>
      <c r="H106" s="44"/>
      <c r="I106" s="44"/>
      <c r="J106" s="46"/>
      <c r="K106" s="47" t="s">
        <v>279</v>
      </c>
      <c r="L106" s="44"/>
      <c r="M106" s="44">
        <v>0</v>
      </c>
      <c r="N106" s="44"/>
      <c r="O106" s="44"/>
      <c r="R106" t="s">
        <v>131</v>
      </c>
      <c r="S106" t="s">
        <v>280</v>
      </c>
      <c r="U106" t="s">
        <v>281</v>
      </c>
      <c r="V106" t="s">
        <v>282</v>
      </c>
      <c r="W106" s="55"/>
    </row>
    <row r="107" spans="3:37" x14ac:dyDescent="0.25">
      <c r="C107" s="54" t="s">
        <v>56</v>
      </c>
      <c r="D107" s="44"/>
      <c r="E107" s="44"/>
      <c r="F107" s="44"/>
      <c r="G107" s="46"/>
      <c r="H107" s="44"/>
      <c r="I107" s="44"/>
      <c r="J107" s="44"/>
      <c r="K107" s="46"/>
      <c r="L107" s="46"/>
      <c r="M107" s="44"/>
      <c r="N107" s="44"/>
      <c r="O107" s="44"/>
      <c r="R107" t="s">
        <v>283</v>
      </c>
      <c r="S107" t="s">
        <v>284</v>
      </c>
      <c r="U107" t="s">
        <v>285</v>
      </c>
      <c r="V107" t="s">
        <v>286</v>
      </c>
      <c r="W107" s="55"/>
    </row>
    <row r="108" spans="3:37" x14ac:dyDescent="0.25">
      <c r="C108" s="54" t="s">
        <v>57</v>
      </c>
      <c r="D108" s="44"/>
      <c r="E108" s="44"/>
      <c r="F108" s="44"/>
      <c r="G108" s="44"/>
      <c r="H108" s="46"/>
      <c r="I108" s="44"/>
      <c r="J108" s="44"/>
      <c r="K108" s="44"/>
      <c r="L108" s="46"/>
      <c r="M108" s="44"/>
      <c r="N108" s="44"/>
      <c r="O108" s="44"/>
      <c r="R108" t="s">
        <v>168</v>
      </c>
      <c r="S108" t="s">
        <v>287</v>
      </c>
      <c r="U108" t="s">
        <v>288</v>
      </c>
      <c r="V108" t="s">
        <v>289</v>
      </c>
      <c r="W108" s="55"/>
    </row>
    <row r="109" spans="3:37" x14ac:dyDescent="0.25">
      <c r="C109" s="54" t="s">
        <v>58</v>
      </c>
      <c r="D109" s="44"/>
      <c r="E109" s="46"/>
      <c r="F109" s="44"/>
      <c r="G109" s="46">
        <v>0</v>
      </c>
      <c r="H109" s="44">
        <v>0</v>
      </c>
      <c r="I109" s="44">
        <v>0</v>
      </c>
      <c r="J109" s="44"/>
      <c r="K109" s="44"/>
      <c r="L109" s="47" t="s">
        <v>290</v>
      </c>
      <c r="M109" s="46">
        <v>0</v>
      </c>
      <c r="N109" s="44">
        <v>0</v>
      </c>
      <c r="O109" s="44">
        <v>0</v>
      </c>
      <c r="R109" t="s">
        <v>291</v>
      </c>
      <c r="S109" t="s">
        <v>292</v>
      </c>
      <c r="U109" t="s">
        <v>293</v>
      </c>
      <c r="V109" t="s">
        <v>294</v>
      </c>
      <c r="W109" s="55"/>
    </row>
    <row r="110" spans="3:37" x14ac:dyDescent="0.25">
      <c r="C110" s="54" t="s">
        <v>59</v>
      </c>
      <c r="D110" s="47"/>
      <c r="E110" s="44">
        <v>0</v>
      </c>
      <c r="F110" s="46"/>
      <c r="G110" s="46">
        <v>0</v>
      </c>
      <c r="H110" s="44"/>
      <c r="I110" s="44"/>
      <c r="J110" s="44"/>
      <c r="K110" s="44">
        <v>0</v>
      </c>
      <c r="M110" s="46">
        <v>0</v>
      </c>
      <c r="N110" s="44"/>
      <c r="O110" s="44"/>
      <c r="R110" t="s">
        <v>136</v>
      </c>
      <c r="S110" t="s">
        <v>295</v>
      </c>
      <c r="U110" t="s">
        <v>296</v>
      </c>
      <c r="V110" t="s">
        <v>297</v>
      </c>
      <c r="W110" s="56"/>
    </row>
    <row r="111" spans="3:37" x14ac:dyDescent="0.25">
      <c r="R111" t="s">
        <v>298</v>
      </c>
      <c r="S111" t="s">
        <v>299</v>
      </c>
      <c r="U111" t="s">
        <v>300</v>
      </c>
      <c r="V111" t="s">
        <v>301</v>
      </c>
      <c r="W111" s="56"/>
    </row>
    <row r="112" spans="3:37" x14ac:dyDescent="0.25"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R112" t="s">
        <v>302</v>
      </c>
      <c r="S112" t="s">
        <v>303</v>
      </c>
      <c r="U112" t="s">
        <v>304</v>
      </c>
      <c r="W112" s="56"/>
      <c r="AC112" s="58"/>
    </row>
    <row r="113" spans="3:24" ht="18.75" x14ac:dyDescent="0.25">
      <c r="C113" s="59" t="s">
        <v>305</v>
      </c>
      <c r="D113" s="59">
        <v>1</v>
      </c>
      <c r="E113" s="59">
        <v>2</v>
      </c>
      <c r="F113" s="59">
        <v>3</v>
      </c>
      <c r="G113" s="59">
        <v>4</v>
      </c>
      <c r="H113" s="59">
        <v>5</v>
      </c>
      <c r="I113" s="59">
        <v>6</v>
      </c>
      <c r="J113" s="59">
        <v>7</v>
      </c>
      <c r="K113" s="59">
        <v>8</v>
      </c>
      <c r="L113" s="59">
        <v>9</v>
      </c>
      <c r="M113" s="59">
        <v>10</v>
      </c>
      <c r="N113" s="59">
        <v>11</v>
      </c>
      <c r="O113" s="59">
        <v>12</v>
      </c>
      <c r="P113" s="57"/>
      <c r="R113" t="s">
        <v>306</v>
      </c>
      <c r="S113" t="s">
        <v>307</v>
      </c>
      <c r="U113" t="s">
        <v>308</v>
      </c>
      <c r="V113" t="s">
        <v>309</v>
      </c>
      <c r="W113" s="56"/>
    </row>
    <row r="114" spans="3:24" ht="31.5" x14ac:dyDescent="0.25">
      <c r="C114" s="60" t="s">
        <v>52</v>
      </c>
      <c r="D114" s="61"/>
      <c r="E114" s="62"/>
      <c r="F114" s="62"/>
      <c r="G114" s="62"/>
      <c r="H114" s="62"/>
      <c r="I114" s="62"/>
      <c r="J114" s="62"/>
      <c r="K114" s="62"/>
      <c r="L114" s="62"/>
      <c r="M114" s="63" t="s">
        <v>265</v>
      </c>
      <c r="N114" s="62"/>
      <c r="O114" s="62"/>
      <c r="P114" s="57"/>
      <c r="R114" t="s">
        <v>310</v>
      </c>
      <c r="S114" t="s">
        <v>311</v>
      </c>
      <c r="U114" t="s">
        <v>312</v>
      </c>
      <c r="V114" t="s">
        <v>313</v>
      </c>
      <c r="W114" s="56"/>
      <c r="X114" s="64" t="s">
        <v>314</v>
      </c>
    </row>
    <row r="115" spans="3:24" ht="47.25" x14ac:dyDescent="0.25">
      <c r="C115" s="60" t="s">
        <v>53</v>
      </c>
      <c r="D115" s="65"/>
      <c r="E115" s="66"/>
      <c r="F115" s="67" t="s">
        <v>268</v>
      </c>
      <c r="G115" s="67" t="s">
        <v>272</v>
      </c>
      <c r="H115" s="66"/>
      <c r="I115" s="67" t="s">
        <v>276</v>
      </c>
      <c r="J115" s="67" t="s">
        <v>280</v>
      </c>
      <c r="K115" s="66"/>
      <c r="L115" s="66"/>
      <c r="M115" s="67" t="s">
        <v>284</v>
      </c>
      <c r="N115" s="67" t="s">
        <v>287</v>
      </c>
      <c r="O115" s="66"/>
      <c r="P115" s="57"/>
      <c r="R115" t="s">
        <v>315</v>
      </c>
      <c r="S115" t="s">
        <v>316</v>
      </c>
      <c r="U115" t="s">
        <v>317</v>
      </c>
      <c r="V115" t="s">
        <v>318</v>
      </c>
      <c r="W115" s="56"/>
    </row>
    <row r="116" spans="3:24" ht="47.25" x14ac:dyDescent="0.25">
      <c r="C116" s="60" t="s">
        <v>54</v>
      </c>
      <c r="D116" s="68" t="s">
        <v>292</v>
      </c>
      <c r="E116" s="66"/>
      <c r="F116" s="66"/>
      <c r="G116" s="67" t="s">
        <v>295</v>
      </c>
      <c r="H116" s="67" t="s">
        <v>299</v>
      </c>
      <c r="I116" s="66"/>
      <c r="J116" s="66"/>
      <c r="K116" s="69" t="s">
        <v>303</v>
      </c>
      <c r="L116" s="66"/>
      <c r="M116" s="66"/>
      <c r="N116" s="66"/>
      <c r="O116" s="67" t="s">
        <v>307</v>
      </c>
      <c r="P116" s="57"/>
      <c r="R116" t="s">
        <v>319</v>
      </c>
      <c r="S116" t="s">
        <v>320</v>
      </c>
      <c r="U116" t="s">
        <v>321</v>
      </c>
      <c r="V116" t="s">
        <v>322</v>
      </c>
      <c r="W116" s="56"/>
    </row>
    <row r="117" spans="3:24" ht="47.25" x14ac:dyDescent="0.25">
      <c r="C117" s="60" t="s">
        <v>55</v>
      </c>
      <c r="D117" s="68" t="s">
        <v>311</v>
      </c>
      <c r="E117" s="66"/>
      <c r="F117" s="66"/>
      <c r="G117" s="66"/>
      <c r="H117" s="66"/>
      <c r="I117" s="66"/>
      <c r="J117" s="67" t="s">
        <v>316</v>
      </c>
      <c r="K117" s="70" t="s">
        <v>11</v>
      </c>
      <c r="L117" s="66"/>
      <c r="M117" s="66"/>
      <c r="N117" s="66"/>
      <c r="O117" s="66"/>
      <c r="P117" s="57"/>
      <c r="R117" s="64" t="s">
        <v>323</v>
      </c>
      <c r="S117" t="s">
        <v>324</v>
      </c>
      <c r="U117" t="s">
        <v>325</v>
      </c>
      <c r="V117" t="s">
        <v>326</v>
      </c>
      <c r="W117" s="56"/>
      <c r="X117" s="64" t="s">
        <v>327</v>
      </c>
    </row>
    <row r="118" spans="3:24" ht="42.75" x14ac:dyDescent="0.25">
      <c r="C118" s="60" t="s">
        <v>56</v>
      </c>
      <c r="D118" s="65"/>
      <c r="E118" s="66"/>
      <c r="F118" s="66"/>
      <c r="G118" s="67" t="s">
        <v>320</v>
      </c>
      <c r="H118" s="66"/>
      <c r="I118" s="66"/>
      <c r="J118" s="66"/>
      <c r="K118" s="71"/>
      <c r="L118" s="72" t="s">
        <v>328</v>
      </c>
      <c r="M118" s="66"/>
      <c r="N118" s="66"/>
      <c r="O118" s="66"/>
      <c r="P118" s="57"/>
      <c r="R118" t="s">
        <v>216</v>
      </c>
      <c r="S118" t="s">
        <v>329</v>
      </c>
      <c r="U118" t="s">
        <v>330</v>
      </c>
      <c r="V118" t="s">
        <v>331</v>
      </c>
      <c r="W118" s="56"/>
    </row>
    <row r="119" spans="3:24" ht="31.5" x14ac:dyDescent="0.25">
      <c r="C119" s="60" t="s">
        <v>57</v>
      </c>
      <c r="D119" s="65"/>
      <c r="E119" s="66"/>
      <c r="F119" s="66"/>
      <c r="G119" s="66"/>
      <c r="H119" s="72" t="s">
        <v>332</v>
      </c>
      <c r="I119" s="66"/>
      <c r="J119" s="66"/>
      <c r="K119" s="66"/>
      <c r="L119" s="67" t="s">
        <v>46</v>
      </c>
      <c r="M119" s="66"/>
      <c r="N119" s="66"/>
      <c r="O119" s="66"/>
      <c r="P119" s="57"/>
      <c r="R119" t="s">
        <v>333</v>
      </c>
      <c r="S119" t="s">
        <v>332</v>
      </c>
      <c r="U119" t="s">
        <v>334</v>
      </c>
      <c r="V119" t="s">
        <v>335</v>
      </c>
      <c r="W119" s="56"/>
    </row>
    <row r="120" spans="3:24" ht="47.25" x14ac:dyDescent="0.25">
      <c r="C120" s="60" t="s">
        <v>58</v>
      </c>
      <c r="D120" s="65"/>
      <c r="E120" s="67" t="s">
        <v>336</v>
      </c>
      <c r="F120" s="66"/>
      <c r="G120" s="67" t="s">
        <v>337</v>
      </c>
      <c r="H120" s="66"/>
      <c r="I120" s="66"/>
      <c r="J120" s="66"/>
      <c r="K120" s="66"/>
      <c r="L120" s="70" t="s">
        <v>338</v>
      </c>
      <c r="M120" s="67" t="s">
        <v>339</v>
      </c>
      <c r="N120" s="66"/>
      <c r="O120" s="66"/>
      <c r="P120" s="57"/>
      <c r="R120" t="s">
        <v>340</v>
      </c>
      <c r="S120" t="s">
        <v>46</v>
      </c>
      <c r="U120" t="s">
        <v>341</v>
      </c>
      <c r="W120" s="55"/>
      <c r="X120" s="64" t="s">
        <v>342</v>
      </c>
    </row>
    <row r="121" spans="3:24" ht="47.25" x14ac:dyDescent="0.25">
      <c r="C121" s="60" t="s">
        <v>59</v>
      </c>
      <c r="D121" s="73" t="s">
        <v>343</v>
      </c>
      <c r="E121" s="66"/>
      <c r="F121" s="71"/>
      <c r="G121" s="67" t="s">
        <v>344</v>
      </c>
      <c r="H121" s="66"/>
      <c r="I121" s="66"/>
      <c r="J121" s="66"/>
      <c r="K121" s="66"/>
      <c r="L121" s="72" t="s">
        <v>345</v>
      </c>
      <c r="M121" s="74"/>
      <c r="N121" s="66"/>
      <c r="O121" s="66"/>
      <c r="P121" s="57"/>
      <c r="R121" t="s">
        <v>346</v>
      </c>
      <c r="S121" t="s">
        <v>336</v>
      </c>
      <c r="U121" t="s">
        <v>347</v>
      </c>
      <c r="W121" s="56"/>
    </row>
    <row r="122" spans="3:24" x14ac:dyDescent="0.25"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R122" t="s">
        <v>348</v>
      </c>
      <c r="S122" t="s">
        <v>337</v>
      </c>
      <c r="U122" t="s">
        <v>349</v>
      </c>
      <c r="V122" t="s">
        <v>350</v>
      </c>
      <c r="W122" s="55"/>
    </row>
    <row r="123" spans="3:24" x14ac:dyDescent="0.25"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R123" t="s">
        <v>351</v>
      </c>
      <c r="S123" t="s">
        <v>339</v>
      </c>
      <c r="U123" t="s">
        <v>352</v>
      </c>
      <c r="V123" t="s">
        <v>353</v>
      </c>
      <c r="W123" s="55"/>
    </row>
    <row r="124" spans="3:24" x14ac:dyDescent="0.25"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R124" t="s">
        <v>354</v>
      </c>
      <c r="S124" t="s">
        <v>343</v>
      </c>
      <c r="U124" t="s">
        <v>355</v>
      </c>
      <c r="V124" t="s">
        <v>356</v>
      </c>
      <c r="W124" s="56"/>
      <c r="X124" t="s">
        <v>357</v>
      </c>
    </row>
    <row r="125" spans="3:24" x14ac:dyDescent="0.25">
      <c r="R125" s="64" t="s">
        <v>358</v>
      </c>
      <c r="S125" t="s">
        <v>359</v>
      </c>
      <c r="U125" t="s">
        <v>360</v>
      </c>
      <c r="V125" t="s">
        <v>361</v>
      </c>
      <c r="W125" s="56"/>
      <c r="X125" s="64" t="s">
        <v>327</v>
      </c>
    </row>
    <row r="126" spans="3:24" x14ac:dyDescent="0.25">
      <c r="R126" t="s">
        <v>362</v>
      </c>
      <c r="S126" t="s">
        <v>344</v>
      </c>
      <c r="U126" t="s">
        <v>363</v>
      </c>
      <c r="V126" t="s">
        <v>364</v>
      </c>
      <c r="W126" s="75"/>
      <c r="X126" s="55"/>
    </row>
    <row r="127" spans="3:24" x14ac:dyDescent="0.25">
      <c r="R127" t="s">
        <v>365</v>
      </c>
      <c r="S127" t="s">
        <v>48</v>
      </c>
      <c r="U127" t="s">
        <v>366</v>
      </c>
      <c r="V127" t="s">
        <v>367</v>
      </c>
      <c r="W127" s="55"/>
    </row>
  </sheetData>
  <mergeCells count="36">
    <mergeCell ref="C25:C26"/>
    <mergeCell ref="Q25:Q26"/>
    <mergeCell ref="AE25:AE26"/>
    <mergeCell ref="C3:C4"/>
    <mergeCell ref="C5:C6"/>
    <mergeCell ref="C7:C8"/>
    <mergeCell ref="C9:C10"/>
    <mergeCell ref="C11:C12"/>
    <mergeCell ref="C13:C14"/>
    <mergeCell ref="C15:C16"/>
    <mergeCell ref="C17:C18"/>
    <mergeCell ref="C23:C24"/>
    <mergeCell ref="Q23:Q24"/>
    <mergeCell ref="AE23:AE24"/>
    <mergeCell ref="C27:C28"/>
    <mergeCell ref="Q27:Q28"/>
    <mergeCell ref="AE27:AE28"/>
    <mergeCell ref="C29:C30"/>
    <mergeCell ref="Q29:Q30"/>
    <mergeCell ref="AE29:AE30"/>
    <mergeCell ref="C31:C32"/>
    <mergeCell ref="Q31:Q32"/>
    <mergeCell ref="AE31:AE32"/>
    <mergeCell ref="C33:C34"/>
    <mergeCell ref="Q33:Q34"/>
    <mergeCell ref="AE33:AE34"/>
    <mergeCell ref="C65:O65"/>
    <mergeCell ref="C91:O91"/>
    <mergeCell ref="C101:O101"/>
    <mergeCell ref="Q101:AK101"/>
    <mergeCell ref="C35:C36"/>
    <mergeCell ref="Q35:Q36"/>
    <mergeCell ref="AE35:AE36"/>
    <mergeCell ref="C37:C38"/>
    <mergeCell ref="Q37:Q38"/>
    <mergeCell ref="AE37:AE38"/>
  </mergeCells>
  <conditionalFormatting sqref="D93:O100">
    <cfRule type="cellIs" dxfId="1" priority="1" operator="equal">
      <formula>1</formula>
    </cfRule>
    <cfRule type="cellIs" dxfId="0" priority="2" operator="less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tabSelected="1" workbookViewId="0">
      <selection activeCell="F20" sqref="F20"/>
    </sheetView>
  </sheetViews>
  <sheetFormatPr defaultRowHeight="15" x14ac:dyDescent="0.25"/>
  <cols>
    <col min="1" max="1" width="9.140625" style="49"/>
    <col min="2" max="2" width="16.140625" style="49" bestFit="1" customWidth="1"/>
    <col min="3" max="3" width="18.42578125" style="49" bestFit="1" customWidth="1"/>
    <col min="4" max="5" width="9.140625" style="49"/>
    <col min="6" max="6" width="19.7109375" style="49" customWidth="1"/>
    <col min="7" max="7" width="5.28515625" style="49" customWidth="1"/>
    <col min="8" max="9" width="5.7109375" style="49" customWidth="1"/>
    <col min="10" max="16384" width="9.140625" style="49"/>
  </cols>
  <sheetData>
    <row r="2" spans="2:9" x14ac:dyDescent="0.25">
      <c r="F2" s="94" t="s">
        <v>394</v>
      </c>
      <c r="G2" s="95"/>
      <c r="H2" s="95"/>
      <c r="I2" s="95"/>
    </row>
    <row r="3" spans="2:9" x14ac:dyDescent="0.25">
      <c r="B3" s="94" t="s">
        <v>405</v>
      </c>
      <c r="C3" s="95"/>
      <c r="F3" s="82" t="s">
        <v>404</v>
      </c>
    </row>
    <row r="4" spans="2:9" x14ac:dyDescent="0.25">
      <c r="F4" s="88" t="s">
        <v>395</v>
      </c>
      <c r="G4" s="89">
        <v>2</v>
      </c>
      <c r="H4" s="89">
        <v>7</v>
      </c>
      <c r="I4" s="89">
        <v>13</v>
      </c>
    </row>
    <row r="5" spans="2:9" x14ac:dyDescent="0.25">
      <c r="B5" s="49" t="s">
        <v>381</v>
      </c>
      <c r="C5" s="49" t="s">
        <v>382</v>
      </c>
      <c r="F5" s="83" t="s">
        <v>396</v>
      </c>
      <c r="G5" s="83">
        <v>0.23</v>
      </c>
      <c r="H5" s="83">
        <v>0.13</v>
      </c>
      <c r="I5" s="83">
        <v>1.1299999999999999</v>
      </c>
    </row>
    <row r="6" spans="2:9" x14ac:dyDescent="0.25">
      <c r="B6" s="49" t="s">
        <v>368</v>
      </c>
      <c r="C6" s="49">
        <v>3</v>
      </c>
      <c r="F6" s="84" t="s">
        <v>398</v>
      </c>
      <c r="G6" s="84">
        <v>0.3</v>
      </c>
      <c r="H6" s="85">
        <v>0.97</v>
      </c>
      <c r="I6" s="84">
        <v>0.9</v>
      </c>
    </row>
    <row r="7" spans="2:9" x14ac:dyDescent="0.25">
      <c r="B7" s="49" t="s">
        <v>369</v>
      </c>
      <c r="C7" s="49">
        <v>6.6</v>
      </c>
      <c r="F7" s="84" t="s">
        <v>397</v>
      </c>
      <c r="G7" s="84">
        <v>2.33</v>
      </c>
      <c r="H7" s="85">
        <v>1.07</v>
      </c>
      <c r="I7" s="84">
        <v>1.1299999999999999</v>
      </c>
    </row>
    <row r="8" spans="2:9" x14ac:dyDescent="0.25">
      <c r="B8" s="49" t="s">
        <v>370</v>
      </c>
      <c r="C8" s="49">
        <v>0.5</v>
      </c>
      <c r="F8" s="84" t="s">
        <v>400</v>
      </c>
      <c r="G8" s="84">
        <v>0.43</v>
      </c>
      <c r="H8" s="85">
        <v>1.67</v>
      </c>
      <c r="I8" s="84">
        <v>1.37</v>
      </c>
    </row>
    <row r="9" spans="2:9" x14ac:dyDescent="0.25">
      <c r="B9" s="49" t="s">
        <v>371</v>
      </c>
      <c r="C9" s="49">
        <v>0.4</v>
      </c>
      <c r="F9" s="84" t="s">
        <v>399</v>
      </c>
      <c r="G9" s="84">
        <v>0.3</v>
      </c>
      <c r="H9" s="85">
        <v>0.1</v>
      </c>
      <c r="I9" s="84">
        <v>0</v>
      </c>
    </row>
    <row r="10" spans="2:9" x14ac:dyDescent="0.25">
      <c r="B10" s="49" t="s">
        <v>339</v>
      </c>
      <c r="C10" s="49">
        <v>0.4</v>
      </c>
      <c r="F10" s="84" t="s">
        <v>401</v>
      </c>
      <c r="G10" s="84">
        <v>0.3</v>
      </c>
      <c r="H10" s="85">
        <v>1</v>
      </c>
      <c r="I10" s="84">
        <v>2.83</v>
      </c>
    </row>
    <row r="11" spans="2:9" x14ac:dyDescent="0.25">
      <c r="B11" s="49" t="s">
        <v>387</v>
      </c>
      <c r="C11" s="49">
        <v>0.02</v>
      </c>
      <c r="F11" s="84" t="s">
        <v>402</v>
      </c>
      <c r="G11" s="84">
        <v>0.53</v>
      </c>
      <c r="H11" s="85">
        <v>0</v>
      </c>
      <c r="I11" s="84">
        <v>0.3</v>
      </c>
    </row>
    <row r="12" spans="2:9" x14ac:dyDescent="0.25">
      <c r="B12" s="49" t="s">
        <v>388</v>
      </c>
      <c r="C12" s="49">
        <v>0.02</v>
      </c>
      <c r="F12" s="86" t="s">
        <v>403</v>
      </c>
      <c r="G12" s="86">
        <v>0.43</v>
      </c>
      <c r="H12" s="87">
        <v>0</v>
      </c>
      <c r="I12" s="86">
        <v>0.3</v>
      </c>
    </row>
    <row r="13" spans="2:9" x14ac:dyDescent="0.25">
      <c r="H13" s="77"/>
    </row>
    <row r="14" spans="2:9" x14ac:dyDescent="0.25">
      <c r="B14" s="49" t="s">
        <v>383</v>
      </c>
      <c r="C14" s="49" t="s">
        <v>385</v>
      </c>
      <c r="H14" s="77"/>
    </row>
    <row r="15" spans="2:9" x14ac:dyDescent="0.25">
      <c r="B15" s="49" t="s">
        <v>384</v>
      </c>
      <c r="C15" s="81" t="s">
        <v>385</v>
      </c>
      <c r="H15" s="77"/>
    </row>
    <row r="16" spans="2:9" x14ac:dyDescent="0.25">
      <c r="H16" s="77"/>
    </row>
    <row r="17" spans="2:8" x14ac:dyDescent="0.25">
      <c r="C17" s="49" t="s">
        <v>372</v>
      </c>
      <c r="H17" s="77"/>
    </row>
    <row r="18" spans="2:8" x14ac:dyDescent="0.25">
      <c r="H18" s="77"/>
    </row>
    <row r="19" spans="2:8" x14ac:dyDescent="0.25">
      <c r="B19" s="49" t="s">
        <v>389</v>
      </c>
      <c r="C19" s="49" t="s">
        <v>386</v>
      </c>
      <c r="H19" s="77"/>
    </row>
    <row r="20" spans="2:8" x14ac:dyDescent="0.25">
      <c r="B20" s="49" t="s">
        <v>5</v>
      </c>
      <c r="C20" s="78"/>
      <c r="H20" s="77"/>
    </row>
    <row r="21" spans="2:8" x14ac:dyDescent="0.25">
      <c r="B21" s="49" t="s">
        <v>22</v>
      </c>
      <c r="H21" s="77"/>
    </row>
    <row r="22" spans="2:8" x14ac:dyDescent="0.25">
      <c r="B22" s="49" t="s">
        <v>24</v>
      </c>
      <c r="H22" s="77"/>
    </row>
    <row r="23" spans="2:8" x14ac:dyDescent="0.25">
      <c r="B23" s="49" t="s">
        <v>390</v>
      </c>
      <c r="H23" s="77"/>
    </row>
    <row r="24" spans="2:8" x14ac:dyDescent="0.25">
      <c r="B24" s="49" t="s">
        <v>391</v>
      </c>
      <c r="H24" s="77"/>
    </row>
    <row r="25" spans="2:8" x14ac:dyDescent="0.25">
      <c r="B25" s="49" t="s">
        <v>12</v>
      </c>
      <c r="H25" s="77"/>
    </row>
    <row r="26" spans="2:8" x14ac:dyDescent="0.25">
      <c r="B26" s="49" t="s">
        <v>392</v>
      </c>
      <c r="H26" s="77"/>
    </row>
    <row r="27" spans="2:8" x14ac:dyDescent="0.25">
      <c r="B27" s="49" t="s">
        <v>393</v>
      </c>
      <c r="H27" s="77"/>
    </row>
    <row r="28" spans="2:8" x14ac:dyDescent="0.25">
      <c r="H28" s="77"/>
    </row>
    <row r="29" spans="2:8" x14ac:dyDescent="0.25">
      <c r="H29" s="77"/>
    </row>
    <row r="30" spans="2:8" x14ac:dyDescent="0.25">
      <c r="H30" s="77"/>
    </row>
    <row r="31" spans="2:8" x14ac:dyDescent="0.25">
      <c r="H31" s="77"/>
    </row>
    <row r="32" spans="2:8" x14ac:dyDescent="0.25">
      <c r="H32" s="77"/>
    </row>
    <row r="33" spans="8:8" x14ac:dyDescent="0.25">
      <c r="H33" s="77"/>
    </row>
    <row r="34" spans="8:8" x14ac:dyDescent="0.25">
      <c r="H34" s="77"/>
    </row>
  </sheetData>
  <mergeCells count="2">
    <mergeCell ref="F2:I2"/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Substrate Comp Suh et al.</vt:lpstr>
      <vt:lpstr>Substrates abiotic activity</vt:lpstr>
      <vt:lpstr>PM1-Analysis</vt:lpstr>
      <vt:lpstr>PM2-Analysis</vt:lpstr>
      <vt:lpstr>Shaker-Growth-Test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Liebal,Ulf</dc:creator>
  <cp:lastModifiedBy>Liebal,Ulf</cp:lastModifiedBy>
  <dcterms:created xsi:type="dcterms:W3CDTF">2018-12-19T16:32:10Z</dcterms:created>
  <dcterms:modified xsi:type="dcterms:W3CDTF">2019-08-20T12:56:01Z</dcterms:modified>
</cp:coreProperties>
</file>