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660" tabRatio="600" firstSheet="0" activeTab="1" autoFilterDateGrouping="1"/>
  </bookViews>
  <sheets>
    <sheet name="Hipoteca" sheetId="1" state="visible" r:id="rId1"/>
    <sheet name="SIP" sheetId="2" state="visible" r:id="rId2"/>
  </sheets>
  <definedNames/>
  <calcPr calcId="18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3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1" fillId="0" borderId="0"/>
    <xf numFmtId="0" fontId="32" fillId="0" borderId="0"/>
  </cellStyleXfs>
  <cellXfs count="126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0" fillId="0" borderId="1" applyAlignment="1" pivotButton="0" quotePrefix="0" xfId="0">
      <alignment horizontal="right" vertical="center"/>
    </xf>
    <xf numFmtId="0" fontId="19" fillId="7" borderId="1" applyAlignment="1" pivotButton="0" quotePrefix="0" xfId="0">
      <alignment horizontal="center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2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41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3" min="1" max="1"/>
    <col width="11.6640625" customWidth="1" style="83" min="2" max="2"/>
    <col width="11.1640625" customWidth="1" style="83" min="3" max="3"/>
    <col width="16.5" bestFit="1" customWidth="1" style="83" min="4" max="4"/>
    <col width="10.33203125" customWidth="1" style="83" min="5" max="5"/>
    <col width="10.33203125" bestFit="1" customWidth="1" style="83" min="6" max="6"/>
    <col width="11.1640625" bestFit="1" customWidth="1" style="83" min="7" max="7"/>
    <col width="11.5" customWidth="1" style="83" min="8" max="8"/>
    <col width="10" customWidth="1" style="83" min="9" max="9"/>
    <col width="7.5" customWidth="1" style="83" min="10" max="10"/>
    <col width="10.33203125" customWidth="1" style="83" min="11" max="11"/>
    <col width="13.6640625" bestFit="1" customWidth="1" style="83" min="12" max="13"/>
    <col width="9" customWidth="1" style="83" min="14" max="16"/>
    <col width="11.83203125" customWidth="1" style="83" min="17" max="17"/>
    <col width="13" customWidth="1" style="83" min="18" max="18"/>
    <col width="15.1640625" customWidth="1" style="83" min="19" max="19"/>
    <col width="12.6640625" customWidth="1" style="83" min="20" max="20"/>
    <col width="15.6640625" bestFit="1" customWidth="1" style="83" min="21" max="21"/>
    <col width="10.1640625" customWidth="1" style="83" min="22" max="22"/>
    <col width="11.33203125" customWidth="1" style="83" min="23" max="23"/>
    <col width="8.6640625" customWidth="1" style="83" min="24" max="24"/>
    <col width="6.1640625" customWidth="1" style="83" min="25" max="25"/>
    <col width="3.5" customWidth="1" style="83" min="26" max="26"/>
    <col width="14.1640625" customWidth="1" style="83" min="27" max="27"/>
    <col width="10.5" bestFit="1" customWidth="1" style="83" min="28" max="28"/>
    <col width="3.33203125" customWidth="1" style="83" min="29" max="29"/>
    <col width="17.6640625" customWidth="1" style="83" min="30" max="30"/>
    <col width="15.5" bestFit="1" customWidth="1" style="83" min="31" max="31"/>
    <col width="2.83203125" customWidth="1" style="83" min="32" max="32"/>
    <col width="12.6640625" customWidth="1" style="83" min="33" max="33"/>
    <col width="10.83203125" customWidth="1" style="83" min="34" max="57"/>
    <col width="10.83203125" customWidth="1" style="83" min="58" max="16384"/>
  </cols>
  <sheetData>
    <row r="3">
      <c r="B3" s="82" t="inlineStr">
        <is>
          <t>Gastos associats a la compra d'una vivenda d'obra nova</t>
        </is>
      </c>
      <c r="P3" s="82" t="inlineStr">
        <is>
          <t>Gastos associats a la compra d'una vivenda desegona mà</t>
        </is>
      </c>
    </row>
    <row r="4" ht="5" customHeight="1"/>
    <row r="5">
      <c r="B5" s="89" t="inlineStr">
        <is>
          <t>Càrrec</t>
        </is>
      </c>
      <c r="C5" s="77" t="n"/>
      <c r="D5" s="77" t="n"/>
      <c r="E5" s="92" t="inlineStr">
        <is>
          <t>%  ↓</t>
        </is>
      </c>
      <c r="F5" s="92" t="inlineStr">
        <is>
          <t>%  ↑</t>
        </is>
      </c>
      <c r="G5" s="92" t="inlineStr">
        <is>
          <t>Import  ↓</t>
        </is>
      </c>
      <c r="H5" s="92" t="inlineStr">
        <is>
          <t>Import  ↑</t>
        </is>
      </c>
      <c r="I5" s="92" t="inlineStr">
        <is>
          <t>Observacions</t>
        </is>
      </c>
      <c r="J5" s="77" t="n"/>
      <c r="K5" s="77" t="n"/>
      <c r="L5" s="77" t="n"/>
      <c r="M5" s="78" t="n"/>
      <c r="P5" s="90" t="inlineStr">
        <is>
          <t>Càrrec</t>
        </is>
      </c>
      <c r="Q5" s="77" t="n"/>
      <c r="R5" s="77" t="n"/>
      <c r="S5" s="93" t="inlineStr">
        <is>
          <t>%  ↓</t>
        </is>
      </c>
      <c r="T5" s="93" t="inlineStr">
        <is>
          <t>%  ↑</t>
        </is>
      </c>
      <c r="U5" s="93" t="inlineStr">
        <is>
          <t>Import  ↓</t>
        </is>
      </c>
      <c r="V5" s="93" t="inlineStr">
        <is>
          <t>Import  ↑</t>
        </is>
      </c>
      <c r="W5" s="93" t="inlineStr">
        <is>
          <t>Observacions</t>
        </is>
      </c>
      <c r="X5" s="77" t="n"/>
      <c r="Y5" s="77" t="n"/>
      <c r="Z5" s="77" t="n"/>
      <c r="AA5" s="77" t="n"/>
      <c r="AB5" s="78" t="n"/>
    </row>
    <row r="6">
      <c r="B6" s="79" t="inlineStr">
        <is>
          <t>Gastos de notaria</t>
        </is>
      </c>
      <c r="C6" s="77" t="n"/>
      <c r="D6" s="77" t="n"/>
      <c r="E6" s="22" t="n">
        <v>0.002</v>
      </c>
      <c r="F6" s="22" t="n">
        <v>0.003</v>
      </c>
      <c r="G6" s="106" t="n">
        <v>600</v>
      </c>
      <c r="H6" s="106" t="n">
        <v>1200</v>
      </c>
      <c r="I6" s="2" t="inlineStr">
        <is>
          <t>-</t>
        </is>
      </c>
      <c r="J6" s="77" t="n"/>
      <c r="K6" s="77" t="n"/>
      <c r="L6" s="77" t="n"/>
      <c r="M6" s="78" t="n"/>
      <c r="P6" s="79" t="inlineStr">
        <is>
          <t>Gastos de notaria</t>
        </is>
      </c>
      <c r="Q6" s="77" t="n"/>
      <c r="R6" s="77" t="n"/>
      <c r="S6" s="22" t="n">
        <v>0.002</v>
      </c>
      <c r="T6" s="22" t="n">
        <v>0.003</v>
      </c>
      <c r="U6" s="106" t="n">
        <v>600</v>
      </c>
      <c r="V6" s="106" t="n">
        <v>1200</v>
      </c>
      <c r="W6" s="2" t="inlineStr">
        <is>
          <t>-</t>
        </is>
      </c>
      <c r="X6" s="77" t="n"/>
      <c r="Y6" s="77" t="n"/>
      <c r="Z6" s="77" t="n"/>
      <c r="AA6" s="77" t="n"/>
      <c r="AB6" s="78" t="n"/>
    </row>
    <row r="7">
      <c r="B7" s="79" t="inlineStr">
        <is>
          <t>Gastos de registre de la propietat</t>
        </is>
      </c>
      <c r="C7" s="77" t="n"/>
      <c r="D7" s="77" t="n"/>
      <c r="E7" s="22" t="n">
        <v>0.0015</v>
      </c>
      <c r="F7" s="22" t="n">
        <v>0.002</v>
      </c>
      <c r="G7" s="106" t="n">
        <v>400</v>
      </c>
      <c r="H7" s="106" t="n">
        <v>800</v>
      </c>
      <c r="I7" s="2" t="inlineStr">
        <is>
          <t>-</t>
        </is>
      </c>
      <c r="J7" s="77" t="n"/>
      <c r="K7" s="77" t="n"/>
      <c r="L7" s="77" t="n"/>
      <c r="M7" s="78" t="n"/>
      <c r="P7" s="79" t="inlineStr">
        <is>
          <t>Gastos de registre de la propietat</t>
        </is>
      </c>
      <c r="Q7" s="77" t="n"/>
      <c r="R7" s="77" t="n"/>
      <c r="S7" s="22" t="n">
        <v>0.0015</v>
      </c>
      <c r="T7" s="22" t="n">
        <v>0.002</v>
      </c>
      <c r="U7" s="106" t="n">
        <v>400</v>
      </c>
      <c r="V7" s="106" t="n">
        <v>800</v>
      </c>
      <c r="W7" s="2" t="inlineStr">
        <is>
          <t>-</t>
        </is>
      </c>
      <c r="X7" s="77" t="n"/>
      <c r="Y7" s="77" t="n"/>
      <c r="Z7" s="77" t="n"/>
      <c r="AA7" s="77" t="n"/>
      <c r="AB7" s="78" t="n"/>
    </row>
    <row r="8">
      <c r="B8" s="79" t="inlineStr">
        <is>
          <t>Gastos de gestoria</t>
        </is>
      </c>
      <c r="C8" s="77" t="n"/>
      <c r="D8" s="77" t="n"/>
      <c r="E8" s="22" t="inlineStr">
        <is>
          <t>-</t>
        </is>
      </c>
      <c r="F8" s="22" t="inlineStr">
        <is>
          <t>-</t>
        </is>
      </c>
      <c r="G8" s="107" t="n">
        <v>300</v>
      </c>
      <c r="H8" s="107" t="n">
        <v>600</v>
      </c>
      <c r="I8" s="2" t="inlineStr">
        <is>
          <t>No es obligatori pero si no et vols preocupar de res es paga i ja esta</t>
        </is>
      </c>
      <c r="J8" s="77" t="n"/>
      <c r="K8" s="77" t="n"/>
      <c r="L8" s="77" t="n"/>
      <c r="M8" s="78" t="n"/>
      <c r="P8" s="79" t="inlineStr">
        <is>
          <t>Gastos de gestoria</t>
        </is>
      </c>
      <c r="Q8" s="77" t="n"/>
      <c r="R8" s="77" t="n"/>
      <c r="S8" s="22" t="inlineStr">
        <is>
          <t>-</t>
        </is>
      </c>
      <c r="T8" s="22" t="inlineStr">
        <is>
          <t>-</t>
        </is>
      </c>
      <c r="U8" s="107" t="n">
        <v>300</v>
      </c>
      <c r="V8" s="107" t="n">
        <v>600</v>
      </c>
      <c r="W8" s="2" t="inlineStr">
        <is>
          <t>No es obligatori pero si no et vols preocupar de res es paga i ja esta</t>
        </is>
      </c>
      <c r="X8" s="77" t="n"/>
      <c r="Y8" s="77" t="n"/>
      <c r="Z8" s="77" t="n"/>
      <c r="AA8" s="77" t="n"/>
      <c r="AB8" s="78" t="n"/>
    </row>
    <row r="9">
      <c r="B9" s="79" t="inlineStr">
        <is>
          <t>Taxació hipotecaria</t>
        </is>
      </c>
      <c r="C9" s="77" t="n"/>
      <c r="D9" s="77" t="n"/>
      <c r="E9" s="22" t="inlineStr">
        <is>
          <t>-</t>
        </is>
      </c>
      <c r="F9" s="22" t="inlineStr">
        <is>
          <t>-</t>
        </is>
      </c>
      <c r="G9" s="107" t="n">
        <v>300</v>
      </c>
      <c r="H9" s="107" t="n">
        <v>500</v>
      </c>
      <c r="I9" s="2" t="inlineStr">
        <is>
          <t>En principi en les vivendes d'obra nova la taxació ja està inclosa</t>
        </is>
      </c>
      <c r="J9" s="77" t="n"/>
      <c r="K9" s="77" t="n"/>
      <c r="L9" s="77" t="n"/>
      <c r="M9" s="78" t="n"/>
      <c r="P9" s="79" t="inlineStr">
        <is>
          <t>Taxació hipotecaria</t>
        </is>
      </c>
      <c r="Q9" s="77" t="n"/>
      <c r="R9" s="77" t="n"/>
      <c r="S9" s="22" t="inlineStr">
        <is>
          <t>-</t>
        </is>
      </c>
      <c r="T9" s="22" t="inlineStr">
        <is>
          <t>-</t>
        </is>
      </c>
      <c r="U9" s="107" t="n">
        <v>300</v>
      </c>
      <c r="V9" s="107" t="n">
        <v>500</v>
      </c>
      <c r="W9" s="2" t="inlineStr">
        <is>
          <t>En principi en les vivendes d'obra nova la taxació ja està inclosa</t>
        </is>
      </c>
      <c r="X9" s="77" t="n"/>
      <c r="Y9" s="77" t="n"/>
      <c r="Z9" s="77" t="n"/>
      <c r="AA9" s="77" t="n"/>
      <c r="AB9" s="78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79" t="inlineStr">
        <is>
          <t>AJD (Impost d'Actes Jurídics Documentats)</t>
        </is>
      </c>
      <c r="C11" s="77" t="n"/>
      <c r="D11" s="77" t="n"/>
      <c r="E11" s="108" t="n">
        <v>0.015</v>
      </c>
      <c r="F11" s="108" t="n">
        <v>0.015</v>
      </c>
      <c r="G11" s="107">
        <f>D16*E11</f>
        <v/>
      </c>
      <c r="H11" s="107">
        <f>D16*F11</f>
        <v/>
      </c>
      <c r="I11" s="2" t="inlineStr">
        <is>
          <t>En principi el banc es fa càrrec d'això (s'aplica al preu sense IVA)</t>
        </is>
      </c>
      <c r="J11" s="77" t="n"/>
      <c r="K11" s="77" t="n"/>
      <c r="L11" s="77" t="n"/>
      <c r="M11" s="78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09">
        <f>R16*S11</f>
        <v/>
      </c>
      <c r="V11" s="109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0">
        <f>SUM(G6:G11)</f>
        <v/>
      </c>
      <c r="H12" s="110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1">
        <f>SUM(U6:U11)</f>
        <v/>
      </c>
      <c r="V12" s="111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7">
        <f>CONCATENATE("(mitja  de  ",AVERAGE(G12:H12)," €)")</f>
        <v/>
      </c>
      <c r="U13" s="87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0" t="inlineStr">
        <is>
          <t>Preu immoble</t>
        </is>
      </c>
      <c r="C16" s="78" t="n"/>
      <c r="D16" s="112" t="n">
        <v>225000</v>
      </c>
      <c r="E16" s="88" t="inlineStr">
        <is>
          <t xml:space="preserve">   (preu amb IVA inclòs)</t>
        </is>
      </c>
      <c r="P16" s="81" t="inlineStr">
        <is>
          <t>Preu immoble</t>
        </is>
      </c>
      <c r="Q16" s="78" t="n"/>
      <c r="R16" s="112" t="n">
        <v>210000</v>
      </c>
      <c r="S16" s="87" t="n"/>
    </row>
    <row r="17" ht="16" customHeight="1">
      <c r="B17" s="80" t="inlineStr">
        <is>
          <t>Preu total</t>
        </is>
      </c>
      <c r="C17" s="78" t="n"/>
      <c r="D17" s="113">
        <f>D16+AVERAGE(G12:H12)</f>
        <v/>
      </c>
      <c r="E17" s="85">
        <f>CONCATENATE("   (amb gastos compra del ",ROUND(AVERAGE(G12:H12)/D16*100,1)," %)")</f>
        <v/>
      </c>
      <c r="P17" s="81" t="inlineStr">
        <is>
          <t>Preu total</t>
        </is>
      </c>
      <c r="Q17" s="78" t="n"/>
      <c r="R17" s="113">
        <f>R16+AVERAGE(U12:V12)</f>
        <v/>
      </c>
      <c r="S17" s="85">
        <f>CONCATENATE("   (amb gastos compra del ",ROUND(AVERAGE(U12:V12)/R16*100,1)," %)")</f>
        <v/>
      </c>
    </row>
    <row r="18" ht="17" customHeight="1" thickBot="1"/>
    <row r="19" ht="17" customHeight="1" thickBot="1">
      <c r="B19" s="80" t="inlineStr">
        <is>
          <t>Estalvis</t>
        </is>
      </c>
      <c r="C19" s="78" t="n"/>
      <c r="D19" s="112" t="n">
        <v>40000</v>
      </c>
      <c r="E19" s="87">
        <f>CONCATENATE("(",ROUND((D19/D16*100),1)," %)")</f>
        <v/>
      </c>
      <c r="P19" s="91" t="inlineStr">
        <is>
          <t>Estalvis</t>
        </is>
      </c>
      <c r="Q19" s="77" t="n"/>
      <c r="R19" s="112" t="n">
        <v>40000</v>
      </c>
      <c r="S19" s="88">
        <f>CONCATENATE("   (",ROUND((R19/R16*100),1)," %)")</f>
        <v/>
      </c>
    </row>
    <row r="20" ht="16" customHeight="1">
      <c r="B20" s="80" t="inlineStr">
        <is>
          <t>Estalvis gastos compra</t>
        </is>
      </c>
      <c r="C20" s="78" t="n"/>
      <c r="D20" s="113">
        <f>AVERAGE(G12:H12)</f>
        <v/>
      </c>
      <c r="E20" s="87" t="n"/>
      <c r="P20" s="81" t="inlineStr">
        <is>
          <t>Estalvis gastos compra</t>
        </is>
      </c>
      <c r="Q20" s="78" t="n"/>
      <c r="R20" s="113">
        <f>AVERAGE(U12:V12)</f>
        <v/>
      </c>
      <c r="S20" s="88" t="n"/>
    </row>
    <row r="21" ht="16" customHeight="1">
      <c r="B21" s="80" t="inlineStr">
        <is>
          <t>Estalvis per la hipoteca</t>
        </is>
      </c>
      <c r="C21" s="78" t="n"/>
      <c r="D21" s="107">
        <f>D19-D20</f>
        <v/>
      </c>
      <c r="E21" s="87" t="n"/>
      <c r="F21" s="114" t="n"/>
      <c r="P21" s="81" t="inlineStr">
        <is>
          <t>Estalvis per la hipoteca</t>
        </is>
      </c>
      <c r="Q21" s="78" t="n"/>
      <c r="R21" s="107">
        <f>R19-R20</f>
        <v/>
      </c>
      <c r="S21" s="88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0" t="inlineStr">
        <is>
          <t>Import a financiar</t>
        </is>
      </c>
      <c r="C23" s="78" t="n"/>
      <c r="D23" s="106">
        <f>D16-D21</f>
        <v/>
      </c>
      <c r="E23" s="115" t="n"/>
      <c r="P23" s="81" t="inlineStr">
        <is>
          <t>Import a financiar</t>
        </is>
      </c>
      <c r="Q23" s="78" t="n"/>
      <c r="R23" s="106">
        <f>R16-R21</f>
        <v/>
      </c>
      <c r="S23" s="115" t="n"/>
    </row>
    <row r="24" ht="16" customHeight="1">
      <c r="B24" s="80" t="inlineStr">
        <is>
          <t>Interès fixe (%)</t>
        </is>
      </c>
      <c r="C24" s="78" t="n"/>
      <c r="D24" s="39" t="n">
        <v>2.5</v>
      </c>
      <c r="E24" s="40">
        <f>(D24/12)/100</f>
        <v/>
      </c>
      <c r="P24" s="81" t="inlineStr">
        <is>
          <t>Interès fixe (%)</t>
        </is>
      </c>
      <c r="Q24" s="78" t="n"/>
      <c r="R24" s="39" t="n">
        <v>2.5</v>
      </c>
      <c r="S24" s="40">
        <f>(R24/12)/100</f>
        <v/>
      </c>
    </row>
    <row r="25" ht="16" customHeight="1">
      <c r="B25" s="80" t="inlineStr">
        <is>
          <t>Temps (anys)</t>
        </is>
      </c>
      <c r="C25" s="78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1" t="inlineStr">
        <is>
          <t>Temps (anys)</t>
        </is>
      </c>
      <c r="Q25" s="78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6" t="n"/>
      <c r="E26" s="25" t="n"/>
      <c r="P26" s="42" t="n"/>
      <c r="Q26" s="42" t="n"/>
      <c r="R26" s="116" t="n"/>
      <c r="S26" s="25" t="n"/>
    </row>
    <row r="27" ht="16" customHeight="1">
      <c r="B27" s="84" t="inlineStr">
        <is>
          <t>Quota mensual</t>
        </is>
      </c>
      <c r="C27" s="78" t="n"/>
      <c r="D27" s="117">
        <f>(D23*E24*((1+E24)^E25))/(((1+E24)^E25)-1)</f>
        <v/>
      </c>
      <c r="E27" s="45" t="n"/>
      <c r="P27" s="86" t="inlineStr">
        <is>
          <t>Quota mensual</t>
        </is>
      </c>
      <c r="Q27" s="78" t="n"/>
      <c r="R27" s="118">
        <f>(R23*S24*((1+S24)^S25))/(((1+S24)^S25)-1)</f>
        <v/>
      </c>
      <c r="S27" s="45" t="n"/>
    </row>
    <row r="28" ht="16" customHeight="1">
      <c r="B28" s="84" t="inlineStr">
        <is>
          <t>Quota actual</t>
        </is>
      </c>
      <c r="C28" s="78" t="n"/>
      <c r="D28" s="117" t="n">
        <v>680.8</v>
      </c>
      <c r="E28" s="25" t="n"/>
      <c r="P28" s="86" t="inlineStr">
        <is>
          <t>Quota actual</t>
        </is>
      </c>
      <c r="Q28" s="78" t="n"/>
      <c r="R28" s="118" t="n">
        <v>680.8</v>
      </c>
      <c r="S28" s="25" t="n"/>
    </row>
    <row r="29">
      <c r="B29" s="25" t="n"/>
      <c r="C29" s="25" t="n"/>
      <c r="D29" s="119">
        <f>D27-D28</f>
        <v/>
      </c>
      <c r="E29" s="25" t="n"/>
      <c r="P29" s="25" t="n"/>
      <c r="Q29" s="25" t="n"/>
      <c r="R29" s="119">
        <f>R27-R28</f>
        <v/>
      </c>
      <c r="S29" s="25" t="n"/>
    </row>
    <row r="30">
      <c r="D30" s="120" t="n"/>
    </row>
    <row r="31">
      <c r="D31" s="120" t="n"/>
    </row>
    <row r="32">
      <c r="D32" s="120" t="n"/>
    </row>
    <row r="33">
      <c r="D33" s="120" t="n"/>
    </row>
    <row r="34">
      <c r="D34" s="120" t="n"/>
    </row>
    <row r="35">
      <c r="D35" s="120" t="n"/>
    </row>
    <row r="36">
      <c r="D36" s="120" t="n"/>
    </row>
    <row r="37">
      <c r="D37" s="120" t="n"/>
    </row>
    <row r="38">
      <c r="D38" s="120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38">
      <formula>0</formula>
    </cfRule>
    <cfRule type="cellIs" priority="4" operator="greaterThan" dxfId="37" stopIfTrue="1">
      <formula>0</formula>
    </cfRule>
  </conditionalFormatting>
  <conditionalFormatting sqref="R29">
    <cfRule type="cellIs" priority="1" operator="lessThan" dxfId="38">
      <formula>0</formula>
    </cfRule>
    <cfRule type="cellIs" priority="2" operator="greaterThan" dxfId="37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topLeftCell="A42" workbookViewId="0">
      <selection activeCell="AC63" sqref="AC63"/>
    </sheetView>
  </sheetViews>
  <sheetFormatPr baseColWidth="10" defaultRowHeight="16" outlineLevelCol="0"/>
  <cols>
    <col width="5.5" customWidth="1" style="83" min="1" max="1"/>
    <col width="7" customWidth="1" style="83" min="2" max="2"/>
    <col width="11.83203125" customWidth="1" style="83" min="3" max="3"/>
    <col width="11.33203125" customWidth="1" style="83" min="4" max="4"/>
    <col width="12.1640625" customWidth="1" style="83" min="5" max="5"/>
    <col width="13.6640625" bestFit="1" customWidth="1" style="83" min="6" max="6"/>
    <col width="7.33203125" bestFit="1" customWidth="1" style="83" min="7" max="7"/>
    <col width="3.83203125" customWidth="1" style="83" min="8" max="8"/>
    <col width="13.5" customWidth="1" style="83" min="9" max="9"/>
    <col width="12.5" customWidth="1" style="83" min="10" max="10"/>
    <col width="10.33203125" bestFit="1" customWidth="1" style="83" min="11" max="11"/>
    <col width="20" bestFit="1" customWidth="1" style="83" min="12" max="12"/>
    <col width="7.33203125" customWidth="1" style="83" min="13" max="13"/>
    <col width="8.6640625" customWidth="1" style="83" min="14" max="14"/>
    <col width="20.6640625" customWidth="1" style="83" min="15" max="15"/>
    <col width="26" bestFit="1" customWidth="1" style="83" min="16" max="16"/>
    <col width="8.83203125" customWidth="1" style="83" min="17" max="17"/>
    <col width="8.1640625" customWidth="1" style="83" min="18" max="18"/>
    <col width="7.1640625" customWidth="1" style="83" min="19" max="19"/>
    <col width="10.6640625" customWidth="1" style="83" min="20" max="20"/>
    <col width="15.5" bestFit="1" customWidth="1" style="83" min="21" max="21"/>
    <col width="11.6640625" bestFit="1" customWidth="1" style="83" min="22" max="22"/>
    <col width="11.33203125" bestFit="1" customWidth="1" style="83" min="23" max="23"/>
    <col width="6.83203125" customWidth="1" style="83" min="24" max="24"/>
    <col width="9.33203125" bestFit="1" customWidth="1" style="83" min="25" max="25"/>
    <col width="8.6640625" customWidth="1" style="83" min="26" max="26"/>
    <col width="9.5" customWidth="1" style="83" min="27" max="27"/>
    <col width="8.5" customWidth="1" style="83" min="28" max="28"/>
    <col width="4.5" customWidth="1" style="83" min="29" max="29"/>
    <col width="3.83203125" customWidth="1" style="83" min="30" max="30"/>
    <col width="11.33203125" customWidth="1" style="83" min="31" max="31"/>
    <col width="16" customWidth="1" style="83" min="32" max="32"/>
    <col width="3.83203125" customWidth="1" style="83" min="33" max="33"/>
    <col width="15.5" customWidth="1" style="83" min="34" max="34"/>
    <col width="6.5" customWidth="1" style="83" min="35" max="35"/>
    <col width="16.1640625" customWidth="1" style="83" min="36" max="36"/>
    <col width="6.33203125" customWidth="1" style="83" min="37" max="37"/>
    <col width="4.1640625" customWidth="1" style="83" min="38" max="38"/>
    <col width="10.83203125" customWidth="1" style="83" min="39" max="101"/>
    <col width="10.83203125" customWidth="1" style="83" min="102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4" t="inlineStr">
        <is>
          <t>Número total de pisos</t>
        </is>
      </c>
      <c r="D2" s="95" t="n"/>
      <c r="E2" s="96" t="n"/>
      <c r="F2" s="101">
        <f>COUNTA(B6:B503)</f>
        <v/>
      </c>
      <c r="G2" s="96" t="n"/>
      <c r="H2" s="19" t="n"/>
      <c r="I2" s="103" t="inlineStr">
        <is>
          <t>Pisos actius</t>
        </is>
      </c>
      <c r="J2" s="78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8" t="n"/>
      <c r="AJ2" s="121" t="n">
        <v>35000</v>
      </c>
      <c r="AK2" s="78" t="n"/>
    </row>
    <row r="3" ht="20" customHeight="1">
      <c r="B3" s="69" t="inlineStr">
        <is>
          <t>JEJE</t>
        </is>
      </c>
      <c r="C3" s="97" t="n"/>
      <c r="D3" s="97" t="n"/>
      <c r="E3" s="98" t="n"/>
      <c r="F3" s="102" t="n"/>
      <c r="G3" s="98" t="n"/>
      <c r="H3" s="19" t="n"/>
      <c r="I3" s="103" t="inlineStr">
        <is>
          <t>Pisos venuts</t>
        </is>
      </c>
      <c r="J3" s="78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8" t="n"/>
      <c r="AJ3" s="99" t="n">
        <v>2.5</v>
      </c>
      <c r="AK3" s="78" t="n"/>
      <c r="AL3" s="122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5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5" t="inlineStr">
        <is>
          <t>Data 
actualització</t>
        </is>
      </c>
      <c r="G5" s="105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5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5" t="inlineStr">
        <is>
          <t>m2
(constr)</t>
        </is>
      </c>
      <c r="R5" s="105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5" t="inlineStr">
        <is>
          <t>Jardí</t>
        </is>
      </c>
      <c r="Y5" s="105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5" t="inlineStr">
        <is>
          <t>Preu / m2</t>
        </is>
      </c>
      <c r="AF5" s="105" t="inlineStr">
        <is>
          <t>Preu / m2 / any</t>
        </is>
      </c>
      <c r="AH5" s="105" t="inlineStr">
        <is>
          <t>Preu / m2 (barri)</t>
        </is>
      </c>
      <c r="AI5" s="78" t="n"/>
      <c r="AJ5" s="105" t="inlineStr">
        <is>
          <t>Preu / m2 / any (barri)</t>
        </is>
      </c>
      <c r="AK5" s="78" t="n"/>
      <c r="AM5" s="105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3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4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3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4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3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4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3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4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3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4">
        <f>IF(I10="","",((I10-$AJ$2)*$AL$3*((1+$AL$3)^(30*12)))/(((1+$AL$3)^(30*12))-1))</f>
        <v/>
      </c>
    </row>
    <row r="11">
      <c r="B11" s="6" t="inlineStr">
        <is>
          <t>Actiu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</t>
        </is>
      </c>
      <c r="F11" s="12" t="inlineStr">
        <is>
          <t>2024-12-31</t>
        </is>
      </c>
      <c r="G11" s="11" t="n">
        <v>99</v>
      </c>
      <c r="H11" s="18" t="n"/>
      <c r="I11" s="123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4">
        <f>IF(I11="","",((I11-$AJ$2)*$AL$3*((1+$AL$3)^(30*12)))/(((1+$AL$3)^(30*12))-1))</f>
        <v/>
      </c>
    </row>
    <row r="12">
      <c r="B12" s="6" t="inlineStr">
        <is>
          <t>Actiu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2024-12-31</t>
        </is>
      </c>
      <c r="G12" s="11" t="n">
        <v>99</v>
      </c>
      <c r="H12" s="19" t="n"/>
      <c r="I12" s="123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4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3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4">
        <f>IF(I13="","",((I13-$AJ$2)*$AL$3*((1+$AL$3)^(30*12)))/(((1+$AL$3)^(30*12))-1))</f>
        <v/>
      </c>
    </row>
    <row r="14">
      <c r="B14" s="6" t="inlineStr">
        <is>
          <t>Actiu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</t>
        </is>
      </c>
      <c r="F14" s="12" t="inlineStr">
        <is>
          <t>2024-12-31</t>
        </is>
      </c>
      <c r="G14" s="11" t="n">
        <v>99</v>
      </c>
      <c r="H14" s="19" t="n"/>
      <c r="I14" s="123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4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3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4">
        <f>IF(I15="","",((I15-$AJ$2)*$AL$3*((1+$AL$3)^(30*12)))/(((1+$AL$3)^(30*12))-1))</f>
        <v/>
      </c>
    </row>
    <row r="16">
      <c r="B16" s="6" t="inlineStr">
        <is>
          <t>Actiu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2024-12-31</t>
        </is>
      </c>
      <c r="G16" s="11" t="n">
        <v>99</v>
      </c>
      <c r="H16" s="19" t="n"/>
      <c r="I16" s="123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4">
        <f>IF(I16="","",((I16-$AJ$2)*$AL$3*((1+$AL$3)^(30*12)))/(((1+$AL$3)^(30*12))-1))</f>
        <v/>
      </c>
    </row>
    <row r="17">
      <c r="B17" s="6" t="inlineStr">
        <is>
          <t>Actiu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2024-12-31</t>
        </is>
      </c>
      <c r="G17" s="11" t="n">
        <v>99</v>
      </c>
      <c r="H17" s="19" t="n"/>
      <c r="I17" s="123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4">
        <f>IF(I17="","",((I17-$AJ$2)*$AL$3*((1+$AL$3)^(30*12)))/(((1+$AL$3)^(30*12))-1))</f>
        <v/>
      </c>
    </row>
    <row r="18">
      <c r="B18" s="6" t="inlineStr">
        <is>
          <t>Actiu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</t>
        </is>
      </c>
      <c r="F18" s="12" t="inlineStr">
        <is>
          <t>2024-12-31</t>
        </is>
      </c>
      <c r="G18" s="11" t="n">
        <v>99</v>
      </c>
      <c r="H18" s="18" t="n"/>
      <c r="I18" s="123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4">
        <f>IF(I18="","",((I18-$AJ$2)*$AL$3*((1+$AL$3)^(30*12)))/(((1+$AL$3)^(30*12))-1))</f>
        <v/>
      </c>
    </row>
    <row r="19">
      <c r="B19" s="6" t="inlineStr">
        <is>
          <t>Actiu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2024-12-31</t>
        </is>
      </c>
      <c r="G19" s="11" t="n">
        <v>99</v>
      </c>
      <c r="H19" s="19" t="n"/>
      <c r="I19" s="123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4">
        <f>IF(I19="","",((I19-$AJ$2)*$AL$3*((1+$AL$3)^(30*12)))/(((1+$AL$3)^(30*12))-1))</f>
        <v/>
      </c>
    </row>
    <row r="20">
      <c r="B20" s="6" t="inlineStr">
        <is>
          <t>Actiu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2024-12-31</t>
        </is>
      </c>
      <c r="G20" s="11" t="n">
        <v>99</v>
      </c>
      <c r="H20" s="19" t="n"/>
      <c r="I20" s="123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4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2024-12-31</t>
        </is>
      </c>
      <c r="G21" s="11" t="n">
        <v>99</v>
      </c>
      <c r="H21" s="18" t="n"/>
      <c r="I21" s="123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4">
        <f>IF(I21="","",((I21-$AJ$2)*$AL$3*((1+$AL$3)^(30*12)))/(((1+$AL$3)^(30*12))-1))</f>
        <v/>
      </c>
    </row>
    <row r="22">
      <c r="B22" s="6" t="inlineStr">
        <is>
          <t>Actiu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</t>
        </is>
      </c>
      <c r="F22" s="12" t="inlineStr">
        <is>
          <t>2024-12-31</t>
        </is>
      </c>
      <c r="G22" s="11" t="n">
        <v>99</v>
      </c>
      <c r="H22" s="19" t="n"/>
      <c r="I22" s="123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4">
        <f>IF(I22="","",((I22-$AJ$2)*$AL$3*((1+$AL$3)^(30*12)))/(((1+$AL$3)^(30*12))-1))</f>
        <v/>
      </c>
    </row>
    <row r="23">
      <c r="B23" s="6" t="inlineStr">
        <is>
          <t>Actiu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</t>
        </is>
      </c>
      <c r="F23" s="12" t="inlineStr">
        <is>
          <t>2024-12-31</t>
        </is>
      </c>
      <c r="G23" s="11" t="n">
        <v>99</v>
      </c>
      <c r="H23" s="19" t="n"/>
      <c r="I23" s="123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4">
        <f>IF(I23="","",((I23-$AJ$2)*$AL$3*((1+$AL$3)^(30*12)))/(((1+$AL$3)^(30*12))-1))</f>
        <v/>
      </c>
    </row>
    <row r="24">
      <c r="B24" s="6" t="inlineStr">
        <is>
          <t>Actiu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</t>
        </is>
      </c>
      <c r="F24" s="12" t="inlineStr">
        <is>
          <t>2024-12-31</t>
        </is>
      </c>
      <c r="G24" s="11" t="n">
        <v>99</v>
      </c>
      <c r="H24" s="18" t="n"/>
      <c r="I24" s="123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4">
        <f>IF(I24="","",((I24-$AJ$2)*$AL$3*((1+$AL$3)^(30*12)))/(((1+$AL$3)^(30*12))-1))</f>
        <v/>
      </c>
    </row>
    <row r="25">
      <c r="B25" s="6" t="inlineStr">
        <is>
          <t>Actiu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2024-12-31</t>
        </is>
      </c>
      <c r="G25" s="11" t="n">
        <v>99</v>
      </c>
      <c r="H25" s="19" t="n"/>
      <c r="I25" s="123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4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2024-12-31</t>
        </is>
      </c>
      <c r="G26" s="11" t="n">
        <v>99</v>
      </c>
      <c r="H26" s="19" t="n"/>
      <c r="I26" s="123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4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2024-12-31</t>
        </is>
      </c>
      <c r="G27" s="11" t="n">
        <v>99</v>
      </c>
      <c r="H27" s="18" t="n"/>
      <c r="I27" s="123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4">
        <f>IF(I27="","",((I27-$AJ$2)*$AL$3*((1+$AL$3)^(30*12)))/(((1+$AL$3)^(30*12))-1))</f>
        <v/>
      </c>
    </row>
    <row r="28">
      <c r="B28" s="6" t="inlineStr">
        <is>
          <t>Actiu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</t>
        </is>
      </c>
      <c r="F28" s="12" t="inlineStr">
        <is>
          <t>2024-12-31</t>
        </is>
      </c>
      <c r="G28" s="11" t="n">
        <v>99</v>
      </c>
      <c r="H28" s="19" t="n"/>
      <c r="I28" s="123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4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3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4">
        <f>IF(I29="","",((I29-$AJ$2)*$AL$3*((1+$AL$3)^(30*12)))/(((1+$AL$3)^(30*12))-1))</f>
        <v/>
      </c>
    </row>
    <row r="30">
      <c r="B30" s="6" t="inlineStr">
        <is>
          <t>Actiu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</t>
        </is>
      </c>
      <c r="F30" s="12" t="inlineStr">
        <is>
          <t>2024-12-31</t>
        </is>
      </c>
      <c r="G30" s="11" t="n">
        <v>99</v>
      </c>
      <c r="H30" s="18" t="n"/>
      <c r="I30" s="123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4">
        <f>IF(I30="","",((I30-$AJ$2)*$AL$3*((1+$AL$3)^(30*12)))/(((1+$AL$3)^(30*12))-1))</f>
        <v/>
      </c>
    </row>
    <row r="31">
      <c r="B31" s="6" t="inlineStr">
        <is>
          <t>Actiu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</t>
        </is>
      </c>
      <c r="F31" s="12" t="inlineStr">
        <is>
          <t>2024-12-31</t>
        </is>
      </c>
      <c r="G31" s="11" t="n">
        <v>99</v>
      </c>
      <c r="H31" s="19" t="n"/>
      <c r="I31" s="123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4">
        <f>IF(I31="","",((I31-$AJ$2)*$AL$3*((1+$AL$3)^(30*12)))/(((1+$AL$3)^(30*12))-1))</f>
        <v/>
      </c>
    </row>
    <row r="32">
      <c r="B32" s="6" t="inlineStr">
        <is>
          <t>Actiu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</t>
        </is>
      </c>
      <c r="F32" s="12" t="inlineStr">
        <is>
          <t>2024-12-31</t>
        </is>
      </c>
      <c r="G32" s="11" t="n">
        <v>99</v>
      </c>
      <c r="H32" s="19" t="n"/>
      <c r="I32" s="123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4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3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4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3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4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3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4" t="inlineStr">
        <is>
          <t>-</t>
        </is>
      </c>
    </row>
    <row r="36">
      <c r="B36" s="6" t="inlineStr">
        <is>
          <t>Actiu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</t>
        </is>
      </c>
      <c r="F36" s="12" t="inlineStr">
        <is>
          <t>2024-12-31</t>
        </is>
      </c>
      <c r="G36" s="60" t="n">
        <v>99</v>
      </c>
      <c r="H36" s="18" t="n"/>
      <c r="I36" s="123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4">
        <f>IF(I36="","",((I36-$AJ$2)*$AL$3*((1+$AL$3)^(30*12)))/(((1+$AL$3)^(30*12))-1))</f>
        <v/>
      </c>
    </row>
    <row r="37">
      <c r="B37" s="6" t="inlineStr">
        <is>
          <t>Actiu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</t>
        </is>
      </c>
      <c r="F37" s="12" t="inlineStr">
        <is>
          <t>2024-12-31</t>
        </is>
      </c>
      <c r="G37" s="11" t="n">
        <v>99</v>
      </c>
      <c r="H37" s="19" t="n"/>
      <c r="I37" s="123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4">
        <f>IF(I37="","",((I37-$AJ$2)*$AL$3*((1+$AL$3)^(30*12)))/(((1+$AL$3)^(30*12))-1))</f>
        <v/>
      </c>
    </row>
    <row r="38">
      <c r="B38" s="6" t="inlineStr">
        <is>
          <t>Actiu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2024-12-31</t>
        </is>
      </c>
      <c r="G38" s="11" t="n">
        <v>99</v>
      </c>
      <c r="H38" s="19" t="n"/>
      <c r="I38" s="123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4">
        <f>IF(I38="","",((I38-$AJ$2)*$AL$3*((1+$AL$3)^(30*12)))/(((1+$AL$3)^(30*12))-1))</f>
        <v/>
      </c>
    </row>
    <row r="39">
      <c r="B39" s="6" t="inlineStr">
        <is>
          <t>Actiu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</t>
        </is>
      </c>
      <c r="F39" s="12" t="inlineStr">
        <is>
          <t>2024-12-31</t>
        </is>
      </c>
      <c r="G39" s="11" t="n">
        <v>99</v>
      </c>
      <c r="H39" s="18" t="n"/>
      <c r="I39" s="123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4">
        <f>IF(I39="","",((I39-$AJ$2)*$AL$3*((1+$AL$3)^(30*12)))/(((1+$AL$3)^(30*12))-1))</f>
        <v/>
      </c>
    </row>
    <row r="40">
      <c r="B40" s="6" t="inlineStr">
        <is>
          <t>Actiu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</t>
        </is>
      </c>
      <c r="F40" s="12" t="inlineStr">
        <is>
          <t>2024-12-31</t>
        </is>
      </c>
      <c r="G40" s="11" t="n">
        <v>99</v>
      </c>
      <c r="H40" s="19" t="n"/>
      <c r="I40" s="123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4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3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4">
        <f>IF(I41="","",((I41-$AJ$2)*$AL$3*((1+$AL$3)^(30*12)))/(((1+$AL$3)^(30*12))-1))</f>
        <v/>
      </c>
    </row>
    <row r="42">
      <c r="B42" s="6" t="inlineStr">
        <is>
          <t>Actiu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2024-12-31</t>
        </is>
      </c>
      <c r="G42" s="11" t="n">
        <v>97</v>
      </c>
      <c r="H42" s="18" t="n"/>
      <c r="I42" s="123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4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3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4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3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4">
        <f>IF(I44="","",((I44-$AJ$2)*$AL$3*((1+$AL$3)^(30*12)))/(((1+$AL$3)^(30*12))-1))</f>
        <v/>
      </c>
    </row>
    <row r="45">
      <c r="B45" s="6" t="inlineStr">
        <is>
          <t>Actiu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</t>
        </is>
      </c>
      <c r="F45" s="12" t="inlineStr">
        <is>
          <t>2024-12-31</t>
        </is>
      </c>
      <c r="G45" s="11" t="n">
        <v>97</v>
      </c>
      <c r="H45" s="18" t="n"/>
      <c r="I45" s="123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4">
        <f>IF(I45="","",((I45-$AJ$2)*$AL$3*((1+$AL$3)^(30*12)))/(((1+$AL$3)^(30*12))-1))</f>
        <v/>
      </c>
    </row>
    <row r="46">
      <c r="B46" s="6" t="inlineStr">
        <is>
          <t>Actiu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2024-12-31</t>
        </is>
      </c>
      <c r="G46" s="11" t="n">
        <v>97</v>
      </c>
      <c r="H46" s="19" t="n"/>
      <c r="I46" s="123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4">
        <f>IF(I46="","",((I46-$AJ$2)*$AL$3*((1+$AL$3)^(30*12)))/(((1+$AL$3)^(30*12))-1))</f>
        <v/>
      </c>
    </row>
    <row r="47">
      <c r="B47" s="6" t="inlineStr">
        <is>
          <t>Actiu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</t>
        </is>
      </c>
      <c r="F47" s="12" t="inlineStr">
        <is>
          <t>2024-12-31</t>
        </is>
      </c>
      <c r="G47" s="11" t="n">
        <v>97</v>
      </c>
      <c r="H47" s="19" t="n"/>
      <c r="I47" s="123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4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3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4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3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4" t="inlineStr">
        <is>
          <t>-</t>
        </is>
      </c>
    </row>
    <row r="50">
      <c r="B50" s="6" t="inlineStr">
        <is>
          <t>Actiu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</t>
        </is>
      </c>
      <c r="F50" s="12" t="inlineStr">
        <is>
          <t>2024-12-31</t>
        </is>
      </c>
      <c r="G50" s="11" t="n">
        <v>91</v>
      </c>
      <c r="H50" s="19" t="n"/>
      <c r="I50" s="123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4">
        <f>IF(I50="","",((I50-$AJ$2)*$AL$3*((1+$AL$3)^(30*12)))/(((1+$AL$3)^(30*12))-1))</f>
        <v/>
      </c>
    </row>
    <row r="51">
      <c r="B51" s="6" t="inlineStr">
        <is>
          <t>Actiu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</t>
        </is>
      </c>
      <c r="F51" s="12" t="inlineStr">
        <is>
          <t>2024-12-31</t>
        </is>
      </c>
      <c r="G51" s="11" t="n">
        <v>89</v>
      </c>
      <c r="H51" s="19" t="n"/>
      <c r="I51" s="123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4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3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4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3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4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3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4">
        <f>IF(I54="","",((I54-$AJ$2)*$AL$3*((1+$AL$3)^(30*12)))/(((1+$AL$3)^(30*12))-1))</f>
        <v/>
      </c>
    </row>
    <row r="55">
      <c r="B55" s="6" t="inlineStr">
        <is>
          <t>Actiu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</t>
        </is>
      </c>
      <c r="F55" s="12" t="inlineStr">
        <is>
          <t>2024-12-31</t>
        </is>
      </c>
      <c r="G55" s="11" t="n">
        <v>70</v>
      </c>
      <c r="H55" s="18" t="n"/>
      <c r="I55" s="123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4">
        <f>IF(I55="","",((I55-$AJ$2)*$AL$3*((1+$AL$3)^(30*12)))/(((1+$AL$3)^(30*12))-1))</f>
        <v/>
      </c>
    </row>
    <row r="56">
      <c r="B56" s="6" t="inlineStr">
        <is>
          <t>Actiu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</t>
        </is>
      </c>
      <c r="F56" s="12" t="inlineStr">
        <is>
          <t>2024-12-31</t>
        </is>
      </c>
      <c r="G56" s="11" t="n">
        <v>70</v>
      </c>
      <c r="H56" s="19" t="n"/>
      <c r="I56" s="123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4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3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4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3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4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3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4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3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4">
        <f>IF(I60="","",((I60-$AJ$2)*$AL$3*((1+$AL$3)^(30*12)))/(((1+$AL$3)^(30*12))-1))</f>
        <v/>
      </c>
    </row>
    <row r="61">
      <c r="B61" s="6" t="inlineStr">
        <is>
          <t>Actiu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2024-12-31</t>
        </is>
      </c>
      <c r="G61" s="11" t="n">
        <v>49</v>
      </c>
      <c r="H61" s="19" t="n"/>
      <c r="I61" s="123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4">
        <f>IF(I61="","",((I61-$AJ$2)*$AL$3*((1+$AL$3)^(30*12)))/(((1+$AL$3)^(30*12))-1))</f>
        <v/>
      </c>
    </row>
    <row r="62">
      <c r="B62" s="6" t="inlineStr">
        <is>
          <t>Actiu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</t>
        </is>
      </c>
      <c r="F62" s="12" t="inlineStr">
        <is>
          <t>2024-12-31</t>
        </is>
      </c>
      <c r="G62" s="11" t="n">
        <v>46</v>
      </c>
      <c r="H62" s="18" t="n"/>
      <c r="I62" s="123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4">
        <f>IF(I62="","",((I62-$AJ$2)*$AL$3*((1+$AL$3)^(30*12)))/(((1+$AL$3)^(30*12))-1))</f>
        <v/>
      </c>
    </row>
    <row r="63">
      <c r="B63" s="6" t="inlineStr">
        <is>
          <t>Actiu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2024-12-31</t>
        </is>
      </c>
      <c r="G63" s="11" t="n">
        <v>43</v>
      </c>
      <c r="H63" s="19" t="n"/>
      <c r="I63" s="123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4">
        <f>IF(I63="","",((I63-$AJ$2)*$AL$3*((1+$AL$3)^(30*12)))/(((1+$AL$3)^(30*12))-1))</f>
        <v/>
      </c>
    </row>
    <row r="64">
      <c r="B64" s="6" t="inlineStr">
        <is>
          <t>Actiu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2024-12-31</t>
        </is>
      </c>
      <c r="G64" s="11" t="n">
        <v>40</v>
      </c>
      <c r="H64" s="19" t="inlineStr"/>
      <c r="I64" s="123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5" t="inlineStr">
        <is>
          <t>Aqui</t>
        </is>
      </c>
      <c r="AD64" s="19" t="inlineStr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4">
        <f>IF(I64="","",((I64-$AJ$2)*$AL$3*((1+$AL$3)^(30*12)))/(((1+$AL$3)^(30*12))-1))</f>
        <v/>
      </c>
    </row>
    <row r="65">
      <c r="B65" s="6" t="inlineStr">
        <is>
          <t>Actiu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2024-12-31</t>
        </is>
      </c>
      <c r="G65" s="11" t="n">
        <v>39</v>
      </c>
      <c r="H65" s="18" t="inlineStr"/>
      <c r="I65" s="123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125" t="inlineStr">
        <is>
          <t>Aqui</t>
        </is>
      </c>
      <c r="AD65" s="18" t="inlineStr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4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inlineStr"/>
      <c r="I66" s="123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125" t="inlineStr">
        <is>
          <t>Aqui</t>
        </is>
      </c>
      <c r="AD66" s="19" t="inlineStr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4">
        <f>IF(I66="","",((I66-$AJ$2)*$AL$3*((1+$AL$3)^(30*12)))/(((1+$AL$3)^(30*12))-1))</f>
        <v/>
      </c>
    </row>
    <row r="67">
      <c r="B67" s="6" t="inlineStr">
        <is>
          <t>Actiu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2024-12-31</t>
        </is>
      </c>
      <c r="G67" s="11" t="n">
        <v>39</v>
      </c>
      <c r="H67" s="19" t="inlineStr"/>
      <c r="I67" s="123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125" t="inlineStr">
        <is>
          <t>Aqui</t>
        </is>
      </c>
      <c r="AD67" s="19" t="inlineStr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4">
        <f>IF(I67="","",((I67-$AJ$2)*$AL$3*((1+$AL$3)^(30*12)))/(((1+$AL$3)^(30*12))-1))</f>
        <v/>
      </c>
    </row>
    <row r="68">
      <c r="B68" s="6" t="inlineStr">
        <is>
          <t>Actiu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</t>
        </is>
      </c>
      <c r="F68" s="12" t="inlineStr">
        <is>
          <t>2024-12-31</t>
        </is>
      </c>
      <c r="G68" s="11" t="n">
        <v>36</v>
      </c>
      <c r="H68" s="18" t="inlineStr"/>
      <c r="I68" s="123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125" t="inlineStr">
        <is>
          <t>Aqui</t>
        </is>
      </c>
      <c r="AD68" s="18" t="inlineStr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4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inlineStr"/>
      <c r="I69" s="123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125" t="inlineStr">
        <is>
          <t>Aqui</t>
        </is>
      </c>
      <c r="AD69" s="19" t="inlineStr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4">
        <f>IF(I69="","",((I69-$AJ$2)*$AL$3*((1+$AL$3)^(30*12)))/(((1+$AL$3)^(30*12))-1))</f>
        <v/>
      </c>
    </row>
    <row r="70">
      <c r="B70" s="6" t="inlineStr">
        <is>
          <t>Actiu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2024-12-31</t>
        </is>
      </c>
      <c r="G70" s="11" t="n">
        <v>18</v>
      </c>
      <c r="H70" s="19" t="inlineStr"/>
      <c r="I70" s="123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125" t="inlineStr">
        <is>
          <t>Aqui</t>
        </is>
      </c>
      <c r="AD70" s="19" t="inlineStr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4">
        <f>IF(I70="","",((I70-$AJ$2)*$AL$3*((1+$AL$3)^(30*12)))/(((1+$AL$3)^(30*12))-1))</f>
        <v/>
      </c>
    </row>
    <row r="71">
      <c r="B71" s="6" t="inlineStr">
        <is>
          <t>Actiu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</t>
        </is>
      </c>
      <c r="F71" s="12" t="inlineStr">
        <is>
          <t>2024-12-31</t>
        </is>
      </c>
      <c r="G71" s="11" t="n">
        <v>18</v>
      </c>
      <c r="H71" s="18" t="inlineStr"/>
      <c r="I71" s="123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125" t="inlineStr">
        <is>
          <t>Aqui</t>
        </is>
      </c>
      <c r="AD71" s="18" t="inlineStr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4">
        <f>IF(I71="","",((I71-$AJ$2)*$AL$3*((1+$AL$3)^(30*12)))/(((1+$AL$3)^(30*12))-1))</f>
        <v/>
      </c>
    </row>
    <row r="72">
      <c r="B72" s="6" t="inlineStr">
        <is>
          <t>Actiu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2024-12-31</t>
        </is>
      </c>
      <c r="G72" s="11" t="n">
        <v>14</v>
      </c>
      <c r="H72" s="19" t="inlineStr"/>
      <c r="I72" s="123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125" t="inlineStr">
        <is>
          <t>Aqui</t>
        </is>
      </c>
      <c r="AD72" s="19" t="inlineStr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4">
        <f>IF(I72="","",((I72-$AJ$2)*$AL$3*((1+$AL$3)^(30*12)))/(((1+$AL$3)^(30*12))-1))</f>
        <v/>
      </c>
    </row>
    <row r="73">
      <c r="B73" s="6" t="inlineStr">
        <is>
          <t>Actiu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2024-12-31</t>
        </is>
      </c>
      <c r="G73" s="11" t="n">
        <v>13</v>
      </c>
      <c r="H73" s="19" t="inlineStr"/>
      <c r="I73" s="123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5" t="inlineStr">
        <is>
          <t>Aqui</t>
        </is>
      </c>
      <c r="AD73" s="19" t="inlineStr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4">
        <f>IF(I73="","",((I73-$AJ$2)*$AL$3*((1+$AL$3)^(30*12)))/(((1+$AL$3)^(30*12))-1))</f>
        <v/>
      </c>
    </row>
    <row r="74">
      <c r="B74" s="6" t="inlineStr">
        <is>
          <t>Actiu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2024-12-31</t>
        </is>
      </c>
      <c r="G74" s="11" t="n">
        <v>11</v>
      </c>
      <c r="H74" s="18" t="inlineStr"/>
      <c r="I74" s="123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5" t="inlineStr">
        <is>
          <t>Aqui</t>
        </is>
      </c>
      <c r="AD74" s="18" t="inlineStr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4">
        <f>IF(I74="","",((I74-$AJ$2)*$AL$3*((1+$AL$3)^(30*12)))/(((1+$AL$3)^(30*12))-1))</f>
        <v/>
      </c>
    </row>
    <row r="75">
      <c r="B75" s="6" t="n"/>
      <c r="C75" s="12" t="n"/>
      <c r="D75" s="11" t="n"/>
      <c r="E75" s="11" t="n"/>
      <c r="F75" s="12" t="n"/>
      <c r="G75" s="11" t="n"/>
      <c r="H75" s="19" t="n"/>
      <c r="I75" s="123" t="n"/>
      <c r="J75" s="9" t="n"/>
      <c r="K75" s="7" t="n"/>
      <c r="L75" s="7" t="n"/>
      <c r="M75" s="10" t="n"/>
      <c r="N75" s="10" t="n"/>
      <c r="O75" s="7" t="n"/>
      <c r="P75" s="7" t="n"/>
      <c r="Q75" s="10" t="n"/>
      <c r="R75" s="10" t="n"/>
      <c r="S75" s="7" t="n"/>
      <c r="T75" s="7" t="n"/>
      <c r="U75" s="10" t="n"/>
      <c r="V75" s="10" t="n"/>
      <c r="W75" s="7" t="n"/>
      <c r="X75" s="7" t="n"/>
      <c r="Y75" s="7" t="n"/>
      <c r="Z75" s="7" t="n"/>
      <c r="AA75" s="7" t="n"/>
      <c r="AB75" s="7" t="n"/>
      <c r="AC75" s="14" t="n"/>
      <c r="AD75" s="19" t="n"/>
      <c r="AE75" s="13" t="n"/>
      <c r="AF75" s="13" t="n"/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4">
        <f>IF(I75="","",((I75-$AJ$2)*$AL$3*((1+$AL$3)^(30*12)))/(((1+$AL$3)^(30*12))-1))</f>
        <v/>
      </c>
    </row>
    <row r="76">
      <c r="B76" s="6" t="n"/>
      <c r="C76" s="12" t="n"/>
      <c r="D76" s="11" t="n"/>
      <c r="E76" s="11" t="n"/>
      <c r="F76" s="12" t="n"/>
      <c r="G76" s="11" t="n"/>
      <c r="H76" s="19" t="n"/>
      <c r="I76" s="123" t="n"/>
      <c r="J76" s="9" t="n"/>
      <c r="K76" s="7" t="n"/>
      <c r="L76" s="7" t="n"/>
      <c r="M76" s="10" t="n"/>
      <c r="N76" s="10" t="n"/>
      <c r="O76" s="7" t="n"/>
      <c r="P76" s="7" t="n"/>
      <c r="Q76" s="10" t="n"/>
      <c r="R76" s="10" t="n"/>
      <c r="S76" s="7" t="n"/>
      <c r="T76" s="7" t="n"/>
      <c r="U76" s="10" t="n"/>
      <c r="V76" s="10" t="n"/>
      <c r="W76" s="7" t="n"/>
      <c r="X76" s="7" t="n"/>
      <c r="Y76" s="7" t="n"/>
      <c r="Z76" s="7" t="n"/>
      <c r="AA76" s="7" t="n"/>
      <c r="AB76" s="7" t="n"/>
      <c r="AC76" s="14" t="n"/>
      <c r="AD76" s="19" t="n"/>
      <c r="AE76" s="13" t="n"/>
      <c r="AF76" s="13" t="n"/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4">
        <f>IF(I76="","",((I76-$AJ$2)*$AL$3*((1+$AL$3)^(30*12)))/(((1+$AL$3)^(30*12))-1))</f>
        <v/>
      </c>
    </row>
    <row r="77">
      <c r="B77" s="6" t="n"/>
      <c r="C77" s="12" t="n"/>
      <c r="D77" s="11" t="n"/>
      <c r="E77" s="11" t="n"/>
      <c r="F77" s="12" t="n"/>
      <c r="G77" s="11" t="n"/>
      <c r="H77" s="18" t="n"/>
      <c r="I77" s="123" t="n"/>
      <c r="J77" s="9" t="n"/>
      <c r="K77" s="7" t="n"/>
      <c r="L77" s="7" t="n"/>
      <c r="M77" s="10" t="n"/>
      <c r="N77" s="10" t="n"/>
      <c r="O77" s="7" t="n"/>
      <c r="P77" s="7" t="n"/>
      <c r="Q77" s="10" t="n"/>
      <c r="R77" s="10" t="n"/>
      <c r="S77" s="7" t="n"/>
      <c r="T77" s="7" t="n"/>
      <c r="U77" s="10" t="n"/>
      <c r="V77" s="10" t="n"/>
      <c r="W77" s="7" t="n"/>
      <c r="X77" s="7" t="n"/>
      <c r="Y77" s="7" t="n"/>
      <c r="Z77" s="7" t="n"/>
      <c r="AA77" s="7" t="n"/>
      <c r="AB77" s="7" t="n"/>
      <c r="AC77" s="14" t="n"/>
      <c r="AD77" s="18" t="n"/>
      <c r="AE77" s="13" t="n"/>
      <c r="AF77" s="13" t="n"/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4">
        <f>IF(I77="","",((I77-$AJ$2)*$AL$3*((1+$AL$3)^(30*12)))/(((1+$AL$3)^(30*12))-1))</f>
        <v/>
      </c>
    </row>
    <row r="78">
      <c r="B78" s="6" t="n"/>
      <c r="C78" s="12" t="n"/>
      <c r="D78" s="11" t="n"/>
      <c r="E78" s="11" t="n"/>
      <c r="F78" s="12" t="n"/>
      <c r="G78" s="11" t="n"/>
      <c r="H78" s="19" t="n"/>
      <c r="I78" s="123" t="n"/>
      <c r="J78" s="9" t="n"/>
      <c r="K78" s="7" t="n"/>
      <c r="L78" s="7" t="n"/>
      <c r="M78" s="10" t="n"/>
      <c r="N78" s="10" t="n"/>
      <c r="O78" s="7" t="n"/>
      <c r="P78" s="7" t="n"/>
      <c r="Q78" s="10" t="n"/>
      <c r="R78" s="10" t="n"/>
      <c r="S78" s="7" t="n"/>
      <c r="T78" s="7" t="n"/>
      <c r="U78" s="10" t="n"/>
      <c r="V78" s="10" t="n"/>
      <c r="W78" s="7" t="n"/>
      <c r="X78" s="7" t="n"/>
      <c r="Y78" s="7" t="n"/>
      <c r="Z78" s="7" t="n"/>
      <c r="AA78" s="7" t="n"/>
      <c r="AB78" s="7" t="n"/>
      <c r="AC78" s="14" t="n"/>
      <c r="AD78" s="19" t="n"/>
      <c r="AE78" s="13" t="n"/>
      <c r="AF78" s="13" t="n"/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4">
        <f>IF(I78="","",((I78-$AJ$2)*$AL$3*((1+$AL$3)^(30*12)))/(((1+$AL$3)^(30*12))-1))</f>
        <v/>
      </c>
    </row>
    <row r="79">
      <c r="B79" s="6" t="n"/>
      <c r="C79" s="12" t="n"/>
      <c r="D79" s="11" t="n"/>
      <c r="E79" s="11" t="n"/>
      <c r="F79" s="12" t="n"/>
      <c r="G79" s="11" t="n"/>
      <c r="H79" s="19" t="n"/>
      <c r="I79" s="123" t="n"/>
      <c r="J79" s="9" t="n"/>
      <c r="K79" s="7" t="n"/>
      <c r="L79" s="7" t="n"/>
      <c r="M79" s="10" t="n"/>
      <c r="N79" s="10" t="n"/>
      <c r="O79" s="7" t="n"/>
      <c r="P79" s="7" t="n"/>
      <c r="Q79" s="10" t="n"/>
      <c r="R79" s="10" t="n"/>
      <c r="S79" s="7" t="n"/>
      <c r="T79" s="7" t="n"/>
      <c r="U79" s="10" t="n"/>
      <c r="V79" s="10" t="n"/>
      <c r="W79" s="7" t="n"/>
      <c r="X79" s="7" t="n"/>
      <c r="Y79" s="7" t="n"/>
      <c r="Z79" s="7" t="n"/>
      <c r="AA79" s="7" t="n"/>
      <c r="AB79" s="7" t="n"/>
      <c r="AC79" s="14" t="n"/>
      <c r="AD79" s="19" t="n"/>
      <c r="AE79" s="13" t="n"/>
      <c r="AF79" s="13" t="n"/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4">
        <f>IF(I79="","",((I79-$AJ$2)*$AL$3*((1+$AL$3)^(30*12)))/(((1+$AL$3)^(30*12))-1))</f>
        <v/>
      </c>
    </row>
    <row r="80">
      <c r="B80" s="6" t="n"/>
      <c r="C80" s="12" t="n"/>
      <c r="D80" s="11" t="n"/>
      <c r="E80" s="11" t="n"/>
      <c r="F80" s="12" t="n"/>
      <c r="G80" s="11" t="n"/>
      <c r="H80" s="18" t="n"/>
      <c r="I80" s="123" t="n"/>
      <c r="J80" s="9" t="n"/>
      <c r="K80" s="7" t="n"/>
      <c r="L80" s="7" t="n"/>
      <c r="M80" s="10" t="n"/>
      <c r="N80" s="10" t="n"/>
      <c r="O80" s="7" t="n"/>
      <c r="P80" s="7" t="n"/>
      <c r="Q80" s="10" t="n"/>
      <c r="R80" s="10" t="n"/>
      <c r="S80" s="7" t="n"/>
      <c r="T80" s="7" t="n"/>
      <c r="U80" s="10" t="n"/>
      <c r="V80" s="10" t="n"/>
      <c r="W80" s="7" t="n"/>
      <c r="X80" s="7" t="n"/>
      <c r="Y80" s="7" t="n"/>
      <c r="Z80" s="7" t="n"/>
      <c r="AA80" s="7" t="n"/>
      <c r="AB80" s="7" t="n"/>
      <c r="AC80" s="14" t="n"/>
      <c r="AD80" s="18" t="n"/>
      <c r="AE80" s="13" t="n"/>
      <c r="AF80" s="13" t="n"/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4">
        <f>IF(I80="","",((I80-$AJ$2)*$AL$3*((1+$AL$3)^(30*12)))/(((1+$AL$3)^(30*12))-1))</f>
        <v/>
      </c>
    </row>
    <row r="81">
      <c r="B81" s="6" t="n"/>
      <c r="C81" s="12" t="n"/>
      <c r="D81" s="11" t="n"/>
      <c r="E81" s="11" t="n"/>
      <c r="F81" s="12" t="n"/>
      <c r="G81" s="11" t="n"/>
      <c r="H81" s="19" t="n"/>
      <c r="I81" s="123" t="n"/>
      <c r="J81" s="9" t="n"/>
      <c r="K81" s="7" t="n"/>
      <c r="L81" s="7" t="n"/>
      <c r="M81" s="10" t="n"/>
      <c r="N81" s="10" t="n"/>
      <c r="O81" s="7" t="n"/>
      <c r="P81" s="7" t="n"/>
      <c r="Q81" s="10" t="n"/>
      <c r="R81" s="10" t="n"/>
      <c r="S81" s="7" t="n"/>
      <c r="T81" s="7" t="n"/>
      <c r="U81" s="10" t="n"/>
      <c r="V81" s="10" t="n"/>
      <c r="W81" s="7" t="n"/>
      <c r="X81" s="7" t="n"/>
      <c r="Y81" s="7" t="n"/>
      <c r="Z81" s="7" t="n"/>
      <c r="AA81" s="7" t="n"/>
      <c r="AB81" s="7" t="n"/>
      <c r="AC81" s="14" t="n"/>
      <c r="AD81" s="19" t="n"/>
      <c r="AE81" s="13" t="n"/>
      <c r="AF81" s="13" t="n"/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4">
        <f>IF(I81="","",((I81-$AJ$2)*$AL$3*((1+$AL$3)^(30*12)))/(((1+$AL$3)^(30*12))-1))</f>
        <v/>
      </c>
    </row>
    <row r="82">
      <c r="B82" s="6" t="n"/>
      <c r="C82" s="12" t="n"/>
      <c r="D82" s="11" t="n"/>
      <c r="E82" s="11" t="n"/>
      <c r="F82" s="12" t="n"/>
      <c r="G82" s="11" t="n"/>
      <c r="H82" s="19" t="n"/>
      <c r="I82" s="123" t="n"/>
      <c r="J82" s="9" t="n"/>
      <c r="K82" s="7" t="n"/>
      <c r="L82" s="7" t="n"/>
      <c r="M82" s="10" t="n"/>
      <c r="N82" s="10" t="n"/>
      <c r="O82" s="7" t="n"/>
      <c r="P82" s="7" t="n"/>
      <c r="Q82" s="10" t="n"/>
      <c r="R82" s="10" t="n"/>
      <c r="S82" s="7" t="n"/>
      <c r="T82" s="7" t="n"/>
      <c r="U82" s="10" t="n"/>
      <c r="V82" s="10" t="n"/>
      <c r="W82" s="7" t="n"/>
      <c r="X82" s="7" t="n"/>
      <c r="Y82" s="7" t="n"/>
      <c r="Z82" s="7" t="n"/>
      <c r="AA82" s="7" t="n"/>
      <c r="AB82" s="7" t="n"/>
      <c r="AC82" s="14" t="n"/>
      <c r="AD82" s="19" t="n"/>
      <c r="AE82" s="13" t="n"/>
      <c r="AF82" s="13" t="n"/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4">
        <f>IF(I82="","",((I82-$AJ$2)*$AL$3*((1+$AL$3)^(30*12)))/(((1+$AL$3)^(30*12))-1))</f>
        <v/>
      </c>
    </row>
    <row r="83">
      <c r="B83" s="6" t="n"/>
      <c r="C83" s="12" t="n"/>
      <c r="D83" s="11" t="n"/>
      <c r="E83" s="11" t="n"/>
      <c r="F83" s="12" t="n"/>
      <c r="G83" s="11" t="n"/>
      <c r="H83" s="18" t="n"/>
      <c r="I83" s="123" t="n"/>
      <c r="J83" s="9" t="n"/>
      <c r="K83" s="7" t="n"/>
      <c r="L83" s="7" t="n"/>
      <c r="M83" s="10" t="n"/>
      <c r="N83" s="10" t="n"/>
      <c r="O83" s="7" t="n"/>
      <c r="P83" s="7" t="n"/>
      <c r="Q83" s="10" t="n"/>
      <c r="R83" s="10" t="n"/>
      <c r="S83" s="7" t="n"/>
      <c r="T83" s="7" t="n"/>
      <c r="U83" s="10" t="n"/>
      <c r="V83" s="10" t="n"/>
      <c r="W83" s="7" t="n"/>
      <c r="X83" s="7" t="n"/>
      <c r="Y83" s="7" t="n"/>
      <c r="Z83" s="7" t="n"/>
      <c r="AA83" s="7" t="n"/>
      <c r="AB83" s="7" t="n"/>
      <c r="AC83" s="14" t="n"/>
      <c r="AD83" s="18" t="n"/>
      <c r="AE83" s="13" t="n"/>
      <c r="AF83" s="13" t="n"/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4">
        <f>IF(I83="","",((I83-$AJ$2)*$AL$3*((1+$AL$3)^(30*12)))/(((1+$AL$3)^(30*12))-1))</f>
        <v/>
      </c>
    </row>
    <row r="84">
      <c r="B84" s="6" t="n"/>
      <c r="C84" s="12" t="n"/>
      <c r="D84" s="11" t="n"/>
      <c r="E84" s="11" t="n"/>
      <c r="F84" s="12" t="n"/>
      <c r="G84" s="11" t="n"/>
      <c r="H84" s="19" t="n"/>
      <c r="I84" s="123" t="n"/>
      <c r="J84" s="9" t="n"/>
      <c r="K84" s="7" t="n"/>
      <c r="L84" s="7" t="n"/>
      <c r="M84" s="10" t="n"/>
      <c r="N84" s="10" t="n"/>
      <c r="O84" s="7" t="n"/>
      <c r="P84" s="7" t="n"/>
      <c r="Q84" s="10" t="n"/>
      <c r="R84" s="10" t="n"/>
      <c r="S84" s="7" t="n"/>
      <c r="T84" s="7" t="n"/>
      <c r="U84" s="10" t="n"/>
      <c r="V84" s="10" t="n"/>
      <c r="W84" s="7" t="n"/>
      <c r="X84" s="7" t="n"/>
      <c r="Y84" s="7" t="n"/>
      <c r="Z84" s="7" t="n"/>
      <c r="AA84" s="7" t="n"/>
      <c r="AB84" s="7" t="n"/>
      <c r="AC84" s="14" t="n"/>
      <c r="AD84" s="19" t="n"/>
      <c r="AE84" s="13" t="n"/>
      <c r="AF84" s="13" t="n"/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4">
        <f>IF(I84="","",((I84-$AJ$2)*$AL$3*((1+$AL$3)^(30*12)))/(((1+$AL$3)^(30*12))-1))</f>
        <v/>
      </c>
    </row>
    <row r="85">
      <c r="B85" s="6" t="n"/>
      <c r="C85" s="12" t="n"/>
      <c r="D85" s="11" t="n"/>
      <c r="E85" s="11" t="n"/>
      <c r="F85" s="12" t="n"/>
      <c r="G85" s="11" t="n"/>
      <c r="H85" s="19" t="n"/>
      <c r="I85" s="123" t="n"/>
      <c r="J85" s="9" t="n"/>
      <c r="K85" s="7" t="n"/>
      <c r="L85" s="7" t="n"/>
      <c r="M85" s="10" t="n"/>
      <c r="N85" s="10" t="n"/>
      <c r="O85" s="7" t="n"/>
      <c r="P85" s="7" t="n"/>
      <c r="Q85" s="10" t="n"/>
      <c r="R85" s="10" t="n"/>
      <c r="S85" s="7" t="n"/>
      <c r="T85" s="7" t="n"/>
      <c r="U85" s="10" t="n"/>
      <c r="V85" s="10" t="n"/>
      <c r="W85" s="7" t="n"/>
      <c r="X85" s="7" t="n"/>
      <c r="Y85" s="7" t="n"/>
      <c r="Z85" s="7" t="n"/>
      <c r="AA85" s="7" t="n"/>
      <c r="AB85" s="7" t="n"/>
      <c r="AC85" s="14" t="n"/>
      <c r="AD85" s="19" t="n"/>
      <c r="AE85" s="13" t="n"/>
      <c r="AF85" s="13" t="n"/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4">
        <f>IF(I85="","",((I85-$AJ$2)*$AL$3*((1+$AL$3)^(30*12)))/(((1+$AL$3)^(30*12))-1))</f>
        <v/>
      </c>
    </row>
    <row r="86">
      <c r="B86" s="6" t="n"/>
      <c r="C86" s="12" t="n"/>
      <c r="D86" s="11" t="n"/>
      <c r="E86" s="11" t="n"/>
      <c r="F86" s="12" t="n"/>
      <c r="G86" s="11" t="n"/>
      <c r="H86" s="18" t="n"/>
      <c r="I86" s="123" t="n"/>
      <c r="J86" s="9" t="n"/>
      <c r="K86" s="7" t="n"/>
      <c r="L86" s="7" t="n"/>
      <c r="M86" s="10" t="n"/>
      <c r="N86" s="10" t="n"/>
      <c r="O86" s="7" t="n"/>
      <c r="P86" s="7" t="n"/>
      <c r="Q86" s="10" t="n"/>
      <c r="R86" s="10" t="n"/>
      <c r="S86" s="7" t="n"/>
      <c r="T86" s="7" t="n"/>
      <c r="U86" s="10" t="n"/>
      <c r="V86" s="10" t="n"/>
      <c r="W86" s="7" t="n"/>
      <c r="X86" s="7" t="n"/>
      <c r="Y86" s="7" t="n"/>
      <c r="Z86" s="7" t="n"/>
      <c r="AA86" s="7" t="n"/>
      <c r="AB86" s="7" t="n"/>
      <c r="AC86" s="14" t="n"/>
      <c r="AD86" s="18" t="n"/>
      <c r="AE86" s="13" t="n"/>
      <c r="AF86" s="13" t="n"/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4">
        <f>IF(I86="","",((I86-$AJ$2)*$AL$3*((1+$AL$3)^(30*12)))/(((1+$AL$3)^(30*12))-1))</f>
        <v/>
      </c>
    </row>
    <row r="87">
      <c r="B87" s="6" t="n"/>
      <c r="C87" s="12" t="n"/>
      <c r="D87" s="11" t="n"/>
      <c r="E87" s="11" t="n"/>
      <c r="F87" s="12" t="n"/>
      <c r="G87" s="11" t="n"/>
      <c r="H87" s="19" t="n"/>
      <c r="I87" s="123" t="n"/>
      <c r="J87" s="9" t="n"/>
      <c r="K87" s="7" t="n"/>
      <c r="L87" s="7" t="n"/>
      <c r="M87" s="10" t="n"/>
      <c r="N87" s="10" t="n"/>
      <c r="O87" s="7" t="n"/>
      <c r="P87" s="7" t="n"/>
      <c r="Q87" s="10" t="n"/>
      <c r="R87" s="10" t="n"/>
      <c r="S87" s="7" t="n"/>
      <c r="T87" s="7" t="n"/>
      <c r="U87" s="10" t="n"/>
      <c r="V87" s="10" t="n"/>
      <c r="W87" s="7" t="n"/>
      <c r="X87" s="7" t="n"/>
      <c r="Y87" s="7" t="n"/>
      <c r="Z87" s="7" t="n"/>
      <c r="AA87" s="7" t="n"/>
      <c r="AB87" s="7" t="n"/>
      <c r="AC87" s="14" t="n"/>
      <c r="AD87" s="19" t="n"/>
      <c r="AE87" s="13" t="n"/>
      <c r="AF87" s="13" t="n"/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4">
        <f>IF(I87="","",((I87-$AJ$2)*$AL$3*((1+$AL$3)^(30*12)))/(((1+$AL$3)^(30*12))-1))</f>
        <v/>
      </c>
    </row>
    <row r="88">
      <c r="B88" s="6" t="n"/>
      <c r="C88" s="12" t="n"/>
      <c r="D88" s="11" t="n"/>
      <c r="E88" s="11" t="n"/>
      <c r="F88" s="12" t="n"/>
      <c r="G88" s="11" t="n"/>
      <c r="H88" s="19" t="n"/>
      <c r="I88" s="123" t="n"/>
      <c r="J88" s="9" t="n"/>
      <c r="K88" s="7" t="n"/>
      <c r="L88" s="7" t="n"/>
      <c r="M88" s="10" t="n"/>
      <c r="N88" s="10" t="n"/>
      <c r="O88" s="7" t="n"/>
      <c r="P88" s="7" t="n"/>
      <c r="Q88" s="10" t="n"/>
      <c r="R88" s="10" t="n"/>
      <c r="S88" s="7" t="n"/>
      <c r="T88" s="7" t="n"/>
      <c r="U88" s="10" t="n"/>
      <c r="V88" s="10" t="n"/>
      <c r="W88" s="7" t="n"/>
      <c r="X88" s="7" t="n"/>
      <c r="Y88" s="7" t="n"/>
      <c r="Z88" s="7" t="n"/>
      <c r="AA88" s="7" t="n"/>
      <c r="AB88" s="7" t="n"/>
      <c r="AC88" s="14" t="n"/>
      <c r="AD88" s="19" t="n"/>
      <c r="AE88" s="13" t="n"/>
      <c r="AF88" s="13" t="n"/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4">
        <f>IF(I88="","",((I88-$AJ$2)*$AL$3*((1+$AL$3)^(30*12)))/(((1+$AL$3)^(30*12))-1))</f>
        <v/>
      </c>
    </row>
    <row r="89">
      <c r="B89" s="6" t="n"/>
      <c r="C89" s="12" t="n"/>
      <c r="D89" s="11" t="n"/>
      <c r="E89" s="11" t="n"/>
      <c r="F89" s="12" t="n"/>
      <c r="G89" s="11" t="n"/>
      <c r="H89" s="18" t="n"/>
      <c r="I89" s="123" t="n"/>
      <c r="J89" s="9" t="n"/>
      <c r="K89" s="7" t="n"/>
      <c r="L89" s="7" t="n"/>
      <c r="M89" s="10" t="n"/>
      <c r="N89" s="10" t="n"/>
      <c r="O89" s="7" t="n"/>
      <c r="P89" s="7" t="n"/>
      <c r="Q89" s="10" t="n"/>
      <c r="R89" s="10" t="n"/>
      <c r="S89" s="7" t="n"/>
      <c r="T89" s="7" t="n"/>
      <c r="U89" s="10" t="n"/>
      <c r="V89" s="10" t="n"/>
      <c r="W89" s="7" t="n"/>
      <c r="X89" s="7" t="n"/>
      <c r="Y89" s="7" t="n"/>
      <c r="Z89" s="7" t="n"/>
      <c r="AA89" s="7" t="n"/>
      <c r="AB89" s="7" t="n"/>
      <c r="AC89" s="14" t="n"/>
      <c r="AD89" s="18" t="n"/>
      <c r="AE89" s="13" t="n"/>
      <c r="AF89" s="13" t="n"/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4">
        <f>IF(I89="","",((I89-$AJ$2)*$AL$3*((1+$AL$3)^(30*12)))/(((1+$AL$3)^(30*12))-1))</f>
        <v/>
      </c>
    </row>
    <row r="90">
      <c r="B90" s="6" t="n"/>
      <c r="C90" s="12" t="n"/>
      <c r="D90" s="11" t="n"/>
      <c r="E90" s="11" t="n"/>
      <c r="F90" s="12" t="n"/>
      <c r="G90" s="11" t="n"/>
      <c r="H90" s="19" t="n"/>
      <c r="I90" s="123" t="n"/>
      <c r="J90" s="9" t="n"/>
      <c r="K90" s="7" t="n"/>
      <c r="L90" s="7" t="n"/>
      <c r="M90" s="10" t="n"/>
      <c r="N90" s="10" t="n"/>
      <c r="O90" s="7" t="n"/>
      <c r="P90" s="7" t="n"/>
      <c r="Q90" s="10" t="n"/>
      <c r="R90" s="10" t="n"/>
      <c r="S90" s="7" t="n"/>
      <c r="T90" s="7" t="n"/>
      <c r="U90" s="10" t="n"/>
      <c r="V90" s="10" t="n"/>
      <c r="W90" s="7" t="n"/>
      <c r="X90" s="7" t="n"/>
      <c r="Y90" s="7" t="n"/>
      <c r="Z90" s="7" t="n"/>
      <c r="AA90" s="7" t="n"/>
      <c r="AB90" s="7" t="n"/>
      <c r="AC90" s="14" t="n"/>
      <c r="AD90" s="19" t="n"/>
      <c r="AE90" s="13" t="n"/>
      <c r="AF90" s="13" t="n"/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4">
        <f>IF(I90="","",((I90-$AJ$2)*$AL$3*((1+$AL$3)^(30*12)))/(((1+$AL$3)^(30*12))-1))</f>
        <v/>
      </c>
    </row>
    <row r="91">
      <c r="B91" s="6" t="n"/>
      <c r="C91" s="12" t="n"/>
      <c r="D91" s="11" t="n"/>
      <c r="E91" s="11" t="n"/>
      <c r="F91" s="12" t="n"/>
      <c r="G91" s="11" t="n"/>
      <c r="H91" s="19" t="n"/>
      <c r="I91" s="123" t="n"/>
      <c r="J91" s="9" t="n"/>
      <c r="K91" s="7" t="n"/>
      <c r="L91" s="7" t="n"/>
      <c r="M91" s="10" t="n"/>
      <c r="N91" s="10" t="n"/>
      <c r="O91" s="7" t="n"/>
      <c r="P91" s="7" t="n"/>
      <c r="Q91" s="10" t="n"/>
      <c r="R91" s="10" t="n"/>
      <c r="S91" s="7" t="n"/>
      <c r="T91" s="7" t="n"/>
      <c r="U91" s="10" t="n"/>
      <c r="V91" s="10" t="n"/>
      <c r="W91" s="7" t="n"/>
      <c r="X91" s="7" t="n"/>
      <c r="Y91" s="7" t="n"/>
      <c r="Z91" s="7" t="n"/>
      <c r="AA91" s="7" t="n"/>
      <c r="AB91" s="7" t="n"/>
      <c r="AC91" s="14" t="n"/>
      <c r="AD91" s="19" t="n"/>
      <c r="AE91" s="13" t="n"/>
      <c r="AF91" s="13" t="n"/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4">
        <f>IF(I91="","",((I91-$AJ$2)*$AL$3*((1+$AL$3)^(30*12)))/(((1+$AL$3)^(30*12))-1))</f>
        <v/>
      </c>
    </row>
    <row r="92">
      <c r="B92" s="6" t="n"/>
      <c r="C92" s="12" t="n"/>
      <c r="D92" s="11" t="n"/>
      <c r="E92" s="11" t="n"/>
      <c r="F92" s="12" t="n"/>
      <c r="G92" s="11" t="n"/>
      <c r="H92" s="18" t="n"/>
      <c r="I92" s="123" t="n"/>
      <c r="J92" s="9" t="n"/>
      <c r="K92" s="7" t="n"/>
      <c r="L92" s="7" t="n"/>
      <c r="M92" s="10" t="n"/>
      <c r="N92" s="10" t="n"/>
      <c r="O92" s="7" t="n"/>
      <c r="P92" s="7" t="n"/>
      <c r="Q92" s="10" t="n"/>
      <c r="R92" s="10" t="n"/>
      <c r="S92" s="7" t="n"/>
      <c r="T92" s="7" t="n"/>
      <c r="U92" s="10" t="n"/>
      <c r="V92" s="10" t="n"/>
      <c r="W92" s="7" t="n"/>
      <c r="X92" s="7" t="n"/>
      <c r="Y92" s="7" t="n"/>
      <c r="Z92" s="7" t="n"/>
      <c r="AA92" s="7" t="n"/>
      <c r="AB92" s="7" t="n"/>
      <c r="AC92" s="14" t="n"/>
      <c r="AD92" s="18" t="n"/>
      <c r="AE92" s="13" t="n"/>
      <c r="AF92" s="13" t="n"/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4">
        <f>IF(I92="","",((I92-$AJ$2)*$AL$3*((1+$AL$3)^(30*12)))/(((1+$AL$3)^(30*12))-1))</f>
        <v/>
      </c>
    </row>
    <row r="93">
      <c r="B93" s="6" t="n"/>
      <c r="C93" s="12" t="n"/>
      <c r="D93" s="11" t="n"/>
      <c r="E93" s="11" t="n"/>
      <c r="F93" s="12" t="n"/>
      <c r="G93" s="11" t="n"/>
      <c r="H93" s="19" t="n"/>
      <c r="I93" s="123" t="n"/>
      <c r="J93" s="9" t="n"/>
      <c r="K93" s="7" t="n"/>
      <c r="L93" s="7" t="n"/>
      <c r="M93" s="10" t="n"/>
      <c r="N93" s="10" t="n"/>
      <c r="O93" s="7" t="n"/>
      <c r="P93" s="7" t="n"/>
      <c r="Q93" s="10" t="n"/>
      <c r="R93" s="10" t="n"/>
      <c r="S93" s="7" t="n"/>
      <c r="T93" s="7" t="n"/>
      <c r="U93" s="10" t="n"/>
      <c r="V93" s="10" t="n"/>
      <c r="W93" s="7" t="n"/>
      <c r="X93" s="7" t="n"/>
      <c r="Y93" s="7" t="n"/>
      <c r="Z93" s="7" t="n"/>
      <c r="AA93" s="7" t="n"/>
      <c r="AB93" s="7" t="n"/>
      <c r="AC93" s="14" t="n"/>
      <c r="AD93" s="19" t="n"/>
      <c r="AE93" s="13" t="n"/>
      <c r="AF93" s="13" t="n"/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4">
        <f>IF(I93="","",((I93-$AJ$2)*$AL$3*((1+$AL$3)^(30*12)))/(((1+$AL$3)^(30*12))-1))</f>
        <v/>
      </c>
    </row>
    <row r="94">
      <c r="B94" s="6" t="n"/>
      <c r="C94" s="12" t="n"/>
      <c r="D94" s="11" t="n"/>
      <c r="E94" s="11" t="n"/>
      <c r="F94" s="12" t="n"/>
      <c r="G94" s="11" t="n"/>
      <c r="H94" s="19" t="n"/>
      <c r="I94" s="123" t="n"/>
      <c r="J94" s="9" t="n"/>
      <c r="K94" s="7" t="n"/>
      <c r="L94" s="7" t="n"/>
      <c r="M94" s="10" t="n"/>
      <c r="N94" s="10" t="n"/>
      <c r="O94" s="7" t="n"/>
      <c r="P94" s="7" t="n"/>
      <c r="Q94" s="10" t="n"/>
      <c r="R94" s="10" t="n"/>
      <c r="S94" s="7" t="n"/>
      <c r="T94" s="7" t="n"/>
      <c r="U94" s="10" t="n"/>
      <c r="V94" s="10" t="n"/>
      <c r="W94" s="7" t="n"/>
      <c r="X94" s="7" t="n"/>
      <c r="Y94" s="7" t="n"/>
      <c r="Z94" s="7" t="n"/>
      <c r="AA94" s="7" t="n"/>
      <c r="AB94" s="7" t="n"/>
      <c r="AC94" s="14" t="n"/>
      <c r="AD94" s="19" t="n"/>
      <c r="AE94" s="13" t="n"/>
      <c r="AF94" s="13" t="n"/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4">
        <f>IF(I94="","",((I94-$AJ$2)*$AL$3*((1+$AL$3)^(30*12)))/(((1+$AL$3)^(30*12))-1))</f>
        <v/>
      </c>
    </row>
    <row r="95">
      <c r="B95" s="6" t="n"/>
      <c r="C95" s="12" t="n"/>
      <c r="D95" s="11" t="n"/>
      <c r="E95" s="11" t="n"/>
      <c r="F95" s="12" t="n"/>
      <c r="G95" s="11" t="n"/>
      <c r="H95" s="18" t="n"/>
      <c r="I95" s="123" t="n"/>
      <c r="J95" s="9" t="n"/>
      <c r="K95" s="7" t="n"/>
      <c r="L95" s="7" t="n"/>
      <c r="M95" s="10" t="n"/>
      <c r="N95" s="10" t="n"/>
      <c r="O95" s="7" t="n"/>
      <c r="P95" s="7" t="n"/>
      <c r="Q95" s="10" t="n"/>
      <c r="R95" s="10" t="n"/>
      <c r="S95" s="7" t="n"/>
      <c r="T95" s="7" t="n"/>
      <c r="U95" s="10" t="n"/>
      <c r="V95" s="10" t="n"/>
      <c r="W95" s="7" t="n"/>
      <c r="X95" s="7" t="n"/>
      <c r="Y95" s="7" t="n"/>
      <c r="Z95" s="7" t="n"/>
      <c r="AA95" s="7" t="n"/>
      <c r="AB95" s="7" t="n"/>
      <c r="AC95" s="14" t="n"/>
      <c r="AD95" s="18" t="n"/>
      <c r="AE95" s="13" t="n"/>
      <c r="AF95" s="13" t="n"/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4">
        <f>IF(I95="","",((I95-$AJ$2)*$AL$3*((1+$AL$3)^(30*12)))/(((1+$AL$3)^(30*12))-1))</f>
        <v/>
      </c>
    </row>
    <row r="96">
      <c r="B96" s="6" t="n"/>
      <c r="C96" s="12" t="n"/>
      <c r="D96" s="11" t="n"/>
      <c r="E96" s="11" t="n"/>
      <c r="F96" s="12" t="n"/>
      <c r="G96" s="11" t="n"/>
      <c r="H96" s="19" t="n"/>
      <c r="I96" s="123" t="n"/>
      <c r="J96" s="9" t="n"/>
      <c r="K96" s="7" t="n"/>
      <c r="L96" s="7" t="n"/>
      <c r="M96" s="10" t="n"/>
      <c r="N96" s="10" t="n"/>
      <c r="O96" s="7" t="n"/>
      <c r="P96" s="7" t="n"/>
      <c r="Q96" s="10" t="n"/>
      <c r="R96" s="10" t="n"/>
      <c r="S96" s="7" t="n"/>
      <c r="T96" s="7" t="n"/>
      <c r="U96" s="10" t="n"/>
      <c r="V96" s="10" t="n"/>
      <c r="W96" s="7" t="n"/>
      <c r="X96" s="7" t="n"/>
      <c r="Y96" s="7" t="n"/>
      <c r="Z96" s="7" t="n"/>
      <c r="AA96" s="7" t="n"/>
      <c r="AB96" s="7" t="n"/>
      <c r="AC96" s="14" t="n"/>
      <c r="AD96" s="19" t="n"/>
      <c r="AE96" s="13" t="n"/>
      <c r="AF96" s="13" t="n"/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4">
        <f>IF(I96="","",((I96-$AJ$2)*$AL$3*((1+$AL$3)^(30*12)))/(((1+$AL$3)^(30*12))-1))</f>
        <v/>
      </c>
    </row>
    <row r="97">
      <c r="B97" s="6" t="n"/>
      <c r="C97" s="12" t="n"/>
      <c r="D97" s="11" t="n"/>
      <c r="E97" s="11" t="n"/>
      <c r="F97" s="12" t="n"/>
      <c r="G97" s="11" t="n"/>
      <c r="H97" s="19" t="n"/>
      <c r="I97" s="123" t="n"/>
      <c r="J97" s="9" t="n"/>
      <c r="K97" s="7" t="n"/>
      <c r="L97" s="7" t="n"/>
      <c r="M97" s="10" t="n"/>
      <c r="N97" s="10" t="n"/>
      <c r="O97" s="7" t="n"/>
      <c r="P97" s="7" t="n"/>
      <c r="Q97" s="10" t="n"/>
      <c r="R97" s="10" t="n"/>
      <c r="S97" s="7" t="n"/>
      <c r="T97" s="7" t="n"/>
      <c r="U97" s="10" t="n"/>
      <c r="V97" s="10" t="n"/>
      <c r="W97" s="7" t="n"/>
      <c r="X97" s="7" t="n"/>
      <c r="Y97" s="7" t="n"/>
      <c r="Z97" s="7" t="n"/>
      <c r="AA97" s="7" t="n"/>
      <c r="AB97" s="7" t="n"/>
      <c r="AC97" s="14" t="n"/>
      <c r="AD97" s="19" t="n"/>
      <c r="AE97" s="13" t="n"/>
      <c r="AF97" s="13" t="n"/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4">
        <f>IF(I97="","",((I97-$AJ$2)*$AL$3*((1+$AL$3)^(30*12)))/(((1+$AL$3)^(30*12))-1))</f>
        <v/>
      </c>
    </row>
    <row r="98">
      <c r="B98" s="6" t="n"/>
      <c r="C98" s="12" t="n"/>
      <c r="D98" s="11" t="n"/>
      <c r="E98" s="11" t="n"/>
      <c r="F98" s="12" t="n"/>
      <c r="G98" s="11" t="n"/>
      <c r="H98" s="18" t="n"/>
      <c r="I98" s="123" t="n"/>
      <c r="J98" s="9" t="n"/>
      <c r="K98" s="7" t="n"/>
      <c r="L98" s="7" t="n"/>
      <c r="M98" s="10" t="n"/>
      <c r="N98" s="10" t="n"/>
      <c r="O98" s="7" t="n"/>
      <c r="P98" s="7" t="n"/>
      <c r="Q98" s="10" t="n"/>
      <c r="R98" s="10" t="n"/>
      <c r="S98" s="7" t="n"/>
      <c r="T98" s="7" t="n"/>
      <c r="U98" s="10" t="n"/>
      <c r="V98" s="10" t="n"/>
      <c r="W98" s="7" t="n"/>
      <c r="X98" s="7" t="n"/>
      <c r="Y98" s="7" t="n"/>
      <c r="Z98" s="7" t="n"/>
      <c r="AA98" s="7" t="n"/>
      <c r="AB98" s="7" t="n"/>
      <c r="AC98" s="14" t="n"/>
      <c r="AD98" s="18" t="n"/>
      <c r="AE98" s="13" t="n"/>
      <c r="AF98" s="13" t="n"/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4">
        <f>IF(I98="","",((I98-$AJ$2)*$AL$3*((1+$AL$3)^(30*12)))/(((1+$AL$3)^(30*12))-1))</f>
        <v/>
      </c>
    </row>
    <row r="99">
      <c r="B99" s="6" t="n"/>
      <c r="C99" s="12" t="n"/>
      <c r="D99" s="11" t="n"/>
      <c r="E99" s="11" t="n"/>
      <c r="F99" s="12" t="n"/>
      <c r="G99" s="11" t="n"/>
      <c r="H99" s="19" t="n"/>
      <c r="I99" s="123" t="n"/>
      <c r="J99" s="9" t="n"/>
      <c r="K99" s="7" t="n"/>
      <c r="L99" s="7" t="n"/>
      <c r="M99" s="10" t="n"/>
      <c r="N99" s="10" t="n"/>
      <c r="O99" s="7" t="n"/>
      <c r="P99" s="7" t="n"/>
      <c r="Q99" s="10" t="n"/>
      <c r="R99" s="10" t="n"/>
      <c r="S99" s="7" t="n"/>
      <c r="T99" s="7" t="n"/>
      <c r="U99" s="10" t="n"/>
      <c r="V99" s="10" t="n"/>
      <c r="W99" s="7" t="n"/>
      <c r="X99" s="7" t="n"/>
      <c r="Y99" s="7" t="n"/>
      <c r="Z99" s="7" t="n"/>
      <c r="AA99" s="7" t="n"/>
      <c r="AB99" s="7" t="n"/>
      <c r="AC99" s="14" t="n"/>
      <c r="AD99" s="19" t="n"/>
      <c r="AE99" s="13" t="n"/>
      <c r="AF99" s="13" t="n"/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4">
        <f>IF(I99="","",((I99-$AJ$2)*$AL$3*((1+$AL$3)^(30*12)))/(((1+$AL$3)^(30*12))-1))</f>
        <v/>
      </c>
    </row>
    <row r="100">
      <c r="B100" s="6" t="n"/>
      <c r="C100" s="12" t="n"/>
      <c r="D100" s="11" t="n"/>
      <c r="E100" s="11" t="n"/>
      <c r="F100" s="12" t="n"/>
      <c r="G100" s="11" t="n"/>
      <c r="H100" s="19" t="n"/>
      <c r="I100" s="123" t="n"/>
      <c r="J100" s="9" t="n"/>
      <c r="K100" s="7" t="n"/>
      <c r="L100" s="7" t="n"/>
      <c r="M100" s="10" t="n"/>
      <c r="N100" s="10" t="n"/>
      <c r="O100" s="7" t="n"/>
      <c r="P100" s="7" t="n"/>
      <c r="Q100" s="10" t="n"/>
      <c r="R100" s="10" t="n"/>
      <c r="S100" s="7" t="n"/>
      <c r="T100" s="7" t="n"/>
      <c r="U100" s="10" t="n"/>
      <c r="V100" s="10" t="n"/>
      <c r="W100" s="7" t="n"/>
      <c r="X100" s="7" t="n"/>
      <c r="Y100" s="7" t="n"/>
      <c r="Z100" s="7" t="n"/>
      <c r="AA100" s="7" t="n"/>
      <c r="AB100" s="7" t="n"/>
      <c r="AC100" s="14" t="n"/>
      <c r="AD100" s="19" t="n"/>
      <c r="AE100" s="13" t="n"/>
      <c r="AF100" s="13" t="n"/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4">
        <f>IF(I100="","",((I100-$AJ$2)*$AL$3*((1+$AL$3)^(30*12)))/(((1+$AL$3)^(30*12))-1))</f>
        <v/>
      </c>
    </row>
    <row r="101">
      <c r="B101" s="6" t="n"/>
      <c r="C101" s="12" t="n"/>
      <c r="D101" s="11" t="n"/>
      <c r="E101" s="11" t="n"/>
      <c r="F101" s="12" t="n"/>
      <c r="G101" s="11" t="n"/>
      <c r="H101" s="18" t="n"/>
      <c r="I101" s="123" t="n"/>
      <c r="J101" s="9" t="n"/>
      <c r="K101" s="7" t="n"/>
      <c r="L101" s="7" t="n"/>
      <c r="M101" s="10" t="n"/>
      <c r="N101" s="10" t="n"/>
      <c r="O101" s="7" t="n"/>
      <c r="P101" s="7" t="n"/>
      <c r="Q101" s="10" t="n"/>
      <c r="R101" s="10" t="n"/>
      <c r="S101" s="7" t="n"/>
      <c r="T101" s="7" t="n"/>
      <c r="U101" s="10" t="n"/>
      <c r="V101" s="10" t="n"/>
      <c r="W101" s="7" t="n"/>
      <c r="X101" s="7" t="n"/>
      <c r="Y101" s="7" t="n"/>
      <c r="Z101" s="7" t="n"/>
      <c r="AA101" s="7" t="n"/>
      <c r="AB101" s="7" t="n"/>
      <c r="AC101" s="14" t="n"/>
      <c r="AD101" s="18" t="n"/>
      <c r="AE101" s="13" t="n"/>
      <c r="AF101" s="13" t="n"/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4">
        <f>IF(I101="","",((I101-$AJ$2)*$AL$3*((1+$AL$3)^(30*12)))/(((1+$AL$3)^(30*12))-1))</f>
        <v/>
      </c>
    </row>
    <row r="102">
      <c r="B102" s="6" t="n"/>
      <c r="C102" s="12" t="n"/>
      <c r="D102" s="11" t="n"/>
      <c r="E102" s="11" t="n"/>
      <c r="F102" s="12" t="n"/>
      <c r="G102" s="11" t="n"/>
      <c r="H102" s="19" t="n"/>
      <c r="I102" s="123" t="n"/>
      <c r="J102" s="9" t="n"/>
      <c r="K102" s="7" t="n"/>
      <c r="L102" s="7" t="n"/>
      <c r="M102" s="10" t="n"/>
      <c r="N102" s="10" t="n"/>
      <c r="O102" s="7" t="n"/>
      <c r="P102" s="7" t="n"/>
      <c r="Q102" s="10" t="n"/>
      <c r="R102" s="10" t="n"/>
      <c r="S102" s="7" t="n"/>
      <c r="T102" s="7" t="n"/>
      <c r="U102" s="10" t="n"/>
      <c r="V102" s="10" t="n"/>
      <c r="W102" s="7" t="n"/>
      <c r="X102" s="7" t="n"/>
      <c r="Y102" s="7" t="n"/>
      <c r="Z102" s="7" t="n"/>
      <c r="AA102" s="7" t="n"/>
      <c r="AB102" s="7" t="n"/>
      <c r="AC102" s="14" t="n"/>
      <c r="AD102" s="19" t="n"/>
      <c r="AE102" s="13" t="n"/>
      <c r="AF102" s="13" t="n"/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4">
        <f>IF(I102="","",((I102-$AJ$2)*$AL$3*((1+$AL$3)^(30*12)))/(((1+$AL$3)^(30*12))-1))</f>
        <v/>
      </c>
    </row>
    <row r="103">
      <c r="B103" s="6" t="n"/>
      <c r="C103" s="12" t="n"/>
      <c r="D103" s="11" t="n"/>
      <c r="E103" s="11" t="n"/>
      <c r="F103" s="12" t="n"/>
      <c r="G103" s="11" t="n"/>
      <c r="H103" s="19" t="n"/>
      <c r="I103" s="123" t="n"/>
      <c r="J103" s="9" t="n"/>
      <c r="K103" s="7" t="n"/>
      <c r="L103" s="7" t="n"/>
      <c r="M103" s="10" t="n"/>
      <c r="N103" s="10" t="n"/>
      <c r="O103" s="7" t="n"/>
      <c r="P103" s="7" t="n"/>
      <c r="Q103" s="10" t="n"/>
      <c r="R103" s="10" t="n"/>
      <c r="S103" s="7" t="n"/>
      <c r="T103" s="7" t="n"/>
      <c r="U103" s="10" t="n"/>
      <c r="V103" s="10" t="n"/>
      <c r="W103" s="7" t="n"/>
      <c r="X103" s="7" t="n"/>
      <c r="Y103" s="7" t="n"/>
      <c r="Z103" s="7" t="n"/>
      <c r="AA103" s="7" t="n"/>
      <c r="AB103" s="7" t="n"/>
      <c r="AC103" s="14" t="n"/>
      <c r="AD103" s="19" t="n"/>
      <c r="AE103" s="13" t="n"/>
      <c r="AF103" s="13" t="n"/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4">
        <f>IF(I103="","",((I103-$AJ$2)*$AL$3*((1+$AL$3)^(30*12)))/(((1+$AL$3)^(30*12))-1))</f>
        <v/>
      </c>
    </row>
    <row r="104">
      <c r="B104" s="6" t="n"/>
      <c r="C104" s="12" t="n"/>
      <c r="D104" s="11" t="n"/>
      <c r="E104" s="11" t="n"/>
      <c r="F104" s="12" t="n"/>
      <c r="G104" s="11" t="n"/>
      <c r="H104" s="18" t="n"/>
      <c r="I104" s="123" t="n"/>
      <c r="J104" s="9" t="n"/>
      <c r="K104" s="7" t="n"/>
      <c r="L104" s="7" t="n"/>
      <c r="M104" s="10" t="n"/>
      <c r="N104" s="10" t="n"/>
      <c r="O104" s="7" t="n"/>
      <c r="P104" s="7" t="n"/>
      <c r="Q104" s="10" t="n"/>
      <c r="R104" s="10" t="n"/>
      <c r="S104" s="7" t="n"/>
      <c r="T104" s="7" t="n"/>
      <c r="U104" s="10" t="n"/>
      <c r="V104" s="10" t="n"/>
      <c r="W104" s="7" t="n"/>
      <c r="X104" s="7" t="n"/>
      <c r="Y104" s="7" t="n"/>
      <c r="Z104" s="7" t="n"/>
      <c r="AA104" s="7" t="n"/>
      <c r="AB104" s="7" t="n"/>
      <c r="AC104" s="14" t="n"/>
      <c r="AD104" s="18" t="n"/>
      <c r="AE104" s="13" t="n"/>
      <c r="AF104" s="13" t="n"/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4">
        <f>IF(I104="","",((I104-$AJ$2)*$AL$3*((1+$AL$3)^(30*12)))/(((1+$AL$3)^(30*12))-1))</f>
        <v/>
      </c>
    </row>
    <row r="105">
      <c r="B105" s="6" t="n"/>
      <c r="C105" s="12" t="n"/>
      <c r="D105" s="11" t="n"/>
      <c r="E105" s="11" t="n"/>
      <c r="F105" s="12" t="n"/>
      <c r="G105" s="11" t="n"/>
      <c r="H105" s="19" t="n"/>
      <c r="I105" s="123" t="n"/>
      <c r="J105" s="9" t="n"/>
      <c r="K105" s="7" t="n"/>
      <c r="L105" s="7" t="n"/>
      <c r="M105" s="10" t="n"/>
      <c r="N105" s="10" t="n"/>
      <c r="O105" s="7" t="n"/>
      <c r="P105" s="7" t="n"/>
      <c r="Q105" s="10" t="n"/>
      <c r="R105" s="10" t="n"/>
      <c r="S105" s="7" t="n"/>
      <c r="T105" s="7" t="n"/>
      <c r="U105" s="10" t="n"/>
      <c r="V105" s="10" t="n"/>
      <c r="W105" s="7" t="n"/>
      <c r="X105" s="7" t="n"/>
      <c r="Y105" s="7" t="n"/>
      <c r="Z105" s="7" t="n"/>
      <c r="AA105" s="7" t="n"/>
      <c r="AB105" s="7" t="n"/>
      <c r="AC105" s="14" t="n"/>
      <c r="AD105" s="19" t="n"/>
      <c r="AE105" s="13" t="n"/>
      <c r="AF105" s="13" t="n"/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4">
        <f>IF(I105="","",((I105-$AJ$2)*$AL$3*((1+$AL$3)^(30*12)))/(((1+$AL$3)^(30*12))-1))</f>
        <v/>
      </c>
    </row>
    <row r="106">
      <c r="B106" s="6" t="n"/>
      <c r="C106" s="12" t="n"/>
      <c r="D106" s="11" t="n"/>
      <c r="E106" s="11" t="n"/>
      <c r="F106" s="12" t="n"/>
      <c r="G106" s="11" t="n"/>
      <c r="H106" s="19" t="n"/>
      <c r="I106" s="123" t="n"/>
      <c r="J106" s="9" t="n"/>
      <c r="K106" s="7" t="n"/>
      <c r="L106" s="7" t="n"/>
      <c r="M106" s="10" t="n"/>
      <c r="N106" s="10" t="n"/>
      <c r="O106" s="7" t="n"/>
      <c r="P106" s="7" t="n"/>
      <c r="Q106" s="10" t="n"/>
      <c r="R106" s="10" t="n"/>
      <c r="S106" s="7" t="n"/>
      <c r="T106" s="7" t="n"/>
      <c r="U106" s="10" t="n"/>
      <c r="V106" s="10" t="n"/>
      <c r="W106" s="7" t="n"/>
      <c r="X106" s="7" t="n"/>
      <c r="Y106" s="7" t="n"/>
      <c r="Z106" s="7" t="n"/>
      <c r="AA106" s="7" t="n"/>
      <c r="AB106" s="7" t="n"/>
      <c r="AC106" s="14" t="n"/>
      <c r="AD106" s="19" t="n"/>
      <c r="AE106" s="13" t="n"/>
      <c r="AF106" s="13" t="n"/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4">
        <f>IF(I106="","",((I106-$AJ$2)*$AL$3*((1+$AL$3)^(30*12)))/(((1+$AL$3)^(30*12))-1))</f>
        <v/>
      </c>
    </row>
    <row r="107">
      <c r="B107" s="6" t="n"/>
      <c r="C107" s="12" t="n"/>
      <c r="D107" s="11" t="n"/>
      <c r="E107" s="11" t="n"/>
      <c r="F107" s="12" t="n"/>
      <c r="G107" s="11" t="n"/>
      <c r="H107" s="18" t="n"/>
      <c r="I107" s="123" t="n"/>
      <c r="J107" s="9" t="n"/>
      <c r="K107" s="7" t="n"/>
      <c r="L107" s="7" t="n"/>
      <c r="M107" s="10" t="n"/>
      <c r="N107" s="10" t="n"/>
      <c r="O107" s="7" t="n"/>
      <c r="P107" s="7" t="n"/>
      <c r="Q107" s="10" t="n"/>
      <c r="R107" s="10" t="n"/>
      <c r="S107" s="7" t="n"/>
      <c r="T107" s="7" t="n"/>
      <c r="U107" s="10" t="n"/>
      <c r="V107" s="10" t="n"/>
      <c r="W107" s="7" t="n"/>
      <c r="X107" s="7" t="n"/>
      <c r="Y107" s="7" t="n"/>
      <c r="Z107" s="7" t="n"/>
      <c r="AA107" s="7" t="n"/>
      <c r="AB107" s="7" t="n"/>
      <c r="AC107" s="14" t="n"/>
      <c r="AD107" s="18" t="n"/>
      <c r="AE107" s="13" t="n"/>
      <c r="AF107" s="13" t="n"/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4">
        <f>IF(I107="","",((I107-$AJ$2)*$AL$3*((1+$AL$3)^(30*12)))/(((1+$AL$3)^(30*12))-1))</f>
        <v/>
      </c>
    </row>
    <row r="108">
      <c r="B108" s="6" t="n"/>
      <c r="C108" s="12" t="n"/>
      <c r="D108" s="11" t="n"/>
      <c r="E108" s="11" t="n"/>
      <c r="F108" s="12" t="n"/>
      <c r="G108" s="11" t="n"/>
      <c r="H108" s="19" t="n"/>
      <c r="I108" s="123" t="n"/>
      <c r="J108" s="9" t="n"/>
      <c r="K108" s="7" t="n"/>
      <c r="L108" s="7" t="n"/>
      <c r="M108" s="10" t="n"/>
      <c r="N108" s="10" t="n"/>
      <c r="O108" s="7" t="n"/>
      <c r="P108" s="7" t="n"/>
      <c r="Q108" s="10" t="n"/>
      <c r="R108" s="10" t="n"/>
      <c r="S108" s="7" t="n"/>
      <c r="T108" s="7" t="n"/>
      <c r="U108" s="10" t="n"/>
      <c r="V108" s="10" t="n"/>
      <c r="W108" s="7" t="n"/>
      <c r="X108" s="7" t="n"/>
      <c r="Y108" s="7" t="n"/>
      <c r="Z108" s="7" t="n"/>
      <c r="AA108" s="7" t="n"/>
      <c r="AB108" s="7" t="n"/>
      <c r="AC108" s="14" t="n"/>
      <c r="AD108" s="19" t="n"/>
      <c r="AE108" s="13" t="n"/>
      <c r="AF108" s="13" t="n"/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4">
        <f>IF(I108="","",((I108-$AJ$2)*$AL$3*((1+$AL$3)^(30*12)))/(((1+$AL$3)^(30*12))-1))</f>
        <v/>
      </c>
    </row>
    <row r="109">
      <c r="B109" s="6" t="n"/>
      <c r="C109" s="12" t="n"/>
      <c r="D109" s="11" t="n"/>
      <c r="E109" s="11" t="n"/>
      <c r="F109" s="12" t="n"/>
      <c r="G109" s="11" t="n"/>
      <c r="H109" s="19" t="n"/>
      <c r="I109" s="123" t="n"/>
      <c r="J109" s="9" t="n"/>
      <c r="K109" s="7" t="n"/>
      <c r="L109" s="7" t="n"/>
      <c r="M109" s="10" t="n"/>
      <c r="N109" s="10" t="n"/>
      <c r="O109" s="7" t="n"/>
      <c r="P109" s="7" t="n"/>
      <c r="Q109" s="10" t="n"/>
      <c r="R109" s="10" t="n"/>
      <c r="S109" s="7" t="n"/>
      <c r="T109" s="7" t="n"/>
      <c r="U109" s="10" t="n"/>
      <c r="V109" s="10" t="n"/>
      <c r="W109" s="7" t="n"/>
      <c r="X109" s="7" t="n"/>
      <c r="Y109" s="7" t="n"/>
      <c r="Z109" s="7" t="n"/>
      <c r="AA109" s="7" t="n"/>
      <c r="AB109" s="7" t="n"/>
      <c r="AC109" s="14" t="n"/>
      <c r="AD109" s="19" t="n"/>
      <c r="AE109" s="13" t="n"/>
      <c r="AF109" s="13" t="n"/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4">
        <f>IF(I109="","",((I109-$AJ$2)*$AL$3*((1+$AL$3)^(30*12)))/(((1+$AL$3)^(30*12))-1))</f>
        <v/>
      </c>
    </row>
    <row r="110">
      <c r="B110" s="6" t="n"/>
      <c r="C110" s="12" t="n"/>
      <c r="D110" s="11" t="n"/>
      <c r="E110" s="11" t="n"/>
      <c r="F110" s="12" t="n"/>
      <c r="G110" s="11" t="n"/>
      <c r="H110" s="18" t="n"/>
      <c r="I110" s="123" t="n"/>
      <c r="J110" s="9" t="n"/>
      <c r="K110" s="7" t="n"/>
      <c r="L110" s="7" t="n"/>
      <c r="M110" s="10" t="n"/>
      <c r="N110" s="10" t="n"/>
      <c r="O110" s="7" t="n"/>
      <c r="P110" s="7" t="n"/>
      <c r="Q110" s="10" t="n"/>
      <c r="R110" s="10" t="n"/>
      <c r="S110" s="7" t="n"/>
      <c r="T110" s="7" t="n"/>
      <c r="U110" s="10" t="n"/>
      <c r="V110" s="10" t="n"/>
      <c r="W110" s="7" t="n"/>
      <c r="X110" s="7" t="n"/>
      <c r="Y110" s="7" t="n"/>
      <c r="Z110" s="7" t="n"/>
      <c r="AA110" s="7" t="n"/>
      <c r="AB110" s="7" t="n"/>
      <c r="AC110" s="14" t="n"/>
      <c r="AD110" s="18" t="n"/>
      <c r="AE110" s="13" t="n"/>
      <c r="AF110" s="13" t="n"/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4">
        <f>IF(I110="","",((I110-$AJ$2)*$AL$3*((1+$AL$3)^(30*12)))/(((1+$AL$3)^(30*12))-1))</f>
        <v/>
      </c>
    </row>
    <row r="111">
      <c r="B111" s="6" t="n"/>
      <c r="C111" s="12" t="n"/>
      <c r="D111" s="11" t="n"/>
      <c r="E111" s="11" t="n"/>
      <c r="F111" s="12" t="n"/>
      <c r="G111" s="11" t="n"/>
      <c r="H111" s="19" t="n"/>
      <c r="I111" s="123" t="n"/>
      <c r="J111" s="9" t="n"/>
      <c r="K111" s="7" t="n"/>
      <c r="L111" s="7" t="n"/>
      <c r="M111" s="10" t="n"/>
      <c r="N111" s="10" t="n"/>
      <c r="O111" s="7" t="n"/>
      <c r="P111" s="7" t="n"/>
      <c r="Q111" s="10" t="n"/>
      <c r="R111" s="10" t="n"/>
      <c r="S111" s="7" t="n"/>
      <c r="T111" s="7" t="n"/>
      <c r="U111" s="10" t="n"/>
      <c r="V111" s="10" t="n"/>
      <c r="W111" s="7" t="n"/>
      <c r="X111" s="7" t="n"/>
      <c r="Y111" s="7" t="n"/>
      <c r="Z111" s="7" t="n"/>
      <c r="AA111" s="7" t="n"/>
      <c r="AB111" s="7" t="n"/>
      <c r="AC111" s="14" t="n"/>
      <c r="AD111" s="19" t="n"/>
      <c r="AE111" s="13" t="n"/>
      <c r="AF111" s="13" t="n"/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4">
        <f>IF(I111="","",((I111-$AJ$2)*$AL$3*((1+$AL$3)^(30*12)))/(((1+$AL$3)^(30*12))-1))</f>
        <v/>
      </c>
    </row>
    <row r="112">
      <c r="B112" s="6" t="n"/>
      <c r="C112" s="12" t="n"/>
      <c r="D112" s="11" t="n"/>
      <c r="E112" s="11" t="n"/>
      <c r="F112" s="12" t="n"/>
      <c r="G112" s="11" t="n"/>
      <c r="H112" s="19" t="n"/>
      <c r="I112" s="123" t="n"/>
      <c r="J112" s="9" t="n"/>
      <c r="K112" s="7" t="n"/>
      <c r="L112" s="7" t="n"/>
      <c r="M112" s="10" t="n"/>
      <c r="N112" s="10" t="n"/>
      <c r="O112" s="7" t="n"/>
      <c r="P112" s="7" t="n"/>
      <c r="Q112" s="10" t="n"/>
      <c r="R112" s="10" t="n"/>
      <c r="S112" s="7" t="n"/>
      <c r="T112" s="7" t="n"/>
      <c r="U112" s="10" t="n"/>
      <c r="V112" s="10" t="n"/>
      <c r="W112" s="7" t="n"/>
      <c r="X112" s="7" t="n"/>
      <c r="Y112" s="7" t="n"/>
      <c r="Z112" s="7" t="n"/>
      <c r="AA112" s="7" t="n"/>
      <c r="AB112" s="7" t="n"/>
      <c r="AC112" s="14" t="n"/>
      <c r="AD112" s="19" t="n"/>
      <c r="AE112" s="13" t="n"/>
      <c r="AF112" s="13" t="n"/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4">
        <f>IF(I112="","",((I112-$AJ$2)*$AL$3*((1+$AL$3)^(30*12)))/(((1+$AL$3)^(30*12))-1))</f>
        <v/>
      </c>
    </row>
    <row r="113">
      <c r="B113" s="6" t="n"/>
      <c r="C113" s="12" t="n"/>
      <c r="D113" s="11" t="n"/>
      <c r="E113" s="11" t="n"/>
      <c r="F113" s="12" t="n"/>
      <c r="G113" s="11" t="n"/>
      <c r="H113" s="18" t="n"/>
      <c r="I113" s="123" t="n"/>
      <c r="J113" s="9" t="n"/>
      <c r="K113" s="7" t="n"/>
      <c r="L113" s="7" t="n"/>
      <c r="M113" s="10" t="n"/>
      <c r="N113" s="10" t="n"/>
      <c r="O113" s="7" t="n"/>
      <c r="P113" s="7" t="n"/>
      <c r="Q113" s="10" t="n"/>
      <c r="R113" s="10" t="n"/>
      <c r="S113" s="7" t="n"/>
      <c r="T113" s="7" t="n"/>
      <c r="U113" s="10" t="n"/>
      <c r="V113" s="10" t="n"/>
      <c r="W113" s="7" t="n"/>
      <c r="X113" s="7" t="n"/>
      <c r="Y113" s="7" t="n"/>
      <c r="Z113" s="7" t="n"/>
      <c r="AA113" s="7" t="n"/>
      <c r="AB113" s="7" t="n"/>
      <c r="AC113" s="14" t="n"/>
      <c r="AD113" s="18" t="n"/>
      <c r="AE113" s="13" t="n"/>
      <c r="AF113" s="13" t="n"/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4">
        <f>IF(I113="","",((I113-$AJ$2)*$AL$3*((1+$AL$3)^(30*12)))/(((1+$AL$3)^(30*12))-1))</f>
        <v/>
      </c>
    </row>
    <row r="114">
      <c r="B114" s="6" t="n"/>
      <c r="C114" s="12" t="n"/>
      <c r="D114" s="11" t="n"/>
      <c r="E114" s="11" t="n"/>
      <c r="F114" s="12" t="n"/>
      <c r="G114" s="11" t="n"/>
      <c r="H114" s="19" t="n"/>
      <c r="I114" s="123" t="n"/>
      <c r="J114" s="9" t="n"/>
      <c r="K114" s="7" t="n"/>
      <c r="L114" s="7" t="n"/>
      <c r="M114" s="10" t="n"/>
      <c r="N114" s="10" t="n"/>
      <c r="O114" s="7" t="n"/>
      <c r="P114" s="7" t="n"/>
      <c r="Q114" s="10" t="n"/>
      <c r="R114" s="10" t="n"/>
      <c r="S114" s="7" t="n"/>
      <c r="T114" s="7" t="n"/>
      <c r="U114" s="10" t="n"/>
      <c r="V114" s="10" t="n"/>
      <c r="W114" s="7" t="n"/>
      <c r="X114" s="7" t="n"/>
      <c r="Y114" s="7" t="n"/>
      <c r="Z114" s="7" t="n"/>
      <c r="AA114" s="7" t="n"/>
      <c r="AB114" s="7" t="n"/>
      <c r="AC114" s="14" t="n"/>
      <c r="AD114" s="19" t="n"/>
      <c r="AE114" s="13" t="n"/>
      <c r="AF114" s="13" t="n"/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4">
        <f>IF(I114="","",((I114-$AJ$2)*$AL$3*((1+$AL$3)^(30*12)))/(((1+$AL$3)^(30*12))-1))</f>
        <v/>
      </c>
    </row>
    <row r="115">
      <c r="B115" s="6" t="n"/>
      <c r="C115" s="12" t="n"/>
      <c r="D115" s="11" t="n"/>
      <c r="E115" s="11" t="n"/>
      <c r="F115" s="12" t="n"/>
      <c r="G115" s="11" t="n"/>
      <c r="H115" s="19" t="n"/>
      <c r="I115" s="123" t="n"/>
      <c r="J115" s="9" t="n"/>
      <c r="K115" s="7" t="n"/>
      <c r="L115" s="7" t="n"/>
      <c r="M115" s="10" t="n"/>
      <c r="N115" s="10" t="n"/>
      <c r="O115" s="7" t="n"/>
      <c r="P115" s="7" t="n"/>
      <c r="Q115" s="10" t="n"/>
      <c r="R115" s="10" t="n"/>
      <c r="S115" s="7" t="n"/>
      <c r="T115" s="7" t="n"/>
      <c r="U115" s="10" t="n"/>
      <c r="V115" s="10" t="n"/>
      <c r="W115" s="7" t="n"/>
      <c r="X115" s="7" t="n"/>
      <c r="Y115" s="7" t="n"/>
      <c r="Z115" s="7" t="n"/>
      <c r="AA115" s="7" t="n"/>
      <c r="AB115" s="7" t="n"/>
      <c r="AC115" s="14" t="n"/>
      <c r="AD115" s="19" t="n"/>
      <c r="AE115" s="13" t="n"/>
      <c r="AF115" s="13" t="n"/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4">
        <f>IF(I115="","",((I115-$AJ$2)*$AL$3*((1+$AL$3)^(30*12)))/(((1+$AL$3)^(30*12))-1))</f>
        <v/>
      </c>
    </row>
    <row r="116">
      <c r="B116" s="6" t="n"/>
      <c r="C116" s="12" t="n"/>
      <c r="D116" s="11" t="n"/>
      <c r="E116" s="11" t="n"/>
      <c r="F116" s="12" t="n"/>
      <c r="G116" s="11" t="n"/>
      <c r="H116" s="18" t="n"/>
      <c r="I116" s="123" t="n"/>
      <c r="J116" s="9" t="n"/>
      <c r="K116" s="7" t="n"/>
      <c r="L116" s="7" t="n"/>
      <c r="M116" s="10" t="n"/>
      <c r="N116" s="10" t="n"/>
      <c r="O116" s="7" t="n"/>
      <c r="P116" s="7" t="n"/>
      <c r="Q116" s="10" t="n"/>
      <c r="R116" s="10" t="n"/>
      <c r="S116" s="7" t="n"/>
      <c r="T116" s="7" t="n"/>
      <c r="U116" s="10" t="n"/>
      <c r="V116" s="10" t="n"/>
      <c r="W116" s="7" t="n"/>
      <c r="X116" s="7" t="n"/>
      <c r="Y116" s="7" t="n"/>
      <c r="Z116" s="7" t="n"/>
      <c r="AA116" s="7" t="n"/>
      <c r="AB116" s="7" t="n"/>
      <c r="AC116" s="14" t="n"/>
      <c r="AD116" s="18" t="n"/>
      <c r="AE116" s="13" t="n"/>
      <c r="AF116" s="13" t="n"/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4">
        <f>IF(I116="","",((I116-$AJ$2)*$AL$3*((1+$AL$3)^(30*12)))/(((1+$AL$3)^(30*12))-1))</f>
        <v/>
      </c>
    </row>
    <row r="117">
      <c r="B117" s="6" t="n"/>
      <c r="C117" s="12" t="n"/>
      <c r="D117" s="11" t="n"/>
      <c r="E117" s="11" t="n"/>
      <c r="F117" s="12" t="n"/>
      <c r="G117" s="11" t="n"/>
      <c r="H117" s="19" t="n"/>
      <c r="I117" s="123" t="n"/>
      <c r="J117" s="9" t="n"/>
      <c r="K117" s="7" t="n"/>
      <c r="L117" s="7" t="n"/>
      <c r="M117" s="10" t="n"/>
      <c r="N117" s="10" t="n"/>
      <c r="O117" s="7" t="n"/>
      <c r="P117" s="7" t="n"/>
      <c r="Q117" s="10" t="n"/>
      <c r="R117" s="10" t="n"/>
      <c r="S117" s="7" t="n"/>
      <c r="T117" s="7" t="n"/>
      <c r="U117" s="10" t="n"/>
      <c r="V117" s="10" t="n"/>
      <c r="W117" s="7" t="n"/>
      <c r="X117" s="7" t="n"/>
      <c r="Y117" s="7" t="n"/>
      <c r="Z117" s="7" t="n"/>
      <c r="AA117" s="7" t="n"/>
      <c r="AB117" s="7" t="n"/>
      <c r="AC117" s="14" t="n"/>
      <c r="AD117" s="19" t="n"/>
      <c r="AE117" s="13" t="n"/>
      <c r="AF117" s="13" t="n"/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4">
        <f>IF(I117="","",((I117-$AJ$2)*$AL$3*((1+$AL$3)^(30*12)))/(((1+$AL$3)^(30*12))-1))</f>
        <v/>
      </c>
    </row>
    <row r="118">
      <c r="B118" s="6" t="n"/>
      <c r="C118" s="12" t="n"/>
      <c r="D118" s="11" t="n"/>
      <c r="E118" s="11" t="n"/>
      <c r="F118" s="12" t="n"/>
      <c r="G118" s="11" t="n"/>
      <c r="H118" s="19" t="n"/>
      <c r="I118" s="123" t="n"/>
      <c r="J118" s="9" t="n"/>
      <c r="K118" s="7" t="n"/>
      <c r="L118" s="7" t="n"/>
      <c r="M118" s="10" t="n"/>
      <c r="N118" s="10" t="n"/>
      <c r="O118" s="7" t="n"/>
      <c r="P118" s="7" t="n"/>
      <c r="Q118" s="10" t="n"/>
      <c r="R118" s="10" t="n"/>
      <c r="S118" s="7" t="n"/>
      <c r="T118" s="7" t="n"/>
      <c r="U118" s="10" t="n"/>
      <c r="V118" s="10" t="n"/>
      <c r="W118" s="7" t="n"/>
      <c r="X118" s="7" t="n"/>
      <c r="Y118" s="7" t="n"/>
      <c r="Z118" s="7" t="n"/>
      <c r="AA118" s="7" t="n"/>
      <c r="AB118" s="7" t="n"/>
      <c r="AC118" s="14" t="n"/>
      <c r="AD118" s="19" t="n"/>
      <c r="AE118" s="13" t="n"/>
      <c r="AF118" s="13" t="n"/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4">
        <f>IF(I118="","",((I118-$AJ$2)*$AL$3*((1+$AL$3)^(30*12)))/(((1+$AL$3)^(30*12))-1))</f>
        <v/>
      </c>
    </row>
    <row r="119">
      <c r="B119" s="6" t="n"/>
      <c r="C119" s="12" t="n"/>
      <c r="D119" s="11" t="n"/>
      <c r="E119" s="11" t="n"/>
      <c r="F119" s="12" t="n"/>
      <c r="G119" s="11" t="n"/>
      <c r="H119" s="18" t="n"/>
      <c r="I119" s="123" t="n"/>
      <c r="J119" s="9" t="n"/>
      <c r="K119" s="7" t="n"/>
      <c r="L119" s="7" t="n"/>
      <c r="M119" s="10" t="n"/>
      <c r="N119" s="10" t="n"/>
      <c r="O119" s="7" t="n"/>
      <c r="P119" s="7" t="n"/>
      <c r="Q119" s="10" t="n"/>
      <c r="R119" s="10" t="n"/>
      <c r="S119" s="7" t="n"/>
      <c r="T119" s="7" t="n"/>
      <c r="U119" s="10" t="n"/>
      <c r="V119" s="10" t="n"/>
      <c r="W119" s="7" t="n"/>
      <c r="X119" s="7" t="n"/>
      <c r="Y119" s="7" t="n"/>
      <c r="Z119" s="7" t="n"/>
      <c r="AA119" s="7" t="n"/>
      <c r="AB119" s="7" t="n"/>
      <c r="AC119" s="14" t="n"/>
      <c r="AD119" s="18" t="n"/>
      <c r="AE119" s="13" t="n"/>
      <c r="AF119" s="13" t="n"/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4">
        <f>IF(I119="","",((I119-$AJ$2)*$AL$3*((1+$AL$3)^(30*12)))/(((1+$AL$3)^(30*12))-1))</f>
        <v/>
      </c>
    </row>
    <row r="120">
      <c r="B120" s="6" t="n"/>
      <c r="C120" s="12" t="n"/>
      <c r="D120" s="11" t="n"/>
      <c r="E120" s="11" t="n"/>
      <c r="F120" s="12" t="n"/>
      <c r="G120" s="11" t="n"/>
      <c r="H120" s="19" t="n"/>
      <c r="I120" s="123" t="n"/>
      <c r="J120" s="9" t="n"/>
      <c r="K120" s="7" t="n"/>
      <c r="L120" s="7" t="n"/>
      <c r="M120" s="10" t="n"/>
      <c r="N120" s="10" t="n"/>
      <c r="O120" s="7" t="n"/>
      <c r="P120" s="7" t="n"/>
      <c r="Q120" s="10" t="n"/>
      <c r="R120" s="10" t="n"/>
      <c r="S120" s="7" t="n"/>
      <c r="T120" s="7" t="n"/>
      <c r="U120" s="10" t="n"/>
      <c r="V120" s="10" t="n"/>
      <c r="W120" s="7" t="n"/>
      <c r="X120" s="7" t="n"/>
      <c r="Y120" s="7" t="n"/>
      <c r="Z120" s="7" t="n"/>
      <c r="AA120" s="7" t="n"/>
      <c r="AB120" s="7" t="n"/>
      <c r="AC120" s="14" t="n"/>
      <c r="AD120" s="19" t="n"/>
      <c r="AE120" s="13" t="n"/>
      <c r="AF120" s="13" t="n"/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4">
        <f>IF(I120="","",((I120-$AJ$2)*$AL$3*((1+$AL$3)^(30*12)))/(((1+$AL$3)^(30*12))-1))</f>
        <v/>
      </c>
    </row>
    <row r="121">
      <c r="B121" s="6" t="n"/>
      <c r="C121" s="12" t="n"/>
      <c r="D121" s="11" t="n"/>
      <c r="E121" s="11" t="n"/>
      <c r="F121" s="12" t="n"/>
      <c r="G121" s="11" t="n"/>
      <c r="H121" s="19" t="n"/>
      <c r="I121" s="123" t="n"/>
      <c r="J121" s="9" t="n"/>
      <c r="K121" s="7" t="n"/>
      <c r="L121" s="7" t="n"/>
      <c r="M121" s="10" t="n"/>
      <c r="N121" s="10" t="n"/>
      <c r="O121" s="7" t="n"/>
      <c r="P121" s="7" t="n"/>
      <c r="Q121" s="10" t="n"/>
      <c r="R121" s="10" t="n"/>
      <c r="S121" s="7" t="n"/>
      <c r="T121" s="7" t="n"/>
      <c r="U121" s="10" t="n"/>
      <c r="V121" s="10" t="n"/>
      <c r="W121" s="7" t="n"/>
      <c r="X121" s="7" t="n"/>
      <c r="Y121" s="7" t="n"/>
      <c r="Z121" s="7" t="n"/>
      <c r="AA121" s="7" t="n"/>
      <c r="AB121" s="7" t="n"/>
      <c r="AC121" s="14" t="n"/>
      <c r="AD121" s="19" t="n"/>
      <c r="AE121" s="13" t="n"/>
      <c r="AF121" s="13" t="n"/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4">
        <f>IF(I121="","",((I121-$AJ$2)*$AL$3*((1+$AL$3)^(30*12)))/(((1+$AL$3)^(30*12))-1))</f>
        <v/>
      </c>
    </row>
    <row r="122">
      <c r="B122" s="6" t="n"/>
      <c r="C122" s="12" t="n"/>
      <c r="D122" s="11" t="n"/>
      <c r="E122" s="11" t="n"/>
      <c r="F122" s="12" t="n"/>
      <c r="G122" s="11" t="n"/>
      <c r="H122" s="18" t="n"/>
      <c r="I122" s="123" t="n"/>
      <c r="J122" s="9" t="n"/>
      <c r="K122" s="7" t="n"/>
      <c r="L122" s="7" t="n"/>
      <c r="M122" s="10" t="n"/>
      <c r="N122" s="10" t="n"/>
      <c r="O122" s="7" t="n"/>
      <c r="P122" s="7" t="n"/>
      <c r="Q122" s="10" t="n"/>
      <c r="R122" s="10" t="n"/>
      <c r="S122" s="7" t="n"/>
      <c r="T122" s="7" t="n"/>
      <c r="U122" s="10" t="n"/>
      <c r="V122" s="10" t="n"/>
      <c r="W122" s="7" t="n"/>
      <c r="X122" s="7" t="n"/>
      <c r="Y122" s="7" t="n"/>
      <c r="Z122" s="7" t="n"/>
      <c r="AA122" s="7" t="n"/>
      <c r="AB122" s="7" t="n"/>
      <c r="AC122" s="14" t="n"/>
      <c r="AD122" s="18" t="n"/>
      <c r="AE122" s="13" t="n"/>
      <c r="AF122" s="13" t="n"/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4">
        <f>IF(I122="","",((I122-$AJ$2)*$AL$3*((1+$AL$3)^(30*12)))/(((1+$AL$3)^(30*12))-1))</f>
        <v/>
      </c>
    </row>
    <row r="123">
      <c r="B123" s="6" t="n"/>
      <c r="C123" s="12" t="n"/>
      <c r="D123" s="11" t="n"/>
      <c r="E123" s="11" t="n"/>
      <c r="F123" s="12" t="n"/>
      <c r="G123" s="11" t="n"/>
      <c r="H123" s="19" t="n"/>
      <c r="I123" s="123" t="n"/>
      <c r="J123" s="9" t="n"/>
      <c r="K123" s="7" t="n"/>
      <c r="L123" s="7" t="n"/>
      <c r="M123" s="10" t="n"/>
      <c r="N123" s="10" t="n"/>
      <c r="O123" s="7" t="n"/>
      <c r="P123" s="7" t="n"/>
      <c r="Q123" s="10" t="n"/>
      <c r="R123" s="10" t="n"/>
      <c r="S123" s="7" t="n"/>
      <c r="T123" s="7" t="n"/>
      <c r="U123" s="10" t="n"/>
      <c r="V123" s="10" t="n"/>
      <c r="W123" s="7" t="n"/>
      <c r="X123" s="7" t="n"/>
      <c r="Y123" s="7" t="n"/>
      <c r="Z123" s="7" t="n"/>
      <c r="AA123" s="7" t="n"/>
      <c r="AB123" s="7" t="n"/>
      <c r="AC123" s="14" t="n"/>
      <c r="AD123" s="19" t="n"/>
      <c r="AE123" s="13" t="n"/>
      <c r="AF123" s="13" t="n"/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4">
        <f>IF(I123="","",((I123-$AJ$2)*$AL$3*((1+$AL$3)^(30*12)))/(((1+$AL$3)^(30*12))-1))</f>
        <v/>
      </c>
    </row>
    <row r="124">
      <c r="B124" s="6" t="n"/>
      <c r="C124" s="12" t="n"/>
      <c r="D124" s="11" t="n"/>
      <c r="E124" s="11" t="n"/>
      <c r="F124" s="12" t="n"/>
      <c r="G124" s="11" t="n"/>
      <c r="H124" s="19" t="n"/>
      <c r="I124" s="123" t="n"/>
      <c r="J124" s="9" t="n"/>
      <c r="K124" s="7" t="n"/>
      <c r="L124" s="7" t="n"/>
      <c r="M124" s="10" t="n"/>
      <c r="N124" s="10" t="n"/>
      <c r="O124" s="7" t="n"/>
      <c r="P124" s="7" t="n"/>
      <c r="Q124" s="10" t="n"/>
      <c r="R124" s="10" t="n"/>
      <c r="S124" s="7" t="n"/>
      <c r="T124" s="7" t="n"/>
      <c r="U124" s="10" t="n"/>
      <c r="V124" s="10" t="n"/>
      <c r="W124" s="7" t="n"/>
      <c r="X124" s="7" t="n"/>
      <c r="Y124" s="7" t="n"/>
      <c r="Z124" s="7" t="n"/>
      <c r="AA124" s="7" t="n"/>
      <c r="AB124" s="7" t="n"/>
      <c r="AC124" s="14" t="n"/>
      <c r="AD124" s="19" t="n"/>
      <c r="AE124" s="13" t="n"/>
      <c r="AF124" s="13" t="n"/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4">
        <f>IF(I124="","",((I124-$AJ$2)*$AL$3*((1+$AL$3)^(30*12)))/(((1+$AL$3)^(30*12))-1))</f>
        <v/>
      </c>
    </row>
    <row r="125">
      <c r="B125" s="6" t="n"/>
      <c r="C125" s="12" t="n"/>
      <c r="D125" s="11" t="n"/>
      <c r="E125" s="11" t="n"/>
      <c r="F125" s="12" t="n"/>
      <c r="G125" s="11" t="n"/>
      <c r="H125" s="18" t="n"/>
      <c r="I125" s="123" t="n"/>
      <c r="J125" s="9" t="n"/>
      <c r="K125" s="7" t="n"/>
      <c r="L125" s="7" t="n"/>
      <c r="M125" s="10" t="n"/>
      <c r="N125" s="10" t="n"/>
      <c r="O125" s="7" t="n"/>
      <c r="P125" s="7" t="n"/>
      <c r="Q125" s="10" t="n"/>
      <c r="R125" s="10" t="n"/>
      <c r="S125" s="7" t="n"/>
      <c r="T125" s="7" t="n"/>
      <c r="U125" s="10" t="n"/>
      <c r="V125" s="10" t="n"/>
      <c r="W125" s="7" t="n"/>
      <c r="X125" s="7" t="n"/>
      <c r="Y125" s="7" t="n"/>
      <c r="Z125" s="7" t="n"/>
      <c r="AA125" s="7" t="n"/>
      <c r="AB125" s="7" t="n"/>
      <c r="AC125" s="14" t="n"/>
      <c r="AD125" s="18" t="n"/>
      <c r="AE125" s="13" t="n"/>
      <c r="AF125" s="13" t="n"/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4">
        <f>IF(I125="","",((I125-$AJ$2)*$AL$3*((1+$AL$3)^(30*12)))/(((1+$AL$3)^(30*12))-1))</f>
        <v/>
      </c>
    </row>
    <row r="126">
      <c r="B126" s="6" t="n"/>
      <c r="C126" s="12" t="n"/>
      <c r="D126" s="11" t="n"/>
      <c r="E126" s="11" t="n"/>
      <c r="F126" s="12" t="n"/>
      <c r="G126" s="11" t="n"/>
      <c r="H126" s="19" t="n"/>
      <c r="I126" s="123" t="n"/>
      <c r="J126" s="9" t="n"/>
      <c r="K126" s="7" t="n"/>
      <c r="L126" s="7" t="n"/>
      <c r="M126" s="10" t="n"/>
      <c r="N126" s="10" t="n"/>
      <c r="O126" s="7" t="n"/>
      <c r="P126" s="7" t="n"/>
      <c r="Q126" s="10" t="n"/>
      <c r="R126" s="10" t="n"/>
      <c r="S126" s="7" t="n"/>
      <c r="T126" s="7" t="n"/>
      <c r="U126" s="10" t="n"/>
      <c r="V126" s="10" t="n"/>
      <c r="W126" s="7" t="n"/>
      <c r="X126" s="7" t="n"/>
      <c r="Y126" s="7" t="n"/>
      <c r="Z126" s="7" t="n"/>
      <c r="AA126" s="7" t="n"/>
      <c r="AB126" s="7" t="n"/>
      <c r="AC126" s="14" t="n"/>
      <c r="AD126" s="19" t="n"/>
      <c r="AE126" s="13" t="n"/>
      <c r="AF126" s="13" t="n"/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4">
        <f>IF(I126="","",((I126-$AJ$2)*$AL$3*((1+$AL$3)^(30*12)))/(((1+$AL$3)^(30*12))-1))</f>
        <v/>
      </c>
    </row>
    <row r="127">
      <c r="B127" s="6" t="n"/>
      <c r="C127" s="12" t="n"/>
      <c r="D127" s="11" t="n"/>
      <c r="E127" s="11" t="n"/>
      <c r="F127" s="12" t="n"/>
      <c r="G127" s="11" t="n"/>
      <c r="H127" s="19" t="n"/>
      <c r="I127" s="123" t="n"/>
      <c r="J127" s="9" t="n"/>
      <c r="K127" s="7" t="n"/>
      <c r="L127" s="7" t="n"/>
      <c r="M127" s="10" t="n"/>
      <c r="N127" s="10" t="n"/>
      <c r="O127" s="7" t="n"/>
      <c r="P127" s="7" t="n"/>
      <c r="Q127" s="10" t="n"/>
      <c r="R127" s="10" t="n"/>
      <c r="S127" s="7" t="n"/>
      <c r="T127" s="7" t="n"/>
      <c r="U127" s="10" t="n"/>
      <c r="V127" s="10" t="n"/>
      <c r="W127" s="7" t="n"/>
      <c r="X127" s="7" t="n"/>
      <c r="Y127" s="7" t="n"/>
      <c r="Z127" s="7" t="n"/>
      <c r="AA127" s="7" t="n"/>
      <c r="AB127" s="7" t="n"/>
      <c r="AC127" s="14" t="n"/>
      <c r="AD127" s="19" t="n"/>
      <c r="AE127" s="13" t="n"/>
      <c r="AF127" s="13" t="n"/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4">
        <f>IF(I127="","",((I127-$AJ$2)*$AL$3*((1+$AL$3)^(30*12)))/(((1+$AL$3)^(30*12))-1))</f>
        <v/>
      </c>
    </row>
    <row r="128">
      <c r="B128" s="6" t="n"/>
      <c r="C128" s="12" t="n"/>
      <c r="D128" s="11" t="n"/>
      <c r="E128" s="11" t="n"/>
      <c r="F128" s="12" t="n"/>
      <c r="G128" s="11" t="n"/>
      <c r="H128" s="18" t="n"/>
      <c r="I128" s="123" t="n"/>
      <c r="J128" s="9" t="n"/>
      <c r="K128" s="7" t="n"/>
      <c r="L128" s="7" t="n"/>
      <c r="M128" s="10" t="n"/>
      <c r="N128" s="10" t="n"/>
      <c r="O128" s="7" t="n"/>
      <c r="P128" s="7" t="n"/>
      <c r="Q128" s="10" t="n"/>
      <c r="R128" s="10" t="n"/>
      <c r="S128" s="7" t="n"/>
      <c r="T128" s="7" t="n"/>
      <c r="U128" s="10" t="n"/>
      <c r="V128" s="10" t="n"/>
      <c r="W128" s="7" t="n"/>
      <c r="X128" s="7" t="n"/>
      <c r="Y128" s="7" t="n"/>
      <c r="Z128" s="7" t="n"/>
      <c r="AA128" s="7" t="n"/>
      <c r="AB128" s="7" t="n"/>
      <c r="AC128" s="14" t="n"/>
      <c r="AD128" s="18" t="n"/>
      <c r="AE128" s="13" t="n"/>
      <c r="AF128" s="13" t="n"/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4">
        <f>IF(I128="","",((I128-$AJ$2)*$AL$3*((1+$AL$3)^(30*12)))/(((1+$AL$3)^(30*12))-1))</f>
        <v/>
      </c>
    </row>
    <row r="129">
      <c r="B129" s="6" t="n"/>
      <c r="C129" s="12" t="n"/>
      <c r="D129" s="11" t="n"/>
      <c r="E129" s="11" t="n"/>
      <c r="F129" s="12" t="n"/>
      <c r="G129" s="11" t="n"/>
      <c r="H129" s="19" t="n"/>
      <c r="I129" s="123" t="n"/>
      <c r="J129" s="9" t="n"/>
      <c r="K129" s="7" t="n"/>
      <c r="L129" s="7" t="n"/>
      <c r="M129" s="10" t="n"/>
      <c r="N129" s="10" t="n"/>
      <c r="O129" s="7" t="n"/>
      <c r="P129" s="7" t="n"/>
      <c r="Q129" s="10" t="n"/>
      <c r="R129" s="10" t="n"/>
      <c r="S129" s="7" t="n"/>
      <c r="T129" s="7" t="n"/>
      <c r="U129" s="10" t="n"/>
      <c r="V129" s="10" t="n"/>
      <c r="W129" s="7" t="n"/>
      <c r="X129" s="7" t="n"/>
      <c r="Y129" s="7" t="n"/>
      <c r="Z129" s="7" t="n"/>
      <c r="AA129" s="7" t="n"/>
      <c r="AB129" s="7" t="n"/>
      <c r="AC129" s="14" t="n"/>
      <c r="AD129" s="19" t="n"/>
      <c r="AE129" s="13" t="n"/>
      <c r="AF129" s="13" t="n"/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4">
        <f>IF(I129="","",((I129-$AJ$2)*$AL$3*((1+$AL$3)^(30*12)))/(((1+$AL$3)^(30*12))-1))</f>
        <v/>
      </c>
    </row>
    <row r="130">
      <c r="B130" s="6" t="n"/>
      <c r="C130" s="12" t="n"/>
      <c r="D130" s="11" t="n"/>
      <c r="E130" s="11" t="n"/>
      <c r="F130" s="12" t="n"/>
      <c r="G130" s="11" t="n"/>
      <c r="H130" s="19" t="n"/>
      <c r="I130" s="123" t="n"/>
      <c r="J130" s="9" t="n"/>
      <c r="K130" s="7" t="n"/>
      <c r="L130" s="7" t="n"/>
      <c r="M130" s="10" t="n"/>
      <c r="N130" s="10" t="n"/>
      <c r="O130" s="7" t="n"/>
      <c r="P130" s="7" t="n"/>
      <c r="Q130" s="10" t="n"/>
      <c r="R130" s="10" t="n"/>
      <c r="S130" s="7" t="n"/>
      <c r="T130" s="7" t="n"/>
      <c r="U130" s="10" t="n"/>
      <c r="V130" s="10" t="n"/>
      <c r="W130" s="7" t="n"/>
      <c r="X130" s="7" t="n"/>
      <c r="Y130" s="7" t="n"/>
      <c r="Z130" s="7" t="n"/>
      <c r="AA130" s="7" t="n"/>
      <c r="AB130" s="7" t="n"/>
      <c r="AC130" s="14" t="n"/>
      <c r="AD130" s="19" t="n"/>
      <c r="AE130" s="13" t="n"/>
      <c r="AF130" s="13" t="n"/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4">
        <f>IF(I130="","",((I130-$AJ$2)*$AL$3*((1+$AL$3)^(30*12)))/(((1+$AL$3)^(30*12))-1))</f>
        <v/>
      </c>
    </row>
    <row r="131">
      <c r="B131" s="6" t="n"/>
      <c r="C131" s="12" t="n"/>
      <c r="D131" s="11" t="n"/>
      <c r="E131" s="11" t="n"/>
      <c r="F131" s="12" t="n"/>
      <c r="G131" s="11" t="n"/>
      <c r="H131" s="18" t="n"/>
      <c r="I131" s="123" t="n"/>
      <c r="J131" s="9" t="n"/>
      <c r="K131" s="7" t="n"/>
      <c r="L131" s="7" t="n"/>
      <c r="M131" s="10" t="n"/>
      <c r="N131" s="10" t="n"/>
      <c r="O131" s="7" t="n"/>
      <c r="P131" s="7" t="n"/>
      <c r="Q131" s="10" t="n"/>
      <c r="R131" s="10" t="n"/>
      <c r="S131" s="7" t="n"/>
      <c r="T131" s="7" t="n"/>
      <c r="U131" s="10" t="n"/>
      <c r="V131" s="10" t="n"/>
      <c r="W131" s="7" t="n"/>
      <c r="X131" s="7" t="n"/>
      <c r="Y131" s="7" t="n"/>
      <c r="Z131" s="7" t="n"/>
      <c r="AA131" s="7" t="n"/>
      <c r="AB131" s="7" t="n"/>
      <c r="AC131" s="14" t="n"/>
      <c r="AD131" s="18" t="n"/>
      <c r="AE131" s="13" t="n"/>
      <c r="AF131" s="13" t="n"/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4">
        <f>IF(I131="","",((I131-$AJ$2)*$AL$3*((1+$AL$3)^(30*12)))/(((1+$AL$3)^(30*12))-1))</f>
        <v/>
      </c>
    </row>
    <row r="132">
      <c r="B132" s="6" t="n"/>
      <c r="C132" s="12" t="n"/>
      <c r="D132" s="11" t="n"/>
      <c r="E132" s="11" t="n"/>
      <c r="F132" s="12" t="n"/>
      <c r="G132" s="11" t="n"/>
      <c r="H132" s="19" t="n"/>
      <c r="I132" s="123" t="n"/>
      <c r="J132" s="9" t="n"/>
      <c r="K132" s="7" t="n"/>
      <c r="L132" s="7" t="n"/>
      <c r="M132" s="10" t="n"/>
      <c r="N132" s="10" t="n"/>
      <c r="O132" s="7" t="n"/>
      <c r="P132" s="7" t="n"/>
      <c r="Q132" s="10" t="n"/>
      <c r="R132" s="10" t="n"/>
      <c r="S132" s="7" t="n"/>
      <c r="T132" s="7" t="n"/>
      <c r="U132" s="10" t="n"/>
      <c r="V132" s="10" t="n"/>
      <c r="W132" s="7" t="n"/>
      <c r="X132" s="7" t="n"/>
      <c r="Y132" s="7" t="n"/>
      <c r="Z132" s="7" t="n"/>
      <c r="AA132" s="7" t="n"/>
      <c r="AB132" s="7" t="n"/>
      <c r="AC132" s="14" t="n"/>
      <c r="AD132" s="19" t="n"/>
      <c r="AE132" s="13" t="n"/>
      <c r="AF132" s="13" t="n"/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4">
        <f>IF(I132="","",((I132-$AJ$2)*$AL$3*((1+$AL$3)^(30*12)))/(((1+$AL$3)^(30*12))-1))</f>
        <v/>
      </c>
    </row>
    <row r="133">
      <c r="B133" s="6" t="n"/>
      <c r="C133" s="12" t="n"/>
      <c r="D133" s="11" t="n"/>
      <c r="E133" s="11" t="n"/>
      <c r="F133" s="12" t="n"/>
      <c r="G133" s="11" t="n"/>
      <c r="H133" s="19" t="n"/>
      <c r="I133" s="123" t="n"/>
      <c r="J133" s="9" t="n"/>
      <c r="K133" s="7" t="n"/>
      <c r="L133" s="7" t="n"/>
      <c r="M133" s="10" t="n"/>
      <c r="N133" s="10" t="n"/>
      <c r="O133" s="7" t="n"/>
      <c r="P133" s="7" t="n"/>
      <c r="Q133" s="10" t="n"/>
      <c r="R133" s="10" t="n"/>
      <c r="S133" s="7" t="n"/>
      <c r="T133" s="7" t="n"/>
      <c r="U133" s="10" t="n"/>
      <c r="V133" s="10" t="n"/>
      <c r="W133" s="7" t="n"/>
      <c r="X133" s="7" t="n"/>
      <c r="Y133" s="7" t="n"/>
      <c r="Z133" s="7" t="n"/>
      <c r="AA133" s="7" t="n"/>
      <c r="AB133" s="7" t="n"/>
      <c r="AC133" s="14" t="n"/>
      <c r="AD133" s="19" t="n"/>
      <c r="AE133" s="13" t="n"/>
      <c r="AF133" s="13" t="n"/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4">
        <f>IF(I133="","",((I133-$AJ$2)*$AL$3*((1+$AL$3)^(30*12)))/(((1+$AL$3)^(30*12))-1))</f>
        <v/>
      </c>
    </row>
    <row r="134">
      <c r="B134" s="6" t="n"/>
      <c r="C134" s="12" t="n"/>
      <c r="D134" s="11" t="n"/>
      <c r="E134" s="11" t="n"/>
      <c r="F134" s="12" t="n"/>
      <c r="G134" s="11" t="n"/>
      <c r="H134" s="18" t="n"/>
      <c r="I134" s="123" t="n"/>
      <c r="J134" s="9" t="n"/>
      <c r="K134" s="7" t="n"/>
      <c r="L134" s="7" t="n"/>
      <c r="M134" s="10" t="n"/>
      <c r="N134" s="10" t="n"/>
      <c r="O134" s="7" t="n"/>
      <c r="P134" s="7" t="n"/>
      <c r="Q134" s="10" t="n"/>
      <c r="R134" s="10" t="n"/>
      <c r="S134" s="7" t="n"/>
      <c r="T134" s="7" t="n"/>
      <c r="U134" s="10" t="n"/>
      <c r="V134" s="10" t="n"/>
      <c r="W134" s="7" t="n"/>
      <c r="X134" s="7" t="n"/>
      <c r="Y134" s="7" t="n"/>
      <c r="Z134" s="7" t="n"/>
      <c r="AA134" s="7" t="n"/>
      <c r="AB134" s="7" t="n"/>
      <c r="AC134" s="14" t="n"/>
      <c r="AD134" s="18" t="n"/>
      <c r="AE134" s="13" t="n"/>
      <c r="AF134" s="13" t="n"/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4">
        <f>IF(I134="","",((I134-$AJ$2)*$AL$3*((1+$AL$3)^(30*12)))/(((1+$AL$3)^(30*12))-1))</f>
        <v/>
      </c>
    </row>
    <row r="135">
      <c r="B135" s="6" t="n"/>
      <c r="C135" s="12" t="n"/>
      <c r="D135" s="11" t="n"/>
      <c r="E135" s="11" t="n"/>
      <c r="F135" s="12" t="n"/>
      <c r="G135" s="11" t="n"/>
      <c r="H135" s="19" t="n"/>
      <c r="I135" s="123" t="n"/>
      <c r="J135" s="9" t="n"/>
      <c r="K135" s="7" t="n"/>
      <c r="L135" s="7" t="n"/>
      <c r="M135" s="10" t="n"/>
      <c r="N135" s="10" t="n"/>
      <c r="O135" s="7" t="n"/>
      <c r="P135" s="7" t="n"/>
      <c r="Q135" s="10" t="n"/>
      <c r="R135" s="10" t="n"/>
      <c r="S135" s="7" t="n"/>
      <c r="T135" s="7" t="n"/>
      <c r="U135" s="10" t="n"/>
      <c r="V135" s="10" t="n"/>
      <c r="W135" s="7" t="n"/>
      <c r="X135" s="7" t="n"/>
      <c r="Y135" s="7" t="n"/>
      <c r="Z135" s="7" t="n"/>
      <c r="AA135" s="7" t="n"/>
      <c r="AB135" s="7" t="n"/>
      <c r="AC135" s="14" t="n"/>
      <c r="AD135" s="19" t="n"/>
      <c r="AE135" s="13" t="n"/>
      <c r="AF135" s="13" t="n"/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4">
        <f>IF(I135="","",((I135-$AJ$2)*$AL$3*((1+$AL$3)^(30*12)))/(((1+$AL$3)^(30*12))-1))</f>
        <v/>
      </c>
    </row>
    <row r="136">
      <c r="B136" s="6" t="n"/>
      <c r="C136" s="12" t="n"/>
      <c r="D136" s="11" t="n"/>
      <c r="E136" s="11" t="n"/>
      <c r="F136" s="12" t="n"/>
      <c r="G136" s="11" t="n"/>
      <c r="H136" s="19" t="n"/>
      <c r="I136" s="123" t="n"/>
      <c r="J136" s="9" t="n"/>
      <c r="K136" s="7" t="n"/>
      <c r="L136" s="7" t="n"/>
      <c r="M136" s="10" t="n"/>
      <c r="N136" s="10" t="n"/>
      <c r="O136" s="7" t="n"/>
      <c r="P136" s="7" t="n"/>
      <c r="Q136" s="10" t="n"/>
      <c r="R136" s="10" t="n"/>
      <c r="S136" s="7" t="n"/>
      <c r="T136" s="7" t="n"/>
      <c r="U136" s="10" t="n"/>
      <c r="V136" s="10" t="n"/>
      <c r="W136" s="7" t="n"/>
      <c r="X136" s="7" t="n"/>
      <c r="Y136" s="7" t="n"/>
      <c r="Z136" s="7" t="n"/>
      <c r="AA136" s="7" t="n"/>
      <c r="AB136" s="7" t="n"/>
      <c r="AC136" s="14" t="n"/>
      <c r="AD136" s="19" t="n"/>
      <c r="AE136" s="13" t="n"/>
      <c r="AF136" s="13" t="n"/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4">
        <f>IF(I136="","",((I136-$AJ$2)*$AL$3*((1+$AL$3)^(30*12)))/(((1+$AL$3)^(30*12))-1))</f>
        <v/>
      </c>
    </row>
    <row r="137">
      <c r="B137" s="6" t="n"/>
      <c r="C137" s="12" t="n"/>
      <c r="D137" s="11" t="n"/>
      <c r="E137" s="11" t="n"/>
      <c r="F137" s="12" t="n"/>
      <c r="G137" s="11" t="n"/>
      <c r="H137" s="18" t="n"/>
      <c r="I137" s="123" t="n"/>
      <c r="J137" s="9" t="n"/>
      <c r="K137" s="7" t="n"/>
      <c r="L137" s="7" t="n"/>
      <c r="M137" s="10" t="n"/>
      <c r="N137" s="10" t="n"/>
      <c r="O137" s="7" t="n"/>
      <c r="P137" s="7" t="n"/>
      <c r="Q137" s="10" t="n"/>
      <c r="R137" s="10" t="n"/>
      <c r="S137" s="7" t="n"/>
      <c r="T137" s="7" t="n"/>
      <c r="U137" s="10" t="n"/>
      <c r="V137" s="10" t="n"/>
      <c r="W137" s="7" t="n"/>
      <c r="X137" s="7" t="n"/>
      <c r="Y137" s="7" t="n"/>
      <c r="Z137" s="7" t="n"/>
      <c r="AA137" s="7" t="n"/>
      <c r="AB137" s="7" t="n"/>
      <c r="AC137" s="14" t="n"/>
      <c r="AD137" s="18" t="n"/>
      <c r="AE137" s="13" t="n"/>
      <c r="AF137" s="13" t="n"/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4">
        <f>IF(I137="","",((I137-$AJ$2)*$AL$3*((1+$AL$3)^(30*12)))/(((1+$AL$3)^(30*12))-1))</f>
        <v/>
      </c>
    </row>
    <row r="138">
      <c r="B138" s="6" t="n"/>
      <c r="C138" s="12" t="n"/>
      <c r="D138" s="11" t="n"/>
      <c r="E138" s="11" t="n"/>
      <c r="F138" s="12" t="n"/>
      <c r="G138" s="11" t="n"/>
      <c r="H138" s="19" t="n"/>
      <c r="I138" s="123" t="n"/>
      <c r="J138" s="9" t="n"/>
      <c r="K138" s="7" t="n"/>
      <c r="L138" s="7" t="n"/>
      <c r="M138" s="10" t="n"/>
      <c r="N138" s="10" t="n"/>
      <c r="O138" s="7" t="n"/>
      <c r="P138" s="7" t="n"/>
      <c r="Q138" s="10" t="n"/>
      <c r="R138" s="10" t="n"/>
      <c r="S138" s="7" t="n"/>
      <c r="T138" s="7" t="n"/>
      <c r="U138" s="10" t="n"/>
      <c r="V138" s="10" t="n"/>
      <c r="W138" s="7" t="n"/>
      <c r="X138" s="7" t="n"/>
      <c r="Y138" s="7" t="n"/>
      <c r="Z138" s="7" t="n"/>
      <c r="AA138" s="7" t="n"/>
      <c r="AB138" s="7" t="n"/>
      <c r="AC138" s="14" t="n"/>
      <c r="AD138" s="19" t="n"/>
      <c r="AE138" s="13" t="n"/>
      <c r="AF138" s="13" t="n"/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4">
        <f>IF(I138="","",((I138-$AJ$2)*$AL$3*((1+$AL$3)^(30*12)))/(((1+$AL$3)^(30*12))-1))</f>
        <v/>
      </c>
    </row>
    <row r="139">
      <c r="B139" s="6" t="n"/>
      <c r="C139" s="12" t="n"/>
      <c r="D139" s="11" t="n"/>
      <c r="E139" s="11" t="n"/>
      <c r="F139" s="12" t="n"/>
      <c r="G139" s="11" t="n"/>
      <c r="H139" s="19" t="n"/>
      <c r="I139" s="123" t="n"/>
      <c r="J139" s="9" t="n"/>
      <c r="K139" s="7" t="n"/>
      <c r="L139" s="7" t="n"/>
      <c r="M139" s="10" t="n"/>
      <c r="N139" s="10" t="n"/>
      <c r="O139" s="7" t="n"/>
      <c r="P139" s="7" t="n"/>
      <c r="Q139" s="10" t="n"/>
      <c r="R139" s="10" t="n"/>
      <c r="S139" s="7" t="n"/>
      <c r="T139" s="7" t="n"/>
      <c r="U139" s="10" t="n"/>
      <c r="V139" s="10" t="n"/>
      <c r="W139" s="7" t="n"/>
      <c r="X139" s="7" t="n"/>
      <c r="Y139" s="7" t="n"/>
      <c r="Z139" s="7" t="n"/>
      <c r="AA139" s="7" t="n"/>
      <c r="AB139" s="7" t="n"/>
      <c r="AC139" s="14" t="n"/>
      <c r="AD139" s="19" t="n"/>
      <c r="AE139" s="13" t="n"/>
      <c r="AF139" s="13" t="n"/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4">
        <f>IF(I139="","",((I139-$AJ$2)*$AL$3*((1+$AL$3)^(30*12)))/(((1+$AL$3)^(30*12))-1))</f>
        <v/>
      </c>
    </row>
    <row r="140">
      <c r="B140" s="6" t="n"/>
      <c r="C140" s="12" t="n"/>
      <c r="D140" s="11" t="n"/>
      <c r="E140" s="11" t="n"/>
      <c r="F140" s="12" t="n"/>
      <c r="G140" s="11" t="n"/>
      <c r="H140" s="18" t="n"/>
      <c r="I140" s="123" t="n"/>
      <c r="J140" s="9" t="n"/>
      <c r="K140" s="7" t="n"/>
      <c r="L140" s="7" t="n"/>
      <c r="M140" s="10" t="n"/>
      <c r="N140" s="10" t="n"/>
      <c r="O140" s="7" t="n"/>
      <c r="P140" s="7" t="n"/>
      <c r="Q140" s="10" t="n"/>
      <c r="R140" s="10" t="n"/>
      <c r="S140" s="7" t="n"/>
      <c r="T140" s="7" t="n"/>
      <c r="U140" s="10" t="n"/>
      <c r="V140" s="10" t="n"/>
      <c r="W140" s="7" t="n"/>
      <c r="X140" s="7" t="n"/>
      <c r="Y140" s="7" t="n"/>
      <c r="Z140" s="7" t="n"/>
      <c r="AA140" s="7" t="n"/>
      <c r="AB140" s="7" t="n"/>
      <c r="AC140" s="14" t="n"/>
      <c r="AD140" s="18" t="n"/>
      <c r="AE140" s="13" t="n"/>
      <c r="AF140" s="13" t="n"/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4">
        <f>IF(I140="","",((I140-$AJ$2)*$AL$3*((1+$AL$3)^(30*12)))/(((1+$AL$3)^(30*12))-1))</f>
        <v/>
      </c>
    </row>
    <row r="141">
      <c r="B141" s="6" t="n"/>
      <c r="C141" s="12" t="n"/>
      <c r="D141" s="11" t="n"/>
      <c r="E141" s="11" t="n"/>
      <c r="F141" s="12" t="n"/>
      <c r="G141" s="11" t="n"/>
      <c r="H141" s="19" t="n"/>
      <c r="I141" s="123" t="n"/>
      <c r="J141" s="9" t="n"/>
      <c r="K141" s="7" t="n"/>
      <c r="L141" s="7" t="n"/>
      <c r="M141" s="10" t="n"/>
      <c r="N141" s="10" t="n"/>
      <c r="O141" s="7" t="n"/>
      <c r="P141" s="7" t="n"/>
      <c r="Q141" s="10" t="n"/>
      <c r="R141" s="10" t="n"/>
      <c r="S141" s="7" t="n"/>
      <c r="T141" s="7" t="n"/>
      <c r="U141" s="10" t="n"/>
      <c r="V141" s="10" t="n"/>
      <c r="W141" s="7" t="n"/>
      <c r="X141" s="7" t="n"/>
      <c r="Y141" s="7" t="n"/>
      <c r="Z141" s="7" t="n"/>
      <c r="AA141" s="7" t="n"/>
      <c r="AB141" s="7" t="n"/>
      <c r="AC141" s="14" t="n"/>
      <c r="AD141" s="19" t="n"/>
      <c r="AE141" s="13" t="n"/>
      <c r="AF141" s="13" t="n"/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4">
        <f>IF(I141="","",((I141-$AJ$2)*$AL$3*((1+$AL$3)^(30*12)))/(((1+$AL$3)^(30*12))-1))</f>
        <v/>
      </c>
    </row>
    <row r="142">
      <c r="B142" s="6" t="n"/>
      <c r="C142" s="12" t="n"/>
      <c r="D142" s="11" t="n"/>
      <c r="E142" s="11" t="n"/>
      <c r="F142" s="12" t="n"/>
      <c r="G142" s="11" t="n"/>
      <c r="H142" s="19" t="n"/>
      <c r="I142" s="123" t="n"/>
      <c r="J142" s="9" t="n"/>
      <c r="K142" s="7" t="n"/>
      <c r="L142" s="7" t="n"/>
      <c r="M142" s="10" t="n"/>
      <c r="N142" s="10" t="n"/>
      <c r="O142" s="7" t="n"/>
      <c r="P142" s="7" t="n"/>
      <c r="Q142" s="10" t="n"/>
      <c r="R142" s="10" t="n"/>
      <c r="S142" s="7" t="n"/>
      <c r="T142" s="7" t="n"/>
      <c r="U142" s="10" t="n"/>
      <c r="V142" s="10" t="n"/>
      <c r="W142" s="7" t="n"/>
      <c r="X142" s="7" t="n"/>
      <c r="Y142" s="7" t="n"/>
      <c r="Z142" s="7" t="n"/>
      <c r="AA142" s="7" t="n"/>
      <c r="AB142" s="7" t="n"/>
      <c r="AC142" s="14" t="n"/>
      <c r="AD142" s="19" t="n"/>
      <c r="AE142" s="13" t="n"/>
      <c r="AF142" s="13" t="n"/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4">
        <f>IF(I142="","",((I142-$AJ$2)*$AL$3*((1+$AL$3)^(30*12)))/(((1+$AL$3)^(30*12))-1))</f>
        <v/>
      </c>
    </row>
    <row r="143">
      <c r="B143" s="6" t="n"/>
      <c r="C143" s="12" t="n"/>
      <c r="D143" s="11" t="n"/>
      <c r="E143" s="11" t="n"/>
      <c r="F143" s="12" t="n"/>
      <c r="G143" s="11" t="n"/>
      <c r="H143" s="18" t="n"/>
      <c r="I143" s="123" t="n"/>
      <c r="J143" s="9" t="n"/>
      <c r="K143" s="7" t="n"/>
      <c r="L143" s="7" t="n"/>
      <c r="M143" s="10" t="n"/>
      <c r="N143" s="10" t="n"/>
      <c r="O143" s="7" t="n"/>
      <c r="P143" s="7" t="n"/>
      <c r="Q143" s="10" t="n"/>
      <c r="R143" s="10" t="n"/>
      <c r="S143" s="7" t="n"/>
      <c r="T143" s="7" t="n"/>
      <c r="U143" s="10" t="n"/>
      <c r="V143" s="10" t="n"/>
      <c r="W143" s="7" t="n"/>
      <c r="X143" s="7" t="n"/>
      <c r="Y143" s="7" t="n"/>
      <c r="Z143" s="7" t="n"/>
      <c r="AA143" s="7" t="n"/>
      <c r="AB143" s="7" t="n"/>
      <c r="AC143" s="14" t="n"/>
      <c r="AD143" s="18" t="n"/>
      <c r="AE143" s="13" t="n"/>
      <c r="AF143" s="13" t="n"/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4">
        <f>IF(I143="","",((I143-$AJ$2)*$AL$3*((1+$AL$3)^(30*12)))/(((1+$AL$3)^(30*12))-1))</f>
        <v/>
      </c>
    </row>
    <row r="144">
      <c r="B144" s="6" t="n"/>
      <c r="C144" s="12" t="n"/>
      <c r="D144" s="11" t="n"/>
      <c r="E144" s="11" t="n"/>
      <c r="F144" s="12" t="n"/>
      <c r="G144" s="11" t="n"/>
      <c r="H144" s="19" t="n"/>
      <c r="I144" s="123" t="n"/>
      <c r="J144" s="9" t="n"/>
      <c r="K144" s="7" t="n"/>
      <c r="L144" s="7" t="n"/>
      <c r="M144" s="10" t="n"/>
      <c r="N144" s="10" t="n"/>
      <c r="O144" s="7" t="n"/>
      <c r="P144" s="7" t="n"/>
      <c r="Q144" s="10" t="n"/>
      <c r="R144" s="10" t="n"/>
      <c r="S144" s="7" t="n"/>
      <c r="T144" s="7" t="n"/>
      <c r="U144" s="10" t="n"/>
      <c r="V144" s="10" t="n"/>
      <c r="W144" s="7" t="n"/>
      <c r="X144" s="7" t="n"/>
      <c r="Y144" s="7" t="n"/>
      <c r="Z144" s="7" t="n"/>
      <c r="AA144" s="7" t="n"/>
      <c r="AB144" s="7" t="n"/>
      <c r="AC144" s="14" t="n"/>
      <c r="AD144" s="19" t="n"/>
      <c r="AE144" s="13" t="n"/>
      <c r="AF144" s="13" t="n"/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4">
        <f>IF(I144="","",((I144-$AJ$2)*$AL$3*((1+$AL$3)^(30*12)))/(((1+$AL$3)^(30*12))-1))</f>
        <v/>
      </c>
    </row>
    <row r="145">
      <c r="B145" s="6" t="n"/>
      <c r="C145" s="12" t="n"/>
      <c r="D145" s="11" t="n"/>
      <c r="E145" s="11" t="n"/>
      <c r="F145" s="12" t="n"/>
      <c r="G145" s="11" t="n"/>
      <c r="H145" s="19" t="n"/>
      <c r="I145" s="123" t="n"/>
      <c r="J145" s="9" t="n"/>
      <c r="K145" s="7" t="n"/>
      <c r="L145" s="7" t="n"/>
      <c r="M145" s="10" t="n"/>
      <c r="N145" s="10" t="n"/>
      <c r="O145" s="7" t="n"/>
      <c r="P145" s="7" t="n"/>
      <c r="Q145" s="10" t="n"/>
      <c r="R145" s="10" t="n"/>
      <c r="S145" s="7" t="n"/>
      <c r="T145" s="7" t="n"/>
      <c r="U145" s="10" t="n"/>
      <c r="V145" s="10" t="n"/>
      <c r="W145" s="7" t="n"/>
      <c r="X145" s="7" t="n"/>
      <c r="Y145" s="7" t="n"/>
      <c r="Z145" s="7" t="n"/>
      <c r="AA145" s="7" t="n"/>
      <c r="AB145" s="7" t="n"/>
      <c r="AC145" s="14" t="n"/>
      <c r="AD145" s="19" t="n"/>
      <c r="AE145" s="13" t="n"/>
      <c r="AF145" s="13" t="n"/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4">
        <f>IF(I145="","",((I145-$AJ$2)*$AL$3*((1+$AL$3)^(30*12)))/(((1+$AL$3)^(30*12))-1))</f>
        <v/>
      </c>
    </row>
    <row r="146">
      <c r="B146" s="6" t="n"/>
      <c r="C146" s="12" t="n"/>
      <c r="D146" s="11" t="n"/>
      <c r="E146" s="11" t="n"/>
      <c r="F146" s="12" t="n"/>
      <c r="G146" s="11" t="n"/>
      <c r="H146" s="18" t="n"/>
      <c r="I146" s="123" t="n"/>
      <c r="J146" s="9" t="n"/>
      <c r="K146" s="7" t="n"/>
      <c r="L146" s="7" t="n"/>
      <c r="M146" s="10" t="n"/>
      <c r="N146" s="10" t="n"/>
      <c r="O146" s="7" t="n"/>
      <c r="P146" s="7" t="n"/>
      <c r="Q146" s="10" t="n"/>
      <c r="R146" s="10" t="n"/>
      <c r="S146" s="7" t="n"/>
      <c r="T146" s="7" t="n"/>
      <c r="U146" s="10" t="n"/>
      <c r="V146" s="10" t="n"/>
      <c r="W146" s="7" t="n"/>
      <c r="X146" s="7" t="n"/>
      <c r="Y146" s="7" t="n"/>
      <c r="Z146" s="7" t="n"/>
      <c r="AA146" s="7" t="n"/>
      <c r="AB146" s="7" t="n"/>
      <c r="AC146" s="14" t="n"/>
      <c r="AD146" s="18" t="n"/>
      <c r="AE146" s="13" t="n"/>
      <c r="AF146" s="13" t="n"/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4">
        <f>IF(I146="","",((I146-$AJ$2)*$AL$3*((1+$AL$3)^(30*12)))/(((1+$AL$3)^(30*12))-1))</f>
        <v/>
      </c>
    </row>
    <row r="147">
      <c r="B147" s="6" t="n"/>
      <c r="C147" s="12" t="n"/>
      <c r="D147" s="11" t="n"/>
      <c r="E147" s="11" t="n"/>
      <c r="F147" s="12" t="n"/>
      <c r="G147" s="11" t="n"/>
      <c r="H147" s="19" t="n"/>
      <c r="I147" s="123" t="n"/>
      <c r="J147" s="9" t="n"/>
      <c r="K147" s="7" t="n"/>
      <c r="L147" s="7" t="n"/>
      <c r="M147" s="10" t="n"/>
      <c r="N147" s="10" t="n"/>
      <c r="O147" s="7" t="n"/>
      <c r="P147" s="7" t="n"/>
      <c r="Q147" s="10" t="n"/>
      <c r="R147" s="10" t="n"/>
      <c r="S147" s="7" t="n"/>
      <c r="T147" s="7" t="n"/>
      <c r="U147" s="10" t="n"/>
      <c r="V147" s="10" t="n"/>
      <c r="W147" s="7" t="n"/>
      <c r="X147" s="7" t="n"/>
      <c r="Y147" s="7" t="n"/>
      <c r="Z147" s="7" t="n"/>
      <c r="AA147" s="7" t="n"/>
      <c r="AB147" s="7" t="n"/>
      <c r="AC147" s="14" t="n"/>
      <c r="AD147" s="19" t="n"/>
      <c r="AE147" s="13" t="n"/>
      <c r="AF147" s="13" t="n"/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4">
        <f>IF(I147="","",((I147-$AJ$2)*$AL$3*((1+$AL$3)^(30*12)))/(((1+$AL$3)^(30*12))-1))</f>
        <v/>
      </c>
    </row>
    <row r="148">
      <c r="B148" s="6" t="n"/>
      <c r="C148" s="12" t="n"/>
      <c r="D148" s="11" t="n"/>
      <c r="E148" s="11" t="n"/>
      <c r="F148" s="12" t="n"/>
      <c r="G148" s="11" t="n"/>
      <c r="H148" s="19" t="n"/>
      <c r="I148" s="123" t="n"/>
      <c r="J148" s="9" t="n"/>
      <c r="K148" s="7" t="n"/>
      <c r="L148" s="7" t="n"/>
      <c r="M148" s="10" t="n"/>
      <c r="N148" s="10" t="n"/>
      <c r="O148" s="7" t="n"/>
      <c r="P148" s="7" t="n"/>
      <c r="Q148" s="10" t="n"/>
      <c r="R148" s="10" t="n"/>
      <c r="S148" s="7" t="n"/>
      <c r="T148" s="7" t="n"/>
      <c r="U148" s="10" t="n"/>
      <c r="V148" s="10" t="n"/>
      <c r="W148" s="7" t="n"/>
      <c r="X148" s="7" t="n"/>
      <c r="Y148" s="7" t="n"/>
      <c r="Z148" s="7" t="n"/>
      <c r="AA148" s="7" t="n"/>
      <c r="AB148" s="7" t="n"/>
      <c r="AC148" s="14" t="n"/>
      <c r="AD148" s="19" t="n"/>
      <c r="AE148" s="13" t="n"/>
      <c r="AF148" s="13" t="n"/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4">
        <f>IF(I148="","",((I148-$AJ$2)*$AL$3*((1+$AL$3)^(30*12)))/(((1+$AL$3)^(30*12))-1))</f>
        <v/>
      </c>
    </row>
    <row r="149">
      <c r="B149" s="6" t="n"/>
      <c r="C149" s="12" t="n"/>
      <c r="D149" s="11" t="n"/>
      <c r="E149" s="11" t="n"/>
      <c r="F149" s="12" t="n"/>
      <c r="G149" s="11" t="n"/>
      <c r="H149" s="18" t="n"/>
      <c r="I149" s="123" t="n"/>
      <c r="J149" s="9" t="n"/>
      <c r="K149" s="7" t="n"/>
      <c r="L149" s="7" t="n"/>
      <c r="M149" s="10" t="n"/>
      <c r="N149" s="10" t="n"/>
      <c r="O149" s="7" t="n"/>
      <c r="P149" s="7" t="n"/>
      <c r="Q149" s="10" t="n"/>
      <c r="R149" s="10" t="n"/>
      <c r="S149" s="7" t="n"/>
      <c r="T149" s="7" t="n"/>
      <c r="U149" s="10" t="n"/>
      <c r="V149" s="10" t="n"/>
      <c r="W149" s="7" t="n"/>
      <c r="X149" s="7" t="n"/>
      <c r="Y149" s="7" t="n"/>
      <c r="Z149" s="7" t="n"/>
      <c r="AA149" s="7" t="n"/>
      <c r="AB149" s="7" t="n"/>
      <c r="AC149" s="14" t="n"/>
      <c r="AD149" s="18" t="n"/>
      <c r="AE149" s="13" t="n"/>
      <c r="AF149" s="13" t="n"/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4">
        <f>IF(I149="","",((I149-$AJ$2)*$AL$3*((1+$AL$3)^(30*12)))/(((1+$AL$3)^(30*12))-1))</f>
        <v/>
      </c>
    </row>
    <row r="150">
      <c r="B150" s="6" t="n"/>
      <c r="C150" s="12" t="n"/>
      <c r="D150" s="11" t="n"/>
      <c r="E150" s="11" t="n"/>
      <c r="F150" s="12" t="n"/>
      <c r="G150" s="11" t="n"/>
      <c r="H150" s="19" t="n"/>
      <c r="I150" s="123" t="n"/>
      <c r="J150" s="9" t="n"/>
      <c r="K150" s="7" t="n"/>
      <c r="L150" s="7" t="n"/>
      <c r="M150" s="10" t="n"/>
      <c r="N150" s="10" t="n"/>
      <c r="O150" s="7" t="n"/>
      <c r="P150" s="7" t="n"/>
      <c r="Q150" s="10" t="n"/>
      <c r="R150" s="10" t="n"/>
      <c r="S150" s="7" t="n"/>
      <c r="T150" s="7" t="n"/>
      <c r="U150" s="10" t="n"/>
      <c r="V150" s="10" t="n"/>
      <c r="W150" s="7" t="n"/>
      <c r="X150" s="7" t="n"/>
      <c r="Y150" s="7" t="n"/>
      <c r="Z150" s="7" t="n"/>
      <c r="AA150" s="7" t="n"/>
      <c r="AB150" s="7" t="n"/>
      <c r="AC150" s="14" t="n"/>
      <c r="AD150" s="19" t="n"/>
      <c r="AE150" s="13" t="n"/>
      <c r="AF150" s="13" t="n"/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4">
        <f>IF(I150="","",((I150-$AJ$2)*$AL$3*((1+$AL$3)^(30*12)))/(((1+$AL$3)^(30*12))-1))</f>
        <v/>
      </c>
    </row>
    <row r="151">
      <c r="B151" s="6" t="n"/>
      <c r="C151" s="12" t="n"/>
      <c r="D151" s="11" t="n"/>
      <c r="E151" s="11" t="n"/>
      <c r="F151" s="12" t="n"/>
      <c r="G151" s="11" t="n"/>
      <c r="H151" s="19" t="n"/>
      <c r="I151" s="123" t="n"/>
      <c r="J151" s="9" t="n"/>
      <c r="K151" s="7" t="n"/>
      <c r="L151" s="7" t="n"/>
      <c r="M151" s="10" t="n"/>
      <c r="N151" s="10" t="n"/>
      <c r="O151" s="7" t="n"/>
      <c r="P151" s="7" t="n"/>
      <c r="Q151" s="10" t="n"/>
      <c r="R151" s="10" t="n"/>
      <c r="S151" s="7" t="n"/>
      <c r="T151" s="7" t="n"/>
      <c r="U151" s="10" t="n"/>
      <c r="V151" s="10" t="n"/>
      <c r="W151" s="7" t="n"/>
      <c r="X151" s="7" t="n"/>
      <c r="Y151" s="7" t="n"/>
      <c r="Z151" s="7" t="n"/>
      <c r="AA151" s="7" t="n"/>
      <c r="AB151" s="7" t="n"/>
      <c r="AC151" s="14" t="n"/>
      <c r="AD151" s="19" t="n"/>
      <c r="AE151" s="13" t="n"/>
      <c r="AF151" s="13" t="n"/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4">
        <f>IF(I151="","",((I151-$AJ$2)*$AL$3*((1+$AL$3)^(30*12)))/(((1+$AL$3)^(30*12))-1))</f>
        <v/>
      </c>
    </row>
    <row r="152">
      <c r="B152" s="6" t="n"/>
      <c r="C152" s="12" t="n"/>
      <c r="D152" s="11" t="n"/>
      <c r="E152" s="11" t="n"/>
      <c r="F152" s="12" t="n"/>
      <c r="G152" s="11" t="n"/>
      <c r="H152" s="18" t="n"/>
      <c r="I152" s="123" t="n"/>
      <c r="J152" s="9" t="n"/>
      <c r="K152" s="7" t="n"/>
      <c r="L152" s="7" t="n"/>
      <c r="M152" s="10" t="n"/>
      <c r="N152" s="10" t="n"/>
      <c r="O152" s="7" t="n"/>
      <c r="P152" s="7" t="n"/>
      <c r="Q152" s="10" t="n"/>
      <c r="R152" s="10" t="n"/>
      <c r="S152" s="7" t="n"/>
      <c r="T152" s="7" t="n"/>
      <c r="U152" s="10" t="n"/>
      <c r="V152" s="10" t="n"/>
      <c r="W152" s="7" t="n"/>
      <c r="X152" s="7" t="n"/>
      <c r="Y152" s="7" t="n"/>
      <c r="Z152" s="7" t="n"/>
      <c r="AA152" s="7" t="n"/>
      <c r="AB152" s="7" t="n"/>
      <c r="AC152" s="14" t="n"/>
      <c r="AD152" s="18" t="n"/>
      <c r="AE152" s="13" t="n"/>
      <c r="AF152" s="13" t="n"/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4">
        <f>IF(I152="","",((I152-$AJ$2)*$AL$3*((1+$AL$3)^(30*12)))/(((1+$AL$3)^(30*12))-1))</f>
        <v/>
      </c>
    </row>
    <row r="153">
      <c r="B153" s="6" t="n"/>
      <c r="C153" s="12" t="n"/>
      <c r="D153" s="11" t="n"/>
      <c r="E153" s="11" t="n"/>
      <c r="F153" s="12" t="n"/>
      <c r="G153" s="11" t="n"/>
      <c r="H153" s="19" t="n"/>
      <c r="I153" s="123" t="n"/>
      <c r="J153" s="9" t="n"/>
      <c r="K153" s="7" t="n"/>
      <c r="L153" s="7" t="n"/>
      <c r="M153" s="10" t="n"/>
      <c r="N153" s="10" t="n"/>
      <c r="O153" s="7" t="n"/>
      <c r="P153" s="7" t="n"/>
      <c r="Q153" s="10" t="n"/>
      <c r="R153" s="10" t="n"/>
      <c r="S153" s="7" t="n"/>
      <c r="T153" s="7" t="n"/>
      <c r="U153" s="10" t="n"/>
      <c r="V153" s="10" t="n"/>
      <c r="W153" s="7" t="n"/>
      <c r="X153" s="7" t="n"/>
      <c r="Y153" s="7" t="n"/>
      <c r="Z153" s="7" t="n"/>
      <c r="AA153" s="7" t="n"/>
      <c r="AB153" s="7" t="n"/>
      <c r="AC153" s="14" t="n"/>
      <c r="AD153" s="19" t="n"/>
      <c r="AE153" s="13" t="n"/>
      <c r="AF153" s="13" t="n"/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4">
        <f>IF(I153="","",((I153-$AJ$2)*$AL$3*((1+$AL$3)^(30*12)))/(((1+$AL$3)^(30*12))-1))</f>
        <v/>
      </c>
    </row>
    <row r="154">
      <c r="B154" s="6" t="n"/>
      <c r="C154" s="12" t="n"/>
      <c r="D154" s="11" t="n"/>
      <c r="E154" s="11" t="n"/>
      <c r="F154" s="12" t="n"/>
      <c r="G154" s="11" t="n"/>
      <c r="H154" s="19" t="n"/>
      <c r="I154" s="123" t="n"/>
      <c r="J154" s="9" t="n"/>
      <c r="K154" s="7" t="n"/>
      <c r="L154" s="7" t="n"/>
      <c r="M154" s="10" t="n"/>
      <c r="N154" s="10" t="n"/>
      <c r="O154" s="7" t="n"/>
      <c r="P154" s="7" t="n"/>
      <c r="Q154" s="10" t="n"/>
      <c r="R154" s="10" t="n"/>
      <c r="S154" s="7" t="n"/>
      <c r="T154" s="7" t="n"/>
      <c r="U154" s="10" t="n"/>
      <c r="V154" s="10" t="n"/>
      <c r="W154" s="7" t="n"/>
      <c r="X154" s="7" t="n"/>
      <c r="Y154" s="7" t="n"/>
      <c r="Z154" s="7" t="n"/>
      <c r="AA154" s="7" t="n"/>
      <c r="AB154" s="7" t="n"/>
      <c r="AC154" s="14" t="n"/>
      <c r="AD154" s="19" t="n"/>
      <c r="AE154" s="13" t="n"/>
      <c r="AF154" s="13" t="n"/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4">
        <f>IF(I154="","",((I154-$AJ$2)*$AL$3*((1+$AL$3)^(30*12)))/(((1+$AL$3)^(30*12))-1))</f>
        <v/>
      </c>
    </row>
    <row r="155">
      <c r="B155" s="6" t="n"/>
      <c r="C155" s="12" t="n"/>
      <c r="D155" s="11" t="n"/>
      <c r="E155" s="11" t="n"/>
      <c r="F155" s="12" t="n"/>
      <c r="G155" s="11" t="n"/>
      <c r="H155" s="18" t="n"/>
      <c r="I155" s="123" t="n"/>
      <c r="J155" s="9" t="n"/>
      <c r="K155" s="7" t="n"/>
      <c r="L155" s="7" t="n"/>
      <c r="M155" s="10" t="n"/>
      <c r="N155" s="10" t="n"/>
      <c r="O155" s="7" t="n"/>
      <c r="P155" s="7" t="n"/>
      <c r="Q155" s="10" t="n"/>
      <c r="R155" s="10" t="n"/>
      <c r="S155" s="7" t="n"/>
      <c r="T155" s="7" t="n"/>
      <c r="U155" s="10" t="n"/>
      <c r="V155" s="10" t="n"/>
      <c r="W155" s="7" t="n"/>
      <c r="X155" s="7" t="n"/>
      <c r="Y155" s="7" t="n"/>
      <c r="Z155" s="7" t="n"/>
      <c r="AA155" s="7" t="n"/>
      <c r="AB155" s="7" t="n"/>
      <c r="AC155" s="14" t="n"/>
      <c r="AD155" s="18" t="n"/>
      <c r="AE155" s="13" t="n"/>
      <c r="AF155" s="13" t="n"/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4">
        <f>IF(I155="","",((I155-$AJ$2)*$AL$3*((1+$AL$3)^(30*12)))/(((1+$AL$3)^(30*12))-1))</f>
        <v/>
      </c>
    </row>
    <row r="156">
      <c r="B156" s="6" t="n"/>
      <c r="C156" s="12" t="n"/>
      <c r="D156" s="11" t="n"/>
      <c r="E156" s="11" t="n"/>
      <c r="F156" s="12" t="n"/>
      <c r="G156" s="11" t="n"/>
      <c r="H156" s="19" t="n"/>
      <c r="I156" s="123" t="n"/>
      <c r="J156" s="9" t="n"/>
      <c r="K156" s="7" t="n"/>
      <c r="L156" s="7" t="n"/>
      <c r="M156" s="10" t="n"/>
      <c r="N156" s="10" t="n"/>
      <c r="O156" s="7" t="n"/>
      <c r="P156" s="7" t="n"/>
      <c r="Q156" s="10" t="n"/>
      <c r="R156" s="10" t="n"/>
      <c r="S156" s="7" t="n"/>
      <c r="T156" s="7" t="n"/>
      <c r="U156" s="10" t="n"/>
      <c r="V156" s="10" t="n"/>
      <c r="W156" s="7" t="n"/>
      <c r="X156" s="7" t="n"/>
      <c r="Y156" s="7" t="n"/>
      <c r="Z156" s="7" t="n"/>
      <c r="AA156" s="7" t="n"/>
      <c r="AB156" s="7" t="n"/>
      <c r="AC156" s="14" t="n"/>
      <c r="AD156" s="19" t="n"/>
      <c r="AE156" s="13" t="n"/>
      <c r="AF156" s="13" t="n"/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4">
        <f>IF(I156="","",((I156-$AJ$2)*$AL$3*((1+$AL$3)^(30*12)))/(((1+$AL$3)^(30*12))-1))</f>
        <v/>
      </c>
    </row>
    <row r="157">
      <c r="B157" s="6" t="n"/>
      <c r="C157" s="12" t="n"/>
      <c r="D157" s="11" t="n"/>
      <c r="E157" s="11" t="n"/>
      <c r="F157" s="12" t="n"/>
      <c r="G157" s="11" t="n"/>
      <c r="H157" s="19" t="n"/>
      <c r="I157" s="123" t="n"/>
      <c r="J157" s="9" t="n"/>
      <c r="K157" s="7" t="n"/>
      <c r="L157" s="7" t="n"/>
      <c r="M157" s="10" t="n"/>
      <c r="N157" s="10" t="n"/>
      <c r="O157" s="7" t="n"/>
      <c r="P157" s="7" t="n"/>
      <c r="Q157" s="10" t="n"/>
      <c r="R157" s="10" t="n"/>
      <c r="S157" s="7" t="n"/>
      <c r="T157" s="7" t="n"/>
      <c r="U157" s="10" t="n"/>
      <c r="V157" s="10" t="n"/>
      <c r="W157" s="7" t="n"/>
      <c r="X157" s="7" t="n"/>
      <c r="Y157" s="7" t="n"/>
      <c r="Z157" s="7" t="n"/>
      <c r="AA157" s="7" t="n"/>
      <c r="AB157" s="7" t="n"/>
      <c r="AC157" s="14" t="n"/>
      <c r="AD157" s="19" t="n"/>
      <c r="AE157" s="13" t="n"/>
      <c r="AF157" s="13" t="n"/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4">
        <f>IF(I157="","",((I157-$AJ$2)*$AL$3*((1+$AL$3)^(30*12)))/(((1+$AL$3)^(30*12))-1))</f>
        <v/>
      </c>
    </row>
    <row r="158">
      <c r="B158" s="6" t="n"/>
      <c r="C158" s="12" t="n"/>
      <c r="D158" s="11" t="n"/>
      <c r="E158" s="11" t="n"/>
      <c r="F158" s="12" t="n"/>
      <c r="G158" s="11" t="n"/>
      <c r="H158" s="18" t="n"/>
      <c r="I158" s="123" t="n"/>
      <c r="J158" s="9" t="n"/>
      <c r="K158" s="7" t="n"/>
      <c r="L158" s="7" t="n"/>
      <c r="M158" s="10" t="n"/>
      <c r="N158" s="10" t="n"/>
      <c r="O158" s="7" t="n"/>
      <c r="P158" s="7" t="n"/>
      <c r="Q158" s="10" t="n"/>
      <c r="R158" s="10" t="n"/>
      <c r="S158" s="7" t="n"/>
      <c r="T158" s="7" t="n"/>
      <c r="U158" s="10" t="n"/>
      <c r="V158" s="10" t="n"/>
      <c r="W158" s="7" t="n"/>
      <c r="X158" s="7" t="n"/>
      <c r="Y158" s="7" t="n"/>
      <c r="Z158" s="7" t="n"/>
      <c r="AA158" s="7" t="n"/>
      <c r="AB158" s="7" t="n"/>
      <c r="AC158" s="14" t="n"/>
      <c r="AD158" s="18" t="n"/>
      <c r="AE158" s="13" t="n"/>
      <c r="AF158" s="13" t="n"/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4">
        <f>IF(I158="","",((I158-$AJ$2)*$AL$3*((1+$AL$3)^(30*12)))/(((1+$AL$3)^(30*12))-1))</f>
        <v/>
      </c>
    </row>
    <row r="159">
      <c r="B159" s="6" t="n"/>
      <c r="C159" s="12" t="n"/>
      <c r="D159" s="11" t="n"/>
      <c r="E159" s="11" t="n"/>
      <c r="F159" s="12" t="n"/>
      <c r="G159" s="11" t="n"/>
      <c r="H159" s="19" t="n"/>
      <c r="I159" s="123" t="n"/>
      <c r="J159" s="9" t="n"/>
      <c r="K159" s="7" t="n"/>
      <c r="L159" s="7" t="n"/>
      <c r="M159" s="10" t="n"/>
      <c r="N159" s="10" t="n"/>
      <c r="O159" s="7" t="n"/>
      <c r="P159" s="7" t="n"/>
      <c r="Q159" s="10" t="n"/>
      <c r="R159" s="10" t="n"/>
      <c r="S159" s="7" t="n"/>
      <c r="T159" s="7" t="n"/>
      <c r="U159" s="10" t="n"/>
      <c r="V159" s="10" t="n"/>
      <c r="W159" s="7" t="n"/>
      <c r="X159" s="7" t="n"/>
      <c r="Y159" s="7" t="n"/>
      <c r="Z159" s="7" t="n"/>
      <c r="AA159" s="7" t="n"/>
      <c r="AB159" s="7" t="n"/>
      <c r="AC159" s="14" t="n"/>
      <c r="AD159" s="19" t="n"/>
      <c r="AE159" s="13" t="n"/>
      <c r="AF159" s="13" t="n"/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4">
        <f>IF(I159="","",((I159-$AJ$2)*$AL$3*((1+$AL$3)^(30*12)))/(((1+$AL$3)^(30*12))-1))</f>
        <v/>
      </c>
    </row>
    <row r="160">
      <c r="B160" s="6" t="n"/>
      <c r="C160" s="12" t="n"/>
      <c r="D160" s="11" t="n"/>
      <c r="E160" s="11" t="n"/>
      <c r="F160" s="12" t="n"/>
      <c r="G160" s="11" t="n"/>
      <c r="H160" s="19" t="n"/>
      <c r="I160" s="123" t="n"/>
      <c r="J160" s="9" t="n"/>
      <c r="K160" s="7" t="n"/>
      <c r="L160" s="7" t="n"/>
      <c r="M160" s="10" t="n"/>
      <c r="N160" s="10" t="n"/>
      <c r="O160" s="7" t="n"/>
      <c r="P160" s="7" t="n"/>
      <c r="Q160" s="10" t="n"/>
      <c r="R160" s="10" t="n"/>
      <c r="S160" s="7" t="n"/>
      <c r="T160" s="7" t="n"/>
      <c r="U160" s="10" t="n"/>
      <c r="V160" s="10" t="n"/>
      <c r="W160" s="7" t="n"/>
      <c r="X160" s="7" t="n"/>
      <c r="Y160" s="7" t="n"/>
      <c r="Z160" s="7" t="n"/>
      <c r="AA160" s="7" t="n"/>
      <c r="AB160" s="7" t="n"/>
      <c r="AC160" s="14" t="n"/>
      <c r="AD160" s="19" t="n"/>
      <c r="AE160" s="13" t="n"/>
      <c r="AF160" s="13" t="n"/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4">
        <f>IF(I160="","",((I160-$AJ$2)*$AL$3*((1+$AL$3)^(30*12)))/(((1+$AL$3)^(30*12))-1))</f>
        <v/>
      </c>
    </row>
    <row r="161">
      <c r="B161" s="6" t="n"/>
      <c r="C161" s="12" t="n"/>
      <c r="D161" s="11" t="n"/>
      <c r="E161" s="11" t="n"/>
      <c r="F161" s="12" t="n"/>
      <c r="G161" s="11" t="n"/>
      <c r="H161" s="18" t="n"/>
      <c r="I161" s="123" t="n"/>
      <c r="J161" s="9" t="n"/>
      <c r="K161" s="7" t="n"/>
      <c r="L161" s="7" t="n"/>
      <c r="M161" s="10" t="n"/>
      <c r="N161" s="10" t="n"/>
      <c r="O161" s="7" t="n"/>
      <c r="P161" s="7" t="n"/>
      <c r="Q161" s="10" t="n"/>
      <c r="R161" s="10" t="n"/>
      <c r="S161" s="7" t="n"/>
      <c r="T161" s="7" t="n"/>
      <c r="U161" s="10" t="n"/>
      <c r="V161" s="10" t="n"/>
      <c r="W161" s="7" t="n"/>
      <c r="X161" s="7" t="n"/>
      <c r="Y161" s="7" t="n"/>
      <c r="Z161" s="7" t="n"/>
      <c r="AA161" s="7" t="n"/>
      <c r="AB161" s="7" t="n"/>
      <c r="AC161" s="14" t="n"/>
      <c r="AD161" s="18" t="n"/>
      <c r="AE161" s="13" t="n"/>
      <c r="AF161" s="13" t="n"/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4">
        <f>IF(I161="","",((I161-$AJ$2)*$AL$3*((1+$AL$3)^(30*12)))/(((1+$AL$3)^(30*12))-1))</f>
        <v/>
      </c>
    </row>
    <row r="162">
      <c r="B162" s="6" t="n"/>
      <c r="C162" s="12" t="n"/>
      <c r="D162" s="11" t="n"/>
      <c r="E162" s="11" t="n"/>
      <c r="F162" s="12" t="n"/>
      <c r="G162" s="11" t="n"/>
      <c r="H162" s="19" t="n"/>
      <c r="I162" s="123" t="n"/>
      <c r="J162" s="9" t="n"/>
      <c r="K162" s="7" t="n"/>
      <c r="L162" s="7" t="n"/>
      <c r="M162" s="10" t="n"/>
      <c r="N162" s="10" t="n"/>
      <c r="O162" s="7" t="n"/>
      <c r="P162" s="7" t="n"/>
      <c r="Q162" s="10" t="n"/>
      <c r="R162" s="10" t="n"/>
      <c r="S162" s="7" t="n"/>
      <c r="T162" s="7" t="n"/>
      <c r="U162" s="10" t="n"/>
      <c r="V162" s="10" t="n"/>
      <c r="W162" s="7" t="n"/>
      <c r="X162" s="7" t="n"/>
      <c r="Y162" s="7" t="n"/>
      <c r="Z162" s="7" t="n"/>
      <c r="AA162" s="7" t="n"/>
      <c r="AB162" s="7" t="n"/>
      <c r="AC162" s="14" t="n"/>
      <c r="AD162" s="19" t="n"/>
      <c r="AE162" s="13" t="n"/>
      <c r="AF162" s="13" t="n"/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4">
        <f>IF(I162="","",((I162-$AJ$2)*$AL$3*((1+$AL$3)^(30*12)))/(((1+$AL$3)^(30*12))-1))</f>
        <v/>
      </c>
    </row>
    <row r="163">
      <c r="B163" s="6" t="n"/>
      <c r="C163" s="12" t="n"/>
      <c r="D163" s="11" t="n"/>
      <c r="E163" s="11" t="n"/>
      <c r="F163" s="12" t="n"/>
      <c r="G163" s="11" t="n"/>
      <c r="H163" s="19" t="n"/>
      <c r="I163" s="123" t="n"/>
      <c r="J163" s="9" t="n"/>
      <c r="K163" s="7" t="n"/>
      <c r="L163" s="7" t="n"/>
      <c r="M163" s="10" t="n"/>
      <c r="N163" s="10" t="n"/>
      <c r="O163" s="7" t="n"/>
      <c r="P163" s="7" t="n"/>
      <c r="Q163" s="10" t="n"/>
      <c r="R163" s="10" t="n"/>
      <c r="S163" s="7" t="n"/>
      <c r="T163" s="7" t="n"/>
      <c r="U163" s="10" t="n"/>
      <c r="V163" s="10" t="n"/>
      <c r="W163" s="7" t="n"/>
      <c r="X163" s="7" t="n"/>
      <c r="Y163" s="7" t="n"/>
      <c r="Z163" s="7" t="n"/>
      <c r="AA163" s="7" t="n"/>
      <c r="AB163" s="7" t="n"/>
      <c r="AC163" s="14" t="n"/>
      <c r="AD163" s="19" t="n"/>
      <c r="AE163" s="13" t="n"/>
      <c r="AF163" s="13" t="n"/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4">
        <f>IF(I163="","",((I163-$AJ$2)*$AL$3*((1+$AL$3)^(30*12)))/(((1+$AL$3)^(30*12))-1))</f>
        <v/>
      </c>
    </row>
    <row r="164">
      <c r="B164" s="6" t="n"/>
      <c r="C164" s="12" t="n"/>
      <c r="D164" s="11" t="n"/>
      <c r="E164" s="11" t="n"/>
      <c r="F164" s="12" t="n"/>
      <c r="G164" s="11" t="n"/>
      <c r="H164" s="18" t="n"/>
      <c r="I164" s="123" t="n"/>
      <c r="J164" s="9" t="n"/>
      <c r="K164" s="7" t="n"/>
      <c r="L164" s="7" t="n"/>
      <c r="M164" s="10" t="n"/>
      <c r="N164" s="10" t="n"/>
      <c r="O164" s="7" t="n"/>
      <c r="P164" s="7" t="n"/>
      <c r="Q164" s="10" t="n"/>
      <c r="R164" s="10" t="n"/>
      <c r="S164" s="7" t="n"/>
      <c r="T164" s="7" t="n"/>
      <c r="U164" s="10" t="n"/>
      <c r="V164" s="10" t="n"/>
      <c r="W164" s="7" t="n"/>
      <c r="X164" s="7" t="n"/>
      <c r="Y164" s="7" t="n"/>
      <c r="Z164" s="7" t="n"/>
      <c r="AA164" s="7" t="n"/>
      <c r="AB164" s="7" t="n"/>
      <c r="AC164" s="14" t="n"/>
      <c r="AD164" s="18" t="n"/>
      <c r="AE164" s="13" t="n"/>
      <c r="AF164" s="13" t="n"/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4">
        <f>IF(I164="","",((I164-$AJ$2)*$AL$3*((1+$AL$3)^(30*12)))/(((1+$AL$3)^(30*12))-1))</f>
        <v/>
      </c>
    </row>
    <row r="165">
      <c r="B165" s="6" t="n"/>
      <c r="C165" s="12" t="n"/>
      <c r="D165" s="11" t="n"/>
      <c r="E165" s="11" t="n"/>
      <c r="F165" s="12" t="n"/>
      <c r="G165" s="11" t="n"/>
      <c r="H165" s="19" t="n"/>
      <c r="I165" s="123" t="n"/>
      <c r="J165" s="9" t="n"/>
      <c r="K165" s="7" t="n"/>
      <c r="L165" s="7" t="n"/>
      <c r="M165" s="10" t="n"/>
      <c r="N165" s="10" t="n"/>
      <c r="O165" s="7" t="n"/>
      <c r="P165" s="7" t="n"/>
      <c r="Q165" s="10" t="n"/>
      <c r="R165" s="10" t="n"/>
      <c r="S165" s="7" t="n"/>
      <c r="T165" s="7" t="n"/>
      <c r="U165" s="10" t="n"/>
      <c r="V165" s="10" t="n"/>
      <c r="W165" s="7" t="n"/>
      <c r="X165" s="7" t="n"/>
      <c r="Y165" s="7" t="n"/>
      <c r="Z165" s="7" t="n"/>
      <c r="AA165" s="7" t="n"/>
      <c r="AB165" s="7" t="n"/>
      <c r="AC165" s="14" t="n"/>
      <c r="AD165" s="19" t="n"/>
      <c r="AE165" s="13" t="n"/>
      <c r="AF165" s="13" t="n"/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4">
        <f>IF(I165="","",((I165-$AJ$2)*$AL$3*((1+$AL$3)^(30*12)))/(((1+$AL$3)^(30*12))-1))</f>
        <v/>
      </c>
    </row>
    <row r="166">
      <c r="B166" s="6" t="n"/>
      <c r="C166" s="12" t="n"/>
      <c r="D166" s="11" t="n"/>
      <c r="E166" s="11" t="n"/>
      <c r="F166" s="12" t="n"/>
      <c r="G166" s="11" t="n"/>
      <c r="H166" s="19" t="n"/>
      <c r="I166" s="123" t="n"/>
      <c r="J166" s="9" t="n"/>
      <c r="K166" s="7" t="n"/>
      <c r="L166" s="7" t="n"/>
      <c r="M166" s="10" t="n"/>
      <c r="N166" s="10" t="n"/>
      <c r="O166" s="7" t="n"/>
      <c r="P166" s="7" t="n"/>
      <c r="Q166" s="10" t="n"/>
      <c r="R166" s="10" t="n"/>
      <c r="S166" s="7" t="n"/>
      <c r="T166" s="7" t="n"/>
      <c r="U166" s="10" t="n"/>
      <c r="V166" s="10" t="n"/>
      <c r="W166" s="7" t="n"/>
      <c r="X166" s="7" t="n"/>
      <c r="Y166" s="7" t="n"/>
      <c r="Z166" s="7" t="n"/>
      <c r="AA166" s="7" t="n"/>
      <c r="AB166" s="7" t="n"/>
      <c r="AC166" s="14" t="n"/>
      <c r="AD166" s="19" t="n"/>
      <c r="AE166" s="13" t="n"/>
      <c r="AF166" s="13" t="n"/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4">
        <f>IF(I166="","",((I166-$AJ$2)*$AL$3*((1+$AL$3)^(30*12)))/(((1+$AL$3)^(30*12))-1))</f>
        <v/>
      </c>
    </row>
    <row r="167">
      <c r="B167" s="6" t="n"/>
      <c r="C167" s="12" t="n"/>
      <c r="D167" s="11" t="n"/>
      <c r="E167" s="11" t="n"/>
      <c r="F167" s="12" t="n"/>
      <c r="G167" s="11" t="n"/>
      <c r="H167" s="18" t="n"/>
      <c r="I167" s="123" t="n"/>
      <c r="J167" s="9" t="n"/>
      <c r="K167" s="7" t="n"/>
      <c r="L167" s="7" t="n"/>
      <c r="M167" s="10" t="n"/>
      <c r="N167" s="10" t="n"/>
      <c r="O167" s="7" t="n"/>
      <c r="P167" s="7" t="n"/>
      <c r="Q167" s="10" t="n"/>
      <c r="R167" s="10" t="n"/>
      <c r="S167" s="7" t="n"/>
      <c r="T167" s="7" t="n"/>
      <c r="U167" s="10" t="n"/>
      <c r="V167" s="10" t="n"/>
      <c r="W167" s="7" t="n"/>
      <c r="X167" s="7" t="n"/>
      <c r="Y167" s="7" t="n"/>
      <c r="Z167" s="7" t="n"/>
      <c r="AA167" s="7" t="n"/>
      <c r="AB167" s="7" t="n"/>
      <c r="AC167" s="14" t="n"/>
      <c r="AD167" s="18" t="n"/>
      <c r="AE167" s="13" t="n"/>
      <c r="AF167" s="13" t="n"/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4">
        <f>IF(I167="","",((I167-$AJ$2)*$AL$3*((1+$AL$3)^(30*12)))/(((1+$AL$3)^(30*12))-1))</f>
        <v/>
      </c>
    </row>
    <row r="168">
      <c r="B168" s="6" t="n"/>
      <c r="C168" s="12" t="n"/>
      <c r="D168" s="11" t="n"/>
      <c r="E168" s="11" t="n"/>
      <c r="F168" s="12" t="n"/>
      <c r="G168" s="11" t="n"/>
      <c r="H168" s="19" t="n"/>
      <c r="I168" s="123" t="n"/>
      <c r="J168" s="9" t="n"/>
      <c r="K168" s="7" t="n"/>
      <c r="L168" s="7" t="n"/>
      <c r="M168" s="10" t="n"/>
      <c r="N168" s="10" t="n"/>
      <c r="O168" s="7" t="n"/>
      <c r="P168" s="7" t="n"/>
      <c r="Q168" s="10" t="n"/>
      <c r="R168" s="10" t="n"/>
      <c r="S168" s="7" t="n"/>
      <c r="T168" s="7" t="n"/>
      <c r="U168" s="10" t="n"/>
      <c r="V168" s="10" t="n"/>
      <c r="W168" s="7" t="n"/>
      <c r="X168" s="7" t="n"/>
      <c r="Y168" s="7" t="n"/>
      <c r="Z168" s="7" t="n"/>
      <c r="AA168" s="7" t="n"/>
      <c r="AB168" s="7" t="n"/>
      <c r="AC168" s="14" t="n"/>
      <c r="AD168" s="19" t="n"/>
      <c r="AE168" s="13" t="n"/>
      <c r="AF168" s="13" t="n"/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4">
        <f>IF(I168="","",((I168-$AJ$2)*$AL$3*((1+$AL$3)^(30*12)))/(((1+$AL$3)^(30*12))-1))</f>
        <v/>
      </c>
    </row>
    <row r="169">
      <c r="B169" s="6" t="n"/>
      <c r="C169" s="12" t="n"/>
      <c r="D169" s="11" t="n"/>
      <c r="E169" s="11" t="n"/>
      <c r="F169" s="12" t="n"/>
      <c r="G169" s="11" t="n"/>
      <c r="H169" s="19" t="n"/>
      <c r="I169" s="123" t="n"/>
      <c r="J169" s="9" t="n"/>
      <c r="K169" s="7" t="n"/>
      <c r="L169" s="7" t="n"/>
      <c r="M169" s="10" t="n"/>
      <c r="N169" s="10" t="n"/>
      <c r="O169" s="7" t="n"/>
      <c r="P169" s="7" t="n"/>
      <c r="Q169" s="10" t="n"/>
      <c r="R169" s="10" t="n"/>
      <c r="S169" s="7" t="n"/>
      <c r="T169" s="7" t="n"/>
      <c r="U169" s="10" t="n"/>
      <c r="V169" s="10" t="n"/>
      <c r="W169" s="7" t="n"/>
      <c r="X169" s="7" t="n"/>
      <c r="Y169" s="7" t="n"/>
      <c r="Z169" s="7" t="n"/>
      <c r="AA169" s="7" t="n"/>
      <c r="AB169" s="7" t="n"/>
      <c r="AC169" s="14" t="n"/>
      <c r="AD169" s="19" t="n"/>
      <c r="AE169" s="13" t="n"/>
      <c r="AF169" s="13" t="n"/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4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3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4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3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4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3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4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3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4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3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4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3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4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3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4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3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4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3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4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3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4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3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4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3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4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3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4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3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4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3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4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3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4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3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4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3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4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3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4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3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4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3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4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3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4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3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4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3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4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3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4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3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4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3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4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3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4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3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4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3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4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3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4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3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4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3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4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3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4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3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4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3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4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3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4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3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4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3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4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3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4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3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4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3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4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3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4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3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4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3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4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3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4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3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4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3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4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3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4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3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4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3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4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3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4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3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4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3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4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3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4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3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4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3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4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3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4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3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4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3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4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3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4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3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4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3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4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3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4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3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4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3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4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3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4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3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4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3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4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3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4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3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4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3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4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3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4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3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4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3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4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3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4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3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4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3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4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3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4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3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4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3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4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3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4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3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4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3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4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3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4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3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4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3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4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3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4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3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4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3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4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3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4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3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4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3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4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3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4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3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4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3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4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3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4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3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4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3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4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3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4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3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4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3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4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3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4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3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4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3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4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3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4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3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4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3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4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3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4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3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4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3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4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3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4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3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4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3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4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3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4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3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4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3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4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3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4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3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4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3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4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3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4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3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4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3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4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3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4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3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4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3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4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3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4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3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4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3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4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3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4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3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4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3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4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3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4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3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4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3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4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3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4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3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4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3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4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3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4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3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4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3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4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3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4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3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4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3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4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3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4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3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4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3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4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3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4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3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4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3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4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3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4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3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4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3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4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3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4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3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4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3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4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3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4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3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4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3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4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3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4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3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4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3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4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3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4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3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4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3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4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3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4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3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4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3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4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3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4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3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4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3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4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3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4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3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4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3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4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3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4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3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4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3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4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3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4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3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4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3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4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3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4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3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4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3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4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3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4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3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4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3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4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3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4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3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4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3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4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3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4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3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4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3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4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3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4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3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4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3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4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3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4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3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4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3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4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3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4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3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4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3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4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3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4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3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4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3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4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3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4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3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4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3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4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3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4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3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4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3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4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3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4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3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4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3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4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3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4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3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4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3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4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3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4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3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4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3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4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3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4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3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4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3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4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3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4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3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4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3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4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3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4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3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4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3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4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3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4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3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4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3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4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3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4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3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4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3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4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3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4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3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4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3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4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3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4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3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4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3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4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3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4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3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4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3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4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3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4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3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4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3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4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3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4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3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4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3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4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3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4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3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4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3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4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3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4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3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4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3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4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3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4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3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4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3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4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3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4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3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4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3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4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3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4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3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4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3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4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3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4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3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4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3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4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3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4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3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4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3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4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3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4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3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4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3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4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3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4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3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4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3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4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3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4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3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4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3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4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3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4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3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4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3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4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3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4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3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4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3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4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3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4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3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4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3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4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3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4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3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4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3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4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3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4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3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4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3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4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3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4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3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4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3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4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3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4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3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4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3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4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3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4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3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4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3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4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3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4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3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4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3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4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3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4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3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4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3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4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3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4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3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4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3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4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3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4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3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4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3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4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3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4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3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4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3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4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3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4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3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4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3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4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3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4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3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4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3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4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3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4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3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4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3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4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3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4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3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4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3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4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3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4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3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4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3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4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3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4">
        <f>IF(I503="","",((I503-$AJ$2)*$AL$3*((1+$AL$3)^(30*12)))/(((1+$AL$3)^(30*12))-1))</f>
        <v/>
      </c>
    </row>
  </sheetData>
  <mergeCells count="10">
    <mergeCell ref="C2:E3"/>
    <mergeCell ref="AH2:AI2"/>
    <mergeCell ref="AJ3:AK3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52">
      <colorScale>
        <cfvo type="min"/>
        <cfvo type="max"/>
        <color rgb="FFFCFCFF"/>
        <color rgb="FF63BE7B"/>
      </colorScale>
    </cfRule>
    <cfRule type="colorScale" priority="67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5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5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3" operator="containsText" dxfId="5" text="No">
      <formula>NOT(ISERROR(SEARCH("No",T50)))</formula>
    </cfRule>
    <cfRule type="containsText" priority="64" operator="containsText" dxfId="4" text="Si">
      <formula>NOT(ISERROR(SEARCH("Si",T50)))</formula>
    </cfRule>
  </conditionalFormatting>
  <conditionalFormatting sqref="T51 X51:AB51">
    <cfRule type="containsText" priority="39" operator="containsText" dxfId="5" text="No">
      <formula>NOT(ISERROR(SEARCH("No",T51)))</formula>
    </cfRule>
    <cfRule type="containsText" priority="40" operator="containsText" dxfId="4" text="Si">
      <formula>NOT(ISERROR(SEARCH("Si",T51)))</formula>
    </cfRule>
  </conditionalFormatting>
  <conditionalFormatting sqref="T52 X52:AB52">
    <cfRule type="containsText" priority="15" operator="containsText" dxfId="5" text="No">
      <formula>NOT(ISERROR(SEARCH("No",T52)))</formula>
    </cfRule>
    <cfRule type="containsText" priority="16" operator="containsText" dxfId="4" text="Si">
      <formula>NOT(ISERROR(SEARCH("Si",T52)))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Text" priority="65" operator="containsText" dxfId="8" stopIfTrue="1" text="Aqui">
      <formula>NOT(ISERROR(SEARCH("Aqui",AC50)))</formula>
    </cfRule>
    <cfRule type="containsBlanks" priority="66" dxfId="8" stopIfTrue="1">
      <formula>LEN(TRIM(AC50))=0</formula>
    </cfRule>
  </conditionalFormatting>
  <conditionalFormatting sqref="AC51">
    <cfRule type="containsText" priority="41" operator="containsText" dxfId="8" stopIfTrue="1" text="Aqui">
      <formula>NOT(ISERROR(SEARCH("Aqui",AC51)))</formula>
    </cfRule>
    <cfRule type="containsBlanks" priority="42" dxfId="8" stopIfTrue="1">
      <formula>LEN(TRIM(AC51))=0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6" dxfId="4">
      <formula>$AI6="↓"</formula>
    </cfRule>
    <cfRule type="expression" priority="7" dxfId="5">
      <formula>$AI6="↑"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4" dxfId="5" stopIfTrue="1">
      <formula>$AI6="↓"</formula>
    </cfRule>
    <cfRule type="expression" priority="5" dxfId="4" stopIfTrue="1">
      <formula>$AI6="↑"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conditionalFormatting sqref="AC63">
    <cfRule type="expression" priority="388" dxfId="0" stopIfTrue="1">
      <formula>$B64="Venut"</formula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2024-12-31T20:22:16Z</dcterms:modified>
  <cp:lastModifiedBy>Aleix Borrella Colomé</cp:lastModifiedBy>
</cp:coreProperties>
</file>