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1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29" fillId="0" borderId="0"/>
    <xf numFmtId="0" fontId="30" fillId="0" borderId="0"/>
  </cellStyleXfs>
  <cellXfs count="123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0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5"/>
    <col width="10.83203125" customWidth="1" style="80" min="56" max="16384"/>
  </cols>
  <sheetData>
    <row r="3">
      <c r="B3" s="79" t="inlineStr">
        <is>
          <t>Gastos associats a la compra d'una vivenda d'obra nova</t>
        </is>
      </c>
      <c r="P3" s="79" t="inlineStr">
        <is>
          <t>Gastos associats a la compra d'una vivenda desegona mà</t>
        </is>
      </c>
    </row>
    <row r="4" ht="5" customHeight="1"/>
    <row r="5">
      <c r="B5" s="86" t="inlineStr">
        <is>
          <t>Càrrec</t>
        </is>
      </c>
      <c r="C5" s="74" t="n"/>
      <c r="D5" s="74" t="n"/>
      <c r="E5" s="88" t="inlineStr">
        <is>
          <t>%  ↓</t>
        </is>
      </c>
      <c r="F5" s="88" t="inlineStr">
        <is>
          <t>%  ↑</t>
        </is>
      </c>
      <c r="G5" s="88" t="inlineStr">
        <is>
          <t>Import  ↓</t>
        </is>
      </c>
      <c r="H5" s="88" t="inlineStr">
        <is>
          <t>Import  ↑</t>
        </is>
      </c>
      <c r="I5" s="88" t="inlineStr">
        <is>
          <t>Observacions</t>
        </is>
      </c>
      <c r="J5" s="74" t="n"/>
      <c r="K5" s="74" t="n"/>
      <c r="L5" s="74" t="n"/>
      <c r="M5" s="75" t="n"/>
      <c r="P5" s="87" t="inlineStr">
        <is>
          <t>Càrrec</t>
        </is>
      </c>
      <c r="Q5" s="74" t="n"/>
      <c r="R5" s="74" t="n"/>
      <c r="S5" s="90" t="inlineStr">
        <is>
          <t>%  ↓</t>
        </is>
      </c>
      <c r="T5" s="90" t="inlineStr">
        <is>
          <t>%  ↑</t>
        </is>
      </c>
      <c r="U5" s="90" t="inlineStr">
        <is>
          <t>Import  ↓</t>
        </is>
      </c>
      <c r="V5" s="90" t="inlineStr">
        <is>
          <t>Import  ↑</t>
        </is>
      </c>
      <c r="W5" s="90" t="inlineStr">
        <is>
          <t>Observacions</t>
        </is>
      </c>
      <c r="X5" s="74" t="n"/>
      <c r="Y5" s="74" t="n"/>
      <c r="Z5" s="74" t="n"/>
      <c r="AA5" s="74" t="n"/>
      <c r="AB5" s="75" t="n"/>
    </row>
    <row r="6">
      <c r="B6" s="76" t="inlineStr">
        <is>
          <t>Gastos de notaria</t>
        </is>
      </c>
      <c r="C6" s="74" t="n"/>
      <c r="D6" s="74" t="n"/>
      <c r="E6" s="21" t="n">
        <v>0.002</v>
      </c>
      <c r="F6" s="21" t="n">
        <v>0.003</v>
      </c>
      <c r="G6" s="103" t="n">
        <v>600</v>
      </c>
      <c r="H6" s="103" t="n">
        <v>1200</v>
      </c>
      <c r="I6" s="23" t="inlineStr">
        <is>
          <t>-</t>
        </is>
      </c>
      <c r="J6" s="74" t="n"/>
      <c r="K6" s="74" t="n"/>
      <c r="L6" s="74" t="n"/>
      <c r="M6" s="75" t="n"/>
      <c r="P6" s="76" t="inlineStr">
        <is>
          <t>Gastos de notaria</t>
        </is>
      </c>
      <c r="Q6" s="74" t="n"/>
      <c r="R6" s="74" t="n"/>
      <c r="S6" s="21" t="n">
        <v>0.002</v>
      </c>
      <c r="T6" s="21" t="n">
        <v>0.003</v>
      </c>
      <c r="U6" s="103" t="n">
        <v>600</v>
      </c>
      <c r="V6" s="103" t="n">
        <v>1200</v>
      </c>
      <c r="W6" s="23" t="inlineStr">
        <is>
          <t>-</t>
        </is>
      </c>
      <c r="X6" s="74" t="n"/>
      <c r="Y6" s="74" t="n"/>
      <c r="Z6" s="74" t="n"/>
      <c r="AA6" s="74" t="n"/>
      <c r="AB6" s="75" t="n"/>
    </row>
    <row r="7">
      <c r="B7" s="76" t="inlineStr">
        <is>
          <t>Gastos de registre de la propietat</t>
        </is>
      </c>
      <c r="C7" s="74" t="n"/>
      <c r="D7" s="74" t="n"/>
      <c r="E7" s="21" t="n">
        <v>0.0015</v>
      </c>
      <c r="F7" s="21" t="n">
        <v>0.002</v>
      </c>
      <c r="G7" s="103" t="n">
        <v>400</v>
      </c>
      <c r="H7" s="103" t="n">
        <v>800</v>
      </c>
      <c r="I7" s="23" t="inlineStr">
        <is>
          <t>-</t>
        </is>
      </c>
      <c r="J7" s="74" t="n"/>
      <c r="K7" s="74" t="n"/>
      <c r="L7" s="74" t="n"/>
      <c r="M7" s="75" t="n"/>
      <c r="P7" s="76" t="inlineStr">
        <is>
          <t>Gastos de registre de la propietat</t>
        </is>
      </c>
      <c r="Q7" s="74" t="n"/>
      <c r="R7" s="74" t="n"/>
      <c r="S7" s="21" t="n">
        <v>0.0015</v>
      </c>
      <c r="T7" s="21" t="n">
        <v>0.002</v>
      </c>
      <c r="U7" s="103" t="n">
        <v>400</v>
      </c>
      <c r="V7" s="103" t="n">
        <v>800</v>
      </c>
      <c r="W7" s="23" t="inlineStr">
        <is>
          <t>-</t>
        </is>
      </c>
      <c r="X7" s="74" t="n"/>
      <c r="Y7" s="74" t="n"/>
      <c r="Z7" s="74" t="n"/>
      <c r="AA7" s="74" t="n"/>
      <c r="AB7" s="75" t="n"/>
    </row>
    <row r="8">
      <c r="B8" s="76" t="inlineStr">
        <is>
          <t>Gastos de gestoria</t>
        </is>
      </c>
      <c r="C8" s="74" t="n"/>
      <c r="D8" s="74" t="n"/>
      <c r="E8" s="21" t="inlineStr">
        <is>
          <t>-</t>
        </is>
      </c>
      <c r="F8" s="21" t="inlineStr">
        <is>
          <t>-</t>
        </is>
      </c>
      <c r="G8" s="104" t="n">
        <v>300</v>
      </c>
      <c r="H8" s="104" t="n">
        <v>600</v>
      </c>
      <c r="I8" s="23" t="inlineStr">
        <is>
          <t>No es obligatori pero si no et vols preocupar de res es paga i ja esta</t>
        </is>
      </c>
      <c r="J8" s="74" t="n"/>
      <c r="K8" s="74" t="n"/>
      <c r="L8" s="74" t="n"/>
      <c r="M8" s="75" t="n"/>
      <c r="P8" s="76" t="inlineStr">
        <is>
          <t>Gastos de gestoria</t>
        </is>
      </c>
      <c r="Q8" s="74" t="n"/>
      <c r="R8" s="74" t="n"/>
      <c r="S8" s="21" t="inlineStr">
        <is>
          <t>-</t>
        </is>
      </c>
      <c r="T8" s="21" t="inlineStr">
        <is>
          <t>-</t>
        </is>
      </c>
      <c r="U8" s="104" t="n">
        <v>300</v>
      </c>
      <c r="V8" s="104" t="n">
        <v>600</v>
      </c>
      <c r="W8" s="23" t="inlineStr">
        <is>
          <t>No es obligatori pero si no et vols preocupar de res es paga i ja esta</t>
        </is>
      </c>
      <c r="X8" s="74" t="n"/>
      <c r="Y8" s="74" t="n"/>
      <c r="Z8" s="74" t="n"/>
      <c r="AA8" s="74" t="n"/>
      <c r="AB8" s="75" t="n"/>
    </row>
    <row r="9">
      <c r="B9" s="76" t="inlineStr">
        <is>
          <t>Taxació hipotecaria</t>
        </is>
      </c>
      <c r="C9" s="74" t="n"/>
      <c r="D9" s="74" t="n"/>
      <c r="E9" s="21" t="inlineStr">
        <is>
          <t>-</t>
        </is>
      </c>
      <c r="F9" s="21" t="inlineStr">
        <is>
          <t>-</t>
        </is>
      </c>
      <c r="G9" s="104" t="n">
        <v>300</v>
      </c>
      <c r="H9" s="104" t="n">
        <v>500</v>
      </c>
      <c r="I9" s="23" t="inlineStr">
        <is>
          <t>En principi en les vivendes d'obra nova la taxació ja està inclosa</t>
        </is>
      </c>
      <c r="J9" s="74" t="n"/>
      <c r="K9" s="74" t="n"/>
      <c r="L9" s="74" t="n"/>
      <c r="M9" s="75" t="n"/>
      <c r="P9" s="76" t="inlineStr">
        <is>
          <t>Taxació hipotecaria</t>
        </is>
      </c>
      <c r="Q9" s="74" t="n"/>
      <c r="R9" s="74" t="n"/>
      <c r="S9" s="21" t="inlineStr">
        <is>
          <t>-</t>
        </is>
      </c>
      <c r="T9" s="21" t="inlineStr">
        <is>
          <t>-</t>
        </is>
      </c>
      <c r="U9" s="104" t="n">
        <v>300</v>
      </c>
      <c r="V9" s="104" t="n">
        <v>500</v>
      </c>
      <c r="W9" s="23" t="inlineStr">
        <is>
          <t>En principi en les vivendes d'obra nova la taxació ja està inclosa</t>
        </is>
      </c>
      <c r="X9" s="74" t="n"/>
      <c r="Y9" s="74" t="n"/>
      <c r="Z9" s="74" t="n"/>
      <c r="AA9" s="74" t="n"/>
      <c r="AB9" s="75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6" t="inlineStr">
        <is>
          <t>AJD (Impost d'Actes Jurídics Documentats)</t>
        </is>
      </c>
      <c r="C11" s="74" t="n"/>
      <c r="D11" s="74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23" t="inlineStr">
        <is>
          <t>En principi el banc es fa càrrec d'això (s'aplica al preu sense IVA)</t>
        </is>
      </c>
      <c r="J11" s="74" t="n"/>
      <c r="K11" s="74" t="n"/>
      <c r="L11" s="74" t="n"/>
      <c r="M11" s="75" t="n"/>
      <c r="P11" s="23" t="inlineStr">
        <is>
          <t>ITP (Impost Transmisions Patrimonials)</t>
        </is>
      </c>
      <c r="Q11" s="23" t="n"/>
      <c r="R11" s="23" t="n"/>
      <c r="S11" s="28" t="n">
        <v>0.05</v>
      </c>
      <c r="T11" s="28" t="n">
        <v>0.1</v>
      </c>
      <c r="U11" s="106">
        <f>R16*S11</f>
        <v/>
      </c>
      <c r="V11" s="106">
        <f>R16*T11</f>
        <v/>
      </c>
      <c r="W11" s="23" t="inlineStr">
        <is>
          <t>Si ets &lt; 33 anys i cobres &lt; 30.000€ anuals et rebaixen a un 5 %</t>
        </is>
      </c>
      <c r="X11" s="23" t="n"/>
      <c r="Y11" s="23" t="n"/>
      <c r="Z11" s="23" t="n"/>
      <c r="AA11" s="23" t="n"/>
      <c r="AB11" s="23" t="n"/>
    </row>
    <row r="12">
      <c r="B12" s="25" t="n"/>
      <c r="C12" s="25" t="n"/>
      <c r="D12" s="25" t="n"/>
      <c r="E12" s="25" t="n"/>
      <c r="F12" s="25" t="n"/>
      <c r="G12" s="107">
        <f>SUM(G6:G11)</f>
        <v/>
      </c>
      <c r="H12" s="107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08">
        <f>SUM(U6:U11)</f>
        <v/>
      </c>
      <c r="V12" s="108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4">
        <f>CONCATENATE("(mitja  de  ",AVERAGE(G12:H12)," €)")</f>
        <v/>
      </c>
      <c r="U13" s="84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77" t="inlineStr">
        <is>
          <t>Preu immoble</t>
        </is>
      </c>
      <c r="C16" s="75" t="n"/>
      <c r="D16" s="109" t="n">
        <v>225000</v>
      </c>
      <c r="E16" s="85" t="inlineStr">
        <is>
          <t xml:space="preserve">   (preu amb IVA inclòs)</t>
        </is>
      </c>
      <c r="P16" s="78" t="inlineStr">
        <is>
          <t>Preu immoble</t>
        </is>
      </c>
      <c r="Q16" s="75" t="n"/>
      <c r="R16" s="109" t="n">
        <v>210000</v>
      </c>
      <c r="S16" s="84" t="n"/>
    </row>
    <row r="17" ht="16" customHeight="1">
      <c r="B17" s="77" t="inlineStr">
        <is>
          <t>Preu total</t>
        </is>
      </c>
      <c r="C17" s="75" t="n"/>
      <c r="D17" s="110">
        <f>D16+AVERAGE(G12:H12)</f>
        <v/>
      </c>
      <c r="E17" s="82">
        <f>CONCATENATE("   (amb gastos compra del ",ROUND(AVERAGE(G12:H12)/D16*100,1)," %)")</f>
        <v/>
      </c>
      <c r="P17" s="78" t="inlineStr">
        <is>
          <t>Preu total</t>
        </is>
      </c>
      <c r="Q17" s="75" t="n"/>
      <c r="R17" s="110">
        <f>R16+AVERAGE(U12:V12)</f>
        <v/>
      </c>
      <c r="S17" s="82">
        <f>CONCATENATE("   (amb gastos compra del ",ROUND(AVERAGE(U12:V12)/R16*100,1)," %)")</f>
        <v/>
      </c>
    </row>
    <row r="18" ht="17" customHeight="1" thickBot="1"/>
    <row r="19" ht="17" customHeight="1" thickBot="1">
      <c r="B19" s="77" t="inlineStr">
        <is>
          <t>Estalvis</t>
        </is>
      </c>
      <c r="C19" s="75" t="n"/>
      <c r="D19" s="109" t="n">
        <v>40000</v>
      </c>
      <c r="E19" s="84">
        <f>CONCATENATE("(",ROUND((D19/D16*100),1)," %)")</f>
        <v/>
      </c>
      <c r="P19" s="89" t="inlineStr">
        <is>
          <t>Estalvis</t>
        </is>
      </c>
      <c r="Q19" s="74" t="n"/>
      <c r="R19" s="109" t="n">
        <v>40000</v>
      </c>
      <c r="S19" s="85">
        <f>CONCATENATE("   (",ROUND((R19/R16*100),1)," %)")</f>
        <v/>
      </c>
    </row>
    <row r="20" ht="16" customHeight="1">
      <c r="B20" s="77" t="inlineStr">
        <is>
          <t>Estalvis gastos compra</t>
        </is>
      </c>
      <c r="C20" s="75" t="n"/>
      <c r="D20" s="110">
        <f>AVERAGE(G12:H12)</f>
        <v/>
      </c>
      <c r="E20" s="84" t="n"/>
      <c r="P20" s="78" t="inlineStr">
        <is>
          <t>Estalvis gastos compra</t>
        </is>
      </c>
      <c r="Q20" s="75" t="n"/>
      <c r="R20" s="110">
        <f>AVERAGE(U12:V12)</f>
        <v/>
      </c>
      <c r="S20" s="85" t="n"/>
    </row>
    <row r="21" ht="16" customHeight="1">
      <c r="B21" s="77" t="inlineStr">
        <is>
          <t>Estalvis per la hipoteca</t>
        </is>
      </c>
      <c r="C21" s="75" t="n"/>
      <c r="D21" s="104">
        <f>D19-D20</f>
        <v/>
      </c>
      <c r="E21" s="84" t="n"/>
      <c r="F21" s="111" t="n"/>
      <c r="P21" s="78" t="inlineStr">
        <is>
          <t>Estalvis per la hipoteca</t>
        </is>
      </c>
      <c r="Q21" s="75" t="n"/>
      <c r="R21" s="104">
        <f>R19-R20</f>
        <v/>
      </c>
      <c r="S21" s="85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77" t="inlineStr">
        <is>
          <t>Import a financiar</t>
        </is>
      </c>
      <c r="C23" s="75" t="n"/>
      <c r="D23" s="103">
        <f>D16-D21</f>
        <v/>
      </c>
      <c r="E23" s="112" t="n"/>
      <c r="P23" s="78" t="inlineStr">
        <is>
          <t>Import a financiar</t>
        </is>
      </c>
      <c r="Q23" s="75" t="n"/>
      <c r="R23" s="103">
        <f>R16-R21</f>
        <v/>
      </c>
      <c r="S23" s="112" t="n"/>
    </row>
    <row r="24" ht="16" customHeight="1">
      <c r="B24" s="77" t="inlineStr">
        <is>
          <t>Interès fixe (%)</t>
        </is>
      </c>
      <c r="C24" s="75" t="n"/>
      <c r="D24" s="39" t="n">
        <v>2.5</v>
      </c>
      <c r="E24" s="40">
        <f>(D24/12)/100</f>
        <v/>
      </c>
      <c r="P24" s="78" t="inlineStr">
        <is>
          <t>Interès fixe (%)</t>
        </is>
      </c>
      <c r="Q24" s="75" t="n"/>
      <c r="R24" s="39" t="n">
        <v>2.5</v>
      </c>
      <c r="S24" s="40">
        <f>(R24/12)/100</f>
        <v/>
      </c>
    </row>
    <row r="25" ht="16" customHeight="1">
      <c r="B25" s="77" t="inlineStr">
        <is>
          <t>Temps (anys)</t>
        </is>
      </c>
      <c r="C25" s="75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78" t="inlineStr">
        <is>
          <t>Temps (anys)</t>
        </is>
      </c>
      <c r="Q25" s="75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3" t="n"/>
      <c r="E26" s="25" t="n"/>
      <c r="P26" s="42" t="n"/>
      <c r="Q26" s="42" t="n"/>
      <c r="R26" s="113" t="n"/>
      <c r="S26" s="25" t="n"/>
    </row>
    <row r="27" ht="16" customHeight="1">
      <c r="B27" s="81" t="inlineStr">
        <is>
          <t>Quota mensual</t>
        </is>
      </c>
      <c r="C27" s="75" t="n"/>
      <c r="D27" s="114">
        <f>(D23*E24*((1+E24)^E25))/(((1+E24)^E25)-1)</f>
        <v/>
      </c>
      <c r="E27" s="45" t="n"/>
      <c r="P27" s="83" t="inlineStr">
        <is>
          <t>Quota mensual</t>
        </is>
      </c>
      <c r="Q27" s="75" t="n"/>
      <c r="R27" s="115">
        <f>(R23*S24*((1+S24)^S25))/(((1+S24)^S25)-1)</f>
        <v/>
      </c>
      <c r="S27" s="45" t="n"/>
    </row>
    <row r="28" ht="16" customHeight="1">
      <c r="B28" s="81" t="inlineStr">
        <is>
          <t>Quota actual</t>
        </is>
      </c>
      <c r="C28" s="75" t="n"/>
      <c r="D28" s="114" t="n">
        <v>680.8</v>
      </c>
      <c r="E28" s="25" t="n"/>
      <c r="P28" s="83" t="inlineStr">
        <is>
          <t>Quota actual</t>
        </is>
      </c>
      <c r="Q28" s="75" t="n"/>
      <c r="R28" s="115" t="n">
        <v>680.8</v>
      </c>
      <c r="S28" s="25" t="n"/>
    </row>
    <row r="29">
      <c r="B29" s="25" t="n"/>
      <c r="C29" s="25" t="n"/>
      <c r="D29" s="116">
        <f>D27-D28</f>
        <v/>
      </c>
      <c r="E29" s="25" t="n"/>
      <c r="P29" s="25" t="n"/>
      <c r="Q29" s="25" t="n"/>
      <c r="R29" s="116">
        <f>R27-R28</f>
        <v/>
      </c>
      <c r="S29" s="25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4"/>
  <sheetViews>
    <sheetView tabSelected="1" workbookViewId="0">
      <selection activeCell="E65" sqref="E65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99"/>
    <col width="10.83203125" customWidth="1" style="80" min="100" max="16384"/>
  </cols>
  <sheetData>
    <row r="1" ht="20" customHeight="1">
      <c r="B1" s="70" t="inlineStr">
        <is>
          <t>JEJE</t>
        </is>
      </c>
    </row>
    <row r="2" ht="20" customHeight="1">
      <c r="B2" s="72" t="inlineStr">
        <is>
          <t>JEJE</t>
        </is>
      </c>
      <c r="C2" s="91" t="inlineStr">
        <is>
          <t>Número total de pisos</t>
        </is>
      </c>
      <c r="D2" s="92" t="n"/>
      <c r="E2" s="93" t="n"/>
      <c r="F2" s="98">
        <f>COUNTA(B6:B504)</f>
        <v/>
      </c>
      <c r="G2" s="93" t="n"/>
      <c r="H2" s="18" t="n"/>
      <c r="I2" s="100" t="inlineStr">
        <is>
          <t>Pisos actius</t>
        </is>
      </c>
      <c r="J2" s="75" t="n"/>
      <c r="K2" s="6">
        <f>COUNTIF(B6:B504,"Actiu")</f>
        <v/>
      </c>
      <c r="L2" s="52">
        <f>CONCATENATE("(Mitjana de ",ROUND(AVERAGEIF(B6:B504,"Actiu",G6:G504),1)," dies actius)")</f>
        <v/>
      </c>
      <c r="AH2" s="96" t="inlineStr">
        <is>
          <t>Estalvis</t>
        </is>
      </c>
      <c r="AI2" s="75" t="n"/>
      <c r="AJ2" s="118" t="n">
        <v>35000</v>
      </c>
      <c r="AK2" s="75" t="n"/>
    </row>
    <row r="3" ht="20" customHeight="1">
      <c r="B3" s="71" t="inlineStr">
        <is>
          <t>JEJE</t>
        </is>
      </c>
      <c r="C3" s="94" t="n"/>
      <c r="D3" s="94" t="n"/>
      <c r="E3" s="95" t="n"/>
      <c r="F3" s="99" t="n"/>
      <c r="G3" s="95" t="n"/>
      <c r="H3" s="18" t="n"/>
      <c r="I3" s="100" t="inlineStr">
        <is>
          <t>Pisos venuts</t>
        </is>
      </c>
      <c r="J3" s="75" t="n"/>
      <c r="K3" s="6">
        <f>COUNTIF(B6:B504,"Venut")</f>
        <v/>
      </c>
      <c r="L3" s="52">
        <f>CONCATENATE("(Mitjana de ",ROUND(AVERAGEIF(B6:B504,"Venut",G6:G504),1)," dies a ser venuts)")</f>
        <v/>
      </c>
      <c r="AB3" s="57" t="n"/>
      <c r="AH3" s="96" t="inlineStr">
        <is>
          <t>Interès</t>
        </is>
      </c>
      <c r="AI3" s="75" t="n"/>
      <c r="AJ3" s="97" t="n">
        <v>2.5</v>
      </c>
      <c r="AK3" s="75" t="n"/>
      <c r="AL3" s="119">
        <f>(AJ3/12)/100</f>
        <v/>
      </c>
    </row>
    <row r="4" ht="20" customHeight="1">
      <c r="B4" s="70" t="inlineStr">
        <is>
          <t>JEJE</t>
        </is>
      </c>
      <c r="C4" s="80" t="inlineStr"/>
      <c r="D4" s="49" t="n"/>
      <c r="I4" s="49" t="n"/>
    </row>
    <row r="5" ht="40" customFormat="1" customHeight="1" s="50">
      <c r="B5" s="3" t="inlineStr">
        <is>
          <t>Estat</t>
        </is>
      </c>
      <c r="C5" s="102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102" t="inlineStr">
        <is>
          <t>Data 
actualització</t>
        </is>
      </c>
      <c r="G5" s="102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102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102" t="inlineStr">
        <is>
          <t>m2
(constr)</t>
        </is>
      </c>
      <c r="R5" s="102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102" t="inlineStr">
        <is>
          <t>Jardí</t>
        </is>
      </c>
      <c r="Y5" s="102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102" t="inlineStr">
        <is>
          <t>Preu / m2</t>
        </is>
      </c>
      <c r="AF5" s="102" t="inlineStr">
        <is>
          <t>Preu / m2 / any</t>
        </is>
      </c>
      <c r="AH5" s="102" t="inlineStr">
        <is>
          <t>Preu / m2 (barri)</t>
        </is>
      </c>
      <c r="AI5" s="75" t="n"/>
      <c r="AJ5" s="102" t="inlineStr">
        <is>
          <t>Preu / m2 / any (barri)</t>
        </is>
      </c>
      <c r="AK5" s="75" t="n"/>
      <c r="AM5" s="102" t="inlineStr">
        <is>
          <t>Quota mensual</t>
        </is>
      </c>
      <c r="AN5" s="56" t="n"/>
      <c r="AO5" s="55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0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14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IF(P6="","",AVERAGEIF($P$6:$P$504, P6, $AE$6:$AE$504))</f>
        <v/>
      </c>
      <c r="AI6" s="58">
        <f>IF(AE6="","",IF(AE6="-","-",IF((AE6-AH6)=0,"-",IF((AE6-AH6)&gt;0,"↑","↓"))))</f>
        <v/>
      </c>
      <c r="AJ6" s="12">
        <f>IF(AF6="","",IF(AF6="-","-",AVERAGEIF($P$6:$P$504, P6, $AF$6:$AF$504)))</f>
        <v/>
      </c>
      <c r="AK6" s="58">
        <f>IF(AF6="","",IF(AF6="-","-",IF((AF6-AJ6)=0,"-",IF((AF6-AJ6)&gt;0,"↑","↓"))))</f>
        <v/>
      </c>
      <c r="AM6" s="121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0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14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IF(P7="","",AVERAGEIF($P$6:$P$504, P7, $AE$6:$AE$504))</f>
        <v/>
      </c>
      <c r="AI7" s="12">
        <f>IF(AE7="","",IF(AE7="-","-",IF((AE7-AH7)=0,"-",IF((AE7-AH7)&gt;0,"↑","↓"))))</f>
        <v/>
      </c>
      <c r="AJ7" s="12">
        <f>IF(AF7="","",IF(AF7="-","-",AVERAGEIF($P$6:$P$504, P7, $AF$6:$AF$504)))</f>
        <v/>
      </c>
      <c r="AK7" s="12">
        <f>IF(AF7="","",IF(AF7="-","-",IF((AF7-AJ7)=0,"-",IF((AF7-AJ7)&gt;0,"↑","↓"))))</f>
        <v/>
      </c>
      <c r="AM7" s="121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2024-11-15</t>
        </is>
      </c>
      <c r="G8" s="10" t="n">
        <v>53</v>
      </c>
      <c r="H8" s="17" t="n"/>
      <c r="I8" s="120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IF(P8="","",AVERAGEIF($P$6:$P$504, P8, $AE$6:$AE$504))</f>
        <v/>
      </c>
      <c r="AI8" s="12">
        <f>IF(AE8="","",IF(AE8="-","-",IF((AE8-AH8)=0,"-",IF((AE8-AH8)&gt;0,"↑","↓"))))</f>
        <v/>
      </c>
      <c r="AJ8" s="12">
        <f>IF(AF8="","",IF(AF8="-","-",AVERAGEIF($P$6:$P$504, P8, $AF$6:$AF$504)))</f>
        <v/>
      </c>
      <c r="AK8" s="12">
        <f>IF(AF8="","",IF(AF8="-","-",IF((AF8-AJ8)=0,"-",IF((AF8-AJ8)&gt;0,"↑","↓"))))</f>
        <v/>
      </c>
      <c r="AM8" s="121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0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14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IF(P9="","",AVERAGEIF($P$6:$P$504, P9, $AE$6:$AE$504))</f>
        <v/>
      </c>
      <c r="AI9" s="58">
        <f>IF(AE9="","",IF(AE9="-","-",IF((AE9-AH9)=0,"-",IF((AE9-AH9)&gt;0,"↑","↓"))))</f>
        <v/>
      </c>
      <c r="AJ9" s="12">
        <f>IF(AF9="","",IF(AF9="-","-",AVERAGEIF($P$6:$P$504, P9, $AF$6:$AF$504)))</f>
        <v/>
      </c>
      <c r="AK9" s="58">
        <f>IF(AF9="","",IF(AF9="-","-",IF((AF9-AJ9)=0,"-",IF((AF9-AJ9)&gt;0,"↑","↓"))))</f>
        <v/>
      </c>
      <c r="AM9" s="121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0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1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IF(P10="","",AVERAGEIF($P$6:$P$504, P10, $AE$6:$AE$504))</f>
        <v/>
      </c>
      <c r="AI10" s="12">
        <f>IF(AE10="","",IF(AE10="-","-",IF((AE10-AH10)=0,"-",IF((AE10-AH10)&gt;0,"↑","↓"))))</f>
        <v/>
      </c>
      <c r="AJ10" s="12">
        <f>IF(AF10="","",IF(AF10="-","-",AVERAGEIF($P$6:$P$504, P10, $AF$6:$AF$504)))</f>
        <v/>
      </c>
      <c r="AK10" s="12">
        <f>IF(AF10="","",IF(AF10="-","-",IF((AF10-AJ10)=0,"-",IF((AF10-AJ10)&gt;0,"↑","↓"))))</f>
        <v/>
      </c>
      <c r="AM10" s="121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2024-11-15</t>
        </is>
      </c>
      <c r="G11" s="10" t="n">
        <v>53</v>
      </c>
      <c r="H11" s="17" t="n"/>
      <c r="I11" s="120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IF(P11="","",AVERAGEIF($P$6:$P$504, P11, $AE$6:$AE$504))</f>
        <v/>
      </c>
      <c r="AI11" s="12">
        <f>IF(AE11="","",IF(AE11="-","-",IF((AE11-AH11)=0,"-",IF((AE11-AH11)&gt;0,"↑","↓"))))</f>
        <v/>
      </c>
      <c r="AJ11" s="12">
        <f>IF(AF11="","",IF(AF11="-","-",AVERAGEIF($P$6:$P$504, P11, $AF$6:$AF$504)))</f>
        <v/>
      </c>
      <c r="AK11" s="12">
        <f>IF(AF11="","",IF(AF11="-","-",IF((AF11-AJ11)=0,"-",IF((AF11-AJ11)&gt;0,"↑","↓"))))</f>
        <v/>
      </c>
      <c r="AM11" s="121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2024-11-15</t>
        </is>
      </c>
      <c r="G12" s="10" t="n">
        <v>53</v>
      </c>
      <c r="H12" s="18" t="n"/>
      <c r="I12" s="120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IF(P12="","",AVERAGEIF($P$6:$P$504, P12, $AE$6:$AE$504))</f>
        <v/>
      </c>
      <c r="AI12" s="58">
        <f>IF(AE12="","",IF(AE12="-","-",IF((AE12-AH12)=0,"-",IF((AE12-AH12)&gt;0,"↑","↓"))))</f>
        <v/>
      </c>
      <c r="AJ12" s="12">
        <f>IF(AF12="","",IF(AF12="-","-",AVERAGEIF($P$6:$P$504, P12, $AF$6:$AF$504)))</f>
        <v/>
      </c>
      <c r="AK12" s="58">
        <f>IF(AF12="","",IF(AF12="-","-",IF((AF12-AJ12)=0,"-",IF((AF12-AJ12)&gt;0,"↑","↓"))))</f>
        <v/>
      </c>
      <c r="AM12" s="121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0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1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IF(P13="","",AVERAGEIF($P$6:$P$504, P13, $AE$6:$AE$504))</f>
        <v/>
      </c>
      <c r="AI13" s="12">
        <f>IF(AE13="","",IF(AE13="-","-",IF((AE13-AH13)=0,"-",IF((AE13-AH13)&gt;0,"↑","↓"))))</f>
        <v/>
      </c>
      <c r="AJ13" s="12">
        <f>IF(AF13="","",IF(AF13="-","-",AVERAGEIF($P$6:$P$504, P13, $AF$6:$AF$504)))</f>
        <v/>
      </c>
      <c r="AK13" s="12">
        <f>IF(AF13="","",IF(AF13="-","-",IF((AF13-AJ13)=0,"-",IF((AF13-AJ13)&gt;0,"↑","↓"))))</f>
        <v/>
      </c>
      <c r="AM13" s="121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2024-11-15</t>
        </is>
      </c>
      <c r="G14" s="10" t="n">
        <v>53</v>
      </c>
      <c r="H14" s="18" t="n"/>
      <c r="I14" s="120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IF(P14="","",AVERAGEIF($P$6:$P$504, P14, $AE$6:$AE$504))</f>
        <v/>
      </c>
      <c r="AI14" s="58">
        <f>IF(AE14="","",IF(AE14="-","-",IF((AE14-AH14)=0,"-",IF((AE14-AH14)&gt;0,"↑","↓"))))</f>
        <v/>
      </c>
      <c r="AJ14" s="12">
        <f>IF(AF14="","",IF(AF14="-","-",AVERAGEIF($P$6:$P$504, P14, $AF$6:$AF$504)))</f>
        <v/>
      </c>
      <c r="AK14" s="58">
        <f>IF(AF14="","",IF(AF14="-","-",IF((AF14-AJ14)=0,"-",IF((AF14-AJ14)&gt;0,"↑","↓"))))</f>
        <v/>
      </c>
      <c r="AM14" s="121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0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14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IF(P15="","",AVERAGEIF($P$6:$P$504, P15, $AE$6:$AE$504))</f>
        <v/>
      </c>
      <c r="AI15" s="58">
        <f>IF(AE15="","",IF(AE15="-","-",IF((AE15-AH15)=0,"-",IF((AE15-AH15)&gt;0,"↑","↓"))))</f>
        <v/>
      </c>
      <c r="AJ15" s="12">
        <f>IF(AF15="","",IF(AF15="-","-",AVERAGEIF($P$6:$P$504, P15, $AF$6:$AF$504)))</f>
        <v/>
      </c>
      <c r="AK15" s="58">
        <f>IF(AF15="","",IF(AF15="-","-",IF((AF15-AJ15)=0,"-",IF((AF15-AJ15)&gt;0,"↑","↓"))))</f>
        <v/>
      </c>
      <c r="AM15" s="121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2024-11-15</t>
        </is>
      </c>
      <c r="G16" s="10" t="n">
        <v>53</v>
      </c>
      <c r="H16" s="18" t="n"/>
      <c r="I16" s="120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IF(P16="","",AVERAGEIF($P$6:$P$504, P16, $AE$6:$AE$504))</f>
        <v/>
      </c>
      <c r="AI16" s="12">
        <f>IF(AE16="","",IF(AE16="-","-",IF((AE16-AH16)=0,"-",IF((AE16-AH16)&gt;0,"↑","↓"))))</f>
        <v/>
      </c>
      <c r="AJ16" s="12">
        <f>IF(AF16="","",IF(AF16="-","-",AVERAGEIF($P$6:$P$504, P16, $AF$6:$AF$504)))</f>
        <v/>
      </c>
      <c r="AK16" s="12">
        <f>IF(AF16="","",IF(AF16="-","-",IF((AF16-AJ16)=0,"-",IF((AF16-AJ16)&gt;0,"↑","↓"))))</f>
        <v/>
      </c>
      <c r="AM16" s="121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2024-11-15</t>
        </is>
      </c>
      <c r="G17" s="10" t="n">
        <v>53</v>
      </c>
      <c r="H17" s="18" t="n"/>
      <c r="I17" s="120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IF(P17="","",AVERAGEIF($P$6:$P$504, P17, $AE$6:$AE$504))</f>
        <v/>
      </c>
      <c r="AI17" s="12">
        <f>IF(AE17="","",IF(AE17="-","-",IF((AE17-AH17)=0,"-",IF((AE17-AH17)&gt;0,"↑","↓"))))</f>
        <v/>
      </c>
      <c r="AJ17" s="12">
        <f>IF(AF17="","",IF(AF17="-","-",AVERAGEIF($P$6:$P$504, P17, $AF$6:$AF$504)))</f>
        <v/>
      </c>
      <c r="AK17" s="12">
        <f>IF(AF17="","",IF(AF17="-","-",IF((AF17-AJ17)=0,"-",IF((AF17-AJ17)&gt;0,"↑","↓"))))</f>
        <v/>
      </c>
      <c r="AM17" s="121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2024-11-15</t>
        </is>
      </c>
      <c r="G18" s="10" t="n">
        <v>53</v>
      </c>
      <c r="H18" s="17" t="n"/>
      <c r="I18" s="120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IF(P18="","",AVERAGEIF($P$6:$P$504, P18, $AE$6:$AE$504))</f>
        <v/>
      </c>
      <c r="AI18" s="12">
        <f>IF(AE18="","",IF(AE18="-","-",IF((AE18-AH18)=0,"-",IF((AE18-AH18)&gt;0,"↑","↓"))))</f>
        <v/>
      </c>
      <c r="AJ18" s="12">
        <f>IF(AF18="","",IF(AF18="-","-",AVERAGEIF($P$6:$P$504, P18, $AF$6:$AF$504)))</f>
        <v/>
      </c>
      <c r="AK18" s="12">
        <f>IF(AF18="","",IF(AF18="-","-",IF((AF18-AJ18)=0,"-",IF((AF18-AJ18)&gt;0,"↑","↓"))))</f>
        <v/>
      </c>
      <c r="AM18" s="121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2024-11-15</t>
        </is>
      </c>
      <c r="G19" s="10" t="n">
        <v>53</v>
      </c>
      <c r="H19" s="18" t="n"/>
      <c r="I19" s="120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IF(P19="","",AVERAGEIF($P$6:$P$504, P19, $AE$6:$AE$504))</f>
        <v/>
      </c>
      <c r="AI19" s="12">
        <f>IF(AE19="","",IF(AE19="-","-",IF((AE19-AH19)=0,"-",IF((AE19-AH19)&gt;0,"↑","↓"))))</f>
        <v/>
      </c>
      <c r="AJ19" s="12">
        <f>IF(AF19="","",IF(AF19="-","-",AVERAGEIF($P$6:$P$504, P19, $AF$6:$AF$504)))</f>
        <v/>
      </c>
      <c r="AK19" s="12">
        <f>IF(AF19="","",IF(AF19="-","-",IF((AF19-AJ19)=0,"-",IF((AF19-AJ19)&gt;0,"↑","↓"))))</f>
        <v/>
      </c>
      <c r="AM19" s="121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2024-11-15</t>
        </is>
      </c>
      <c r="G20" s="10" t="n">
        <v>53</v>
      </c>
      <c r="H20" s="18" t="n"/>
      <c r="I20" s="120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IF(P20="","",AVERAGEIF($P$6:$P$504, P20, $AE$6:$AE$504))</f>
        <v/>
      </c>
      <c r="AI20" s="12">
        <f>IF(AE20="","",IF(AE20="-","-",IF((AE20-AH20)=0,"-",IF((AE20-AH20)&gt;0,"↑","↓"))))</f>
        <v/>
      </c>
      <c r="AJ20" s="12">
        <f>IF(AF20="","",IF(AF20="-","-",AVERAGEIF($P$6:$P$504, P20, $AF$6:$AF$504)))</f>
        <v/>
      </c>
      <c r="AK20" s="12">
        <f>IF(AF20="","",IF(AF20="-","-",IF((AF20-AJ20)=0,"-",IF((AF20-AJ20)&gt;0,"↑","↓"))))</f>
        <v/>
      </c>
      <c r="AM20" s="121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2024-11-15</t>
        </is>
      </c>
      <c r="G21" s="10" t="n">
        <v>53</v>
      </c>
      <c r="H21" s="17" t="n"/>
      <c r="I21" s="120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IF(P21="","",AVERAGEIF($P$6:$P$504, P21, $AE$6:$AE$504))</f>
        <v/>
      </c>
      <c r="AI21" s="12">
        <f>IF(AE21="","",IF(AE21="-","-",IF((AE21-AH21)=0,"-",IF((AE21-AH21)&gt;0,"↑","↓"))))</f>
        <v/>
      </c>
      <c r="AJ21" s="12">
        <f>IF(AF21="","",IF(AF21="-","-",AVERAGEIF($P$6:$P$504, P21, $AF$6:$AF$504)))</f>
        <v/>
      </c>
      <c r="AK21" s="12">
        <f>IF(AF21="","",IF(AF21="-","-",IF((AF21-AJ21)=0,"-",IF((AF21-AJ21)&gt;0,"↑","↓"))))</f>
        <v/>
      </c>
      <c r="AM21" s="121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2024-11-15</t>
        </is>
      </c>
      <c r="G22" s="10" t="n">
        <v>53</v>
      </c>
      <c r="H22" s="18" t="n"/>
      <c r="I22" s="120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IF(P22="","",AVERAGEIF($P$6:$P$504, P22, $AE$6:$AE$504))</f>
        <v/>
      </c>
      <c r="AI22" s="12">
        <f>IF(AE22="","",IF(AE22="-","-",IF((AE22-AH22)=0,"-",IF((AE22-AH22)&gt;0,"↑","↓"))))</f>
        <v/>
      </c>
      <c r="AJ22" s="12">
        <f>IF(AF22="","",IF(AF22="-","-",AVERAGEIF($P$6:$P$504, P22, $AF$6:$AF$504)))</f>
        <v/>
      </c>
      <c r="AK22" s="12">
        <f>IF(AF22="","",IF(AF22="-","-",IF((AF22-AJ22)=0,"-",IF((AF22-AJ22)&gt;0,"↑","↓"))))</f>
        <v/>
      </c>
      <c r="AM22" s="121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2024-11-15</t>
        </is>
      </c>
      <c r="G23" s="10" t="n">
        <v>53</v>
      </c>
      <c r="H23" s="18" t="n"/>
      <c r="I23" s="120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IF(P23="","",AVERAGEIF($P$6:$P$504, P23, $AE$6:$AE$504))</f>
        <v/>
      </c>
      <c r="AI23" s="12">
        <f>IF(AE23="","",IF(AE23="-","-",IF((AE23-AH23)=0,"-",IF((AE23-AH23)&gt;0,"↑","↓"))))</f>
        <v/>
      </c>
      <c r="AJ23" s="12">
        <f>IF(AF23="","",IF(AF23="-","-",AVERAGEIF($P$6:$P$504, P23, $AF$6:$AF$504)))</f>
        <v/>
      </c>
      <c r="AK23" s="12">
        <f>IF(AF23="","",IF(AF23="-","-",IF((AF23-AJ23)=0,"-",IF((AF23-AJ23)&gt;0,"↑","↓"))))</f>
        <v/>
      </c>
      <c r="AM23" s="121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2024-11-15</t>
        </is>
      </c>
      <c r="G24" s="10" t="n">
        <v>53</v>
      </c>
      <c r="H24" s="17" t="n"/>
      <c r="I24" s="120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IF(P24="","",AVERAGEIF($P$6:$P$504, P24, $AE$6:$AE$504))</f>
        <v/>
      </c>
      <c r="AI24" s="12">
        <f>IF(AE24="","",IF(AE24="-","-",IF((AE24-AH24)=0,"-",IF((AE24-AH24)&gt;0,"↑","↓"))))</f>
        <v/>
      </c>
      <c r="AJ24" s="12">
        <f>IF(AF24="","",IF(AF24="-","-",AVERAGEIF($P$6:$P$504, P24, $AF$6:$AF$504)))</f>
        <v/>
      </c>
      <c r="AK24" s="12">
        <f>IF(AF24="","",IF(AF24="-","-",IF((AF24-AJ24)=0,"-",IF((AF24-AJ24)&gt;0,"↑","↓"))))</f>
        <v/>
      </c>
      <c r="AM24" s="121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2024-11-15</t>
        </is>
      </c>
      <c r="G25" s="10" t="n">
        <v>53</v>
      </c>
      <c r="H25" s="18" t="n"/>
      <c r="I25" s="120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IF(P25="","",AVERAGEIF($P$6:$P$504, P25, $AE$6:$AE$504))</f>
        <v/>
      </c>
      <c r="AI25" s="12">
        <f>IF(AE25="","",IF(AE25="-","-",IF((AE25-AH25)=0,"-",IF((AE25-AH25)&gt;0,"↑","↓"))))</f>
        <v/>
      </c>
      <c r="AJ25" s="12">
        <f>IF(AF25="","",IF(AF25="-","-",AVERAGEIF($P$6:$P$504, P25, $AF$6:$AF$504)))</f>
        <v/>
      </c>
      <c r="AK25" s="12">
        <f>IF(AF25="","",IF(AF25="-","-",IF((AF25-AJ25)=0,"-",IF((AF25-AJ25)&gt;0,"↑","↓"))))</f>
        <v/>
      </c>
      <c r="AM25" s="121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2024-11-15</t>
        </is>
      </c>
      <c r="G26" s="10" t="n">
        <v>53</v>
      </c>
      <c r="H26" s="18" t="n"/>
      <c r="I26" s="120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IF(P26="","",AVERAGEIF($P$6:$P$504, P26, $AE$6:$AE$504))</f>
        <v/>
      </c>
      <c r="AI26" s="12">
        <f>IF(AE26="","",IF(AE26="-","-",IF((AE26-AH26)=0,"-",IF((AE26-AH26)&gt;0,"↑","↓"))))</f>
        <v/>
      </c>
      <c r="AJ26" s="12">
        <f>IF(AF26="","",IF(AF26="-","-",AVERAGEIF($P$6:$P$504, P26, $AF$6:$AF$504)))</f>
        <v/>
      </c>
      <c r="AK26" s="12">
        <f>IF(AF26="","",IF(AF26="-","-",IF((AF26-AJ26)=0,"-",IF((AF26-AJ26)&gt;0,"↑","↓"))))</f>
        <v/>
      </c>
      <c r="AM26" s="121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2024-11-15</t>
        </is>
      </c>
      <c r="G27" s="10" t="n">
        <v>53</v>
      </c>
      <c r="H27" s="17" t="n"/>
      <c r="I27" s="120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IF(P27="","",AVERAGEIF($P$6:$P$504, P27, $AE$6:$AE$504))</f>
        <v/>
      </c>
      <c r="AI27" s="12">
        <f>IF(AE27="","",IF(AE27="-","-",IF((AE27-AH27)=0,"-",IF((AE27-AH27)&gt;0,"↑","↓"))))</f>
        <v/>
      </c>
      <c r="AJ27" s="12">
        <f>IF(AF27="","",IF(AF27="-","-",AVERAGEIF($P$6:$P$504, P27, $AF$6:$AF$504)))</f>
        <v/>
      </c>
      <c r="AK27" s="12">
        <f>IF(AF27="","",IF(AF27="-","-",IF((AF27-AJ27)=0,"-",IF((AF27-AJ27)&gt;0,"↑","↓"))))</f>
        <v/>
      </c>
      <c r="AM27" s="121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2024-11-15</t>
        </is>
      </c>
      <c r="G28" s="10" t="n">
        <v>53</v>
      </c>
      <c r="H28" s="18" t="n"/>
      <c r="I28" s="120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IF(P28="","",AVERAGEIF($P$6:$P$504, P28, $AE$6:$AE$504))</f>
        <v/>
      </c>
      <c r="AI28" s="12">
        <f>IF(AE28="","",IF(AE28="-","-",IF((AE28-AH28)=0,"-",IF((AE28-AH28)&gt;0,"↑","↓"))))</f>
        <v/>
      </c>
      <c r="AJ28" s="12">
        <f>IF(AF28="","",IF(AF28="-","-",AVERAGEIF($P$6:$P$504, P28, $AF$6:$AF$504)))</f>
        <v/>
      </c>
      <c r="AK28" s="12">
        <f>IF(AF28="","",IF(AF28="-","-",IF((AF28-AJ28)=0,"-",IF((AF28-AJ28)&gt;0,"↑","↓"))))</f>
        <v/>
      </c>
      <c r="AM28" s="121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0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14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IF(P29="","",AVERAGEIF($P$6:$P$504, P29, $AE$6:$AE$504))</f>
        <v/>
      </c>
      <c r="AI29" s="12">
        <f>IF(AE29="","",IF(AE29="-","-",IF((AE29-AH29)=0,"-",IF((AE29-AH29)&gt;0,"↑","↓"))))</f>
        <v/>
      </c>
      <c r="AJ29" s="12">
        <f>IF(AF29="","",IF(AF29="-","-",AVERAGEIF($P$6:$P$504, P29, $AF$6:$AF$504)))</f>
        <v/>
      </c>
      <c r="AK29" s="12">
        <f>IF(AF29="","",IF(AF29="-","-",IF((AF29-AJ29)=0,"-",IF((AF29-AJ29)&gt;0,"↑","↓"))))</f>
        <v/>
      </c>
      <c r="AM29" s="121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2024-11-15</t>
        </is>
      </c>
      <c r="G30" s="10" t="n">
        <v>53</v>
      </c>
      <c r="H30" s="17" t="n"/>
      <c r="I30" s="120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IF(P30="","",AVERAGEIF($P$6:$P$504, P30, $AE$6:$AE$504))</f>
        <v/>
      </c>
      <c r="AI30" s="12">
        <f>IF(AE30="","",IF(AE30="-","-",IF((AE30-AH30)=0,"-",IF((AE30-AH30)&gt;0,"↑","↓"))))</f>
        <v/>
      </c>
      <c r="AJ30" s="12">
        <f>IF(AF30="","",IF(AF30="-","-",AVERAGEIF($P$6:$P$504, P30, $AF$6:$AF$504)))</f>
        <v/>
      </c>
      <c r="AK30" s="12">
        <f>IF(AF30="","",IF(AF30="-","-",IF((AF30-AJ30)=0,"-",IF((AF30-AJ30)&gt;0,"↑","↓"))))</f>
        <v/>
      </c>
      <c r="AM30" s="121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2024-11-15</t>
        </is>
      </c>
      <c r="G31" s="10" t="n">
        <v>53</v>
      </c>
      <c r="H31" s="18" t="n"/>
      <c r="I31" s="120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1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IF(P31="","",AVERAGEIF($P$6:$P$504, P31, $AE$6:$AE$504))</f>
        <v/>
      </c>
      <c r="AI31" s="12">
        <f>IF(AE31="","",IF(AE31="-","-",IF((AE31-AH31)=0,"-",IF((AE31-AH31)&gt;0,"↑","↓"))))</f>
        <v/>
      </c>
      <c r="AJ31" s="12">
        <f>IF(AF31="","",IF(AF31="-","-",AVERAGEIF($P$6:$P$504, P31, $AF$6:$AF$504)))</f>
        <v/>
      </c>
      <c r="AK31" s="12">
        <f>IF(AF31="","",IF(AF31="-","-",IF((AF31-AJ31)=0,"-",IF((AF31-AJ31)&gt;0,"↑","↓"))))</f>
        <v/>
      </c>
      <c r="AM31" s="121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2024-11-15</t>
        </is>
      </c>
      <c r="G32" s="10" t="n">
        <v>53</v>
      </c>
      <c r="H32" s="18" t="n"/>
      <c r="I32" s="120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1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IF(P32="","",AVERAGEIF($P$6:$P$504, P32, $AE$6:$AE$504))</f>
        <v/>
      </c>
      <c r="AI32" s="12">
        <f>IF(AE32="","",IF(AE32="-","-",IF((AE32-AH32)=0,"-",IF((AE32-AH32)&gt;0,"↑","↓"))))</f>
        <v/>
      </c>
      <c r="AJ32" s="12">
        <f>IF(AF32="","",IF(AF32="-","-",AVERAGEIF($P$6:$P$504, P32, $AF$6:$AF$504)))</f>
        <v/>
      </c>
      <c r="AK32" s="12">
        <f>IF(AF32="","",IF(AF32="-","-",IF((AF32-AJ32)=0,"-",IF((AF32-AJ32)&gt;0,"↑","↓"))))</f>
        <v/>
      </c>
      <c r="AM32" s="121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60" t="n">
        <v>6</v>
      </c>
      <c r="H33" s="17" t="n"/>
      <c r="I33" s="120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9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IF(P33="","",AVERAGEIF($P$6:$P$504, P33, $AE$6:$AE$504))</f>
        <v/>
      </c>
      <c r="AI33" s="12">
        <f>IF(AE33="","",IF(AE33="-","-",IF((AE33-AH33)=0,"-",IF((AE33-AH33)&gt;0,"↑","↓"))))</f>
        <v/>
      </c>
      <c r="AJ33" s="12">
        <f>IF(AF33="","",IF(AF33="-","-",AVERAGEIF($P$6:$P$504, P33, $AF$6:$AF$504)))</f>
        <v/>
      </c>
      <c r="AK33" s="12">
        <f>IF(AF33="","",IF(AF33="-","-",IF((AF33-AJ33)=0,"-",IF((AF33-AJ33)&gt;0,"↑","↓"))))</f>
        <v/>
      </c>
      <c r="AM33" s="121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0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9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IF(P34="","",AVERAGEIF($P$6:$P$504, P34, $AE$6:$AE$504))</f>
        <v/>
      </c>
      <c r="AI34" s="12">
        <f>IF(AE34="","",IF(AE34="-","-",IF((AE34-AH34)=0,"-",IF((AE34-AH34)&gt;0,"↑","↓"))))</f>
        <v/>
      </c>
      <c r="AJ34" s="12">
        <f>IF(AF34="","",IF(AF34="-","-",AVERAGEIF($P$6:$P$504, P34, $AF$6:$AF$504)))</f>
        <v/>
      </c>
      <c r="AK34" s="12">
        <f>IF(AF34="","",IF(AF34="-","-",IF((AF34-AJ34)=0,"-",IF((AF34-AJ34)&gt;0,"↑","↓"))))</f>
        <v/>
      </c>
      <c r="AM34" s="121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60" t="n">
        <v>6</v>
      </c>
      <c r="H35" s="18" t="n"/>
      <c r="I35" s="120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9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IF(P35="","",AVERAGEIF($P$6:$P$504, P35, $AE$6:$AE$504))</f>
        <v/>
      </c>
      <c r="AI35" s="12">
        <f>IF(AE35="","",IF(AE35="-","-",IF((AE35-AH35)=0,"-",IF((AE35-AH35)&gt;0,"↑","↓"))))</f>
        <v/>
      </c>
      <c r="AJ35" s="12">
        <f>IF(AF35="","",IF(AF35="-","-",AVERAGEIF($P$6:$P$504, P35, $AF$6:$AF$504)))</f>
        <v/>
      </c>
      <c r="AK35" s="12">
        <f>IF(AF35="","",IF(AF35="-","-",IF((AF35-AJ35)=0,"-",IF((AF35-AJ35)&gt;0,"↑","↓"))))</f>
        <v/>
      </c>
      <c r="AM35" s="121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2024-11-15</t>
        </is>
      </c>
      <c r="G36" s="60" t="n">
        <v>53</v>
      </c>
      <c r="H36" s="17" t="n"/>
      <c r="I36" s="120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9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IF(P36="","",AVERAGEIF($P$6:$P$504, P36, $AE$6:$AE$504))</f>
        <v/>
      </c>
      <c r="AI36" s="12">
        <f>IF(AE36="","",IF(AE36="-","-",IF((AE36-AH36)=0,"-",IF((AE36-AH36)&gt;0,"↑","↓"))))</f>
        <v/>
      </c>
      <c r="AJ36" s="12">
        <f>IF(AF36="","",IF(AF36="-","-",AVERAGEIF($P$6:$P$504, P36, $AF$6:$AF$504)))</f>
        <v/>
      </c>
      <c r="AK36" s="12">
        <f>IF(AF36="","",IF(AF36="-","-",IF((AF36-AJ36)=0,"-",IF((AF36-AJ36)&gt;0,"↑","↓"))))</f>
        <v/>
      </c>
      <c r="AM36" s="121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2024-11-15</t>
        </is>
      </c>
      <c r="G37" s="10" t="n">
        <v>53</v>
      </c>
      <c r="H37" s="18" t="n"/>
      <c r="I37" s="120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9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IF(P37="","",AVERAGEIF($P$6:$P$504, P37, $AE$6:$AE$504))</f>
        <v/>
      </c>
      <c r="AI37" s="12">
        <f>IF(AE37="","",IF(AE37="-","-",IF((AE37-AH37)=0,"-",IF((AE37-AH37)&gt;0,"↑","↓"))))</f>
        <v/>
      </c>
      <c r="AJ37" s="12">
        <f>IF(AF37="","",IF(AF37="-","-",AVERAGEIF($P$6:$P$504, P37, $AF$6:$AF$504)))</f>
        <v/>
      </c>
      <c r="AK37" s="12">
        <f>IF(AF37="","",IF(AF37="-","-",IF((AF37-AJ37)=0,"-",IF((AF37-AJ37)&gt;0,"↑","↓"))))</f>
        <v/>
      </c>
      <c r="AM37" s="121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2024-11-15</t>
        </is>
      </c>
      <c r="G38" s="10" t="n">
        <v>53</v>
      </c>
      <c r="H38" s="18" t="n"/>
      <c r="I38" s="120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9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IF(P38="","",AVERAGEIF($P$6:$P$504, P38, $AE$6:$AE$504))</f>
        <v/>
      </c>
      <c r="AI38" s="12">
        <f>IF(AE38="","",IF(AE38="-","-",IF((AE38-AH38)=0,"-",IF((AE38-AH38)&gt;0,"↑","↓"))))</f>
        <v/>
      </c>
      <c r="AJ38" s="12">
        <f>IF(AF38="","",IF(AF38="-","-",AVERAGEIF($P$6:$P$504, P38, $AF$6:$AF$504)))</f>
        <v/>
      </c>
      <c r="AK38" s="12">
        <f>IF(AF38="","",IF(AF38="-","-",IF((AF38-AJ38)=0,"-",IF((AF38-AJ38)&gt;0,"↑","↓"))))</f>
        <v/>
      </c>
      <c r="AM38" s="121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2024-11-15</t>
        </is>
      </c>
      <c r="G39" s="10" t="n">
        <v>53</v>
      </c>
      <c r="H39" s="17" t="n"/>
      <c r="I39" s="120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IF(P39="","",AVERAGEIF($P$6:$P$504, P39, $AE$6:$AE$504))</f>
        <v/>
      </c>
      <c r="AI39" s="12">
        <f>IF(AE39="","",IF(AE39="-","-",IF((AE39-AH39)=0,"-",IF((AE39-AH39)&gt;0,"↑","↓"))))</f>
        <v/>
      </c>
      <c r="AJ39" s="12">
        <f>IF(AF39="","",IF(AF39="-","-",AVERAGEIF($P$6:$P$504, P39, $AF$6:$AF$504)))</f>
        <v/>
      </c>
      <c r="AK39" s="12">
        <f>IF(AF39="","",IF(AF39="-","-",IF((AF39-AJ39)=0,"-",IF((AF39-AJ39)&gt;0,"↑","↓"))))</f>
        <v/>
      </c>
      <c r="AM39" s="121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2024-11-15</t>
        </is>
      </c>
      <c r="G40" s="10" t="n">
        <v>53</v>
      </c>
      <c r="H40" s="18" t="n"/>
      <c r="I40" s="120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IF(P40="","",AVERAGEIF($P$6:$P$504, P40, $AE$6:$AE$504))</f>
        <v/>
      </c>
      <c r="AI40" s="12">
        <f>IF(AE40="","",IF(AE40="-","-",IF((AE40-AH40)=0,"-",IF((AE40-AH40)&gt;0,"↑","↓"))))</f>
        <v/>
      </c>
      <c r="AJ40" s="12">
        <f>IF(AF40="","",IF(AF40="-","-",AVERAGEIF($P$6:$P$504, P40, $AF$6:$AF$504)))</f>
        <v/>
      </c>
      <c r="AK40" s="12">
        <f>IF(AF40="","",IF(AF40="-","-",IF((AF40-AJ40)=0,"-",IF((AF40-AJ40)&gt;0,"↑","↓"))))</f>
        <v/>
      </c>
      <c r="AM40" s="121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0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9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IF(P41="","",AVERAGEIF($P$6:$P$504, P41, $AE$6:$AE$504))</f>
        <v/>
      </c>
      <c r="AI41" s="12">
        <f>IF(AE41="","",IF(AE41="-","-",IF((AE41-AH41)=0,"-",IF((AE41-AH41)&gt;0,"↑","↓"))))</f>
        <v/>
      </c>
      <c r="AJ41" s="12">
        <f>IF(AF41="","",IF(AF41="-","-",AVERAGEIF($P$6:$P$504, P41, $AF$6:$AF$504)))</f>
        <v/>
      </c>
      <c r="AK41" s="12">
        <f>IF(AF41="","",IF(AF41="-","-",IF((AF41-AJ41)=0,"-",IF((AF41-AJ41)&gt;0,"↑","↓"))))</f>
        <v/>
      </c>
      <c r="AM41" s="121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2024-11-15</t>
        </is>
      </c>
      <c r="G42" s="10" t="n">
        <v>51</v>
      </c>
      <c r="H42" s="17" t="n"/>
      <c r="I42" s="120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IF(P42="","",AVERAGEIF($P$6:$P$504, P42, $AE$6:$AE$504))</f>
        <v/>
      </c>
      <c r="AI42" s="12">
        <f>IF(AE42="","",IF(AE42="-","-",IF((AE42-AH42)=0,"-",IF((AE42-AH42)&gt;0,"↑","↓"))))</f>
        <v/>
      </c>
      <c r="AJ42" s="12">
        <f>IF(AF42="","",IF(AF42="-","-",AVERAGEIF($P$6:$P$504, P42, $AF$6:$AF$504)))</f>
        <v/>
      </c>
      <c r="AK42" s="12">
        <f>IF(AF42="","",IF(AF42="-","-",IF((AF42-AJ42)=0,"-",IF((AF42-AJ42)&gt;0,"↑","↓"))))</f>
        <v/>
      </c>
      <c r="AM42" s="121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0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16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IF(P43="","",AVERAGEIF($P$6:$P$504, P43, $AE$6:$AE$504))</f>
        <v/>
      </c>
      <c r="AI43" s="12">
        <f>IF(AE43="","",IF(AE43="-","-",IF((AE43-AH43)=0,"-",IF((AE43-AH43)&gt;0,"↑","↓"))))</f>
        <v/>
      </c>
      <c r="AJ43" s="12">
        <f>IF(AF43="","",IF(AF43="-","-",AVERAGEIF($P$6:$P$504, P43, $AF$6:$AF$504)))</f>
        <v/>
      </c>
      <c r="AK43" s="12">
        <f>IF(AF43="","",IF(AF43="-","-",IF((AF43-AJ43)=0,"-",IF((AF43-AJ43)&gt;0,"↑","↓"))))</f>
        <v/>
      </c>
      <c r="AM43" s="121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0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7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IF(P44="","",AVERAGEIF($P$6:$P$504, P44, $AE$6:$AE$504))</f>
        <v/>
      </c>
      <c r="AI44" s="12">
        <f>IF(AE44="","",IF(AE44="-","-",IF((AE44-AH44)=0,"-",IF((AE44-AH44)&gt;0,"↑","↓"))))</f>
        <v/>
      </c>
      <c r="AJ44" s="12">
        <f>IF(AF44="","",IF(AF44="-","-",AVERAGEIF($P$6:$P$504, P44, $AF$6:$AF$504)))</f>
        <v/>
      </c>
      <c r="AK44" s="12">
        <f>IF(AF44="","",IF(AF44="-","-",IF((AF44-AJ44)=0,"-",IF((AF44-AJ44)&gt;0,"↑","↓"))))</f>
        <v/>
      </c>
      <c r="AM44" s="121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2024-11-15</t>
        </is>
      </c>
      <c r="G45" s="10" t="n">
        <v>51</v>
      </c>
      <c r="H45" s="17" t="n"/>
      <c r="I45" s="120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IF(P45="","",AVERAGEIF($P$6:$P$504, P45, $AE$6:$AE$504))</f>
        <v/>
      </c>
      <c r="AI45" s="12">
        <f>IF(AE45="","",IF(AE45="-","-",IF((AE45-AH45)=0,"-",IF((AE45-AH45)&gt;0,"↑","↓"))))</f>
        <v/>
      </c>
      <c r="AJ45" s="12">
        <f>IF(AF45="","",IF(AF45="-","-",AVERAGEIF($P$6:$P$504, P45, $AF$6:$AF$504)))</f>
        <v/>
      </c>
      <c r="AK45" s="12">
        <f>IF(AF45="","",IF(AF45="-","-",IF((AF45-AJ45)=0,"-",IF((AF45-AJ45)&gt;0,"↑","↓"))))</f>
        <v/>
      </c>
      <c r="AM45" s="121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2024-11-15</t>
        </is>
      </c>
      <c r="G46" s="10" t="n">
        <v>51</v>
      </c>
      <c r="H46" s="18" t="n"/>
      <c r="I46" s="120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IF(P46="","",AVERAGEIF($P$6:$P$504, P46, $AE$6:$AE$504))</f>
        <v/>
      </c>
      <c r="AI46" s="12">
        <f>IF(AE46="","",IF(AE46="-","-",IF((AE46-AH46)=0,"-",IF((AE46-AH46)&gt;0,"↑","↓"))))</f>
        <v/>
      </c>
      <c r="AJ46" s="12">
        <f>IF(AF46="","",IF(AF46="-","-",AVERAGEIF($P$6:$P$504, P46, $AF$6:$AF$504)))</f>
        <v/>
      </c>
      <c r="AK46" s="12">
        <f>IF(AF46="","",IF(AF46="-","-",IF((AF46-AJ46)=0,"-",IF((AF46-AJ46)&gt;0,"↑","↓"))))</f>
        <v/>
      </c>
      <c r="AM46" s="121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2024-11-15</t>
        </is>
      </c>
      <c r="G47" s="10" t="n">
        <v>51</v>
      </c>
      <c r="H47" s="18" t="n"/>
      <c r="I47" s="120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IF(P47="","",AVERAGEIF($P$6:$P$504, P47, $AE$6:$AE$504))</f>
        <v/>
      </c>
      <c r="AI47" s="12">
        <f>IF(AE47="","",IF(AE47="-","-",IF((AE47-AH47)=0,"-",IF((AE47-AH47)&gt;0,"↑","↓"))))</f>
        <v/>
      </c>
      <c r="AJ47" s="12">
        <f>IF(AF47="","",IF(AF47="-","-",AVERAGEIF($P$6:$P$504, P47, $AF$6:$AF$504)))</f>
        <v/>
      </c>
      <c r="AK47" s="12">
        <f>IF(AF47="","",IF(AF47="-","-",IF((AF47-AJ47)=0,"-",IF((AF47-AJ47)&gt;0,"↑","↓"))))</f>
        <v/>
      </c>
      <c r="AM47" s="121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0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2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IF(P48="","",AVERAGEIF($P$6:$P$503, P48, $AE$6:$AE$503))</f>
        <v/>
      </c>
      <c r="AI48" s="12">
        <f>IF(AE48="","",IF(AE48="-","-",IF((AE48-AH48)=0,"-",IF((AE48-AH48)&gt;0,"↑","↓"))))</f>
        <v/>
      </c>
      <c r="AJ48" s="12">
        <f>IF(AF48="","",IF(AF48="-","-",AVERAGEIF($P$6:$P$503, P48, $AF$6:$AF$503)))</f>
        <v/>
      </c>
      <c r="AK48" s="12">
        <f>IF(AF48="","",IF(AF48="-","-",IF((AF48-AJ48)=0,"-",IF((AF48-AJ48)&gt;0,"↑","↓"))))</f>
        <v/>
      </c>
      <c r="AM48" s="121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0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2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IF(P49="","",AVERAGEIF($P$6:$P$504, P49, $AE$6:$AE$504))</f>
        <v/>
      </c>
      <c r="AI49" s="12">
        <f>IF(AE49="","",IF(AE49="-","-",IF((AE49-AH49)=0,"-",IF((AE49-AH49)&gt;0,"↑","↓"))))</f>
        <v/>
      </c>
      <c r="AJ49" s="12">
        <f>IF(AF49="","",IF(AF49="-","-",AVERAGEIF($P$6:$P$504, P49, $AF$6:$AF$504)))</f>
        <v/>
      </c>
      <c r="AK49" s="12">
        <f>IF(AF49="","",IF(AF49="-","-",IF((AF49-AJ49)=0,"-",IF((AF49-AJ49)&gt;0,"↑","↓"))))</f>
        <v/>
      </c>
      <c r="AM49" s="121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2024-11-15</t>
        </is>
      </c>
      <c r="G50" s="10" t="n">
        <v>45</v>
      </c>
      <c r="H50" s="18" t="n"/>
      <c r="I50" s="120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1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IF(P50="","",AVERAGEIF($P$6:$P$503, P50, $AE$6:$AE$503))</f>
        <v/>
      </c>
      <c r="AI50" s="12">
        <f>IF(AE50="","",IF(AE50="-","-",IF((AE50-AH50)=0,"-",IF((AE50-AH50)&gt;0,"↑","↓"))))</f>
        <v/>
      </c>
      <c r="AJ50" s="12">
        <f>IF(AF50="","",IF(AF50="-","-",AVERAGEIF($P$6:$P$503, P50, $AF$6:$AF$503)))</f>
        <v/>
      </c>
      <c r="AK50" s="12">
        <f>IF(AF50="","",IF(AF50="-","-",IF((AF50-AJ50)=0,"-",IF((AF50-AJ50)&gt;0,"↑","↓"))))</f>
        <v/>
      </c>
      <c r="AM50" s="121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2024-11-15</t>
        </is>
      </c>
      <c r="G51" s="10" t="n">
        <v>43</v>
      </c>
      <c r="H51" s="18" t="n"/>
      <c r="I51" s="120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3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IF(P51="","",AVERAGEIF($P$6:$P$503, P51, $AE$6:$AE$503))</f>
        <v/>
      </c>
      <c r="AI51" s="12">
        <f>IF(AE51="","",IF(AE51="-","-",IF((AE51-AH51)=0,"-",IF((AE51-AH51)&gt;0,"↑","↓"))))</f>
        <v/>
      </c>
      <c r="AJ51" s="12">
        <f>IF(AF51="","",IF(AF51="-","-",AVERAGEIF($P$6:$P$503, P51, $AF$6:$AF$503)))</f>
        <v/>
      </c>
      <c r="AK51" s="12">
        <f>IF(AF51="","",IF(AF51="-","-",IF((AF51-AJ51)=0,"-",IF((AF51-AJ51)&gt;0,"↑","↓"))))</f>
        <v/>
      </c>
      <c r="AM51" s="121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0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8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IF(P52="","",AVERAGEIF($P$6:$P$503, P52, $AE$6:$AE$503))</f>
        <v/>
      </c>
      <c r="AI52" s="12">
        <f>IF(AE52="","",IF(AE52="-","-",IF((AE52-AH52)=0,"-",IF((AE52-AH52)&gt;0,"↑","↓"))))</f>
        <v/>
      </c>
      <c r="AJ52" s="12">
        <f>IF(AF52="","",IF(AF52="-","-",AVERAGEIF($P$6:$P$503, P52, $AF$6:$AF$503)))</f>
        <v/>
      </c>
      <c r="AK52" s="12">
        <f>IF(AF52="","",IF(AF52="-","-",IF((AF52-AJ52)=0,"-",IF((AF52-AJ52)&gt;0,"↑","↓"))))</f>
        <v/>
      </c>
      <c r="AM52" s="121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2024-11-15</t>
        </is>
      </c>
      <c r="G53" s="10" t="n">
        <v>35</v>
      </c>
      <c r="H53" s="18" t="n"/>
      <c r="I53" s="120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4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IF(P53="","",AVERAGEIF($P$6:$P$504, P53, $AE$6:$AE$504))</f>
        <v/>
      </c>
      <c r="AI53" s="12">
        <f>IF(AE53="","",IF(AE53="-","-",IF((AE53-AH53)=0,"-",IF((AE53-AH53)&gt;0,"↑","↓"))))</f>
        <v/>
      </c>
      <c r="AJ53" s="12">
        <f>IF(AF53="","",IF(AF53="-","-",AVERAGEIF($P$6:$P$504, P53, $AF$6:$AF$504)))</f>
        <v/>
      </c>
      <c r="AK53" s="12">
        <f>IF(AF53="","",IF(AF53="-","-",IF((AF53-AJ53)=0,"-",IF((AF53-AJ53)&gt;0,"↑","↓"))))</f>
        <v/>
      </c>
      <c r="AM53" s="121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0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65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IF(P54="","",AVERAGEIF($P$6:$P$504, P54, $AE$6:$AE$504))</f>
        <v/>
      </c>
      <c r="AI54" s="12">
        <f>IF(AE54="","",IF(AE54="-","-",IF((AE54-AH54)=0,"-",IF((AE54-AH54)&gt;0,"↑","↓"))))</f>
        <v/>
      </c>
      <c r="AJ54" s="12">
        <f>IF(AF54="","",IF(AF54="-","-",AVERAGEIF($P$6:$P$504, P54, $AF$6:$AF$504)))</f>
        <v/>
      </c>
      <c r="AK54" s="12">
        <f>IF(AF54="","",IF(AF54="-","-",IF((AF54-AJ54)=0,"-",IF((AF54-AJ54)&gt;0,"↑","↓"))))</f>
        <v/>
      </c>
      <c r="AM54" s="121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2024-11-15</t>
        </is>
      </c>
      <c r="G55" s="10" t="n">
        <v>24</v>
      </c>
      <c r="H55" s="17" t="n"/>
      <c r="I55" s="120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6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IF(P55="","",AVERAGEIF($P$6:$P$504, P55, $AE$6:$AE$504))</f>
        <v/>
      </c>
      <c r="AI55" s="12">
        <f>IF(AE55="","",IF(AE55="-","-",IF((AE55-AH55)=0,"-",IF((AE55-AH55)&gt;0,"↑","↓"))))</f>
        <v/>
      </c>
      <c r="AJ55" s="12">
        <f>IF(AF55="","",IF(AF55="-","-",AVERAGEIF($P$6:$P$504, P55, $AF$6:$AF$504)))</f>
        <v/>
      </c>
      <c r="AK55" s="12">
        <f>IF(AF55="","",IF(AF55="-","-",IF((AF55-AJ55)=0,"-",IF((AF55-AJ55)&gt;0,"↑","↓"))))</f>
        <v/>
      </c>
      <c r="AM55" s="121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2024-11-15</t>
        </is>
      </c>
      <c r="G56" s="10" t="n">
        <v>24</v>
      </c>
      <c r="H56" s="18" t="n"/>
      <c r="I56" s="120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6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IF(P56="","",AVERAGEIF($P$6:$P$504, P56, $AE$6:$AE$504))</f>
        <v/>
      </c>
      <c r="AI56" s="12">
        <f>IF(AE56="","",IF(AE56="-","-",IF((AE56-AH56)=0,"-",IF((AE56-AH56)&gt;0,"↑","↓"))))</f>
        <v/>
      </c>
      <c r="AJ56" s="12">
        <f>IF(AF56="","",IF(AF56="-","-",AVERAGEIF($P$6:$P$504, P56, $AF$6:$AF$504)))</f>
        <v/>
      </c>
      <c r="AK56" s="12">
        <f>IF(AF56="","",IF(AF56="-","-",IF((AF56-AJ56)=0,"-",IF((AF56-AJ56)&gt;0,"↑","↓"))))</f>
        <v/>
      </c>
      <c r="AM56" s="121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0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66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IF(P57="","",AVERAGEIF($P$6:$P$504, P57, $AE$6:$AE$504))</f>
        <v/>
      </c>
      <c r="AI57" s="12">
        <f>IF(AE57="","",IF(AE57="-","-",IF((AE57-AH57)=0,"-",IF((AE57-AH57)&gt;0,"↑","↓"))))</f>
        <v/>
      </c>
      <c r="AJ57" s="12">
        <f>IF(AF57="","",IF(AF57="-","-",AVERAGEIF($P$6:$P$504, P57, $AF$6:$AF$504)))</f>
        <v/>
      </c>
      <c r="AK57" s="12">
        <f>IF(AF57="","",IF(AF57="-","-",IF((AF57-AJ57)=0,"-",IF((AF57-AJ57)&gt;0,"↑","↓"))))</f>
        <v/>
      </c>
      <c r="AM57" s="121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0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69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IF(P58="","",AVERAGEIF($P$6:$P$504, P58, $AE$6:$AE$504))</f>
        <v/>
      </c>
      <c r="AI58" s="12">
        <f>IF(AE58="","",IF(AE58="-","-",IF((AE58-AH58)=0,"-",IF((AE58-AH58)&gt;0,"↑","↓"))))</f>
        <v/>
      </c>
      <c r="AJ58" s="12">
        <f>IF(AF58="","",IF(AF58="-","-",AVERAGEIF($P$6:$P$504, P58, $AF$6:$AF$504)))</f>
        <v/>
      </c>
      <c r="AK58" s="12">
        <f>IF(AF58="","",IF(AF58="-","-",IF((AF58-AJ58)=0,"-",IF((AF58-AJ58)&gt;0,"↑","↓"))))</f>
        <v/>
      </c>
      <c r="AM58" s="121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0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69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IF(P59="","",AVERAGEIF($P$6:$P$504, P59, $AE$6:$AE$504))</f>
        <v/>
      </c>
      <c r="AI59" s="12">
        <f>IF(AE59="","",IF(AE59="-","-",IF((AE59-AH59)=0,"-",IF((AE59-AH59)&gt;0,"↑","↓"))))</f>
        <v/>
      </c>
      <c r="AJ59" s="12">
        <f>IF(AF59="","",IF(AF59="-","-",AVERAGEIF($P$6:$P$504, P59, $AF$6:$AF$504)))</f>
        <v/>
      </c>
      <c r="AK59" s="12">
        <f>IF(AF59="","",IF(AF59="-","-",IF((AF59-AJ59)=0,"-",IF((AF59-AJ59)&gt;0,"↑","↓"))))</f>
        <v/>
      </c>
      <c r="AM59" s="121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0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69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IF(P60="","",AVERAGEIF($P$6:$P$504, P60, $AE$6:$AE$504))</f>
        <v/>
      </c>
      <c r="AI60" s="12">
        <f>IF(AE60="","",IF(AE60="-","-",IF((AE60-AH60)=0,"-",IF((AE60-AH60)&gt;0,"↑","↓"))))</f>
        <v/>
      </c>
      <c r="AJ60" s="12">
        <f>IF(AF60="","",IF(AF60="-","-",AVERAGEIF($P$6:$P$504, P60, $AF$6:$AF$504)))</f>
        <v/>
      </c>
      <c r="AK60" s="12">
        <f>IF(AF60="","",IF(AF60="-","-",IF((AF60-AJ60)=0,"-",IF((AF60-AJ60)&gt;0,"↑","↓"))))</f>
        <v/>
      </c>
      <c r="AM60" s="121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2024-11-15</t>
        </is>
      </c>
      <c r="G61" s="10" t="n">
        <v>3</v>
      </c>
      <c r="H61" s="18" t="n"/>
      <c r="I61" s="120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3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IF(P61="","",AVERAGEIF($P$6:$P$504, P61, $AE$6:$AE$504))</f>
        <v/>
      </c>
      <c r="AI61" s="12">
        <f>IF(AE61="","",IF(AE61="-","-",IF((AE61-AH61)=0,"-",IF((AE61-AH61)&gt;0,"↑","↓"))))</f>
        <v/>
      </c>
      <c r="AJ61" s="12">
        <f>IF(AF61="","",IF(AF61="-","-",AVERAGEIF($P$6:$P$504, P61, $AF$6:$AF$504)))</f>
        <v/>
      </c>
      <c r="AK61" s="12">
        <f>IF(AF61="","",IF(AF61="-","-",IF((AF61-AJ61)=0,"-",IF((AF61-AJ61)&gt;0,"↑","↓"))))</f>
        <v/>
      </c>
      <c r="AM61" s="121">
        <f>IF(I61="","",((I61-$AJ$2)*$AL$3*((1+$AL$3)^(30*12)))/(((1+$AL$3)^(30*12))-1))</f>
        <v/>
      </c>
    </row>
    <row r="62">
      <c r="B62" s="5" t="n"/>
      <c r="C62" s="11" t="n"/>
      <c r="D62" s="10" t="n"/>
      <c r="E62" s="10" t="n"/>
      <c r="F62" s="11" t="n"/>
      <c r="G62" s="10" t="n"/>
      <c r="H62" s="18" t="n"/>
      <c r="I62" s="120" t="n"/>
      <c r="J62" s="8" t="n"/>
      <c r="K62" s="6" t="n"/>
      <c r="L62" s="6" t="n"/>
      <c r="M62" s="9" t="n"/>
      <c r="N62" s="9" t="n"/>
      <c r="O62" s="6" t="n"/>
      <c r="P62" s="6" t="n"/>
      <c r="Q62" s="9" t="n"/>
      <c r="R62" s="9" t="n"/>
      <c r="S62" s="6" t="n"/>
      <c r="T62" s="6" t="n"/>
      <c r="U62" s="9" t="n"/>
      <c r="V62" s="9" t="n"/>
      <c r="W62" s="6" t="n"/>
      <c r="X62" s="6" t="n"/>
      <c r="Y62" s="6" t="n"/>
      <c r="Z62" s="6" t="n"/>
      <c r="AA62" s="6" t="n"/>
      <c r="AB62" s="6" t="n"/>
      <c r="AC62" s="13" t="n"/>
      <c r="AD62" s="18" t="n"/>
      <c r="AE62" s="12" t="n"/>
      <c r="AF62" s="12" t="n"/>
      <c r="AH62" s="12">
        <f>IF(P62="","",AVERAGEIF($P$6:$P$504, P62, $AE$6:$AE$504))</f>
        <v/>
      </c>
      <c r="AI62" s="12">
        <f>IF(AE62="","",IF(AE62="-","-",IF((AE62-AH62)=0,"-",IF((AE62-AH62)&gt;0,"↑","↓"))))</f>
        <v/>
      </c>
      <c r="AJ62" s="12">
        <f>IF(AF62="","",IF(AF62="-","-",AVERAGEIF($P$6:$P$504, P62, $AF$6:$AF$504)))</f>
        <v/>
      </c>
      <c r="AK62" s="12">
        <f>IF(AF62="","",IF(AF62="-","-",IF((AF62-AJ62)=0,"-",IF((AF62-AJ62)&gt;0,"↑","↓"))))</f>
        <v/>
      </c>
      <c r="AM62" s="121">
        <f>IF(I62="","",((I62-$AJ$2)*$AL$3*((1+$AL$3)^(30*12)))/(((1+$AL$3)^(30*12))-1))</f>
        <v/>
      </c>
    </row>
    <row r="63">
      <c r="B63" s="5" t="inlineStr">
        <is>
          <t>Actiu</t>
        </is>
      </c>
      <c r="C63" s="11" t="inlineStr">
        <is>
          <t>2024-11-15</t>
        </is>
      </c>
      <c r="D63" s="10" t="inlineStr">
        <is>
          <t>Finques SIP</t>
        </is>
      </c>
      <c r="E63" s="10" t="inlineStr">
        <is>
          <t>10013</t>
        </is>
      </c>
      <c r="F63" s="11" t="inlineStr">
        <is>
          <t>2024-11-15</t>
        </is>
      </c>
      <c r="G63" s="10" t="n">
        <v>0</v>
      </c>
      <c r="H63" s="17" t="inlineStr"/>
      <c r="I63" s="120" t="n">
        <v>169500</v>
      </c>
      <c r="J63" s="8" t="inlineStr">
        <is>
          <t>-</t>
        </is>
      </c>
      <c r="K63" s="6" t="inlineStr">
        <is>
          <t>Piso</t>
        </is>
      </c>
      <c r="L63" s="6" t="inlineStr">
        <is>
          <t>Entrar a vivir</t>
        </is>
      </c>
      <c r="M63" s="9" t="n">
        <v>1976</v>
      </c>
      <c r="N63" s="9" t="n">
        <v>48</v>
      </c>
      <c r="O63" s="6" t="inlineStr">
        <is>
          <t>Vilafranca del Penedes</t>
        </is>
      </c>
      <c r="P63" s="6" t="inlineStr">
        <is>
          <t>*CENTRO</t>
        </is>
      </c>
      <c r="Q63" s="9" t="n">
        <v>80</v>
      </c>
      <c r="R63" s="9" t="n">
        <v>70</v>
      </c>
      <c r="S63" s="6" t="n">
        <v>3</v>
      </c>
      <c r="T63" s="6" t="inlineStr">
        <is>
          <t>Si</t>
        </is>
      </c>
      <c r="U63" s="9" t="n">
        <v>4</v>
      </c>
      <c r="V63" s="9" t="n">
        <v>2</v>
      </c>
      <c r="W63" s="6" t="inlineStr">
        <is>
          <t>Oeste</t>
        </is>
      </c>
      <c r="X63" s="6" t="inlineStr">
        <is>
          <t>No</t>
        </is>
      </c>
      <c r="Y63" s="6" t="inlineStr">
        <is>
          <t>Si</t>
        </is>
      </c>
      <c r="Z63" s="6" t="inlineStr">
        <is>
          <t>No</t>
        </is>
      </c>
      <c r="AA63" s="6" t="inlineStr">
        <is>
          <t>No</t>
        </is>
      </c>
      <c r="AB63" s="6" t="inlineStr">
        <is>
          <t>No</t>
        </is>
      </c>
      <c r="AC63" s="122" t="inlineStr">
        <is>
          <t>Aqui</t>
        </is>
      </c>
      <c r="AD63" s="17" t="inlineStr"/>
      <c r="AE63" s="12" t="n">
        <v>2118.75</v>
      </c>
      <c r="AF63" s="12" t="n">
        <v>1708.66935483871</v>
      </c>
      <c r="AH63" s="12">
        <f>IF(P63="","",AVERAGEIF($P$6:$P$504, P63, $AE$6:$AE$504))</f>
        <v/>
      </c>
      <c r="AI63" s="12">
        <f>IF(AE63="","",IF(AE63="-","-",IF((AE63-AH63)=0,"-",IF((AE63-AH63)&gt;0,"↑","↓"))))</f>
        <v/>
      </c>
      <c r="AJ63" s="12">
        <f>IF(AF63="","",IF(AF63="-","-",AVERAGEIF($P$6:$P$504, P63, $AF$6:$AF$504)))</f>
        <v/>
      </c>
      <c r="AK63" s="12">
        <f>IF(AF63="","",IF(AF63="-","-",IF((AF63-AJ63)=0,"-",IF((AF63-AJ63)&gt;0,"↑","↓"))))</f>
        <v/>
      </c>
      <c r="AM63" s="121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0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IF(P64="","",AVERAGEIF($P$6:$P$504, P64, $AE$6:$AE$504))</f>
        <v/>
      </c>
      <c r="AI64" s="12">
        <f>IF(AE64="","",IF(AE64="-","-",IF((AE64-AH64)=0,"-",IF((AE64-AH64)&gt;0,"↑","↓"))))</f>
        <v/>
      </c>
      <c r="AJ64" s="12">
        <f>IF(AF64="","",IF(AF64="-","-",AVERAGEIF($P$6:$P$504, P64, $AF$6:$AF$504)))</f>
        <v/>
      </c>
      <c r="AK64" s="12">
        <f>IF(AF64="","",IF(AF64="-","-",IF((AF64-AJ64)=0,"-",IF((AF64-AJ64)&gt;0,"↑","↓"))))</f>
        <v/>
      </c>
      <c r="AM64" s="121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8" t="n"/>
      <c r="I65" s="120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8" t="n"/>
      <c r="AE65" s="12" t="n"/>
      <c r="AF65" s="12" t="n"/>
      <c r="AH65" s="12">
        <f>IF(P65="","",AVERAGEIF($P$6:$P$504, P65, $AE$6:$AE$504))</f>
        <v/>
      </c>
      <c r="AI65" s="12">
        <f>IF(AE65="","",IF(AE65="-","-",IF((AE65-AH65)=0,"-",IF((AE65-AH65)&gt;0,"↑","↓"))))</f>
        <v/>
      </c>
      <c r="AJ65" s="12">
        <f>IF(AF65="","",IF(AF65="-","-",AVERAGEIF($P$6:$P$504, P65, $AF$6:$AF$504)))</f>
        <v/>
      </c>
      <c r="AK65" s="12">
        <f>IF(AF65="","",IF(AF65="-","-",IF((AF65-AJ65)=0,"-",IF((AF65-AJ65)&gt;0,"↑","↓"))))</f>
        <v/>
      </c>
      <c r="AM65" s="121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7" t="n"/>
      <c r="I66" s="120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7" t="n"/>
      <c r="AE66" s="12" t="n"/>
      <c r="AF66" s="12" t="n"/>
      <c r="AH66" s="12">
        <f>IF(P66="","",AVERAGEIF($P$6:$P$504, P66, $AE$6:$AE$504))</f>
        <v/>
      </c>
      <c r="AI66" s="12">
        <f>IF(AE66="","",IF(AE66="-","-",IF((AE66-AH66)=0,"-",IF((AE66-AH66)&gt;0,"↑","↓"))))</f>
        <v/>
      </c>
      <c r="AJ66" s="12">
        <f>IF(AF66="","",IF(AF66="-","-",AVERAGEIF($P$6:$P$504, P66, $AF$6:$AF$504)))</f>
        <v/>
      </c>
      <c r="AK66" s="12">
        <f>IF(AF66="","",IF(AF66="-","-",IF((AF66-AJ66)=0,"-",IF((AF66-AJ66)&gt;0,"↑","↓"))))</f>
        <v/>
      </c>
      <c r="AM66" s="121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0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IF(P67="","",AVERAGEIF($P$6:$P$504, P67, $AE$6:$AE$504))</f>
        <v/>
      </c>
      <c r="AI67" s="12">
        <f>IF(AE67="","",IF(AE67="-","-",IF((AE67-AH67)=0,"-",IF((AE67-AH67)&gt;0,"↑","↓"))))</f>
        <v/>
      </c>
      <c r="AJ67" s="12">
        <f>IF(AF67="","",IF(AF67="-","-",AVERAGEIF($P$6:$P$504, P67, $AF$6:$AF$504)))</f>
        <v/>
      </c>
      <c r="AK67" s="12">
        <f>IF(AF67="","",IF(AF67="-","-",IF((AF67-AJ67)=0,"-",IF((AF67-AJ67)&gt;0,"↑","↓"))))</f>
        <v/>
      </c>
      <c r="AM67" s="121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8" t="n"/>
      <c r="I68" s="120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8" t="n"/>
      <c r="AE68" s="12" t="n"/>
      <c r="AF68" s="12" t="n"/>
      <c r="AH68" s="12">
        <f>IF(P68="","",AVERAGEIF($P$6:$P$504, P68, $AE$6:$AE$504))</f>
        <v/>
      </c>
      <c r="AI68" s="12">
        <f>IF(AE68="","",IF(AE68="-","-",IF((AE68-AH68)=0,"-",IF((AE68-AH68)&gt;0,"↑","↓"))))</f>
        <v/>
      </c>
      <c r="AJ68" s="12">
        <f>IF(AF68="","",IF(AF68="-","-",AVERAGEIF($P$6:$P$504, P68, $AF$6:$AF$504)))</f>
        <v/>
      </c>
      <c r="AK68" s="12">
        <f>IF(AF68="","",IF(AF68="-","-",IF((AF68-AJ68)=0,"-",IF((AF68-AJ68)&gt;0,"↑","↓"))))</f>
        <v/>
      </c>
      <c r="AM68" s="121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7" t="n"/>
      <c r="I69" s="120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7" t="n"/>
      <c r="AE69" s="12" t="n"/>
      <c r="AF69" s="12" t="n"/>
      <c r="AH69" s="12">
        <f>IF(P69="","",AVERAGEIF($P$6:$P$504, P69, $AE$6:$AE$504))</f>
        <v/>
      </c>
      <c r="AI69" s="12">
        <f>IF(AE69="","",IF(AE69="-","-",IF((AE69-AH69)=0,"-",IF((AE69-AH69)&gt;0,"↑","↓"))))</f>
        <v/>
      </c>
      <c r="AJ69" s="12">
        <f>IF(AF69="","",IF(AF69="-","-",AVERAGEIF($P$6:$P$504, P69, $AF$6:$AF$504)))</f>
        <v/>
      </c>
      <c r="AK69" s="12">
        <f>IF(AF69="","",IF(AF69="-","-",IF((AF69-AJ69)=0,"-",IF((AF69-AJ69)&gt;0,"↑","↓"))))</f>
        <v/>
      </c>
      <c r="AM69" s="121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0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IF(P70="","",AVERAGEIF($P$6:$P$504, P70, $AE$6:$AE$504))</f>
        <v/>
      </c>
      <c r="AI70" s="12">
        <f>IF(AE70="","",IF(AE70="-","-",IF((AE70-AH70)=0,"-",IF((AE70-AH70)&gt;0,"↑","↓"))))</f>
        <v/>
      </c>
      <c r="AJ70" s="12">
        <f>IF(AF70="","",IF(AF70="-","-",AVERAGEIF($P$6:$P$504, P70, $AF$6:$AF$504)))</f>
        <v/>
      </c>
      <c r="AK70" s="12">
        <f>IF(AF70="","",IF(AF70="-","-",IF((AF70-AJ70)=0,"-",IF((AF70-AJ70)&gt;0,"↑","↓"))))</f>
        <v/>
      </c>
      <c r="AM70" s="121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8" t="n"/>
      <c r="I71" s="120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8" t="n"/>
      <c r="AE71" s="12" t="n"/>
      <c r="AF71" s="12" t="n"/>
      <c r="AH71" s="12">
        <f>IF(P71="","",AVERAGEIF($P$6:$P$504, P71, $AE$6:$AE$504))</f>
        <v/>
      </c>
      <c r="AI71" s="12">
        <f>IF(AE71="","",IF(AE71="-","-",IF((AE71-AH71)=0,"-",IF((AE71-AH71)&gt;0,"↑","↓"))))</f>
        <v/>
      </c>
      <c r="AJ71" s="12">
        <f>IF(AF71="","",IF(AF71="-","-",AVERAGEIF($P$6:$P$504, P71, $AF$6:$AF$504)))</f>
        <v/>
      </c>
      <c r="AK71" s="12">
        <f>IF(AF71="","",IF(AF71="-","-",IF((AF71-AJ71)=0,"-",IF((AF71-AJ71)&gt;0,"↑","↓"))))</f>
        <v/>
      </c>
      <c r="AM71" s="121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7" t="n"/>
      <c r="I72" s="120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7" t="n"/>
      <c r="AE72" s="12" t="n"/>
      <c r="AF72" s="12" t="n"/>
      <c r="AH72" s="12">
        <f>IF(P72="","",AVERAGEIF($P$6:$P$504, P72, $AE$6:$AE$504))</f>
        <v/>
      </c>
      <c r="AI72" s="12">
        <f>IF(AE72="","",IF(AE72="-","-",IF((AE72-AH72)=0,"-",IF((AE72-AH72)&gt;0,"↑","↓"))))</f>
        <v/>
      </c>
      <c r="AJ72" s="12">
        <f>IF(AF72="","",IF(AF72="-","-",AVERAGEIF($P$6:$P$504, P72, $AF$6:$AF$504)))</f>
        <v/>
      </c>
      <c r="AK72" s="12">
        <f>IF(AF72="","",IF(AF72="-","-",IF((AF72-AJ72)=0,"-",IF((AF72-AJ72)&gt;0,"↑","↓"))))</f>
        <v/>
      </c>
      <c r="AM72" s="121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0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IF(P73="","",AVERAGEIF($P$6:$P$504, P73, $AE$6:$AE$504))</f>
        <v/>
      </c>
      <c r="AI73" s="12">
        <f>IF(AE73="","",IF(AE73="-","-",IF((AE73-AH73)=0,"-",IF((AE73-AH73)&gt;0,"↑","↓"))))</f>
        <v/>
      </c>
      <c r="AJ73" s="12">
        <f>IF(AF73="","",IF(AF73="-","-",AVERAGEIF($P$6:$P$504, P73, $AF$6:$AF$504)))</f>
        <v/>
      </c>
      <c r="AK73" s="12">
        <f>IF(AF73="","",IF(AF73="-","-",IF((AF73-AJ73)=0,"-",IF((AF73-AJ73)&gt;0,"↑","↓"))))</f>
        <v/>
      </c>
      <c r="AM73" s="121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8" t="n"/>
      <c r="I74" s="120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8" t="n"/>
      <c r="AE74" s="12" t="n"/>
      <c r="AF74" s="12" t="n"/>
      <c r="AH74" s="12">
        <f>IF(P74="","",AVERAGEIF($P$6:$P$504, P74, $AE$6:$AE$504))</f>
        <v/>
      </c>
      <c r="AI74" s="12">
        <f>IF(AE74="","",IF(AE74="-","-",IF((AE74-AH74)=0,"-",IF((AE74-AH74)&gt;0,"↑","↓"))))</f>
        <v/>
      </c>
      <c r="AJ74" s="12">
        <f>IF(AF74="","",IF(AF74="-","-",AVERAGEIF($P$6:$P$504, P74, $AF$6:$AF$504)))</f>
        <v/>
      </c>
      <c r="AK74" s="12">
        <f>IF(AF74="","",IF(AF74="-","-",IF((AF74-AJ74)=0,"-",IF((AF74-AJ74)&gt;0,"↑","↓"))))</f>
        <v/>
      </c>
      <c r="AM74" s="121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7" t="n"/>
      <c r="I75" s="120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7" t="n"/>
      <c r="AE75" s="12" t="n"/>
      <c r="AF75" s="12" t="n"/>
      <c r="AH75" s="12">
        <f>IF(P75="","",AVERAGEIF($P$6:$P$504, P75, $AE$6:$AE$504))</f>
        <v/>
      </c>
      <c r="AI75" s="12">
        <f>IF(AE75="","",IF(AE75="-","-",IF((AE75-AH75)=0,"-",IF((AE75-AH75)&gt;0,"↑","↓"))))</f>
        <v/>
      </c>
      <c r="AJ75" s="12">
        <f>IF(AF75="","",IF(AF75="-","-",AVERAGEIF($P$6:$P$504, P75, $AF$6:$AF$504)))</f>
        <v/>
      </c>
      <c r="AK75" s="12">
        <f>IF(AF75="","",IF(AF75="-","-",IF((AF75-AJ75)=0,"-",IF((AF75-AJ75)&gt;0,"↑","↓"))))</f>
        <v/>
      </c>
      <c r="AM75" s="121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0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IF(P76="","",AVERAGEIF($P$6:$P$504, P76, $AE$6:$AE$504))</f>
        <v/>
      </c>
      <c r="AI76" s="12">
        <f>IF(AE76="","",IF(AE76="-","-",IF((AE76-AH76)=0,"-",IF((AE76-AH76)&gt;0,"↑","↓"))))</f>
        <v/>
      </c>
      <c r="AJ76" s="12">
        <f>IF(AF76="","",IF(AF76="-","-",AVERAGEIF($P$6:$P$504, P76, $AF$6:$AF$504)))</f>
        <v/>
      </c>
      <c r="AK76" s="12">
        <f>IF(AF76="","",IF(AF76="-","-",IF((AF76-AJ76)=0,"-",IF((AF76-AJ76)&gt;0,"↑","↓"))))</f>
        <v/>
      </c>
      <c r="AM76" s="121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8" t="n"/>
      <c r="I77" s="120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8" t="n"/>
      <c r="AE77" s="12" t="n"/>
      <c r="AF77" s="12" t="n"/>
      <c r="AH77" s="12">
        <f>IF(P77="","",AVERAGEIF($P$6:$P$504, P77, $AE$6:$AE$504))</f>
        <v/>
      </c>
      <c r="AI77" s="12">
        <f>IF(AE77="","",IF(AE77="-","-",IF((AE77-AH77)=0,"-",IF((AE77-AH77)&gt;0,"↑","↓"))))</f>
        <v/>
      </c>
      <c r="AJ77" s="12">
        <f>IF(AF77="","",IF(AF77="-","-",AVERAGEIF($P$6:$P$504, P77, $AF$6:$AF$504)))</f>
        <v/>
      </c>
      <c r="AK77" s="12">
        <f>IF(AF77="","",IF(AF77="-","-",IF((AF77-AJ77)=0,"-",IF((AF77-AJ77)&gt;0,"↑","↓"))))</f>
        <v/>
      </c>
      <c r="AM77" s="121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7" t="n"/>
      <c r="I78" s="120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7" t="n"/>
      <c r="AE78" s="12" t="n"/>
      <c r="AF78" s="12" t="n"/>
      <c r="AH78" s="12">
        <f>IF(P78="","",AVERAGEIF($P$6:$P$504, P78, $AE$6:$AE$504))</f>
        <v/>
      </c>
      <c r="AI78" s="12">
        <f>IF(AE78="","",IF(AE78="-","-",IF((AE78-AH78)=0,"-",IF((AE78-AH78)&gt;0,"↑","↓"))))</f>
        <v/>
      </c>
      <c r="AJ78" s="12">
        <f>IF(AF78="","",IF(AF78="-","-",AVERAGEIF($P$6:$P$504, P78, $AF$6:$AF$504)))</f>
        <v/>
      </c>
      <c r="AK78" s="12">
        <f>IF(AF78="","",IF(AF78="-","-",IF((AF78-AJ78)=0,"-",IF((AF78-AJ78)&gt;0,"↑","↓"))))</f>
        <v/>
      </c>
      <c r="AM78" s="121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0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IF(P79="","",AVERAGEIF($P$6:$P$504, P79, $AE$6:$AE$504))</f>
        <v/>
      </c>
      <c r="AI79" s="12">
        <f>IF(AE79="","",IF(AE79="-","-",IF((AE79-AH79)=0,"-",IF((AE79-AH79)&gt;0,"↑","↓"))))</f>
        <v/>
      </c>
      <c r="AJ79" s="12">
        <f>IF(AF79="","",IF(AF79="-","-",AVERAGEIF($P$6:$P$504, P79, $AF$6:$AF$504)))</f>
        <v/>
      </c>
      <c r="AK79" s="12">
        <f>IF(AF79="","",IF(AF79="-","-",IF((AF79-AJ79)=0,"-",IF((AF79-AJ79)&gt;0,"↑","↓"))))</f>
        <v/>
      </c>
      <c r="AM79" s="121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8" t="n"/>
      <c r="I80" s="120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8" t="n"/>
      <c r="AE80" s="12" t="n"/>
      <c r="AF80" s="12" t="n"/>
      <c r="AH80" s="12">
        <f>IF(P80="","",AVERAGEIF($P$6:$P$504, P80, $AE$6:$AE$504))</f>
        <v/>
      </c>
      <c r="AI80" s="12">
        <f>IF(AE80="","",IF(AE80="-","-",IF((AE80-AH80)=0,"-",IF((AE80-AH80)&gt;0,"↑","↓"))))</f>
        <v/>
      </c>
      <c r="AJ80" s="12">
        <f>IF(AF80="","",IF(AF80="-","-",AVERAGEIF($P$6:$P$504, P80, $AF$6:$AF$504)))</f>
        <v/>
      </c>
      <c r="AK80" s="12">
        <f>IF(AF80="","",IF(AF80="-","-",IF((AF80-AJ80)=0,"-",IF((AF80-AJ80)&gt;0,"↑","↓"))))</f>
        <v/>
      </c>
      <c r="AM80" s="121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7" t="n"/>
      <c r="I81" s="120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7" t="n"/>
      <c r="AE81" s="12" t="n"/>
      <c r="AF81" s="12" t="n"/>
      <c r="AH81" s="12">
        <f>IF(P81="","",AVERAGEIF($P$6:$P$504, P81, $AE$6:$AE$504))</f>
        <v/>
      </c>
      <c r="AI81" s="12">
        <f>IF(AE81="","",IF(AE81="-","-",IF((AE81-AH81)=0,"-",IF((AE81-AH81)&gt;0,"↑","↓"))))</f>
        <v/>
      </c>
      <c r="AJ81" s="12">
        <f>IF(AF81="","",IF(AF81="-","-",AVERAGEIF($P$6:$P$504, P81, $AF$6:$AF$504)))</f>
        <v/>
      </c>
      <c r="AK81" s="12">
        <f>IF(AF81="","",IF(AF81="-","-",IF((AF81-AJ81)=0,"-",IF((AF81-AJ81)&gt;0,"↑","↓"))))</f>
        <v/>
      </c>
      <c r="AM81" s="121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0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IF(P82="","",AVERAGEIF($P$6:$P$504, P82, $AE$6:$AE$504))</f>
        <v/>
      </c>
      <c r="AI82" s="12">
        <f>IF(AE82="","",IF(AE82="-","-",IF((AE82-AH82)=0,"-",IF((AE82-AH82)&gt;0,"↑","↓"))))</f>
        <v/>
      </c>
      <c r="AJ82" s="12">
        <f>IF(AF82="","",IF(AF82="-","-",AVERAGEIF($P$6:$P$504, P82, $AF$6:$AF$504)))</f>
        <v/>
      </c>
      <c r="AK82" s="12">
        <f>IF(AF82="","",IF(AF82="-","-",IF((AF82-AJ82)=0,"-",IF((AF82-AJ82)&gt;0,"↑","↓"))))</f>
        <v/>
      </c>
      <c r="AM82" s="121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8" t="n"/>
      <c r="I83" s="120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8" t="n"/>
      <c r="AE83" s="12" t="n"/>
      <c r="AF83" s="12" t="n"/>
      <c r="AH83" s="12">
        <f>IF(P83="","",AVERAGEIF($P$6:$P$504, P83, $AE$6:$AE$504))</f>
        <v/>
      </c>
      <c r="AI83" s="12">
        <f>IF(AE83="","",IF(AE83="-","-",IF((AE83-AH83)=0,"-",IF((AE83-AH83)&gt;0,"↑","↓"))))</f>
        <v/>
      </c>
      <c r="AJ83" s="12">
        <f>IF(AF83="","",IF(AF83="-","-",AVERAGEIF($P$6:$P$504, P83, $AF$6:$AF$504)))</f>
        <v/>
      </c>
      <c r="AK83" s="12">
        <f>IF(AF83="","",IF(AF83="-","-",IF((AF83-AJ83)=0,"-",IF((AF83-AJ83)&gt;0,"↑","↓"))))</f>
        <v/>
      </c>
      <c r="AM83" s="121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7" t="n"/>
      <c r="I84" s="120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7" t="n"/>
      <c r="AE84" s="12" t="n"/>
      <c r="AF84" s="12" t="n"/>
      <c r="AH84" s="12">
        <f>IF(P84="","",AVERAGEIF($P$6:$P$504, P84, $AE$6:$AE$504))</f>
        <v/>
      </c>
      <c r="AI84" s="12">
        <f>IF(AE84="","",IF(AE84="-","-",IF((AE84-AH84)=0,"-",IF((AE84-AH84)&gt;0,"↑","↓"))))</f>
        <v/>
      </c>
      <c r="AJ84" s="12">
        <f>IF(AF84="","",IF(AF84="-","-",AVERAGEIF($P$6:$P$504, P84, $AF$6:$AF$504)))</f>
        <v/>
      </c>
      <c r="AK84" s="12">
        <f>IF(AF84="","",IF(AF84="-","-",IF((AF84-AJ84)=0,"-",IF((AF84-AJ84)&gt;0,"↑","↓"))))</f>
        <v/>
      </c>
      <c r="AM84" s="121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0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IF(P85="","",AVERAGEIF($P$6:$P$504, P85, $AE$6:$AE$504))</f>
        <v/>
      </c>
      <c r="AI85" s="12">
        <f>IF(AE85="","",IF(AE85="-","-",IF((AE85-AH85)=0,"-",IF((AE85-AH85)&gt;0,"↑","↓"))))</f>
        <v/>
      </c>
      <c r="AJ85" s="12">
        <f>IF(AF85="","",IF(AF85="-","-",AVERAGEIF($P$6:$P$504, P85, $AF$6:$AF$504)))</f>
        <v/>
      </c>
      <c r="AK85" s="12">
        <f>IF(AF85="","",IF(AF85="-","-",IF((AF85-AJ85)=0,"-",IF((AF85-AJ85)&gt;0,"↑","↓"))))</f>
        <v/>
      </c>
      <c r="AM85" s="121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8" t="n"/>
      <c r="I86" s="120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8" t="n"/>
      <c r="AE86" s="12" t="n"/>
      <c r="AF86" s="12" t="n"/>
      <c r="AH86" s="12">
        <f>IF(P86="","",AVERAGEIF($P$6:$P$504, P86, $AE$6:$AE$504))</f>
        <v/>
      </c>
      <c r="AI86" s="12">
        <f>IF(AE86="","",IF(AE86="-","-",IF((AE86-AH86)=0,"-",IF((AE86-AH86)&gt;0,"↑","↓"))))</f>
        <v/>
      </c>
      <c r="AJ86" s="12">
        <f>IF(AF86="","",IF(AF86="-","-",AVERAGEIF($P$6:$P$504, P86, $AF$6:$AF$504)))</f>
        <v/>
      </c>
      <c r="AK86" s="12">
        <f>IF(AF86="","",IF(AF86="-","-",IF((AF86-AJ86)=0,"-",IF((AF86-AJ86)&gt;0,"↑","↓"))))</f>
        <v/>
      </c>
      <c r="AM86" s="121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7" t="n"/>
      <c r="I87" s="120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7" t="n"/>
      <c r="AE87" s="12" t="n"/>
      <c r="AF87" s="12" t="n"/>
      <c r="AH87" s="12">
        <f>IF(P87="","",AVERAGEIF($P$6:$P$504, P87, $AE$6:$AE$504))</f>
        <v/>
      </c>
      <c r="AI87" s="12">
        <f>IF(AE87="","",IF(AE87="-","-",IF((AE87-AH87)=0,"-",IF((AE87-AH87)&gt;0,"↑","↓"))))</f>
        <v/>
      </c>
      <c r="AJ87" s="12">
        <f>IF(AF87="","",IF(AF87="-","-",AVERAGEIF($P$6:$P$504, P87, $AF$6:$AF$504)))</f>
        <v/>
      </c>
      <c r="AK87" s="12">
        <f>IF(AF87="","",IF(AF87="-","-",IF((AF87-AJ87)=0,"-",IF((AF87-AJ87)&gt;0,"↑","↓"))))</f>
        <v/>
      </c>
      <c r="AM87" s="121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0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IF(P88="","",AVERAGEIF($P$6:$P$504, P88, $AE$6:$AE$504))</f>
        <v/>
      </c>
      <c r="AI88" s="12">
        <f>IF(AE88="","",IF(AE88="-","-",IF((AE88-AH88)=0,"-",IF((AE88-AH88)&gt;0,"↑","↓"))))</f>
        <v/>
      </c>
      <c r="AJ88" s="12">
        <f>IF(AF88="","",IF(AF88="-","-",AVERAGEIF($P$6:$P$504, P88, $AF$6:$AF$504)))</f>
        <v/>
      </c>
      <c r="AK88" s="12">
        <f>IF(AF88="","",IF(AF88="-","-",IF((AF88-AJ88)=0,"-",IF((AF88-AJ88)&gt;0,"↑","↓"))))</f>
        <v/>
      </c>
      <c r="AM88" s="121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8" t="n"/>
      <c r="I89" s="120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8" t="n"/>
      <c r="AE89" s="12" t="n"/>
      <c r="AF89" s="12" t="n"/>
      <c r="AH89" s="12">
        <f>IF(P89="","",AVERAGEIF($P$6:$P$504, P89, $AE$6:$AE$504))</f>
        <v/>
      </c>
      <c r="AI89" s="12">
        <f>IF(AE89="","",IF(AE89="-","-",IF((AE89-AH89)=0,"-",IF((AE89-AH89)&gt;0,"↑","↓"))))</f>
        <v/>
      </c>
      <c r="AJ89" s="12">
        <f>IF(AF89="","",IF(AF89="-","-",AVERAGEIF($P$6:$P$504, P89, $AF$6:$AF$504)))</f>
        <v/>
      </c>
      <c r="AK89" s="12">
        <f>IF(AF89="","",IF(AF89="-","-",IF((AF89-AJ89)=0,"-",IF((AF89-AJ89)&gt;0,"↑","↓"))))</f>
        <v/>
      </c>
      <c r="AM89" s="121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7" t="n"/>
      <c r="I90" s="120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7" t="n"/>
      <c r="AE90" s="12" t="n"/>
      <c r="AF90" s="12" t="n"/>
      <c r="AH90" s="12">
        <f>IF(P90="","",AVERAGEIF($P$6:$P$504, P90, $AE$6:$AE$504))</f>
        <v/>
      </c>
      <c r="AI90" s="12">
        <f>IF(AE90="","",IF(AE90="-","-",IF((AE90-AH90)=0,"-",IF((AE90-AH90)&gt;0,"↑","↓"))))</f>
        <v/>
      </c>
      <c r="AJ90" s="12">
        <f>IF(AF90="","",IF(AF90="-","-",AVERAGEIF($P$6:$P$504, P90, $AF$6:$AF$504)))</f>
        <v/>
      </c>
      <c r="AK90" s="12">
        <f>IF(AF90="","",IF(AF90="-","-",IF((AF90-AJ90)=0,"-",IF((AF90-AJ90)&gt;0,"↑","↓"))))</f>
        <v/>
      </c>
      <c r="AM90" s="121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0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IF(P91="","",AVERAGEIF($P$6:$P$504, P91, $AE$6:$AE$504))</f>
        <v/>
      </c>
      <c r="AI91" s="12">
        <f>IF(AE91="","",IF(AE91="-","-",IF((AE91-AH91)=0,"-",IF((AE91-AH91)&gt;0,"↑","↓"))))</f>
        <v/>
      </c>
      <c r="AJ91" s="12">
        <f>IF(AF91="","",IF(AF91="-","-",AVERAGEIF($P$6:$P$504, P91, $AF$6:$AF$504)))</f>
        <v/>
      </c>
      <c r="AK91" s="12">
        <f>IF(AF91="","",IF(AF91="-","-",IF((AF91-AJ91)=0,"-",IF((AF91-AJ91)&gt;0,"↑","↓"))))</f>
        <v/>
      </c>
      <c r="AM91" s="121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8" t="n"/>
      <c r="I92" s="120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8" t="n"/>
      <c r="AE92" s="12" t="n"/>
      <c r="AF92" s="12" t="n"/>
      <c r="AH92" s="12">
        <f>IF(P92="","",AVERAGEIF($P$6:$P$504, P92, $AE$6:$AE$504))</f>
        <v/>
      </c>
      <c r="AI92" s="12">
        <f>IF(AE92="","",IF(AE92="-","-",IF((AE92-AH92)=0,"-",IF((AE92-AH92)&gt;0,"↑","↓"))))</f>
        <v/>
      </c>
      <c r="AJ92" s="12">
        <f>IF(AF92="","",IF(AF92="-","-",AVERAGEIF($P$6:$P$504, P92, $AF$6:$AF$504)))</f>
        <v/>
      </c>
      <c r="AK92" s="12">
        <f>IF(AF92="","",IF(AF92="-","-",IF((AF92-AJ92)=0,"-",IF((AF92-AJ92)&gt;0,"↑","↓"))))</f>
        <v/>
      </c>
      <c r="AM92" s="121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7" t="n"/>
      <c r="I93" s="120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7" t="n"/>
      <c r="AE93" s="12" t="n"/>
      <c r="AF93" s="12" t="n"/>
      <c r="AH93" s="12">
        <f>IF(P93="","",AVERAGEIF($P$6:$P$504, P93, $AE$6:$AE$504))</f>
        <v/>
      </c>
      <c r="AI93" s="12">
        <f>IF(AE93="","",IF(AE93="-","-",IF((AE93-AH93)=0,"-",IF((AE93-AH93)&gt;0,"↑","↓"))))</f>
        <v/>
      </c>
      <c r="AJ93" s="12">
        <f>IF(AF93="","",IF(AF93="-","-",AVERAGEIF($P$6:$P$504, P93, $AF$6:$AF$504)))</f>
        <v/>
      </c>
      <c r="AK93" s="12">
        <f>IF(AF93="","",IF(AF93="-","-",IF((AF93-AJ93)=0,"-",IF((AF93-AJ93)&gt;0,"↑","↓"))))</f>
        <v/>
      </c>
      <c r="AM93" s="121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0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IF(P94="","",AVERAGEIF($P$6:$P$504, P94, $AE$6:$AE$504))</f>
        <v/>
      </c>
      <c r="AI94" s="12">
        <f>IF(AE94="","",IF(AE94="-","-",IF((AE94-AH94)=0,"-",IF((AE94-AH94)&gt;0,"↑","↓"))))</f>
        <v/>
      </c>
      <c r="AJ94" s="12">
        <f>IF(AF94="","",IF(AF94="-","-",AVERAGEIF($P$6:$P$504, P94, $AF$6:$AF$504)))</f>
        <v/>
      </c>
      <c r="AK94" s="12">
        <f>IF(AF94="","",IF(AF94="-","-",IF((AF94-AJ94)=0,"-",IF((AF94-AJ94)&gt;0,"↑","↓"))))</f>
        <v/>
      </c>
      <c r="AM94" s="121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8" t="n"/>
      <c r="I95" s="120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8" t="n"/>
      <c r="AE95" s="12" t="n"/>
      <c r="AF95" s="12" t="n"/>
      <c r="AH95" s="12">
        <f>IF(P95="","",AVERAGEIF($P$6:$P$504, P95, $AE$6:$AE$504))</f>
        <v/>
      </c>
      <c r="AI95" s="12">
        <f>IF(AE95="","",IF(AE95="-","-",IF((AE95-AH95)=0,"-",IF((AE95-AH95)&gt;0,"↑","↓"))))</f>
        <v/>
      </c>
      <c r="AJ95" s="12">
        <f>IF(AF95="","",IF(AF95="-","-",AVERAGEIF($P$6:$P$504, P95, $AF$6:$AF$504)))</f>
        <v/>
      </c>
      <c r="AK95" s="12">
        <f>IF(AF95="","",IF(AF95="-","-",IF((AF95-AJ95)=0,"-",IF((AF95-AJ95)&gt;0,"↑","↓"))))</f>
        <v/>
      </c>
      <c r="AM95" s="121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7" t="n"/>
      <c r="I96" s="120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7" t="n"/>
      <c r="AE96" s="12" t="n"/>
      <c r="AF96" s="12" t="n"/>
      <c r="AH96" s="12">
        <f>IF(P96="","",AVERAGEIF($P$6:$P$504, P96, $AE$6:$AE$504))</f>
        <v/>
      </c>
      <c r="AI96" s="12">
        <f>IF(AE96="","",IF(AE96="-","-",IF((AE96-AH96)=0,"-",IF((AE96-AH96)&gt;0,"↑","↓"))))</f>
        <v/>
      </c>
      <c r="AJ96" s="12">
        <f>IF(AF96="","",IF(AF96="-","-",AVERAGEIF($P$6:$P$504, P96, $AF$6:$AF$504)))</f>
        <v/>
      </c>
      <c r="AK96" s="12">
        <f>IF(AF96="","",IF(AF96="-","-",IF((AF96-AJ96)=0,"-",IF((AF96-AJ96)&gt;0,"↑","↓"))))</f>
        <v/>
      </c>
      <c r="AM96" s="121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0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IF(P97="","",AVERAGEIF($P$6:$P$504, P97, $AE$6:$AE$504))</f>
        <v/>
      </c>
      <c r="AI97" s="12">
        <f>IF(AE97="","",IF(AE97="-","-",IF((AE97-AH97)=0,"-",IF((AE97-AH97)&gt;0,"↑","↓"))))</f>
        <v/>
      </c>
      <c r="AJ97" s="12">
        <f>IF(AF97="","",IF(AF97="-","-",AVERAGEIF($P$6:$P$504, P97, $AF$6:$AF$504)))</f>
        <v/>
      </c>
      <c r="AK97" s="12">
        <f>IF(AF97="","",IF(AF97="-","-",IF((AF97-AJ97)=0,"-",IF((AF97-AJ97)&gt;0,"↑","↓"))))</f>
        <v/>
      </c>
      <c r="AM97" s="121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8" t="n"/>
      <c r="I98" s="120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8" t="n"/>
      <c r="AE98" s="12" t="n"/>
      <c r="AF98" s="12" t="n"/>
      <c r="AH98" s="12">
        <f>IF(P98="","",AVERAGEIF($P$6:$P$504, P98, $AE$6:$AE$504))</f>
        <v/>
      </c>
      <c r="AI98" s="12">
        <f>IF(AE98="","",IF(AE98="-","-",IF((AE98-AH98)=0,"-",IF((AE98-AH98)&gt;0,"↑","↓"))))</f>
        <v/>
      </c>
      <c r="AJ98" s="12">
        <f>IF(AF98="","",IF(AF98="-","-",AVERAGEIF($P$6:$P$504, P98, $AF$6:$AF$504)))</f>
        <v/>
      </c>
      <c r="AK98" s="12">
        <f>IF(AF98="","",IF(AF98="-","-",IF((AF98-AJ98)=0,"-",IF((AF98-AJ98)&gt;0,"↑","↓"))))</f>
        <v/>
      </c>
      <c r="AM98" s="121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7" t="n"/>
      <c r="I99" s="120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7" t="n"/>
      <c r="AE99" s="12" t="n"/>
      <c r="AF99" s="12" t="n"/>
      <c r="AH99" s="12">
        <f>IF(P99="","",AVERAGEIF($P$6:$P$504, P99, $AE$6:$AE$504))</f>
        <v/>
      </c>
      <c r="AI99" s="12">
        <f>IF(AE99="","",IF(AE99="-","-",IF((AE99-AH99)=0,"-",IF((AE99-AH99)&gt;0,"↑","↓"))))</f>
        <v/>
      </c>
      <c r="AJ99" s="12">
        <f>IF(AF99="","",IF(AF99="-","-",AVERAGEIF($P$6:$P$504, P99, $AF$6:$AF$504)))</f>
        <v/>
      </c>
      <c r="AK99" s="12">
        <f>IF(AF99="","",IF(AF99="-","-",IF((AF99-AJ99)=0,"-",IF((AF99-AJ99)&gt;0,"↑","↓"))))</f>
        <v/>
      </c>
      <c r="AM99" s="121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0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IF(P100="","",AVERAGEIF($P$6:$P$504, P100, $AE$6:$AE$504))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IF(AF100="","",IF(AF100="-","-",AVERAGEIF($P$6:$P$504, P100, $AF$6:$AF$504)))</f>
        <v/>
      </c>
      <c r="AK100" s="12">
        <f>IF(AF100="","",IF(AF100="-","-",IF((AF100-AJ100)=0,"-",IF((AF100-AJ100)&gt;0,"↑","↓"))))</f>
        <v/>
      </c>
      <c r="AM100" s="121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8" t="n"/>
      <c r="I101" s="120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8" t="n"/>
      <c r="AE101" s="12" t="n"/>
      <c r="AF101" s="12" t="n"/>
      <c r="AH101" s="12">
        <f>IF(P101="","",AVERAGEIF($P$6:$P$504, P101, $AE$6:$AE$504))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IF(AF101="","",IF(AF101="-","-",AVERAGEIF($P$6:$P$504, P101, $AF$6:$AF$504)))</f>
        <v/>
      </c>
      <c r="AK101" s="12">
        <f>IF(AF101="","",IF(AF101="-","-",IF((AF101-AJ101)=0,"-",IF((AF101-AJ101)&gt;0,"↑","↓"))))</f>
        <v/>
      </c>
      <c r="AM101" s="121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7" t="n"/>
      <c r="I102" s="120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7" t="n"/>
      <c r="AE102" s="12" t="n"/>
      <c r="AF102" s="12" t="n"/>
      <c r="AH102" s="12">
        <f>IF(P102="","",AVERAGEIF($P$6:$P$504, P102, $AE$6:$AE$504))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IF(AF102="","",IF(AF102="-","-",AVERAGEIF($P$6:$P$504, P102, $AF$6:$AF$504)))</f>
        <v/>
      </c>
      <c r="AK102" s="12">
        <f>IF(AF102="","",IF(AF102="-","-",IF((AF102-AJ102)=0,"-",IF((AF102-AJ102)&gt;0,"↑","↓"))))</f>
        <v/>
      </c>
      <c r="AM102" s="121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0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IF(P103="","",AVERAGEIF($P$6:$P$504, P103, $AE$6:$AE$504))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IF(AF103="","",IF(AF103="-","-",AVERAGEIF($P$6:$P$504, P103, $AF$6:$AF$504)))</f>
        <v/>
      </c>
      <c r="AK103" s="12">
        <f>IF(AF103="","",IF(AF103="-","-",IF((AF103-AJ103)=0,"-",IF((AF103-AJ103)&gt;0,"↑","↓"))))</f>
        <v/>
      </c>
      <c r="AM103" s="121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8" t="n"/>
      <c r="I104" s="120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8" t="n"/>
      <c r="AE104" s="12" t="n"/>
      <c r="AF104" s="12" t="n"/>
      <c r="AH104" s="12">
        <f>IF(P104="","",AVERAGEIF($P$6:$P$504, P104, $AE$6:$AE$504))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IF(AF104="","",IF(AF104="-","-",AVERAGEIF($P$6:$P$504, P104, $AF$6:$AF$504)))</f>
        <v/>
      </c>
      <c r="AK104" s="12">
        <f>IF(AF104="","",IF(AF104="-","-",IF((AF104-AJ104)=0,"-",IF((AF104-AJ104)&gt;0,"↑","↓"))))</f>
        <v/>
      </c>
      <c r="AM104" s="121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7" t="n"/>
      <c r="I105" s="120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7" t="n"/>
      <c r="AE105" s="12" t="n"/>
      <c r="AF105" s="12" t="n"/>
      <c r="AH105" s="12">
        <f>IF(P105="","",AVERAGEIF($P$6:$P$504, P105, $AE$6:$AE$504))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IF(AF105="","",IF(AF105="-","-",AVERAGEIF($P$6:$P$504, P105, $AF$6:$AF$504)))</f>
        <v/>
      </c>
      <c r="AK105" s="12">
        <f>IF(AF105="","",IF(AF105="-","-",IF((AF105-AJ105)=0,"-",IF((AF105-AJ105)&gt;0,"↑","↓"))))</f>
        <v/>
      </c>
      <c r="AM105" s="121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0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IF(P106="","",AVERAGEIF($P$6:$P$504, P106, $AE$6:$AE$504))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IF(AF106="","",IF(AF106="-","-",AVERAGEIF($P$6:$P$504, P106, $AF$6:$AF$504)))</f>
        <v/>
      </c>
      <c r="AK106" s="12">
        <f>IF(AF106="","",IF(AF106="-","-",IF((AF106-AJ106)=0,"-",IF((AF106-AJ106)&gt;0,"↑","↓"))))</f>
        <v/>
      </c>
      <c r="AM106" s="121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8" t="n"/>
      <c r="I107" s="120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8" t="n"/>
      <c r="AE107" s="12" t="n"/>
      <c r="AF107" s="12" t="n"/>
      <c r="AH107" s="12">
        <f>IF(P107="","",AVERAGEIF($P$6:$P$504, P107, $AE$6:$AE$504))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IF(AF107="","",IF(AF107="-","-",AVERAGEIF($P$6:$P$504, P107, $AF$6:$AF$504)))</f>
        <v/>
      </c>
      <c r="AK107" s="12">
        <f>IF(AF107="","",IF(AF107="-","-",IF((AF107-AJ107)=0,"-",IF((AF107-AJ107)&gt;0,"↑","↓"))))</f>
        <v/>
      </c>
      <c r="AM107" s="121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7" t="n"/>
      <c r="I108" s="120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7" t="n"/>
      <c r="AE108" s="12" t="n"/>
      <c r="AF108" s="12" t="n"/>
      <c r="AH108" s="12">
        <f>IF(P108="","",AVERAGEIF($P$6:$P$504, P108, $AE$6:$AE$504))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IF(AF108="","",IF(AF108="-","-",AVERAGEIF($P$6:$P$504, P108, $AF$6:$AF$504)))</f>
        <v/>
      </c>
      <c r="AK108" s="12">
        <f>IF(AF108="","",IF(AF108="-","-",IF((AF108-AJ108)=0,"-",IF((AF108-AJ108)&gt;0,"↑","↓"))))</f>
        <v/>
      </c>
      <c r="AM108" s="121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0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IF(P109="","",AVERAGEIF($P$6:$P$504, P109, $AE$6:$AE$504))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IF(AF109="","",IF(AF109="-","-",AVERAGEIF($P$6:$P$504, P109, $AF$6:$AF$504)))</f>
        <v/>
      </c>
      <c r="AK109" s="12">
        <f>IF(AF109="","",IF(AF109="-","-",IF((AF109-AJ109)=0,"-",IF((AF109-AJ109)&gt;0,"↑","↓"))))</f>
        <v/>
      </c>
      <c r="AM109" s="121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8" t="n"/>
      <c r="I110" s="120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8" t="n"/>
      <c r="AE110" s="12" t="n"/>
      <c r="AF110" s="12" t="n"/>
      <c r="AH110" s="12">
        <f>IF(P110="","",AVERAGEIF($P$6:$P$504, P110, $AE$6:$AE$504))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IF(AF110="","",IF(AF110="-","-",AVERAGEIF($P$6:$P$504, P110, $AF$6:$AF$504)))</f>
        <v/>
      </c>
      <c r="AK110" s="12">
        <f>IF(AF110="","",IF(AF110="-","-",IF((AF110-AJ110)=0,"-",IF((AF110-AJ110)&gt;0,"↑","↓"))))</f>
        <v/>
      </c>
      <c r="AM110" s="121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7" t="n"/>
      <c r="I111" s="120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7" t="n"/>
      <c r="AE111" s="12" t="n"/>
      <c r="AF111" s="12" t="n"/>
      <c r="AH111" s="12">
        <f>IF(P111="","",AVERAGEIF($P$6:$P$504, P111, $AE$6:$AE$504))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IF(AF111="","",IF(AF111="-","-",AVERAGEIF($P$6:$P$504, P111, $AF$6:$AF$504)))</f>
        <v/>
      </c>
      <c r="AK111" s="12">
        <f>IF(AF111="","",IF(AF111="-","-",IF((AF111-AJ111)=0,"-",IF((AF111-AJ111)&gt;0,"↑","↓"))))</f>
        <v/>
      </c>
      <c r="AM111" s="121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0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IF(P112="","",AVERAGEIF($P$6:$P$504, P112, $AE$6:$AE$504))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IF(AF112="","",IF(AF112="-","-",AVERAGEIF($P$6:$P$504, P112, $AF$6:$AF$504)))</f>
        <v/>
      </c>
      <c r="AK112" s="12">
        <f>IF(AF112="","",IF(AF112="-","-",IF((AF112-AJ112)=0,"-",IF((AF112-AJ112)&gt;0,"↑","↓"))))</f>
        <v/>
      </c>
      <c r="AM112" s="121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8" t="n"/>
      <c r="I113" s="120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8" t="n"/>
      <c r="AE113" s="12" t="n"/>
      <c r="AF113" s="12" t="n"/>
      <c r="AH113" s="12">
        <f>IF(P113="","",AVERAGEIF($P$6:$P$504, P113, $AE$6:$AE$504))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IF(AF113="","",IF(AF113="-","-",AVERAGEIF($P$6:$P$504, P113, $AF$6:$AF$504)))</f>
        <v/>
      </c>
      <c r="AK113" s="12">
        <f>IF(AF113="","",IF(AF113="-","-",IF((AF113-AJ113)=0,"-",IF((AF113-AJ113)&gt;0,"↑","↓"))))</f>
        <v/>
      </c>
      <c r="AM113" s="121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7" t="n"/>
      <c r="I114" s="120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7" t="n"/>
      <c r="AE114" s="12" t="n"/>
      <c r="AF114" s="12" t="n"/>
      <c r="AH114" s="12">
        <f>IF(P114="","",AVERAGEIF($P$6:$P$504, P114, $AE$6:$AE$504))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IF(AF114="","",IF(AF114="-","-",AVERAGEIF($P$6:$P$504, P114, $AF$6:$AF$504)))</f>
        <v/>
      </c>
      <c r="AK114" s="12">
        <f>IF(AF114="","",IF(AF114="-","-",IF((AF114-AJ114)=0,"-",IF((AF114-AJ114)&gt;0,"↑","↓"))))</f>
        <v/>
      </c>
      <c r="AM114" s="121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0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IF(P115="","",AVERAGEIF($P$6:$P$504, P115, $AE$6:$AE$504))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IF(AF115="","",IF(AF115="-","-",AVERAGEIF($P$6:$P$504, P115, $AF$6:$AF$504)))</f>
        <v/>
      </c>
      <c r="AK115" s="12">
        <f>IF(AF115="","",IF(AF115="-","-",IF((AF115-AJ115)=0,"-",IF((AF115-AJ115)&gt;0,"↑","↓"))))</f>
        <v/>
      </c>
      <c r="AM115" s="121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8" t="n"/>
      <c r="I116" s="120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8" t="n"/>
      <c r="AE116" s="12" t="n"/>
      <c r="AF116" s="12" t="n"/>
      <c r="AH116" s="12">
        <f>IF(P116="","",AVERAGEIF($P$6:$P$504, P116, $AE$6:$AE$504))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IF(AF116="","",IF(AF116="-","-",AVERAGEIF($P$6:$P$504, P116, $AF$6:$AF$504)))</f>
        <v/>
      </c>
      <c r="AK116" s="12">
        <f>IF(AF116="","",IF(AF116="-","-",IF((AF116-AJ116)=0,"-",IF((AF116-AJ116)&gt;0,"↑","↓"))))</f>
        <v/>
      </c>
      <c r="AM116" s="121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7" t="n"/>
      <c r="I117" s="120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7" t="n"/>
      <c r="AE117" s="12" t="n"/>
      <c r="AF117" s="12" t="n"/>
      <c r="AH117" s="12">
        <f>IF(P117="","",AVERAGEIF($P$6:$P$504, P117, $AE$6:$AE$504))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IF(AF117="","",IF(AF117="-","-",AVERAGEIF($P$6:$P$504, P117, $AF$6:$AF$504)))</f>
        <v/>
      </c>
      <c r="AK117" s="12">
        <f>IF(AF117="","",IF(AF117="-","-",IF((AF117-AJ117)=0,"-",IF((AF117-AJ117)&gt;0,"↑","↓"))))</f>
        <v/>
      </c>
      <c r="AM117" s="121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0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IF(P118="","",AVERAGEIF($P$6:$P$504, P118, $AE$6:$AE$504))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IF(AF118="","",IF(AF118="-","-",AVERAGEIF($P$6:$P$504, P118, $AF$6:$AF$504)))</f>
        <v/>
      </c>
      <c r="AK118" s="12">
        <f>IF(AF118="","",IF(AF118="-","-",IF((AF118-AJ118)=0,"-",IF((AF118-AJ118)&gt;0,"↑","↓"))))</f>
        <v/>
      </c>
      <c r="AM118" s="121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8" t="n"/>
      <c r="I119" s="120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8" t="n"/>
      <c r="AE119" s="12" t="n"/>
      <c r="AF119" s="12" t="n"/>
      <c r="AH119" s="12">
        <f>IF(P119="","",AVERAGEIF($P$6:$P$504, P119, $AE$6:$AE$504))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IF(AF119="","",IF(AF119="-","-",AVERAGEIF($P$6:$P$504, P119, $AF$6:$AF$504)))</f>
        <v/>
      </c>
      <c r="AK119" s="12">
        <f>IF(AF119="","",IF(AF119="-","-",IF((AF119-AJ119)=0,"-",IF((AF119-AJ119)&gt;0,"↑","↓"))))</f>
        <v/>
      </c>
      <c r="AM119" s="121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7" t="n"/>
      <c r="I120" s="120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7" t="n"/>
      <c r="AE120" s="12" t="n"/>
      <c r="AF120" s="12" t="n"/>
      <c r="AH120" s="12">
        <f>IF(P120="","",AVERAGEIF($P$6:$P$504, P120, $AE$6:$AE$504))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IF(AF120="","",IF(AF120="-","-",AVERAGEIF($P$6:$P$504, P120, $AF$6:$AF$504)))</f>
        <v/>
      </c>
      <c r="AK120" s="12">
        <f>IF(AF120="","",IF(AF120="-","-",IF((AF120-AJ120)=0,"-",IF((AF120-AJ120)&gt;0,"↑","↓"))))</f>
        <v/>
      </c>
      <c r="AM120" s="121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0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IF(P121="","",AVERAGEIF($P$6:$P$504, P121, $AE$6:$AE$504))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IF(AF121="","",IF(AF121="-","-",AVERAGEIF($P$6:$P$504, P121, $AF$6:$AF$504)))</f>
        <v/>
      </c>
      <c r="AK121" s="12">
        <f>IF(AF121="","",IF(AF121="-","-",IF((AF121-AJ121)=0,"-",IF((AF121-AJ121)&gt;0,"↑","↓"))))</f>
        <v/>
      </c>
      <c r="AM121" s="121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8" t="n"/>
      <c r="I122" s="120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8" t="n"/>
      <c r="AE122" s="12" t="n"/>
      <c r="AF122" s="12" t="n"/>
      <c r="AH122" s="12">
        <f>IF(P122="","",AVERAGEIF($P$6:$P$504, P122, $AE$6:$AE$504))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IF(AF122="","",IF(AF122="-","-",AVERAGEIF($P$6:$P$504, P122, $AF$6:$AF$504)))</f>
        <v/>
      </c>
      <c r="AK122" s="12">
        <f>IF(AF122="","",IF(AF122="-","-",IF((AF122-AJ122)=0,"-",IF((AF122-AJ122)&gt;0,"↑","↓"))))</f>
        <v/>
      </c>
      <c r="AM122" s="121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7" t="n"/>
      <c r="I123" s="120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7" t="n"/>
      <c r="AE123" s="12" t="n"/>
      <c r="AF123" s="12" t="n"/>
      <c r="AH123" s="12">
        <f>IF(P123="","",AVERAGEIF($P$6:$P$504, P123, $AE$6:$AE$504))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IF(AF123="","",IF(AF123="-","-",AVERAGEIF($P$6:$P$504, P123, $AF$6:$AF$504)))</f>
        <v/>
      </c>
      <c r="AK123" s="12">
        <f>IF(AF123="","",IF(AF123="-","-",IF((AF123-AJ123)=0,"-",IF((AF123-AJ123)&gt;0,"↑","↓"))))</f>
        <v/>
      </c>
      <c r="AM123" s="121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0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IF(P124="","",AVERAGEIF($P$6:$P$504, P124, $AE$6:$AE$504))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IF(AF124="","",IF(AF124="-","-",AVERAGEIF($P$6:$P$504, P124, $AF$6:$AF$504)))</f>
        <v/>
      </c>
      <c r="AK124" s="12">
        <f>IF(AF124="","",IF(AF124="-","-",IF((AF124-AJ124)=0,"-",IF((AF124-AJ124)&gt;0,"↑","↓"))))</f>
        <v/>
      </c>
      <c r="AM124" s="121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8" t="n"/>
      <c r="I125" s="120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8" t="n"/>
      <c r="AE125" s="12" t="n"/>
      <c r="AF125" s="12" t="n"/>
      <c r="AH125" s="12">
        <f>IF(P125="","",AVERAGEIF($P$6:$P$504, P125, $AE$6:$AE$504))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IF(AF125="","",IF(AF125="-","-",AVERAGEIF($P$6:$P$504, P125, $AF$6:$AF$504)))</f>
        <v/>
      </c>
      <c r="AK125" s="12">
        <f>IF(AF125="","",IF(AF125="-","-",IF((AF125-AJ125)=0,"-",IF((AF125-AJ125)&gt;0,"↑","↓"))))</f>
        <v/>
      </c>
      <c r="AM125" s="121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7" t="n"/>
      <c r="I126" s="120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7" t="n"/>
      <c r="AE126" s="12" t="n"/>
      <c r="AF126" s="12" t="n"/>
      <c r="AH126" s="12">
        <f>IF(P126="","",AVERAGEIF($P$6:$P$504, P126, $AE$6:$AE$504))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IF(AF126="","",IF(AF126="-","-",AVERAGEIF($P$6:$P$504, P126, $AF$6:$AF$504)))</f>
        <v/>
      </c>
      <c r="AK126" s="12">
        <f>IF(AF126="","",IF(AF126="-","-",IF((AF126-AJ126)=0,"-",IF((AF126-AJ126)&gt;0,"↑","↓"))))</f>
        <v/>
      </c>
      <c r="AM126" s="121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0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IF(P127="","",AVERAGEIF($P$6:$P$504, P127, $AE$6:$AE$504))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IF(AF127="","",IF(AF127="-","-",AVERAGEIF($P$6:$P$504, P127, $AF$6:$AF$504)))</f>
        <v/>
      </c>
      <c r="AK127" s="12">
        <f>IF(AF127="","",IF(AF127="-","-",IF((AF127-AJ127)=0,"-",IF((AF127-AJ127)&gt;0,"↑","↓"))))</f>
        <v/>
      </c>
      <c r="AM127" s="121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8" t="n"/>
      <c r="I128" s="120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8" t="n"/>
      <c r="AE128" s="12" t="n"/>
      <c r="AF128" s="12" t="n"/>
      <c r="AH128" s="12">
        <f>IF(P128="","",AVERAGEIF($P$6:$P$504, P128, $AE$6:$AE$504))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IF(AF128="","",IF(AF128="-","-",AVERAGEIF($P$6:$P$504, P128, $AF$6:$AF$504)))</f>
        <v/>
      </c>
      <c r="AK128" s="12">
        <f>IF(AF128="","",IF(AF128="-","-",IF((AF128-AJ128)=0,"-",IF((AF128-AJ128)&gt;0,"↑","↓"))))</f>
        <v/>
      </c>
      <c r="AM128" s="121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7" t="n"/>
      <c r="I129" s="120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7" t="n"/>
      <c r="AE129" s="12" t="n"/>
      <c r="AF129" s="12" t="n"/>
      <c r="AH129" s="12">
        <f>IF(P129="","",AVERAGEIF($P$6:$P$504, P129, $AE$6:$AE$504))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IF(AF129="","",IF(AF129="-","-",AVERAGEIF($P$6:$P$504, P129, $AF$6:$AF$504)))</f>
        <v/>
      </c>
      <c r="AK129" s="12">
        <f>IF(AF129="","",IF(AF129="-","-",IF((AF129-AJ129)=0,"-",IF((AF129-AJ129)&gt;0,"↑","↓"))))</f>
        <v/>
      </c>
      <c r="AM129" s="121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0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IF(P130="","",AVERAGEIF($P$6:$P$504, P130, $AE$6:$AE$504))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IF(AF130="","",IF(AF130="-","-",AVERAGEIF($P$6:$P$504, P130, $AF$6:$AF$504)))</f>
        <v/>
      </c>
      <c r="AK130" s="12">
        <f>IF(AF130="","",IF(AF130="-","-",IF((AF130-AJ130)=0,"-",IF((AF130-AJ130)&gt;0,"↑","↓"))))</f>
        <v/>
      </c>
      <c r="AM130" s="121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8" t="n"/>
      <c r="I131" s="120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8" t="n"/>
      <c r="AE131" s="12" t="n"/>
      <c r="AF131" s="12" t="n"/>
      <c r="AH131" s="12">
        <f>IF(P131="","",AVERAGEIF($P$6:$P$504, P131, $AE$6:$AE$504))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IF(AF131="","",IF(AF131="-","-",AVERAGEIF($P$6:$P$504, P131, $AF$6:$AF$504)))</f>
        <v/>
      </c>
      <c r="AK131" s="12">
        <f>IF(AF131="","",IF(AF131="-","-",IF((AF131-AJ131)=0,"-",IF((AF131-AJ131)&gt;0,"↑","↓"))))</f>
        <v/>
      </c>
      <c r="AM131" s="121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7" t="n"/>
      <c r="I132" s="120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7" t="n"/>
      <c r="AE132" s="12" t="n"/>
      <c r="AF132" s="12" t="n"/>
      <c r="AH132" s="12">
        <f>IF(P132="","",AVERAGEIF($P$6:$P$504, P132, $AE$6:$AE$504))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IF(AF132="","",IF(AF132="-","-",AVERAGEIF($P$6:$P$504, P132, $AF$6:$AF$504)))</f>
        <v/>
      </c>
      <c r="AK132" s="12">
        <f>IF(AF132="","",IF(AF132="-","-",IF((AF132-AJ132)=0,"-",IF((AF132-AJ132)&gt;0,"↑","↓"))))</f>
        <v/>
      </c>
      <c r="AM132" s="121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0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IF(P133="","",AVERAGEIF($P$6:$P$504, P133, $AE$6:$AE$504))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IF(AF133="","",IF(AF133="-","-",AVERAGEIF($P$6:$P$504, P133, $AF$6:$AF$504)))</f>
        <v/>
      </c>
      <c r="AK133" s="12">
        <f>IF(AF133="","",IF(AF133="-","-",IF((AF133-AJ133)=0,"-",IF((AF133-AJ133)&gt;0,"↑","↓"))))</f>
        <v/>
      </c>
      <c r="AM133" s="121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8" t="n"/>
      <c r="I134" s="120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8" t="n"/>
      <c r="AE134" s="12" t="n"/>
      <c r="AF134" s="12" t="n"/>
      <c r="AH134" s="12">
        <f>IF(P134="","",AVERAGEIF($P$6:$P$504, P134, $AE$6:$AE$504))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IF(AF134="","",IF(AF134="-","-",AVERAGEIF($P$6:$P$504, P134, $AF$6:$AF$504)))</f>
        <v/>
      </c>
      <c r="AK134" s="12">
        <f>IF(AF134="","",IF(AF134="-","-",IF((AF134-AJ134)=0,"-",IF((AF134-AJ134)&gt;0,"↑","↓"))))</f>
        <v/>
      </c>
      <c r="AM134" s="121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7" t="n"/>
      <c r="I135" s="120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7" t="n"/>
      <c r="AE135" s="12" t="n"/>
      <c r="AF135" s="12" t="n"/>
      <c r="AH135" s="12">
        <f>IF(P135="","",AVERAGEIF($P$6:$P$504, P135, $AE$6:$AE$504))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IF(AF135="","",IF(AF135="-","-",AVERAGEIF($P$6:$P$504, P135, $AF$6:$AF$504)))</f>
        <v/>
      </c>
      <c r="AK135" s="12">
        <f>IF(AF135="","",IF(AF135="-","-",IF((AF135-AJ135)=0,"-",IF((AF135-AJ135)&gt;0,"↑","↓"))))</f>
        <v/>
      </c>
      <c r="AM135" s="121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0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IF(P136="","",AVERAGEIF($P$6:$P$504, P136, $AE$6:$AE$504))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IF(AF136="","",IF(AF136="-","-",AVERAGEIF($P$6:$P$504, P136, $AF$6:$AF$504)))</f>
        <v/>
      </c>
      <c r="AK136" s="12">
        <f>IF(AF136="","",IF(AF136="-","-",IF((AF136-AJ136)=0,"-",IF((AF136-AJ136)&gt;0,"↑","↓"))))</f>
        <v/>
      </c>
      <c r="AM136" s="121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8" t="n"/>
      <c r="I137" s="120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8" t="n"/>
      <c r="AE137" s="12" t="n"/>
      <c r="AF137" s="12" t="n"/>
      <c r="AH137" s="12">
        <f>IF(P137="","",AVERAGEIF($P$6:$P$504, P137, $AE$6:$AE$504))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IF(AF137="","",IF(AF137="-","-",AVERAGEIF($P$6:$P$504, P137, $AF$6:$AF$504)))</f>
        <v/>
      </c>
      <c r="AK137" s="12">
        <f>IF(AF137="","",IF(AF137="-","-",IF((AF137-AJ137)=0,"-",IF((AF137-AJ137)&gt;0,"↑","↓"))))</f>
        <v/>
      </c>
      <c r="AM137" s="121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7" t="n"/>
      <c r="I138" s="120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7" t="n"/>
      <c r="AE138" s="12" t="n"/>
      <c r="AF138" s="12" t="n"/>
      <c r="AH138" s="12">
        <f>IF(P138="","",AVERAGEIF($P$6:$P$504, P138, $AE$6:$AE$504))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IF(AF138="","",IF(AF138="-","-",AVERAGEIF($P$6:$P$504, P138, $AF$6:$AF$504)))</f>
        <v/>
      </c>
      <c r="AK138" s="12">
        <f>IF(AF138="","",IF(AF138="-","-",IF((AF138-AJ138)=0,"-",IF((AF138-AJ138)&gt;0,"↑","↓"))))</f>
        <v/>
      </c>
      <c r="AM138" s="121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0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IF(P139="","",AVERAGEIF($P$6:$P$504, P139, $AE$6:$AE$504))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IF(AF139="","",IF(AF139="-","-",AVERAGEIF($P$6:$P$504, P139, $AF$6:$AF$504)))</f>
        <v/>
      </c>
      <c r="AK139" s="12">
        <f>IF(AF139="","",IF(AF139="-","-",IF((AF139-AJ139)=0,"-",IF((AF139-AJ139)&gt;0,"↑","↓"))))</f>
        <v/>
      </c>
      <c r="AM139" s="121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8" t="n"/>
      <c r="I140" s="120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8" t="n"/>
      <c r="AE140" s="12" t="n"/>
      <c r="AF140" s="12" t="n"/>
      <c r="AH140" s="12">
        <f>IF(P140="","",AVERAGEIF($P$6:$P$504, P140, $AE$6:$AE$504))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IF(AF140="","",IF(AF140="-","-",AVERAGEIF($P$6:$P$504, P140, $AF$6:$AF$504)))</f>
        <v/>
      </c>
      <c r="AK140" s="12">
        <f>IF(AF140="","",IF(AF140="-","-",IF((AF140-AJ140)=0,"-",IF((AF140-AJ140)&gt;0,"↑","↓"))))</f>
        <v/>
      </c>
      <c r="AM140" s="121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7" t="n"/>
      <c r="I141" s="120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7" t="n"/>
      <c r="AE141" s="12" t="n"/>
      <c r="AF141" s="12" t="n"/>
      <c r="AH141" s="12">
        <f>IF(P141="","",AVERAGEIF($P$6:$P$504, P141, $AE$6:$AE$504))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IF(AF141="","",IF(AF141="-","-",AVERAGEIF($P$6:$P$504, P141, $AF$6:$AF$504)))</f>
        <v/>
      </c>
      <c r="AK141" s="12">
        <f>IF(AF141="","",IF(AF141="-","-",IF((AF141-AJ141)=0,"-",IF((AF141-AJ141)&gt;0,"↑","↓"))))</f>
        <v/>
      </c>
      <c r="AM141" s="121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0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IF(P142="","",AVERAGEIF($P$6:$P$504, P142, $AE$6:$AE$504))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IF(AF142="","",IF(AF142="-","-",AVERAGEIF($P$6:$P$504, P142, $AF$6:$AF$504)))</f>
        <v/>
      </c>
      <c r="AK142" s="12">
        <f>IF(AF142="","",IF(AF142="-","-",IF((AF142-AJ142)=0,"-",IF((AF142-AJ142)&gt;0,"↑","↓"))))</f>
        <v/>
      </c>
      <c r="AM142" s="121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8" t="n"/>
      <c r="I143" s="120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8" t="n"/>
      <c r="AE143" s="12" t="n"/>
      <c r="AF143" s="12" t="n"/>
      <c r="AH143" s="12">
        <f>IF(P143="","",AVERAGEIF($P$6:$P$504, P143, $AE$6:$AE$504))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IF(AF143="","",IF(AF143="-","-",AVERAGEIF($P$6:$P$504, P143, $AF$6:$AF$504)))</f>
        <v/>
      </c>
      <c r="AK143" s="12">
        <f>IF(AF143="","",IF(AF143="-","-",IF((AF143-AJ143)=0,"-",IF((AF143-AJ143)&gt;0,"↑","↓"))))</f>
        <v/>
      </c>
      <c r="AM143" s="121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7" t="n"/>
      <c r="I144" s="120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7" t="n"/>
      <c r="AE144" s="12" t="n"/>
      <c r="AF144" s="12" t="n"/>
      <c r="AH144" s="12">
        <f>IF(P144="","",AVERAGEIF($P$6:$P$504, P144, $AE$6:$AE$504))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IF(AF144="","",IF(AF144="-","-",AVERAGEIF($P$6:$P$504, P144, $AF$6:$AF$504)))</f>
        <v/>
      </c>
      <c r="AK144" s="12">
        <f>IF(AF144="","",IF(AF144="-","-",IF((AF144-AJ144)=0,"-",IF((AF144-AJ144)&gt;0,"↑","↓"))))</f>
        <v/>
      </c>
      <c r="AM144" s="121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0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IF(P145="","",AVERAGEIF($P$6:$P$504, P145, $AE$6:$AE$504))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IF(AF145="","",IF(AF145="-","-",AVERAGEIF($P$6:$P$504, P145, $AF$6:$AF$504)))</f>
        <v/>
      </c>
      <c r="AK145" s="12">
        <f>IF(AF145="","",IF(AF145="-","-",IF((AF145-AJ145)=0,"-",IF((AF145-AJ145)&gt;0,"↑","↓"))))</f>
        <v/>
      </c>
      <c r="AM145" s="121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8" t="n"/>
      <c r="I146" s="120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8" t="n"/>
      <c r="AE146" s="12" t="n"/>
      <c r="AF146" s="12" t="n"/>
      <c r="AH146" s="12">
        <f>IF(P146="","",AVERAGEIF($P$6:$P$504, P146, $AE$6:$AE$504))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IF(AF146="","",IF(AF146="-","-",AVERAGEIF($P$6:$P$504, P146, $AF$6:$AF$504)))</f>
        <v/>
      </c>
      <c r="AK146" s="12">
        <f>IF(AF146="","",IF(AF146="-","-",IF((AF146-AJ146)=0,"-",IF((AF146-AJ146)&gt;0,"↑","↓"))))</f>
        <v/>
      </c>
      <c r="AM146" s="121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7" t="n"/>
      <c r="I147" s="120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7" t="n"/>
      <c r="AE147" s="12" t="n"/>
      <c r="AF147" s="12" t="n"/>
      <c r="AH147" s="12">
        <f>IF(P147="","",AVERAGEIF($P$6:$P$504, P147, $AE$6:$AE$504))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IF(AF147="","",IF(AF147="-","-",AVERAGEIF($P$6:$P$504, P147, $AF$6:$AF$504)))</f>
        <v/>
      </c>
      <c r="AK147" s="12">
        <f>IF(AF147="","",IF(AF147="-","-",IF((AF147-AJ147)=0,"-",IF((AF147-AJ147)&gt;0,"↑","↓"))))</f>
        <v/>
      </c>
      <c r="AM147" s="121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0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IF(P148="","",AVERAGEIF($P$6:$P$504, P148, $AE$6:$AE$504))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IF(AF148="","",IF(AF148="-","-",AVERAGEIF($P$6:$P$504, P148, $AF$6:$AF$504)))</f>
        <v/>
      </c>
      <c r="AK148" s="12">
        <f>IF(AF148="","",IF(AF148="-","-",IF((AF148-AJ148)=0,"-",IF((AF148-AJ148)&gt;0,"↑","↓"))))</f>
        <v/>
      </c>
      <c r="AM148" s="121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8" t="n"/>
      <c r="I149" s="120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8" t="n"/>
      <c r="AE149" s="12" t="n"/>
      <c r="AF149" s="12" t="n"/>
      <c r="AH149" s="12">
        <f>IF(P149="","",AVERAGEIF($P$6:$P$504, P149, $AE$6:$AE$504))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IF(AF149="","",IF(AF149="-","-",AVERAGEIF($P$6:$P$504, P149, $AF$6:$AF$504)))</f>
        <v/>
      </c>
      <c r="AK149" s="12">
        <f>IF(AF149="","",IF(AF149="-","-",IF((AF149-AJ149)=0,"-",IF((AF149-AJ149)&gt;0,"↑","↓"))))</f>
        <v/>
      </c>
      <c r="AM149" s="121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7" t="n"/>
      <c r="I150" s="120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7" t="n"/>
      <c r="AE150" s="12" t="n"/>
      <c r="AF150" s="12" t="n"/>
      <c r="AH150" s="12">
        <f>IF(P150="","",AVERAGEIF($P$6:$P$504, P150, $AE$6:$AE$504))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IF(AF150="","",IF(AF150="-","-",AVERAGEIF($P$6:$P$504, P150, $AF$6:$AF$504)))</f>
        <v/>
      </c>
      <c r="AK150" s="12">
        <f>IF(AF150="","",IF(AF150="-","-",IF((AF150-AJ150)=0,"-",IF((AF150-AJ150)&gt;0,"↑","↓"))))</f>
        <v/>
      </c>
      <c r="AM150" s="121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0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IF(P151="","",AVERAGEIF($P$6:$P$504, P151, $AE$6:$AE$504))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IF(AF151="","",IF(AF151="-","-",AVERAGEIF($P$6:$P$504, P151, $AF$6:$AF$504)))</f>
        <v/>
      </c>
      <c r="AK151" s="12">
        <f>IF(AF151="","",IF(AF151="-","-",IF((AF151-AJ151)=0,"-",IF((AF151-AJ151)&gt;0,"↑","↓"))))</f>
        <v/>
      </c>
      <c r="AM151" s="121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8" t="n"/>
      <c r="I152" s="120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8" t="n"/>
      <c r="AE152" s="12" t="n"/>
      <c r="AF152" s="12" t="n"/>
      <c r="AH152" s="12">
        <f>IF(P152="","",AVERAGEIF($P$6:$P$504, P152, $AE$6:$AE$504))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IF(AF152="","",IF(AF152="-","-",AVERAGEIF($P$6:$P$504, P152, $AF$6:$AF$504)))</f>
        <v/>
      </c>
      <c r="AK152" s="12">
        <f>IF(AF152="","",IF(AF152="-","-",IF((AF152-AJ152)=0,"-",IF((AF152-AJ152)&gt;0,"↑","↓"))))</f>
        <v/>
      </c>
      <c r="AM152" s="121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7" t="n"/>
      <c r="I153" s="120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7" t="n"/>
      <c r="AE153" s="12" t="n"/>
      <c r="AF153" s="12" t="n"/>
      <c r="AH153" s="12">
        <f>IF(P153="","",AVERAGEIF($P$6:$P$504, P153, $AE$6:$AE$504))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IF(AF153="","",IF(AF153="-","-",AVERAGEIF($P$6:$P$504, P153, $AF$6:$AF$504)))</f>
        <v/>
      </c>
      <c r="AK153" s="12">
        <f>IF(AF153="","",IF(AF153="-","-",IF((AF153-AJ153)=0,"-",IF((AF153-AJ153)&gt;0,"↑","↓"))))</f>
        <v/>
      </c>
      <c r="AM153" s="121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0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IF(P154="","",AVERAGEIF($P$6:$P$504, P154, $AE$6:$AE$504))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IF(AF154="","",IF(AF154="-","-",AVERAGEIF($P$6:$P$504, P154, $AF$6:$AF$504)))</f>
        <v/>
      </c>
      <c r="AK154" s="12">
        <f>IF(AF154="","",IF(AF154="-","-",IF((AF154-AJ154)=0,"-",IF((AF154-AJ154)&gt;0,"↑","↓"))))</f>
        <v/>
      </c>
      <c r="AM154" s="121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8" t="n"/>
      <c r="I155" s="120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8" t="n"/>
      <c r="AE155" s="12" t="n"/>
      <c r="AF155" s="12" t="n"/>
      <c r="AH155" s="12">
        <f>IF(P155="","",AVERAGEIF($P$6:$P$504, P155, $AE$6:$AE$504))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IF(AF155="","",IF(AF155="-","-",AVERAGEIF($P$6:$P$504, P155, $AF$6:$AF$504)))</f>
        <v/>
      </c>
      <c r="AK155" s="12">
        <f>IF(AF155="","",IF(AF155="-","-",IF((AF155-AJ155)=0,"-",IF((AF155-AJ155)&gt;0,"↑","↓"))))</f>
        <v/>
      </c>
      <c r="AM155" s="121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7" t="n"/>
      <c r="I156" s="120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7" t="n"/>
      <c r="AE156" s="12" t="n"/>
      <c r="AF156" s="12" t="n"/>
      <c r="AH156" s="12">
        <f>IF(P156="","",AVERAGEIF($P$6:$P$504, P156, $AE$6:$AE$504))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IF(AF156="","",IF(AF156="-","-",AVERAGEIF($P$6:$P$504, P156, $AF$6:$AF$504)))</f>
        <v/>
      </c>
      <c r="AK156" s="12">
        <f>IF(AF156="","",IF(AF156="-","-",IF((AF156-AJ156)=0,"-",IF((AF156-AJ156)&gt;0,"↑","↓"))))</f>
        <v/>
      </c>
      <c r="AM156" s="121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0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IF(P157="","",AVERAGEIF($P$6:$P$504, P157, $AE$6:$AE$504))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IF(AF157="","",IF(AF157="-","-",AVERAGEIF($P$6:$P$504, P157, $AF$6:$AF$504)))</f>
        <v/>
      </c>
      <c r="AK157" s="12">
        <f>IF(AF157="","",IF(AF157="-","-",IF((AF157-AJ157)=0,"-",IF((AF157-AJ157)&gt;0,"↑","↓"))))</f>
        <v/>
      </c>
      <c r="AM157" s="121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8" t="n"/>
      <c r="I158" s="120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8" t="n"/>
      <c r="AE158" s="12" t="n"/>
      <c r="AF158" s="12" t="n"/>
      <c r="AH158" s="12">
        <f>IF(P158="","",AVERAGEIF($P$6:$P$504, P158, $AE$6:$AE$504))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IF(AF158="","",IF(AF158="-","-",AVERAGEIF($P$6:$P$504, P158, $AF$6:$AF$504)))</f>
        <v/>
      </c>
      <c r="AK158" s="12">
        <f>IF(AF158="","",IF(AF158="-","-",IF((AF158-AJ158)=0,"-",IF((AF158-AJ158)&gt;0,"↑","↓"))))</f>
        <v/>
      </c>
      <c r="AM158" s="121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7" t="n"/>
      <c r="I159" s="120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7" t="n"/>
      <c r="AE159" s="12" t="n"/>
      <c r="AF159" s="12" t="n"/>
      <c r="AH159" s="12">
        <f>IF(P159="","",AVERAGEIF($P$6:$P$504, P159, $AE$6:$AE$504))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IF(AF159="","",IF(AF159="-","-",AVERAGEIF($P$6:$P$504, P159, $AF$6:$AF$504)))</f>
        <v/>
      </c>
      <c r="AK159" s="12">
        <f>IF(AF159="","",IF(AF159="-","-",IF((AF159-AJ159)=0,"-",IF((AF159-AJ159)&gt;0,"↑","↓"))))</f>
        <v/>
      </c>
      <c r="AM159" s="121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0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IF(P160="","",AVERAGEIF($P$6:$P$504, P160, $AE$6:$AE$504))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IF(AF160="","",IF(AF160="-","-",AVERAGEIF($P$6:$P$504, P160, $AF$6:$AF$504)))</f>
        <v/>
      </c>
      <c r="AK160" s="12">
        <f>IF(AF160="","",IF(AF160="-","-",IF((AF160-AJ160)=0,"-",IF((AF160-AJ160)&gt;0,"↑","↓"))))</f>
        <v/>
      </c>
      <c r="AM160" s="121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8" t="n"/>
      <c r="I161" s="120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8" t="n"/>
      <c r="AE161" s="12" t="n"/>
      <c r="AF161" s="12" t="n"/>
      <c r="AH161" s="12">
        <f>IF(P161="","",AVERAGEIF($P$6:$P$504, P161, $AE$6:$AE$504))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IF(AF161="","",IF(AF161="-","-",AVERAGEIF($P$6:$P$504, P161, $AF$6:$AF$504)))</f>
        <v/>
      </c>
      <c r="AK161" s="12">
        <f>IF(AF161="","",IF(AF161="-","-",IF((AF161-AJ161)=0,"-",IF((AF161-AJ161)&gt;0,"↑","↓"))))</f>
        <v/>
      </c>
      <c r="AM161" s="121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7" t="n"/>
      <c r="I162" s="120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7" t="n"/>
      <c r="AE162" s="12" t="n"/>
      <c r="AF162" s="12" t="n"/>
      <c r="AH162" s="12">
        <f>IF(P162="","",AVERAGEIF($P$6:$P$504, P162, $AE$6:$AE$504))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IF(AF162="","",IF(AF162="-","-",AVERAGEIF($P$6:$P$504, P162, $AF$6:$AF$504)))</f>
        <v/>
      </c>
      <c r="AK162" s="12">
        <f>IF(AF162="","",IF(AF162="-","-",IF((AF162-AJ162)=0,"-",IF((AF162-AJ162)&gt;0,"↑","↓"))))</f>
        <v/>
      </c>
      <c r="AM162" s="121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0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IF(P163="","",AVERAGEIF($P$6:$P$504, P163, $AE$6:$AE$504))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IF(AF163="","",IF(AF163="-","-",AVERAGEIF($P$6:$P$504, P163, $AF$6:$AF$504)))</f>
        <v/>
      </c>
      <c r="AK163" s="12">
        <f>IF(AF163="","",IF(AF163="-","-",IF((AF163-AJ163)=0,"-",IF((AF163-AJ163)&gt;0,"↑","↓"))))</f>
        <v/>
      </c>
      <c r="AM163" s="121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8" t="n"/>
      <c r="I164" s="120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8" t="n"/>
      <c r="AE164" s="12" t="n"/>
      <c r="AF164" s="12" t="n"/>
      <c r="AH164" s="12">
        <f>IF(P164="","",AVERAGEIF($P$6:$P$504, P164, $AE$6:$AE$504))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IF(AF164="","",IF(AF164="-","-",AVERAGEIF($P$6:$P$504, P164, $AF$6:$AF$504)))</f>
        <v/>
      </c>
      <c r="AK164" s="12">
        <f>IF(AF164="","",IF(AF164="-","-",IF((AF164-AJ164)=0,"-",IF((AF164-AJ164)&gt;0,"↑","↓"))))</f>
        <v/>
      </c>
      <c r="AM164" s="121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7" t="n"/>
      <c r="I165" s="120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7" t="n"/>
      <c r="AE165" s="12" t="n"/>
      <c r="AF165" s="12" t="n"/>
      <c r="AH165" s="12">
        <f>IF(P165="","",AVERAGEIF($P$6:$P$504, P165, $AE$6:$AE$504))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IF(AF165="","",IF(AF165="-","-",AVERAGEIF($P$6:$P$504, P165, $AF$6:$AF$504)))</f>
        <v/>
      </c>
      <c r="AK165" s="12">
        <f>IF(AF165="","",IF(AF165="-","-",IF((AF165-AJ165)=0,"-",IF((AF165-AJ165)&gt;0,"↑","↓"))))</f>
        <v/>
      </c>
      <c r="AM165" s="121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0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IF(P166="","",AVERAGEIF($P$6:$P$504, P166, $AE$6:$AE$504))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IF(AF166="","",IF(AF166="-","-",AVERAGEIF($P$6:$P$504, P166, $AF$6:$AF$504)))</f>
        <v/>
      </c>
      <c r="AK166" s="12">
        <f>IF(AF166="","",IF(AF166="-","-",IF((AF166-AJ166)=0,"-",IF((AF166-AJ166)&gt;0,"↑","↓"))))</f>
        <v/>
      </c>
      <c r="AM166" s="121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8" t="n"/>
      <c r="I167" s="120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8" t="n"/>
      <c r="AE167" s="12" t="n"/>
      <c r="AF167" s="12" t="n"/>
      <c r="AH167" s="12">
        <f>IF(P167="","",AVERAGEIF($P$6:$P$504, P167, $AE$6:$AE$504))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IF(AF167="","",IF(AF167="-","-",AVERAGEIF($P$6:$P$504, P167, $AF$6:$AF$504)))</f>
        <v/>
      </c>
      <c r="AK167" s="12">
        <f>IF(AF167="","",IF(AF167="-","-",IF((AF167-AJ167)=0,"-",IF((AF167-AJ167)&gt;0,"↑","↓"))))</f>
        <v/>
      </c>
      <c r="AM167" s="121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7" t="n"/>
      <c r="I168" s="120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7" t="n"/>
      <c r="AE168" s="12" t="n"/>
      <c r="AF168" s="12" t="n"/>
      <c r="AH168" s="12">
        <f>IF(P168="","",AVERAGEIF($P$6:$P$504, P168, $AE$6:$AE$504))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IF(AF168="","",IF(AF168="-","-",AVERAGEIF($P$6:$P$504, P168, $AF$6:$AF$504)))</f>
        <v/>
      </c>
      <c r="AK168" s="12">
        <f>IF(AF168="","",IF(AF168="-","-",IF((AF168-AJ168)=0,"-",IF((AF168-AJ168)&gt;0,"↑","↓"))))</f>
        <v/>
      </c>
      <c r="AM168" s="121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0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IF(P169="","",AVERAGEIF($P$6:$P$504, P169, $AE$6:$AE$504))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IF(AF169="","",IF(AF169="-","-",AVERAGEIF($P$6:$P$504, P169, $AF$6:$AF$504)))</f>
        <v/>
      </c>
      <c r="AK169" s="12">
        <f>IF(AF169="","",IF(AF169="-","-",IF((AF169-AJ169)=0,"-",IF((AF169-AJ169)&gt;0,"↑","↓"))))</f>
        <v/>
      </c>
      <c r="AM169" s="121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8" t="n"/>
      <c r="I170" s="120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8" t="n"/>
      <c r="AE170" s="12" t="n"/>
      <c r="AF170" s="12" t="n"/>
      <c r="AH170" s="12">
        <f>IF(P170="","",AVERAGEIF($P$6:$P$504, P170, $AE$6:$AE$504))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IF(AF170="","",IF(AF170="-","-",AVERAGEIF($P$6:$P$504, P170, $AF$6:$AF$504)))</f>
        <v/>
      </c>
      <c r="AK170" s="12">
        <f>IF(AF170="","",IF(AF170="-","-",IF((AF170-AJ170)=0,"-",IF((AF170-AJ170)&gt;0,"↑","↓"))))</f>
        <v/>
      </c>
      <c r="AM170" s="121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7" t="n"/>
      <c r="I171" s="120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7" t="n"/>
      <c r="AE171" s="12" t="n"/>
      <c r="AF171" s="12" t="n"/>
      <c r="AH171" s="12">
        <f>IF(P171="","",AVERAGEIF($P$6:$P$504, P171, $AE$6:$AE$504))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IF(AF171="","",IF(AF171="-","-",AVERAGEIF($P$6:$P$504, P171, $AF$6:$AF$504)))</f>
        <v/>
      </c>
      <c r="AK171" s="12">
        <f>IF(AF171="","",IF(AF171="-","-",IF((AF171-AJ171)=0,"-",IF((AF171-AJ171)&gt;0,"↑","↓"))))</f>
        <v/>
      </c>
      <c r="AM171" s="121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0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IF(P172="","",AVERAGEIF($P$6:$P$504, P172, $AE$6:$AE$504))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IF(AF172="","",IF(AF172="-","-",AVERAGEIF($P$6:$P$504, P172, $AF$6:$AF$504)))</f>
        <v/>
      </c>
      <c r="AK172" s="12">
        <f>IF(AF172="","",IF(AF172="-","-",IF((AF172-AJ172)=0,"-",IF((AF172-AJ172)&gt;0,"↑","↓"))))</f>
        <v/>
      </c>
      <c r="AM172" s="121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8" t="n"/>
      <c r="I173" s="120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8" t="n"/>
      <c r="AE173" s="12" t="n"/>
      <c r="AF173" s="12" t="n"/>
      <c r="AH173" s="12">
        <f>IF(P173="","",AVERAGEIF($P$6:$P$504, P173, $AE$6:$AE$504))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IF(AF173="","",IF(AF173="-","-",AVERAGEIF($P$6:$P$504, P173, $AF$6:$AF$504)))</f>
        <v/>
      </c>
      <c r="AK173" s="12">
        <f>IF(AF173="","",IF(AF173="-","-",IF((AF173-AJ173)=0,"-",IF((AF173-AJ173)&gt;0,"↑","↓"))))</f>
        <v/>
      </c>
      <c r="AM173" s="121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7" t="n"/>
      <c r="I174" s="120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7" t="n"/>
      <c r="AE174" s="12" t="n"/>
      <c r="AF174" s="12" t="n"/>
      <c r="AH174" s="12">
        <f>IF(P174="","",AVERAGEIF($P$6:$P$504, P174, $AE$6:$AE$504))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IF(AF174="","",IF(AF174="-","-",AVERAGEIF($P$6:$P$504, P174, $AF$6:$AF$504)))</f>
        <v/>
      </c>
      <c r="AK174" s="12">
        <f>IF(AF174="","",IF(AF174="-","-",IF((AF174-AJ174)=0,"-",IF((AF174-AJ174)&gt;0,"↑","↓"))))</f>
        <v/>
      </c>
      <c r="AM174" s="121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0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IF(P175="","",AVERAGEIF($P$6:$P$504, P175, $AE$6:$AE$504))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IF(AF175="","",IF(AF175="-","-",AVERAGEIF($P$6:$P$504, P175, $AF$6:$AF$504)))</f>
        <v/>
      </c>
      <c r="AK175" s="12">
        <f>IF(AF175="","",IF(AF175="-","-",IF((AF175-AJ175)=0,"-",IF((AF175-AJ175)&gt;0,"↑","↓"))))</f>
        <v/>
      </c>
      <c r="AM175" s="121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8" t="n"/>
      <c r="I176" s="120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8" t="n"/>
      <c r="AE176" s="12" t="n"/>
      <c r="AF176" s="12" t="n"/>
      <c r="AH176" s="12">
        <f>IF(P176="","",AVERAGEIF($P$6:$P$504, P176, $AE$6:$AE$504))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IF(AF176="","",IF(AF176="-","-",AVERAGEIF($P$6:$P$504, P176, $AF$6:$AF$504)))</f>
        <v/>
      </c>
      <c r="AK176" s="12">
        <f>IF(AF176="","",IF(AF176="-","-",IF((AF176-AJ176)=0,"-",IF((AF176-AJ176)&gt;0,"↑","↓"))))</f>
        <v/>
      </c>
      <c r="AM176" s="121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7" t="n"/>
      <c r="I177" s="120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7" t="n"/>
      <c r="AE177" s="12" t="n"/>
      <c r="AF177" s="12" t="n"/>
      <c r="AH177" s="12">
        <f>IF(P177="","",AVERAGEIF($P$6:$P$504, P177, $AE$6:$AE$504))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IF(AF177="","",IF(AF177="-","-",AVERAGEIF($P$6:$P$504, P177, $AF$6:$AF$504)))</f>
        <v/>
      </c>
      <c r="AK177" s="12">
        <f>IF(AF177="","",IF(AF177="-","-",IF((AF177-AJ177)=0,"-",IF((AF177-AJ177)&gt;0,"↑","↓"))))</f>
        <v/>
      </c>
      <c r="AM177" s="121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0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IF(P178="","",AVERAGEIF($P$6:$P$504, P178, $AE$6:$AE$504))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IF(AF178="","",IF(AF178="-","-",AVERAGEIF($P$6:$P$504, P178, $AF$6:$AF$504)))</f>
        <v/>
      </c>
      <c r="AK178" s="12">
        <f>IF(AF178="","",IF(AF178="-","-",IF((AF178-AJ178)=0,"-",IF((AF178-AJ178)&gt;0,"↑","↓"))))</f>
        <v/>
      </c>
      <c r="AM178" s="121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8" t="n"/>
      <c r="I179" s="120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8" t="n"/>
      <c r="AE179" s="12" t="n"/>
      <c r="AF179" s="12" t="n"/>
      <c r="AH179" s="12">
        <f>IF(P179="","",AVERAGEIF($P$6:$P$504, P179, $AE$6:$AE$504))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IF(AF179="","",IF(AF179="-","-",AVERAGEIF($P$6:$P$504, P179, $AF$6:$AF$504)))</f>
        <v/>
      </c>
      <c r="AK179" s="12">
        <f>IF(AF179="","",IF(AF179="-","-",IF((AF179-AJ179)=0,"-",IF((AF179-AJ179)&gt;0,"↑","↓"))))</f>
        <v/>
      </c>
      <c r="AM179" s="121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7" t="n"/>
      <c r="I180" s="120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7" t="n"/>
      <c r="AE180" s="12" t="n"/>
      <c r="AF180" s="12" t="n"/>
      <c r="AH180" s="12">
        <f>IF(P180="","",AVERAGEIF($P$6:$P$504, P180, $AE$6:$AE$504))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IF(AF180="","",IF(AF180="-","-",AVERAGEIF($P$6:$P$504, P180, $AF$6:$AF$504)))</f>
        <v/>
      </c>
      <c r="AK180" s="12">
        <f>IF(AF180="","",IF(AF180="-","-",IF((AF180-AJ180)=0,"-",IF((AF180-AJ180)&gt;0,"↑","↓"))))</f>
        <v/>
      </c>
      <c r="AM180" s="121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0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IF(P181="","",AVERAGEIF($P$6:$P$504, P181, $AE$6:$AE$504))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IF(AF181="","",IF(AF181="-","-",AVERAGEIF($P$6:$P$504, P181, $AF$6:$AF$504)))</f>
        <v/>
      </c>
      <c r="AK181" s="12">
        <f>IF(AF181="","",IF(AF181="-","-",IF((AF181-AJ181)=0,"-",IF((AF181-AJ181)&gt;0,"↑","↓"))))</f>
        <v/>
      </c>
      <c r="AM181" s="121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8" t="n"/>
      <c r="I182" s="120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8" t="n"/>
      <c r="AE182" s="12" t="n"/>
      <c r="AF182" s="12" t="n"/>
      <c r="AH182" s="12">
        <f>IF(P182="","",AVERAGEIF($P$6:$P$504, P182, $AE$6:$AE$504))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IF(AF182="","",IF(AF182="-","-",AVERAGEIF($P$6:$P$504, P182, $AF$6:$AF$504)))</f>
        <v/>
      </c>
      <c r="AK182" s="12">
        <f>IF(AF182="","",IF(AF182="-","-",IF((AF182-AJ182)=0,"-",IF((AF182-AJ182)&gt;0,"↑","↓"))))</f>
        <v/>
      </c>
      <c r="AM182" s="121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7" t="n"/>
      <c r="I183" s="120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7" t="n"/>
      <c r="AE183" s="12" t="n"/>
      <c r="AF183" s="12" t="n"/>
      <c r="AH183" s="12">
        <f>IF(P183="","",AVERAGEIF($P$6:$P$504, P183, $AE$6:$AE$504))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IF(AF183="","",IF(AF183="-","-",AVERAGEIF($P$6:$P$504, P183, $AF$6:$AF$504)))</f>
        <v/>
      </c>
      <c r="AK183" s="12">
        <f>IF(AF183="","",IF(AF183="-","-",IF((AF183-AJ183)=0,"-",IF((AF183-AJ183)&gt;0,"↑","↓"))))</f>
        <v/>
      </c>
      <c r="AM183" s="121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0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IF(P184="","",AVERAGEIF($P$6:$P$504, P184, $AE$6:$AE$504))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IF(AF184="","",IF(AF184="-","-",AVERAGEIF($P$6:$P$504, P184, $AF$6:$AF$504)))</f>
        <v/>
      </c>
      <c r="AK184" s="12">
        <f>IF(AF184="","",IF(AF184="-","-",IF((AF184-AJ184)=0,"-",IF((AF184-AJ184)&gt;0,"↑","↓"))))</f>
        <v/>
      </c>
      <c r="AM184" s="121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8" t="n"/>
      <c r="I185" s="120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8" t="n"/>
      <c r="AE185" s="12" t="n"/>
      <c r="AF185" s="12" t="n"/>
      <c r="AH185" s="12">
        <f>IF(P185="","",AVERAGEIF($P$6:$P$504, P185, $AE$6:$AE$504))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IF(AF185="","",IF(AF185="-","-",AVERAGEIF($P$6:$P$504, P185, $AF$6:$AF$504)))</f>
        <v/>
      </c>
      <c r="AK185" s="12">
        <f>IF(AF185="","",IF(AF185="-","-",IF((AF185-AJ185)=0,"-",IF((AF185-AJ185)&gt;0,"↑","↓"))))</f>
        <v/>
      </c>
      <c r="AM185" s="121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7" t="n"/>
      <c r="I186" s="120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7" t="n"/>
      <c r="AE186" s="12" t="n"/>
      <c r="AF186" s="12" t="n"/>
      <c r="AH186" s="12">
        <f>IF(P186="","",AVERAGEIF($P$6:$P$504, P186, $AE$6:$AE$504))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IF(AF186="","",IF(AF186="-","-",AVERAGEIF($P$6:$P$504, P186, $AF$6:$AF$504)))</f>
        <v/>
      </c>
      <c r="AK186" s="12">
        <f>IF(AF186="","",IF(AF186="-","-",IF((AF186-AJ186)=0,"-",IF((AF186-AJ186)&gt;0,"↑","↓"))))</f>
        <v/>
      </c>
      <c r="AM186" s="121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0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IF(P187="","",AVERAGEIF($P$6:$P$504, P187, $AE$6:$AE$504))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IF(AF187="","",IF(AF187="-","-",AVERAGEIF($P$6:$P$504, P187, $AF$6:$AF$504)))</f>
        <v/>
      </c>
      <c r="AK187" s="12">
        <f>IF(AF187="","",IF(AF187="-","-",IF((AF187-AJ187)=0,"-",IF((AF187-AJ187)&gt;0,"↑","↓"))))</f>
        <v/>
      </c>
      <c r="AM187" s="121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8" t="n"/>
      <c r="I188" s="120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8" t="n"/>
      <c r="AE188" s="12" t="n"/>
      <c r="AF188" s="12" t="n"/>
      <c r="AH188" s="12">
        <f>IF(P188="","",AVERAGEIF($P$6:$P$504, P188, $AE$6:$AE$504))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IF(AF188="","",IF(AF188="-","-",AVERAGEIF($P$6:$P$504, P188, $AF$6:$AF$504)))</f>
        <v/>
      </c>
      <c r="AK188" s="12">
        <f>IF(AF188="","",IF(AF188="-","-",IF((AF188-AJ188)=0,"-",IF((AF188-AJ188)&gt;0,"↑","↓"))))</f>
        <v/>
      </c>
      <c r="AM188" s="121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7" t="n"/>
      <c r="I189" s="120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7" t="n"/>
      <c r="AE189" s="12" t="n"/>
      <c r="AF189" s="12" t="n"/>
      <c r="AH189" s="12">
        <f>IF(P189="","",AVERAGEIF($P$6:$P$504, P189, $AE$6:$AE$504))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IF(AF189="","",IF(AF189="-","-",AVERAGEIF($P$6:$P$504, P189, $AF$6:$AF$504)))</f>
        <v/>
      </c>
      <c r="AK189" s="12">
        <f>IF(AF189="","",IF(AF189="-","-",IF((AF189-AJ189)=0,"-",IF((AF189-AJ189)&gt;0,"↑","↓"))))</f>
        <v/>
      </c>
      <c r="AM189" s="121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0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IF(P190="","",AVERAGEIF($P$6:$P$504, P190, $AE$6:$AE$504))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IF(AF190="","",IF(AF190="-","-",AVERAGEIF($P$6:$P$504, P190, $AF$6:$AF$504)))</f>
        <v/>
      </c>
      <c r="AK190" s="12">
        <f>IF(AF190="","",IF(AF190="-","-",IF((AF190-AJ190)=0,"-",IF((AF190-AJ190)&gt;0,"↑","↓"))))</f>
        <v/>
      </c>
      <c r="AM190" s="121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8" t="n"/>
      <c r="I191" s="120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8" t="n"/>
      <c r="AE191" s="12" t="n"/>
      <c r="AF191" s="12" t="n"/>
      <c r="AH191" s="12">
        <f>IF(P191="","",AVERAGEIF($P$6:$P$504, P191, $AE$6:$AE$504))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IF(AF191="","",IF(AF191="-","-",AVERAGEIF($P$6:$P$504, P191, $AF$6:$AF$504)))</f>
        <v/>
      </c>
      <c r="AK191" s="12">
        <f>IF(AF191="","",IF(AF191="-","-",IF((AF191-AJ191)=0,"-",IF((AF191-AJ191)&gt;0,"↑","↓"))))</f>
        <v/>
      </c>
      <c r="AM191" s="121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7" t="n"/>
      <c r="I192" s="120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7" t="n"/>
      <c r="AE192" s="12" t="n"/>
      <c r="AF192" s="12" t="n"/>
      <c r="AH192" s="12">
        <f>IF(P192="","",AVERAGEIF($P$6:$P$504, P192, $AE$6:$AE$504))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IF(AF192="","",IF(AF192="-","-",AVERAGEIF($P$6:$P$504, P192, $AF$6:$AF$504)))</f>
        <v/>
      </c>
      <c r="AK192" s="12">
        <f>IF(AF192="","",IF(AF192="-","-",IF((AF192-AJ192)=0,"-",IF((AF192-AJ192)&gt;0,"↑","↓"))))</f>
        <v/>
      </c>
      <c r="AM192" s="121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0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IF(P193="","",AVERAGEIF($P$6:$P$504, P193, $AE$6:$AE$504))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IF(AF193="","",IF(AF193="-","-",AVERAGEIF($P$6:$P$504, P193, $AF$6:$AF$504)))</f>
        <v/>
      </c>
      <c r="AK193" s="12">
        <f>IF(AF193="","",IF(AF193="-","-",IF((AF193-AJ193)=0,"-",IF((AF193-AJ193)&gt;0,"↑","↓"))))</f>
        <v/>
      </c>
      <c r="AM193" s="121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8" t="n"/>
      <c r="I194" s="120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8" t="n"/>
      <c r="AE194" s="12" t="n"/>
      <c r="AF194" s="12" t="n"/>
      <c r="AH194" s="12">
        <f>IF(P194="","",AVERAGEIF($P$6:$P$504, P194, $AE$6:$AE$504))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IF(AF194="","",IF(AF194="-","-",AVERAGEIF($P$6:$P$504, P194, $AF$6:$AF$504)))</f>
        <v/>
      </c>
      <c r="AK194" s="12">
        <f>IF(AF194="","",IF(AF194="-","-",IF((AF194-AJ194)=0,"-",IF((AF194-AJ194)&gt;0,"↑","↓"))))</f>
        <v/>
      </c>
      <c r="AM194" s="121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7" t="n"/>
      <c r="I195" s="120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7" t="n"/>
      <c r="AE195" s="12" t="n"/>
      <c r="AF195" s="12" t="n"/>
      <c r="AH195" s="12">
        <f>IF(P195="","",AVERAGEIF($P$6:$P$504, P195, $AE$6:$AE$504))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IF(AF195="","",IF(AF195="-","-",AVERAGEIF($P$6:$P$504, P195, $AF$6:$AF$504)))</f>
        <v/>
      </c>
      <c r="AK195" s="12">
        <f>IF(AF195="","",IF(AF195="-","-",IF((AF195-AJ195)=0,"-",IF((AF195-AJ195)&gt;0,"↑","↓"))))</f>
        <v/>
      </c>
      <c r="AM195" s="121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0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IF(P196="","",AVERAGEIF($P$6:$P$504, P196, $AE$6:$AE$504))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IF(AF196="","",IF(AF196="-","-",AVERAGEIF($P$6:$P$504, P196, $AF$6:$AF$504)))</f>
        <v/>
      </c>
      <c r="AK196" s="12">
        <f>IF(AF196="","",IF(AF196="-","-",IF((AF196-AJ196)=0,"-",IF((AF196-AJ196)&gt;0,"↑","↓"))))</f>
        <v/>
      </c>
      <c r="AM196" s="121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8" t="n"/>
      <c r="I197" s="120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8" t="n"/>
      <c r="AE197" s="12" t="n"/>
      <c r="AF197" s="12" t="n"/>
      <c r="AH197" s="12">
        <f>IF(P197="","",AVERAGEIF($P$6:$P$504, P197, $AE$6:$AE$504))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IF(AF197="","",IF(AF197="-","-",AVERAGEIF($P$6:$P$504, P197, $AF$6:$AF$504)))</f>
        <v/>
      </c>
      <c r="AK197" s="12">
        <f>IF(AF197="","",IF(AF197="-","-",IF((AF197-AJ197)=0,"-",IF((AF197-AJ197)&gt;0,"↑","↓"))))</f>
        <v/>
      </c>
      <c r="AM197" s="121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7" t="n"/>
      <c r="I198" s="120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7" t="n"/>
      <c r="AE198" s="12" t="n"/>
      <c r="AF198" s="12" t="n"/>
      <c r="AH198" s="12">
        <f>IF(P198="","",AVERAGEIF($P$6:$P$504, P198, $AE$6:$AE$504))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IF(AF198="","",IF(AF198="-","-",AVERAGEIF($P$6:$P$504, P198, $AF$6:$AF$504)))</f>
        <v/>
      </c>
      <c r="AK198" s="12">
        <f>IF(AF198="","",IF(AF198="-","-",IF((AF198-AJ198)=0,"-",IF((AF198-AJ198)&gt;0,"↑","↓"))))</f>
        <v/>
      </c>
      <c r="AM198" s="121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0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IF(P199="","",AVERAGEIF($P$6:$P$504, P199, $AE$6:$AE$504))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IF(AF199="","",IF(AF199="-","-",AVERAGEIF($P$6:$P$504, P199, $AF$6:$AF$504)))</f>
        <v/>
      </c>
      <c r="AK199" s="12">
        <f>IF(AF199="","",IF(AF199="-","-",IF((AF199-AJ199)=0,"-",IF((AF199-AJ199)&gt;0,"↑","↓"))))</f>
        <v/>
      </c>
      <c r="AM199" s="121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8" t="n"/>
      <c r="I200" s="120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8" t="n"/>
      <c r="AE200" s="12" t="n"/>
      <c r="AF200" s="12" t="n"/>
      <c r="AH200" s="12">
        <f>IF(P200="","",AVERAGEIF($P$6:$P$504, P200, $AE$6:$AE$504))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IF(AF200="","",IF(AF200="-","-",AVERAGEIF($P$6:$P$504, P200, $AF$6:$AF$504)))</f>
        <v/>
      </c>
      <c r="AK200" s="12">
        <f>IF(AF200="","",IF(AF200="-","-",IF((AF200-AJ200)=0,"-",IF((AF200-AJ200)&gt;0,"↑","↓"))))</f>
        <v/>
      </c>
      <c r="AM200" s="121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7" t="n"/>
      <c r="I201" s="120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7" t="n"/>
      <c r="AE201" s="12" t="n"/>
      <c r="AF201" s="12" t="n"/>
      <c r="AH201" s="12">
        <f>IF(P201="","",AVERAGEIF($P$6:$P$504, P201, $AE$6:$AE$504))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IF(AF201="","",IF(AF201="-","-",AVERAGEIF($P$6:$P$504, P201, $AF$6:$AF$504)))</f>
        <v/>
      </c>
      <c r="AK201" s="12">
        <f>IF(AF201="","",IF(AF201="-","-",IF((AF201-AJ201)=0,"-",IF((AF201-AJ201)&gt;0,"↑","↓"))))</f>
        <v/>
      </c>
      <c r="AM201" s="121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0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IF(P202="","",AVERAGEIF($P$6:$P$504, P202, $AE$6:$AE$504))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IF(AF202="","",IF(AF202="-","-",AVERAGEIF($P$6:$P$504, P202, $AF$6:$AF$504)))</f>
        <v/>
      </c>
      <c r="AK202" s="12">
        <f>IF(AF202="","",IF(AF202="-","-",IF((AF202-AJ202)=0,"-",IF((AF202-AJ202)&gt;0,"↑","↓"))))</f>
        <v/>
      </c>
      <c r="AM202" s="121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8" t="n"/>
      <c r="I203" s="120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8" t="n"/>
      <c r="AE203" s="12" t="n"/>
      <c r="AF203" s="12" t="n"/>
      <c r="AH203" s="12">
        <f>IF(P203="","",AVERAGEIF($P$6:$P$504, P203, $AE$6:$AE$504))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IF(AF203="","",IF(AF203="-","-",AVERAGEIF($P$6:$P$504, P203, $AF$6:$AF$504)))</f>
        <v/>
      </c>
      <c r="AK203" s="12">
        <f>IF(AF203="","",IF(AF203="-","-",IF((AF203-AJ203)=0,"-",IF((AF203-AJ203)&gt;0,"↑","↓"))))</f>
        <v/>
      </c>
      <c r="AM203" s="121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7" t="n"/>
      <c r="I204" s="120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7" t="n"/>
      <c r="AE204" s="12" t="n"/>
      <c r="AF204" s="12" t="n"/>
      <c r="AH204" s="12">
        <f>IF(P204="","",AVERAGEIF($P$6:$P$504, P204, $AE$6:$AE$504))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IF(AF204="","",IF(AF204="-","-",AVERAGEIF($P$6:$P$504, P204, $AF$6:$AF$504)))</f>
        <v/>
      </c>
      <c r="AK204" s="12">
        <f>IF(AF204="","",IF(AF204="-","-",IF((AF204-AJ204)=0,"-",IF((AF204-AJ204)&gt;0,"↑","↓"))))</f>
        <v/>
      </c>
      <c r="AM204" s="121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0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IF(P205="","",AVERAGEIF($P$6:$P$504, P205, $AE$6:$AE$504))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IF(AF205="","",IF(AF205="-","-",AVERAGEIF($P$6:$P$504, P205, $AF$6:$AF$504)))</f>
        <v/>
      </c>
      <c r="AK205" s="12">
        <f>IF(AF205="","",IF(AF205="-","-",IF((AF205-AJ205)=0,"-",IF((AF205-AJ205)&gt;0,"↑","↓"))))</f>
        <v/>
      </c>
      <c r="AM205" s="121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8" t="n"/>
      <c r="I206" s="120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8" t="n"/>
      <c r="AE206" s="12" t="n"/>
      <c r="AF206" s="12" t="n"/>
      <c r="AH206" s="12">
        <f>IF(P206="","",AVERAGEIF($P$6:$P$504, P206, $AE$6:$AE$504))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IF(AF206="","",IF(AF206="-","-",AVERAGEIF($P$6:$P$504, P206, $AF$6:$AF$504)))</f>
        <v/>
      </c>
      <c r="AK206" s="12">
        <f>IF(AF206="","",IF(AF206="-","-",IF((AF206-AJ206)=0,"-",IF((AF206-AJ206)&gt;0,"↑","↓"))))</f>
        <v/>
      </c>
      <c r="AM206" s="121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7" t="n"/>
      <c r="I207" s="120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7" t="n"/>
      <c r="AE207" s="12" t="n"/>
      <c r="AF207" s="12" t="n"/>
      <c r="AH207" s="12">
        <f>IF(P207="","",AVERAGEIF($P$6:$P$504, P207, $AE$6:$AE$504))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IF(AF207="","",IF(AF207="-","-",AVERAGEIF($P$6:$P$504, P207, $AF$6:$AF$504)))</f>
        <v/>
      </c>
      <c r="AK207" s="12">
        <f>IF(AF207="","",IF(AF207="-","-",IF((AF207-AJ207)=0,"-",IF((AF207-AJ207)&gt;0,"↑","↓"))))</f>
        <v/>
      </c>
      <c r="AM207" s="121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0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IF(P208="","",AVERAGEIF($P$6:$P$504, P208, $AE$6:$AE$504))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IF(AF208="","",IF(AF208="-","-",AVERAGEIF($P$6:$P$504, P208, $AF$6:$AF$504)))</f>
        <v/>
      </c>
      <c r="AK208" s="12">
        <f>IF(AF208="","",IF(AF208="-","-",IF((AF208-AJ208)=0,"-",IF((AF208-AJ208)&gt;0,"↑","↓"))))</f>
        <v/>
      </c>
      <c r="AM208" s="121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8" t="n"/>
      <c r="I209" s="120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8" t="n"/>
      <c r="AE209" s="12" t="n"/>
      <c r="AF209" s="12" t="n"/>
      <c r="AH209" s="12">
        <f>IF(P209="","",AVERAGEIF($P$6:$P$504, P209, $AE$6:$AE$504))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IF(AF209="","",IF(AF209="-","-",AVERAGEIF($P$6:$P$504, P209, $AF$6:$AF$504)))</f>
        <v/>
      </c>
      <c r="AK209" s="12">
        <f>IF(AF209="","",IF(AF209="-","-",IF((AF209-AJ209)=0,"-",IF((AF209-AJ209)&gt;0,"↑","↓"))))</f>
        <v/>
      </c>
      <c r="AM209" s="121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7" t="n"/>
      <c r="I210" s="120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7" t="n"/>
      <c r="AE210" s="12" t="n"/>
      <c r="AF210" s="12" t="n"/>
      <c r="AH210" s="12">
        <f>IF(P210="","",AVERAGEIF($P$6:$P$504, P210, $AE$6:$AE$504))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IF(AF210="","",IF(AF210="-","-",AVERAGEIF($P$6:$P$504, P210, $AF$6:$AF$504)))</f>
        <v/>
      </c>
      <c r="AK210" s="12">
        <f>IF(AF210="","",IF(AF210="-","-",IF((AF210-AJ210)=0,"-",IF((AF210-AJ210)&gt;0,"↑","↓"))))</f>
        <v/>
      </c>
      <c r="AM210" s="121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0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IF(P211="","",AVERAGEIF($P$6:$P$504, P211, $AE$6:$AE$504))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IF(AF211="","",IF(AF211="-","-",AVERAGEIF($P$6:$P$504, P211, $AF$6:$AF$504)))</f>
        <v/>
      </c>
      <c r="AK211" s="12">
        <f>IF(AF211="","",IF(AF211="-","-",IF((AF211-AJ211)=0,"-",IF((AF211-AJ211)&gt;0,"↑","↓"))))</f>
        <v/>
      </c>
      <c r="AM211" s="121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8" t="n"/>
      <c r="I212" s="120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8" t="n"/>
      <c r="AE212" s="12" t="n"/>
      <c r="AF212" s="12" t="n"/>
      <c r="AH212" s="12">
        <f>IF(P212="","",AVERAGEIF($P$6:$P$504, P212, $AE$6:$AE$504))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IF(AF212="","",IF(AF212="-","-",AVERAGEIF($P$6:$P$504, P212, $AF$6:$AF$504)))</f>
        <v/>
      </c>
      <c r="AK212" s="12">
        <f>IF(AF212="","",IF(AF212="-","-",IF((AF212-AJ212)=0,"-",IF((AF212-AJ212)&gt;0,"↑","↓"))))</f>
        <v/>
      </c>
      <c r="AM212" s="121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7" t="n"/>
      <c r="I213" s="120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7" t="n"/>
      <c r="AE213" s="12" t="n"/>
      <c r="AF213" s="12" t="n"/>
      <c r="AH213" s="12">
        <f>IF(P213="","",AVERAGEIF($P$6:$P$504, P213, $AE$6:$AE$504))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IF(AF213="","",IF(AF213="-","-",AVERAGEIF($P$6:$P$504, P213, $AF$6:$AF$504)))</f>
        <v/>
      </c>
      <c r="AK213" s="12">
        <f>IF(AF213="","",IF(AF213="-","-",IF((AF213-AJ213)=0,"-",IF((AF213-AJ213)&gt;0,"↑","↓"))))</f>
        <v/>
      </c>
      <c r="AM213" s="121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0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IF(P214="","",AVERAGEIF($P$6:$P$504, P214, $AE$6:$AE$504))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IF(AF214="","",IF(AF214="-","-",AVERAGEIF($P$6:$P$504, P214, $AF$6:$AF$504)))</f>
        <v/>
      </c>
      <c r="AK214" s="12">
        <f>IF(AF214="","",IF(AF214="-","-",IF((AF214-AJ214)=0,"-",IF((AF214-AJ214)&gt;0,"↑","↓"))))</f>
        <v/>
      </c>
      <c r="AM214" s="121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8" t="n"/>
      <c r="I215" s="120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8" t="n"/>
      <c r="AE215" s="12" t="n"/>
      <c r="AF215" s="12" t="n"/>
      <c r="AH215" s="12">
        <f>IF(P215="","",AVERAGEIF($P$6:$P$504, P215, $AE$6:$AE$504))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IF(AF215="","",IF(AF215="-","-",AVERAGEIF($P$6:$P$504, P215, $AF$6:$AF$504)))</f>
        <v/>
      </c>
      <c r="AK215" s="12">
        <f>IF(AF215="","",IF(AF215="-","-",IF((AF215-AJ215)=0,"-",IF((AF215-AJ215)&gt;0,"↑","↓"))))</f>
        <v/>
      </c>
      <c r="AM215" s="121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7" t="n"/>
      <c r="I216" s="120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7" t="n"/>
      <c r="AE216" s="12" t="n"/>
      <c r="AF216" s="12" t="n"/>
      <c r="AH216" s="12">
        <f>IF(P216="","",AVERAGEIF($P$6:$P$504, P216, $AE$6:$AE$504))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IF(AF216="","",IF(AF216="-","-",AVERAGEIF($P$6:$P$504, P216, $AF$6:$AF$504)))</f>
        <v/>
      </c>
      <c r="AK216" s="12">
        <f>IF(AF216="","",IF(AF216="-","-",IF((AF216-AJ216)=0,"-",IF((AF216-AJ216)&gt;0,"↑","↓"))))</f>
        <v/>
      </c>
      <c r="AM216" s="121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0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IF(P217="","",AVERAGEIF($P$6:$P$504, P217, $AE$6:$AE$504))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IF(AF217="","",IF(AF217="-","-",AVERAGEIF($P$6:$P$504, P217, $AF$6:$AF$504)))</f>
        <v/>
      </c>
      <c r="AK217" s="12">
        <f>IF(AF217="","",IF(AF217="-","-",IF((AF217-AJ217)=0,"-",IF((AF217-AJ217)&gt;0,"↑","↓"))))</f>
        <v/>
      </c>
      <c r="AM217" s="121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8" t="n"/>
      <c r="I218" s="120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8" t="n"/>
      <c r="AE218" s="12" t="n"/>
      <c r="AF218" s="12" t="n"/>
      <c r="AH218" s="12">
        <f>IF(P218="","",AVERAGEIF($P$6:$P$504, P218, $AE$6:$AE$504))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IF(AF218="","",IF(AF218="-","-",AVERAGEIF($P$6:$P$504, P218, $AF$6:$AF$504)))</f>
        <v/>
      </c>
      <c r="AK218" s="12">
        <f>IF(AF218="","",IF(AF218="-","-",IF((AF218-AJ218)=0,"-",IF((AF218-AJ218)&gt;0,"↑","↓"))))</f>
        <v/>
      </c>
      <c r="AM218" s="121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7" t="n"/>
      <c r="I219" s="120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7" t="n"/>
      <c r="AE219" s="12" t="n"/>
      <c r="AF219" s="12" t="n"/>
      <c r="AH219" s="12">
        <f>IF(P219="","",AVERAGEIF($P$6:$P$504, P219, $AE$6:$AE$504))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IF(AF219="","",IF(AF219="-","-",AVERAGEIF($P$6:$P$504, P219, $AF$6:$AF$504)))</f>
        <v/>
      </c>
      <c r="AK219" s="12">
        <f>IF(AF219="","",IF(AF219="-","-",IF((AF219-AJ219)=0,"-",IF((AF219-AJ219)&gt;0,"↑","↓"))))</f>
        <v/>
      </c>
      <c r="AM219" s="121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0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IF(P220="","",AVERAGEIF($P$6:$P$504, P220, $AE$6:$AE$504))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IF(AF220="","",IF(AF220="-","-",AVERAGEIF($P$6:$P$504, P220, $AF$6:$AF$504)))</f>
        <v/>
      </c>
      <c r="AK220" s="12">
        <f>IF(AF220="","",IF(AF220="-","-",IF((AF220-AJ220)=0,"-",IF((AF220-AJ220)&gt;0,"↑","↓"))))</f>
        <v/>
      </c>
      <c r="AM220" s="121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8" t="n"/>
      <c r="I221" s="120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8" t="n"/>
      <c r="AE221" s="12" t="n"/>
      <c r="AF221" s="12" t="n"/>
      <c r="AH221" s="12">
        <f>IF(P221="","",AVERAGEIF($P$6:$P$504, P221, $AE$6:$AE$504))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IF(AF221="","",IF(AF221="-","-",AVERAGEIF($P$6:$P$504, P221, $AF$6:$AF$504)))</f>
        <v/>
      </c>
      <c r="AK221" s="12">
        <f>IF(AF221="","",IF(AF221="-","-",IF((AF221-AJ221)=0,"-",IF((AF221-AJ221)&gt;0,"↑","↓"))))</f>
        <v/>
      </c>
      <c r="AM221" s="121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7" t="n"/>
      <c r="I222" s="120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7" t="n"/>
      <c r="AE222" s="12" t="n"/>
      <c r="AF222" s="12" t="n"/>
      <c r="AH222" s="12">
        <f>IF(P222="","",AVERAGEIF($P$6:$P$504, P222, $AE$6:$AE$504))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IF(AF222="","",IF(AF222="-","-",AVERAGEIF($P$6:$P$504, P222, $AF$6:$AF$504)))</f>
        <v/>
      </c>
      <c r="AK222" s="12">
        <f>IF(AF222="","",IF(AF222="-","-",IF((AF222-AJ222)=0,"-",IF((AF222-AJ222)&gt;0,"↑","↓"))))</f>
        <v/>
      </c>
      <c r="AM222" s="121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0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IF(P223="","",AVERAGEIF($P$6:$P$504, P223, $AE$6:$AE$504))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IF(AF223="","",IF(AF223="-","-",AVERAGEIF($P$6:$P$504, P223, $AF$6:$AF$504)))</f>
        <v/>
      </c>
      <c r="AK223" s="12">
        <f>IF(AF223="","",IF(AF223="-","-",IF((AF223-AJ223)=0,"-",IF((AF223-AJ223)&gt;0,"↑","↓"))))</f>
        <v/>
      </c>
      <c r="AM223" s="121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8" t="n"/>
      <c r="I224" s="120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8" t="n"/>
      <c r="AE224" s="12" t="n"/>
      <c r="AF224" s="12" t="n"/>
      <c r="AH224" s="12">
        <f>IF(P224="","",AVERAGEIF($P$6:$P$504, P224, $AE$6:$AE$504))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IF(AF224="","",IF(AF224="-","-",AVERAGEIF($P$6:$P$504, P224, $AF$6:$AF$504)))</f>
        <v/>
      </c>
      <c r="AK224" s="12">
        <f>IF(AF224="","",IF(AF224="-","-",IF((AF224-AJ224)=0,"-",IF((AF224-AJ224)&gt;0,"↑","↓"))))</f>
        <v/>
      </c>
      <c r="AM224" s="121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7" t="n"/>
      <c r="I225" s="120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7" t="n"/>
      <c r="AE225" s="12" t="n"/>
      <c r="AF225" s="12" t="n"/>
      <c r="AH225" s="12">
        <f>IF(P225="","",AVERAGEIF($P$6:$P$504, P225, $AE$6:$AE$504))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IF(AF225="","",IF(AF225="-","-",AVERAGEIF($P$6:$P$504, P225, $AF$6:$AF$504)))</f>
        <v/>
      </c>
      <c r="AK225" s="12">
        <f>IF(AF225="","",IF(AF225="-","-",IF((AF225-AJ225)=0,"-",IF((AF225-AJ225)&gt;0,"↑","↓"))))</f>
        <v/>
      </c>
      <c r="AM225" s="121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0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IF(P226="","",AVERAGEIF($P$6:$P$504, P226, $AE$6:$AE$504))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IF(AF226="","",IF(AF226="-","-",AVERAGEIF($P$6:$P$504, P226, $AF$6:$AF$504)))</f>
        <v/>
      </c>
      <c r="AK226" s="12">
        <f>IF(AF226="","",IF(AF226="-","-",IF((AF226-AJ226)=0,"-",IF((AF226-AJ226)&gt;0,"↑","↓"))))</f>
        <v/>
      </c>
      <c r="AM226" s="121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8" t="n"/>
      <c r="I227" s="120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8" t="n"/>
      <c r="AE227" s="12" t="n"/>
      <c r="AF227" s="12" t="n"/>
      <c r="AH227" s="12">
        <f>IF(P227="","",AVERAGEIF($P$6:$P$504, P227, $AE$6:$AE$504))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IF(AF227="","",IF(AF227="-","-",AVERAGEIF($P$6:$P$504, P227, $AF$6:$AF$504)))</f>
        <v/>
      </c>
      <c r="AK227" s="12">
        <f>IF(AF227="","",IF(AF227="-","-",IF((AF227-AJ227)=0,"-",IF((AF227-AJ227)&gt;0,"↑","↓"))))</f>
        <v/>
      </c>
      <c r="AM227" s="121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7" t="n"/>
      <c r="I228" s="120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7" t="n"/>
      <c r="AE228" s="12" t="n"/>
      <c r="AF228" s="12" t="n"/>
      <c r="AH228" s="12">
        <f>IF(P228="","",AVERAGEIF($P$6:$P$504, P228, $AE$6:$AE$504))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IF(AF228="","",IF(AF228="-","-",AVERAGEIF($P$6:$P$504, P228, $AF$6:$AF$504)))</f>
        <v/>
      </c>
      <c r="AK228" s="12">
        <f>IF(AF228="","",IF(AF228="-","-",IF((AF228-AJ228)=0,"-",IF((AF228-AJ228)&gt;0,"↑","↓"))))</f>
        <v/>
      </c>
      <c r="AM228" s="121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0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IF(P229="","",AVERAGEIF($P$6:$P$504, P229, $AE$6:$AE$504))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IF(AF229="","",IF(AF229="-","-",AVERAGEIF($P$6:$P$504, P229, $AF$6:$AF$504)))</f>
        <v/>
      </c>
      <c r="AK229" s="12">
        <f>IF(AF229="","",IF(AF229="-","-",IF((AF229-AJ229)=0,"-",IF((AF229-AJ229)&gt;0,"↑","↓"))))</f>
        <v/>
      </c>
      <c r="AM229" s="121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8" t="n"/>
      <c r="I230" s="120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8" t="n"/>
      <c r="AE230" s="12" t="n"/>
      <c r="AF230" s="12" t="n"/>
      <c r="AH230" s="12">
        <f>IF(P230="","",AVERAGEIF($P$6:$P$504, P230, $AE$6:$AE$504))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IF(AF230="","",IF(AF230="-","-",AVERAGEIF($P$6:$P$504, P230, $AF$6:$AF$504)))</f>
        <v/>
      </c>
      <c r="AK230" s="12">
        <f>IF(AF230="","",IF(AF230="-","-",IF((AF230-AJ230)=0,"-",IF((AF230-AJ230)&gt;0,"↑","↓"))))</f>
        <v/>
      </c>
      <c r="AM230" s="121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7" t="n"/>
      <c r="I231" s="120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7" t="n"/>
      <c r="AE231" s="12" t="n"/>
      <c r="AF231" s="12" t="n"/>
      <c r="AH231" s="12">
        <f>IF(P231="","",AVERAGEIF($P$6:$P$504, P231, $AE$6:$AE$504))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IF(AF231="","",IF(AF231="-","-",AVERAGEIF($P$6:$P$504, P231, $AF$6:$AF$504)))</f>
        <v/>
      </c>
      <c r="AK231" s="12">
        <f>IF(AF231="","",IF(AF231="-","-",IF((AF231-AJ231)=0,"-",IF((AF231-AJ231)&gt;0,"↑","↓"))))</f>
        <v/>
      </c>
      <c r="AM231" s="121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0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IF(P232="","",AVERAGEIF($P$6:$P$504, P232, $AE$6:$AE$504))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IF(AF232="","",IF(AF232="-","-",AVERAGEIF($P$6:$P$504, P232, $AF$6:$AF$504)))</f>
        <v/>
      </c>
      <c r="AK232" s="12">
        <f>IF(AF232="","",IF(AF232="-","-",IF((AF232-AJ232)=0,"-",IF((AF232-AJ232)&gt;0,"↑","↓"))))</f>
        <v/>
      </c>
      <c r="AM232" s="121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8" t="n"/>
      <c r="I233" s="120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8" t="n"/>
      <c r="AE233" s="12" t="n"/>
      <c r="AF233" s="12" t="n"/>
      <c r="AH233" s="12">
        <f>IF(P233="","",AVERAGEIF($P$6:$P$504, P233, $AE$6:$AE$504))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IF(AF233="","",IF(AF233="-","-",AVERAGEIF($P$6:$P$504, P233, $AF$6:$AF$504)))</f>
        <v/>
      </c>
      <c r="AK233" s="12">
        <f>IF(AF233="","",IF(AF233="-","-",IF((AF233-AJ233)=0,"-",IF((AF233-AJ233)&gt;0,"↑","↓"))))</f>
        <v/>
      </c>
      <c r="AM233" s="121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7" t="n"/>
      <c r="I234" s="120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7" t="n"/>
      <c r="AE234" s="12" t="n"/>
      <c r="AF234" s="12" t="n"/>
      <c r="AH234" s="12">
        <f>IF(P234="","",AVERAGEIF($P$6:$P$504, P234, $AE$6:$AE$504))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IF(AF234="","",IF(AF234="-","-",AVERAGEIF($P$6:$P$504, P234, $AF$6:$AF$504)))</f>
        <v/>
      </c>
      <c r="AK234" s="12">
        <f>IF(AF234="","",IF(AF234="-","-",IF((AF234-AJ234)=0,"-",IF((AF234-AJ234)&gt;0,"↑","↓"))))</f>
        <v/>
      </c>
      <c r="AM234" s="121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0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IF(P235="","",AVERAGEIF($P$6:$P$504, P235, $AE$6:$AE$504))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IF(AF235="","",IF(AF235="-","-",AVERAGEIF($P$6:$P$504, P235, $AF$6:$AF$504)))</f>
        <v/>
      </c>
      <c r="AK235" s="12">
        <f>IF(AF235="","",IF(AF235="-","-",IF((AF235-AJ235)=0,"-",IF((AF235-AJ235)&gt;0,"↑","↓"))))</f>
        <v/>
      </c>
      <c r="AM235" s="121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8" t="n"/>
      <c r="I236" s="120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8" t="n"/>
      <c r="AE236" s="12" t="n"/>
      <c r="AF236" s="12" t="n"/>
      <c r="AH236" s="12">
        <f>IF(P236="","",AVERAGEIF($P$6:$P$504, P236, $AE$6:$AE$504))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IF(AF236="","",IF(AF236="-","-",AVERAGEIF($P$6:$P$504, P236, $AF$6:$AF$504)))</f>
        <v/>
      </c>
      <c r="AK236" s="12">
        <f>IF(AF236="","",IF(AF236="-","-",IF((AF236-AJ236)=0,"-",IF((AF236-AJ236)&gt;0,"↑","↓"))))</f>
        <v/>
      </c>
      <c r="AM236" s="121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7" t="n"/>
      <c r="I237" s="120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7" t="n"/>
      <c r="AE237" s="12" t="n"/>
      <c r="AF237" s="12" t="n"/>
      <c r="AH237" s="12">
        <f>IF(P237="","",AVERAGEIF($P$6:$P$504, P237, $AE$6:$AE$504))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IF(AF237="","",IF(AF237="-","-",AVERAGEIF($P$6:$P$504, P237, $AF$6:$AF$504)))</f>
        <v/>
      </c>
      <c r="AK237" s="12">
        <f>IF(AF237="","",IF(AF237="-","-",IF((AF237-AJ237)=0,"-",IF((AF237-AJ237)&gt;0,"↑","↓"))))</f>
        <v/>
      </c>
      <c r="AM237" s="121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0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IF(P238="","",AVERAGEIF($P$6:$P$504, P238, $AE$6:$AE$504))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IF(AF238="","",IF(AF238="-","-",AVERAGEIF($P$6:$P$504, P238, $AF$6:$AF$504)))</f>
        <v/>
      </c>
      <c r="AK238" s="12">
        <f>IF(AF238="","",IF(AF238="-","-",IF((AF238-AJ238)=0,"-",IF((AF238-AJ238)&gt;0,"↑","↓"))))</f>
        <v/>
      </c>
      <c r="AM238" s="121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8" t="n"/>
      <c r="I239" s="120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8" t="n"/>
      <c r="AE239" s="12" t="n"/>
      <c r="AF239" s="12" t="n"/>
      <c r="AH239" s="12">
        <f>IF(P239="","",AVERAGEIF($P$6:$P$504, P239, $AE$6:$AE$504))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IF(AF239="","",IF(AF239="-","-",AVERAGEIF($P$6:$P$504, P239, $AF$6:$AF$504)))</f>
        <v/>
      </c>
      <c r="AK239" s="12">
        <f>IF(AF239="","",IF(AF239="-","-",IF((AF239-AJ239)=0,"-",IF((AF239-AJ239)&gt;0,"↑","↓"))))</f>
        <v/>
      </c>
      <c r="AM239" s="121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7" t="n"/>
      <c r="I240" s="120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7" t="n"/>
      <c r="AE240" s="12" t="n"/>
      <c r="AF240" s="12" t="n"/>
      <c r="AH240" s="12">
        <f>IF(P240="","",AVERAGEIF($P$6:$P$504, P240, $AE$6:$AE$504))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IF(AF240="","",IF(AF240="-","-",AVERAGEIF($P$6:$P$504, P240, $AF$6:$AF$504)))</f>
        <v/>
      </c>
      <c r="AK240" s="12">
        <f>IF(AF240="","",IF(AF240="-","-",IF((AF240-AJ240)=0,"-",IF((AF240-AJ240)&gt;0,"↑","↓"))))</f>
        <v/>
      </c>
      <c r="AM240" s="121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0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IF(P241="","",AVERAGEIF($P$6:$P$504, P241, $AE$6:$AE$504))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IF(AF241="","",IF(AF241="-","-",AVERAGEIF($P$6:$P$504, P241, $AF$6:$AF$504)))</f>
        <v/>
      </c>
      <c r="AK241" s="12">
        <f>IF(AF241="","",IF(AF241="-","-",IF((AF241-AJ241)=0,"-",IF((AF241-AJ241)&gt;0,"↑","↓"))))</f>
        <v/>
      </c>
      <c r="AM241" s="121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8" t="n"/>
      <c r="I242" s="120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8" t="n"/>
      <c r="AE242" s="12" t="n"/>
      <c r="AF242" s="12" t="n"/>
      <c r="AH242" s="12">
        <f>IF(P242="","",AVERAGEIF($P$6:$P$504, P242, $AE$6:$AE$504))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IF(AF242="","",IF(AF242="-","-",AVERAGEIF($P$6:$P$504, P242, $AF$6:$AF$504)))</f>
        <v/>
      </c>
      <c r="AK242" s="12">
        <f>IF(AF242="","",IF(AF242="-","-",IF((AF242-AJ242)=0,"-",IF((AF242-AJ242)&gt;0,"↑","↓"))))</f>
        <v/>
      </c>
      <c r="AM242" s="121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7" t="n"/>
      <c r="I243" s="120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7" t="n"/>
      <c r="AE243" s="12" t="n"/>
      <c r="AF243" s="12" t="n"/>
      <c r="AH243" s="12">
        <f>IF(P243="","",AVERAGEIF($P$6:$P$504, P243, $AE$6:$AE$504))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IF(AF243="","",IF(AF243="-","-",AVERAGEIF($P$6:$P$504, P243, $AF$6:$AF$504)))</f>
        <v/>
      </c>
      <c r="AK243" s="12">
        <f>IF(AF243="","",IF(AF243="-","-",IF((AF243-AJ243)=0,"-",IF((AF243-AJ243)&gt;0,"↑","↓"))))</f>
        <v/>
      </c>
      <c r="AM243" s="121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0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IF(P244="","",AVERAGEIF($P$6:$P$504, P244, $AE$6:$AE$504))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IF(AF244="","",IF(AF244="-","-",AVERAGEIF($P$6:$P$504, P244, $AF$6:$AF$504)))</f>
        <v/>
      </c>
      <c r="AK244" s="12">
        <f>IF(AF244="","",IF(AF244="-","-",IF((AF244-AJ244)=0,"-",IF((AF244-AJ244)&gt;0,"↑","↓"))))</f>
        <v/>
      </c>
      <c r="AM244" s="121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8" t="n"/>
      <c r="I245" s="120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8" t="n"/>
      <c r="AE245" s="12" t="n"/>
      <c r="AF245" s="12" t="n"/>
      <c r="AH245" s="12">
        <f>IF(P245="","",AVERAGEIF($P$6:$P$504, P245, $AE$6:$AE$504))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IF(AF245="","",IF(AF245="-","-",AVERAGEIF($P$6:$P$504, P245, $AF$6:$AF$504)))</f>
        <v/>
      </c>
      <c r="AK245" s="12">
        <f>IF(AF245="","",IF(AF245="-","-",IF((AF245-AJ245)=0,"-",IF((AF245-AJ245)&gt;0,"↑","↓"))))</f>
        <v/>
      </c>
      <c r="AM245" s="121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7" t="n"/>
      <c r="I246" s="120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7" t="n"/>
      <c r="AE246" s="12" t="n"/>
      <c r="AF246" s="12" t="n"/>
      <c r="AH246" s="12">
        <f>IF(P246="","",AVERAGEIF($P$6:$P$504, P246, $AE$6:$AE$504))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IF(AF246="","",IF(AF246="-","-",AVERAGEIF($P$6:$P$504, P246, $AF$6:$AF$504)))</f>
        <v/>
      </c>
      <c r="AK246" s="12">
        <f>IF(AF246="","",IF(AF246="-","-",IF((AF246-AJ246)=0,"-",IF((AF246-AJ246)&gt;0,"↑","↓"))))</f>
        <v/>
      </c>
      <c r="AM246" s="121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0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IF(P247="","",AVERAGEIF($P$6:$P$504, P247, $AE$6:$AE$504))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IF(AF247="","",IF(AF247="-","-",AVERAGEIF($P$6:$P$504, P247, $AF$6:$AF$504)))</f>
        <v/>
      </c>
      <c r="AK247" s="12">
        <f>IF(AF247="","",IF(AF247="-","-",IF((AF247-AJ247)=0,"-",IF((AF247-AJ247)&gt;0,"↑","↓"))))</f>
        <v/>
      </c>
      <c r="AM247" s="121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8" t="n"/>
      <c r="I248" s="120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8" t="n"/>
      <c r="AE248" s="12" t="n"/>
      <c r="AF248" s="12" t="n"/>
      <c r="AH248" s="12">
        <f>IF(P248="","",AVERAGEIF($P$6:$P$504, P248, $AE$6:$AE$504))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IF(AF248="","",IF(AF248="-","-",AVERAGEIF($P$6:$P$504, P248, $AF$6:$AF$504)))</f>
        <v/>
      </c>
      <c r="AK248" s="12">
        <f>IF(AF248="","",IF(AF248="-","-",IF((AF248-AJ248)=0,"-",IF((AF248-AJ248)&gt;0,"↑","↓"))))</f>
        <v/>
      </c>
      <c r="AM248" s="121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7" t="n"/>
      <c r="I249" s="120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7" t="n"/>
      <c r="AE249" s="12" t="n"/>
      <c r="AF249" s="12" t="n"/>
      <c r="AH249" s="12">
        <f>IF(P249="","",AVERAGEIF($P$6:$P$504, P249, $AE$6:$AE$504))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IF(AF249="","",IF(AF249="-","-",AVERAGEIF($P$6:$P$504, P249, $AF$6:$AF$504)))</f>
        <v/>
      </c>
      <c r="AK249" s="12">
        <f>IF(AF249="","",IF(AF249="-","-",IF((AF249-AJ249)=0,"-",IF((AF249-AJ249)&gt;0,"↑","↓"))))</f>
        <v/>
      </c>
      <c r="AM249" s="121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0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IF(P250="","",AVERAGEIF($P$6:$P$504, P250, $AE$6:$AE$504))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IF(AF250="","",IF(AF250="-","-",AVERAGEIF($P$6:$P$504, P250, $AF$6:$AF$504)))</f>
        <v/>
      </c>
      <c r="AK250" s="12">
        <f>IF(AF250="","",IF(AF250="-","-",IF((AF250-AJ250)=0,"-",IF((AF250-AJ250)&gt;0,"↑","↓"))))</f>
        <v/>
      </c>
      <c r="AM250" s="121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8" t="n"/>
      <c r="I251" s="120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8" t="n"/>
      <c r="AE251" s="12" t="n"/>
      <c r="AF251" s="12" t="n"/>
      <c r="AH251" s="12">
        <f>IF(P251="","",AVERAGEIF($P$6:$P$504, P251, $AE$6:$AE$504))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IF(AF251="","",IF(AF251="-","-",AVERAGEIF($P$6:$P$504, P251, $AF$6:$AF$504)))</f>
        <v/>
      </c>
      <c r="AK251" s="12">
        <f>IF(AF251="","",IF(AF251="-","-",IF((AF251-AJ251)=0,"-",IF((AF251-AJ251)&gt;0,"↑","↓"))))</f>
        <v/>
      </c>
      <c r="AM251" s="121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7" t="n"/>
      <c r="I252" s="120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7" t="n"/>
      <c r="AE252" s="12" t="n"/>
      <c r="AF252" s="12" t="n"/>
      <c r="AH252" s="12">
        <f>IF(P252="","",AVERAGEIF($P$6:$P$504, P252, $AE$6:$AE$504))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IF(AF252="","",IF(AF252="-","-",AVERAGEIF($P$6:$P$504, P252, $AF$6:$AF$504)))</f>
        <v/>
      </c>
      <c r="AK252" s="12">
        <f>IF(AF252="","",IF(AF252="-","-",IF((AF252-AJ252)=0,"-",IF((AF252-AJ252)&gt;0,"↑","↓"))))</f>
        <v/>
      </c>
      <c r="AM252" s="121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0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IF(P253="","",AVERAGEIF($P$6:$P$504, P253, $AE$6:$AE$504))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IF(AF253="","",IF(AF253="-","-",AVERAGEIF($P$6:$P$504, P253, $AF$6:$AF$504)))</f>
        <v/>
      </c>
      <c r="AK253" s="12">
        <f>IF(AF253="","",IF(AF253="-","-",IF((AF253-AJ253)=0,"-",IF((AF253-AJ253)&gt;0,"↑","↓"))))</f>
        <v/>
      </c>
      <c r="AM253" s="121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8" t="n"/>
      <c r="I254" s="120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8" t="n"/>
      <c r="AE254" s="12" t="n"/>
      <c r="AF254" s="12" t="n"/>
      <c r="AH254" s="12">
        <f>IF(P254="","",AVERAGEIF($P$6:$P$504, P254, $AE$6:$AE$504))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IF(AF254="","",IF(AF254="-","-",AVERAGEIF($P$6:$P$504, P254, $AF$6:$AF$504)))</f>
        <v/>
      </c>
      <c r="AK254" s="12">
        <f>IF(AF254="","",IF(AF254="-","-",IF((AF254-AJ254)=0,"-",IF((AF254-AJ254)&gt;0,"↑","↓"))))</f>
        <v/>
      </c>
      <c r="AM254" s="121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7" t="n"/>
      <c r="I255" s="120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7" t="n"/>
      <c r="AE255" s="12" t="n"/>
      <c r="AF255" s="12" t="n"/>
      <c r="AH255" s="12">
        <f>IF(P255="","",AVERAGEIF($P$6:$P$504, P255, $AE$6:$AE$504))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IF(AF255="","",IF(AF255="-","-",AVERAGEIF($P$6:$P$504, P255, $AF$6:$AF$504)))</f>
        <v/>
      </c>
      <c r="AK255" s="12">
        <f>IF(AF255="","",IF(AF255="-","-",IF((AF255-AJ255)=0,"-",IF((AF255-AJ255)&gt;0,"↑","↓"))))</f>
        <v/>
      </c>
      <c r="AM255" s="121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0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IF(P256="","",AVERAGEIF($P$6:$P$504, P256, $AE$6:$AE$504))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IF(AF256="","",IF(AF256="-","-",AVERAGEIF($P$6:$P$504, P256, $AF$6:$AF$504)))</f>
        <v/>
      </c>
      <c r="AK256" s="12">
        <f>IF(AF256="","",IF(AF256="-","-",IF((AF256-AJ256)=0,"-",IF((AF256-AJ256)&gt;0,"↑","↓"))))</f>
        <v/>
      </c>
      <c r="AM256" s="121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8" t="n"/>
      <c r="I257" s="120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8" t="n"/>
      <c r="AE257" s="12" t="n"/>
      <c r="AF257" s="12" t="n"/>
      <c r="AH257" s="12">
        <f>IF(P257="","",AVERAGEIF($P$6:$P$504, P257, $AE$6:$AE$504))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IF(AF257="","",IF(AF257="-","-",AVERAGEIF($P$6:$P$504, P257, $AF$6:$AF$504)))</f>
        <v/>
      </c>
      <c r="AK257" s="12">
        <f>IF(AF257="","",IF(AF257="-","-",IF((AF257-AJ257)=0,"-",IF((AF257-AJ257)&gt;0,"↑","↓"))))</f>
        <v/>
      </c>
      <c r="AM257" s="121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7" t="n"/>
      <c r="I258" s="120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7" t="n"/>
      <c r="AE258" s="12" t="n"/>
      <c r="AF258" s="12" t="n"/>
      <c r="AH258" s="12">
        <f>IF(P258="","",AVERAGEIF($P$6:$P$504, P258, $AE$6:$AE$504))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IF(AF258="","",IF(AF258="-","-",AVERAGEIF($P$6:$P$504, P258, $AF$6:$AF$504)))</f>
        <v/>
      </c>
      <c r="AK258" s="12">
        <f>IF(AF258="","",IF(AF258="-","-",IF((AF258-AJ258)=0,"-",IF((AF258-AJ258)&gt;0,"↑","↓"))))</f>
        <v/>
      </c>
      <c r="AM258" s="121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0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IF(P259="","",AVERAGEIF($P$6:$P$504, P259, $AE$6:$AE$504))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IF(AF259="","",IF(AF259="-","-",AVERAGEIF($P$6:$P$504, P259, $AF$6:$AF$504)))</f>
        <v/>
      </c>
      <c r="AK259" s="12">
        <f>IF(AF259="","",IF(AF259="-","-",IF((AF259-AJ259)=0,"-",IF((AF259-AJ259)&gt;0,"↑","↓"))))</f>
        <v/>
      </c>
      <c r="AM259" s="121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8" t="n"/>
      <c r="I260" s="120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8" t="n"/>
      <c r="AE260" s="12" t="n"/>
      <c r="AF260" s="12" t="n"/>
      <c r="AH260" s="12">
        <f>IF(P260="","",AVERAGEIF($P$6:$P$504, P260, $AE$6:$AE$504))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IF(AF260="","",IF(AF260="-","-",AVERAGEIF($P$6:$P$504, P260, $AF$6:$AF$504)))</f>
        <v/>
      </c>
      <c r="AK260" s="12">
        <f>IF(AF260="","",IF(AF260="-","-",IF((AF260-AJ260)=0,"-",IF((AF260-AJ260)&gt;0,"↑","↓"))))</f>
        <v/>
      </c>
      <c r="AM260" s="121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7" t="n"/>
      <c r="I261" s="120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7" t="n"/>
      <c r="AE261" s="12" t="n"/>
      <c r="AF261" s="12" t="n"/>
      <c r="AH261" s="12">
        <f>IF(P261="","",AVERAGEIF($P$6:$P$504, P261, $AE$6:$AE$504))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IF(AF261="","",IF(AF261="-","-",AVERAGEIF($P$6:$P$504, P261, $AF$6:$AF$504)))</f>
        <v/>
      </c>
      <c r="AK261" s="12">
        <f>IF(AF261="","",IF(AF261="-","-",IF((AF261-AJ261)=0,"-",IF((AF261-AJ261)&gt;0,"↑","↓"))))</f>
        <v/>
      </c>
      <c r="AM261" s="121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0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IF(P262="","",AVERAGEIF($P$6:$P$504, P262, $AE$6:$AE$504))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IF(AF262="","",IF(AF262="-","-",AVERAGEIF($P$6:$P$504, P262, $AF$6:$AF$504)))</f>
        <v/>
      </c>
      <c r="AK262" s="12">
        <f>IF(AF262="","",IF(AF262="-","-",IF((AF262-AJ262)=0,"-",IF((AF262-AJ262)&gt;0,"↑","↓"))))</f>
        <v/>
      </c>
      <c r="AM262" s="121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8" t="n"/>
      <c r="I263" s="120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8" t="n"/>
      <c r="AE263" s="12" t="n"/>
      <c r="AF263" s="12" t="n"/>
      <c r="AH263" s="12">
        <f>IF(P263="","",AVERAGEIF($P$6:$P$504, P263, $AE$6:$AE$504))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IF(AF263="","",IF(AF263="-","-",AVERAGEIF($P$6:$P$504, P263, $AF$6:$AF$504)))</f>
        <v/>
      </c>
      <c r="AK263" s="12">
        <f>IF(AF263="","",IF(AF263="-","-",IF((AF263-AJ263)=0,"-",IF((AF263-AJ263)&gt;0,"↑","↓"))))</f>
        <v/>
      </c>
      <c r="AM263" s="121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7" t="n"/>
      <c r="I264" s="120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7" t="n"/>
      <c r="AE264" s="12" t="n"/>
      <c r="AF264" s="12" t="n"/>
      <c r="AH264" s="12">
        <f>IF(P264="","",AVERAGEIF($P$6:$P$504, P264, $AE$6:$AE$504))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IF(AF264="","",IF(AF264="-","-",AVERAGEIF($P$6:$P$504, P264, $AF$6:$AF$504)))</f>
        <v/>
      </c>
      <c r="AK264" s="12">
        <f>IF(AF264="","",IF(AF264="-","-",IF((AF264-AJ264)=0,"-",IF((AF264-AJ264)&gt;0,"↑","↓"))))</f>
        <v/>
      </c>
      <c r="AM264" s="121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0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IF(P265="","",AVERAGEIF($P$6:$P$504, P265, $AE$6:$AE$504))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IF(AF265="","",IF(AF265="-","-",AVERAGEIF($P$6:$P$504, P265, $AF$6:$AF$504)))</f>
        <v/>
      </c>
      <c r="AK265" s="12">
        <f>IF(AF265="","",IF(AF265="-","-",IF((AF265-AJ265)=0,"-",IF((AF265-AJ265)&gt;0,"↑","↓"))))</f>
        <v/>
      </c>
      <c r="AM265" s="121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8" t="n"/>
      <c r="I266" s="120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8" t="n"/>
      <c r="AE266" s="12" t="n"/>
      <c r="AF266" s="12" t="n"/>
      <c r="AH266" s="12">
        <f>IF(P266="","",AVERAGEIF($P$6:$P$504, P266, $AE$6:$AE$504))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IF(AF266="","",IF(AF266="-","-",AVERAGEIF($P$6:$P$504, P266, $AF$6:$AF$504)))</f>
        <v/>
      </c>
      <c r="AK266" s="12">
        <f>IF(AF266="","",IF(AF266="-","-",IF((AF266-AJ266)=0,"-",IF((AF266-AJ266)&gt;0,"↑","↓"))))</f>
        <v/>
      </c>
      <c r="AM266" s="121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7" t="n"/>
      <c r="I267" s="120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7" t="n"/>
      <c r="AE267" s="12" t="n"/>
      <c r="AF267" s="12" t="n"/>
      <c r="AH267" s="12">
        <f>IF(P267="","",AVERAGEIF($P$6:$P$504, P267, $AE$6:$AE$504))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IF(AF267="","",IF(AF267="-","-",AVERAGEIF($P$6:$P$504, P267, $AF$6:$AF$504)))</f>
        <v/>
      </c>
      <c r="AK267" s="12">
        <f>IF(AF267="","",IF(AF267="-","-",IF((AF267-AJ267)=0,"-",IF((AF267-AJ267)&gt;0,"↑","↓"))))</f>
        <v/>
      </c>
      <c r="AM267" s="121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0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IF(P268="","",AVERAGEIF($P$6:$P$504, P268, $AE$6:$AE$504))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IF(AF268="","",IF(AF268="-","-",AVERAGEIF($P$6:$P$504, P268, $AF$6:$AF$504)))</f>
        <v/>
      </c>
      <c r="AK268" s="12">
        <f>IF(AF268="","",IF(AF268="-","-",IF((AF268-AJ268)=0,"-",IF((AF268-AJ268)&gt;0,"↑","↓"))))</f>
        <v/>
      </c>
      <c r="AM268" s="121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8" t="n"/>
      <c r="I269" s="120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8" t="n"/>
      <c r="AE269" s="12" t="n"/>
      <c r="AF269" s="12" t="n"/>
      <c r="AH269" s="12">
        <f>IF(P269="","",AVERAGEIF($P$6:$P$504, P269, $AE$6:$AE$504))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IF(AF269="","",IF(AF269="-","-",AVERAGEIF($P$6:$P$504, P269, $AF$6:$AF$504)))</f>
        <v/>
      </c>
      <c r="AK269" s="12">
        <f>IF(AF269="","",IF(AF269="-","-",IF((AF269-AJ269)=0,"-",IF((AF269-AJ269)&gt;0,"↑","↓"))))</f>
        <v/>
      </c>
      <c r="AM269" s="121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7" t="n"/>
      <c r="I270" s="120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7" t="n"/>
      <c r="AE270" s="12" t="n"/>
      <c r="AF270" s="12" t="n"/>
      <c r="AH270" s="12">
        <f>IF(P270="","",AVERAGEIF($P$6:$P$504, P270, $AE$6:$AE$504))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IF(AF270="","",IF(AF270="-","-",AVERAGEIF($P$6:$P$504, P270, $AF$6:$AF$504)))</f>
        <v/>
      </c>
      <c r="AK270" s="12">
        <f>IF(AF270="","",IF(AF270="-","-",IF((AF270-AJ270)=0,"-",IF((AF270-AJ270)&gt;0,"↑","↓"))))</f>
        <v/>
      </c>
      <c r="AM270" s="121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0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IF(P271="","",AVERAGEIF($P$6:$P$504, P271, $AE$6:$AE$504))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IF(AF271="","",IF(AF271="-","-",AVERAGEIF($P$6:$P$504, P271, $AF$6:$AF$504)))</f>
        <v/>
      </c>
      <c r="AK271" s="12">
        <f>IF(AF271="","",IF(AF271="-","-",IF((AF271-AJ271)=0,"-",IF((AF271-AJ271)&gt;0,"↑","↓"))))</f>
        <v/>
      </c>
      <c r="AM271" s="121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8" t="n"/>
      <c r="I272" s="120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8" t="n"/>
      <c r="AE272" s="12" t="n"/>
      <c r="AF272" s="12" t="n"/>
      <c r="AH272" s="12">
        <f>IF(P272="","",AVERAGEIF($P$6:$P$504, P272, $AE$6:$AE$504))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IF(AF272="","",IF(AF272="-","-",AVERAGEIF($P$6:$P$504, P272, $AF$6:$AF$504)))</f>
        <v/>
      </c>
      <c r="AK272" s="12">
        <f>IF(AF272="","",IF(AF272="-","-",IF((AF272-AJ272)=0,"-",IF((AF272-AJ272)&gt;0,"↑","↓"))))</f>
        <v/>
      </c>
      <c r="AM272" s="121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7" t="n"/>
      <c r="I273" s="120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7" t="n"/>
      <c r="AE273" s="12" t="n"/>
      <c r="AF273" s="12" t="n"/>
      <c r="AH273" s="12">
        <f>IF(P273="","",AVERAGEIF($P$6:$P$504, P273, $AE$6:$AE$504))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IF(AF273="","",IF(AF273="-","-",AVERAGEIF($P$6:$P$504, P273, $AF$6:$AF$504)))</f>
        <v/>
      </c>
      <c r="AK273" s="12">
        <f>IF(AF273="","",IF(AF273="-","-",IF((AF273-AJ273)=0,"-",IF((AF273-AJ273)&gt;0,"↑","↓"))))</f>
        <v/>
      </c>
      <c r="AM273" s="121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0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IF(P274="","",AVERAGEIF($P$6:$P$504, P274, $AE$6:$AE$504))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IF(AF274="","",IF(AF274="-","-",AVERAGEIF($P$6:$P$504, P274, $AF$6:$AF$504)))</f>
        <v/>
      </c>
      <c r="AK274" s="12">
        <f>IF(AF274="","",IF(AF274="-","-",IF((AF274-AJ274)=0,"-",IF((AF274-AJ274)&gt;0,"↑","↓"))))</f>
        <v/>
      </c>
      <c r="AM274" s="121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8" t="n"/>
      <c r="I275" s="120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8" t="n"/>
      <c r="AE275" s="12" t="n"/>
      <c r="AF275" s="12" t="n"/>
      <c r="AH275" s="12">
        <f>IF(P275="","",AVERAGEIF($P$6:$P$504, P275, $AE$6:$AE$504))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IF(AF275="","",IF(AF275="-","-",AVERAGEIF($P$6:$P$504, P275, $AF$6:$AF$504)))</f>
        <v/>
      </c>
      <c r="AK275" s="12">
        <f>IF(AF275="","",IF(AF275="-","-",IF((AF275-AJ275)=0,"-",IF((AF275-AJ275)&gt;0,"↑","↓"))))</f>
        <v/>
      </c>
      <c r="AM275" s="121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7" t="n"/>
      <c r="I276" s="120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7" t="n"/>
      <c r="AE276" s="12" t="n"/>
      <c r="AF276" s="12" t="n"/>
      <c r="AH276" s="12">
        <f>IF(P276="","",AVERAGEIF($P$6:$P$504, P276, $AE$6:$AE$504))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IF(AF276="","",IF(AF276="-","-",AVERAGEIF($P$6:$P$504, P276, $AF$6:$AF$504)))</f>
        <v/>
      </c>
      <c r="AK276" s="12">
        <f>IF(AF276="","",IF(AF276="-","-",IF((AF276-AJ276)=0,"-",IF((AF276-AJ276)&gt;0,"↑","↓"))))</f>
        <v/>
      </c>
      <c r="AM276" s="121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0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IF(P277="","",AVERAGEIF($P$6:$P$504, P277, $AE$6:$AE$504))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IF(AF277="","",IF(AF277="-","-",AVERAGEIF($P$6:$P$504, P277, $AF$6:$AF$504)))</f>
        <v/>
      </c>
      <c r="AK277" s="12">
        <f>IF(AF277="","",IF(AF277="-","-",IF((AF277-AJ277)=0,"-",IF((AF277-AJ277)&gt;0,"↑","↓"))))</f>
        <v/>
      </c>
      <c r="AM277" s="121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8" t="n"/>
      <c r="I278" s="120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8" t="n"/>
      <c r="AE278" s="12" t="n"/>
      <c r="AF278" s="12" t="n"/>
      <c r="AH278" s="12">
        <f>IF(P278="","",AVERAGEIF($P$6:$P$504, P278, $AE$6:$AE$504))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IF(AF278="","",IF(AF278="-","-",AVERAGEIF($P$6:$P$504, P278, $AF$6:$AF$504)))</f>
        <v/>
      </c>
      <c r="AK278" s="12">
        <f>IF(AF278="","",IF(AF278="-","-",IF((AF278-AJ278)=0,"-",IF((AF278-AJ278)&gt;0,"↑","↓"))))</f>
        <v/>
      </c>
      <c r="AM278" s="121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7" t="n"/>
      <c r="I279" s="120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7" t="n"/>
      <c r="AE279" s="12" t="n"/>
      <c r="AF279" s="12" t="n"/>
      <c r="AH279" s="12">
        <f>IF(P279="","",AVERAGEIF($P$6:$P$504, P279, $AE$6:$AE$504))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IF(AF279="","",IF(AF279="-","-",AVERAGEIF($P$6:$P$504, P279, $AF$6:$AF$504)))</f>
        <v/>
      </c>
      <c r="AK279" s="12">
        <f>IF(AF279="","",IF(AF279="-","-",IF((AF279-AJ279)=0,"-",IF((AF279-AJ279)&gt;0,"↑","↓"))))</f>
        <v/>
      </c>
      <c r="AM279" s="121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0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IF(P280="","",AVERAGEIF($P$6:$P$504, P280, $AE$6:$AE$504))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IF(AF280="","",IF(AF280="-","-",AVERAGEIF($P$6:$P$504, P280, $AF$6:$AF$504)))</f>
        <v/>
      </c>
      <c r="AK280" s="12">
        <f>IF(AF280="","",IF(AF280="-","-",IF((AF280-AJ280)=0,"-",IF((AF280-AJ280)&gt;0,"↑","↓"))))</f>
        <v/>
      </c>
      <c r="AM280" s="121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8" t="n"/>
      <c r="I281" s="120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8" t="n"/>
      <c r="AE281" s="12" t="n"/>
      <c r="AF281" s="12" t="n"/>
      <c r="AH281" s="12">
        <f>IF(P281="","",AVERAGEIF($P$6:$P$504, P281, $AE$6:$AE$504))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IF(AF281="","",IF(AF281="-","-",AVERAGEIF($P$6:$P$504, P281, $AF$6:$AF$504)))</f>
        <v/>
      </c>
      <c r="AK281" s="12">
        <f>IF(AF281="","",IF(AF281="-","-",IF((AF281-AJ281)=0,"-",IF((AF281-AJ281)&gt;0,"↑","↓"))))</f>
        <v/>
      </c>
      <c r="AM281" s="121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7" t="n"/>
      <c r="I282" s="120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7" t="n"/>
      <c r="AE282" s="12" t="n"/>
      <c r="AF282" s="12" t="n"/>
      <c r="AH282" s="12">
        <f>IF(P282="","",AVERAGEIF($P$6:$P$504, P282, $AE$6:$AE$504))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IF(AF282="","",IF(AF282="-","-",AVERAGEIF($P$6:$P$504, P282, $AF$6:$AF$504)))</f>
        <v/>
      </c>
      <c r="AK282" s="12">
        <f>IF(AF282="","",IF(AF282="-","-",IF((AF282-AJ282)=0,"-",IF((AF282-AJ282)&gt;0,"↑","↓"))))</f>
        <v/>
      </c>
      <c r="AM282" s="121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0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IF(P283="","",AVERAGEIF($P$6:$P$504, P283, $AE$6:$AE$504))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IF(AF283="","",IF(AF283="-","-",AVERAGEIF($P$6:$P$504, P283, $AF$6:$AF$504)))</f>
        <v/>
      </c>
      <c r="AK283" s="12">
        <f>IF(AF283="","",IF(AF283="-","-",IF((AF283-AJ283)=0,"-",IF((AF283-AJ283)&gt;0,"↑","↓"))))</f>
        <v/>
      </c>
      <c r="AM283" s="121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8" t="n"/>
      <c r="I284" s="120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8" t="n"/>
      <c r="AE284" s="12" t="n"/>
      <c r="AF284" s="12" t="n"/>
      <c r="AH284" s="12">
        <f>IF(P284="","",AVERAGEIF($P$6:$P$504, P284, $AE$6:$AE$504))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IF(AF284="","",IF(AF284="-","-",AVERAGEIF($P$6:$P$504, P284, $AF$6:$AF$504)))</f>
        <v/>
      </c>
      <c r="AK284" s="12">
        <f>IF(AF284="","",IF(AF284="-","-",IF((AF284-AJ284)=0,"-",IF((AF284-AJ284)&gt;0,"↑","↓"))))</f>
        <v/>
      </c>
      <c r="AM284" s="121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7" t="n"/>
      <c r="I285" s="120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7" t="n"/>
      <c r="AE285" s="12" t="n"/>
      <c r="AF285" s="12" t="n"/>
      <c r="AH285" s="12">
        <f>IF(P285="","",AVERAGEIF($P$6:$P$504, P285, $AE$6:$AE$504))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IF(AF285="","",IF(AF285="-","-",AVERAGEIF($P$6:$P$504, P285, $AF$6:$AF$504)))</f>
        <v/>
      </c>
      <c r="AK285" s="12">
        <f>IF(AF285="","",IF(AF285="-","-",IF((AF285-AJ285)=0,"-",IF((AF285-AJ285)&gt;0,"↑","↓"))))</f>
        <v/>
      </c>
      <c r="AM285" s="121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0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IF(P286="","",AVERAGEIF($P$6:$P$504, P286, $AE$6:$AE$504))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IF(AF286="","",IF(AF286="-","-",AVERAGEIF($P$6:$P$504, P286, $AF$6:$AF$504)))</f>
        <v/>
      </c>
      <c r="AK286" s="12">
        <f>IF(AF286="","",IF(AF286="-","-",IF((AF286-AJ286)=0,"-",IF((AF286-AJ286)&gt;0,"↑","↓"))))</f>
        <v/>
      </c>
      <c r="AM286" s="121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8" t="n"/>
      <c r="I287" s="120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8" t="n"/>
      <c r="AE287" s="12" t="n"/>
      <c r="AF287" s="12" t="n"/>
      <c r="AH287" s="12">
        <f>IF(P287="","",AVERAGEIF($P$6:$P$504, P287, $AE$6:$AE$504))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IF(AF287="","",IF(AF287="-","-",AVERAGEIF($P$6:$P$504, P287, $AF$6:$AF$504)))</f>
        <v/>
      </c>
      <c r="AK287" s="12">
        <f>IF(AF287="","",IF(AF287="-","-",IF((AF287-AJ287)=0,"-",IF((AF287-AJ287)&gt;0,"↑","↓"))))</f>
        <v/>
      </c>
      <c r="AM287" s="121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7" t="n"/>
      <c r="I288" s="120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7" t="n"/>
      <c r="AE288" s="12" t="n"/>
      <c r="AF288" s="12" t="n"/>
      <c r="AH288" s="12">
        <f>IF(P288="","",AVERAGEIF($P$6:$P$504, P288, $AE$6:$AE$504))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IF(AF288="","",IF(AF288="-","-",AVERAGEIF($P$6:$P$504, P288, $AF$6:$AF$504)))</f>
        <v/>
      </c>
      <c r="AK288" s="12">
        <f>IF(AF288="","",IF(AF288="-","-",IF((AF288-AJ288)=0,"-",IF((AF288-AJ288)&gt;0,"↑","↓"))))</f>
        <v/>
      </c>
      <c r="AM288" s="121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0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IF(P289="","",AVERAGEIF($P$6:$P$504, P289, $AE$6:$AE$504))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IF(AF289="","",IF(AF289="-","-",AVERAGEIF($P$6:$P$504, P289, $AF$6:$AF$504)))</f>
        <v/>
      </c>
      <c r="AK289" s="12">
        <f>IF(AF289="","",IF(AF289="-","-",IF((AF289-AJ289)=0,"-",IF((AF289-AJ289)&gt;0,"↑","↓"))))</f>
        <v/>
      </c>
      <c r="AM289" s="121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8" t="n"/>
      <c r="I290" s="120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8" t="n"/>
      <c r="AE290" s="12" t="n"/>
      <c r="AF290" s="12" t="n"/>
      <c r="AH290" s="12">
        <f>IF(P290="","",AVERAGEIF($P$6:$P$504, P290, $AE$6:$AE$504))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IF(AF290="","",IF(AF290="-","-",AVERAGEIF($P$6:$P$504, P290, $AF$6:$AF$504)))</f>
        <v/>
      </c>
      <c r="AK290" s="12">
        <f>IF(AF290="","",IF(AF290="-","-",IF((AF290-AJ290)=0,"-",IF((AF290-AJ290)&gt;0,"↑","↓"))))</f>
        <v/>
      </c>
      <c r="AM290" s="121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7" t="n"/>
      <c r="I291" s="120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7" t="n"/>
      <c r="AE291" s="12" t="n"/>
      <c r="AF291" s="12" t="n"/>
      <c r="AH291" s="12">
        <f>IF(P291="","",AVERAGEIF($P$6:$P$504, P291, $AE$6:$AE$504))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IF(AF291="","",IF(AF291="-","-",AVERAGEIF($P$6:$P$504, P291, $AF$6:$AF$504)))</f>
        <v/>
      </c>
      <c r="AK291" s="12">
        <f>IF(AF291="","",IF(AF291="-","-",IF((AF291-AJ291)=0,"-",IF((AF291-AJ291)&gt;0,"↑","↓"))))</f>
        <v/>
      </c>
      <c r="AM291" s="121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0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IF(P292="","",AVERAGEIF($P$6:$P$504, P292, $AE$6:$AE$504))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IF(AF292="","",IF(AF292="-","-",AVERAGEIF($P$6:$P$504, P292, $AF$6:$AF$504)))</f>
        <v/>
      </c>
      <c r="AK292" s="12">
        <f>IF(AF292="","",IF(AF292="-","-",IF((AF292-AJ292)=0,"-",IF((AF292-AJ292)&gt;0,"↑","↓"))))</f>
        <v/>
      </c>
      <c r="AM292" s="121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8" t="n"/>
      <c r="I293" s="120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8" t="n"/>
      <c r="AE293" s="12" t="n"/>
      <c r="AF293" s="12" t="n"/>
      <c r="AH293" s="12">
        <f>IF(P293="","",AVERAGEIF($P$6:$P$504, P293, $AE$6:$AE$504))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IF(AF293="","",IF(AF293="-","-",AVERAGEIF($P$6:$P$504, P293, $AF$6:$AF$504)))</f>
        <v/>
      </c>
      <c r="AK293" s="12">
        <f>IF(AF293="","",IF(AF293="-","-",IF((AF293-AJ293)=0,"-",IF((AF293-AJ293)&gt;0,"↑","↓"))))</f>
        <v/>
      </c>
      <c r="AM293" s="121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7" t="n"/>
      <c r="I294" s="120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7" t="n"/>
      <c r="AE294" s="12" t="n"/>
      <c r="AF294" s="12" t="n"/>
      <c r="AH294" s="12">
        <f>IF(P294="","",AVERAGEIF($P$6:$P$504, P294, $AE$6:$AE$504))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IF(AF294="","",IF(AF294="-","-",AVERAGEIF($P$6:$P$504, P294, $AF$6:$AF$504)))</f>
        <v/>
      </c>
      <c r="AK294" s="12">
        <f>IF(AF294="","",IF(AF294="-","-",IF((AF294-AJ294)=0,"-",IF((AF294-AJ294)&gt;0,"↑","↓"))))</f>
        <v/>
      </c>
      <c r="AM294" s="121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0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IF(P295="","",AVERAGEIF($P$6:$P$504, P295, $AE$6:$AE$504))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IF(AF295="","",IF(AF295="-","-",AVERAGEIF($P$6:$P$504, P295, $AF$6:$AF$504)))</f>
        <v/>
      </c>
      <c r="AK295" s="12">
        <f>IF(AF295="","",IF(AF295="-","-",IF((AF295-AJ295)=0,"-",IF((AF295-AJ295)&gt;0,"↑","↓"))))</f>
        <v/>
      </c>
      <c r="AM295" s="121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8" t="n"/>
      <c r="I296" s="120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8" t="n"/>
      <c r="AE296" s="12" t="n"/>
      <c r="AF296" s="12" t="n"/>
      <c r="AH296" s="12">
        <f>IF(P296="","",AVERAGEIF($P$6:$P$504, P296, $AE$6:$AE$504))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IF(AF296="","",IF(AF296="-","-",AVERAGEIF($P$6:$P$504, P296, $AF$6:$AF$504)))</f>
        <v/>
      </c>
      <c r="AK296" s="12">
        <f>IF(AF296="","",IF(AF296="-","-",IF((AF296-AJ296)=0,"-",IF((AF296-AJ296)&gt;0,"↑","↓"))))</f>
        <v/>
      </c>
      <c r="AM296" s="121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7" t="n"/>
      <c r="I297" s="120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7" t="n"/>
      <c r="AE297" s="12" t="n"/>
      <c r="AF297" s="12" t="n"/>
      <c r="AH297" s="12">
        <f>IF(P297="","",AVERAGEIF($P$6:$P$504, P297, $AE$6:$AE$504))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IF(AF297="","",IF(AF297="-","-",AVERAGEIF($P$6:$P$504, P297, $AF$6:$AF$504)))</f>
        <v/>
      </c>
      <c r="AK297" s="12">
        <f>IF(AF297="","",IF(AF297="-","-",IF((AF297-AJ297)=0,"-",IF((AF297-AJ297)&gt;0,"↑","↓"))))</f>
        <v/>
      </c>
      <c r="AM297" s="121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0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IF(P298="","",AVERAGEIF($P$6:$P$504, P298, $AE$6:$AE$504))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IF(AF298="","",IF(AF298="-","-",AVERAGEIF($P$6:$P$504, P298, $AF$6:$AF$504)))</f>
        <v/>
      </c>
      <c r="AK298" s="12">
        <f>IF(AF298="","",IF(AF298="-","-",IF((AF298-AJ298)=0,"-",IF((AF298-AJ298)&gt;0,"↑","↓"))))</f>
        <v/>
      </c>
      <c r="AM298" s="121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8" t="n"/>
      <c r="I299" s="120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8" t="n"/>
      <c r="AE299" s="12" t="n"/>
      <c r="AF299" s="12" t="n"/>
      <c r="AH299" s="12">
        <f>IF(P299="","",AVERAGEIF($P$6:$P$504, P299, $AE$6:$AE$504))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IF(AF299="","",IF(AF299="-","-",AVERAGEIF($P$6:$P$504, P299, $AF$6:$AF$504)))</f>
        <v/>
      </c>
      <c r="AK299" s="12">
        <f>IF(AF299="","",IF(AF299="-","-",IF((AF299-AJ299)=0,"-",IF((AF299-AJ299)&gt;0,"↑","↓"))))</f>
        <v/>
      </c>
      <c r="AM299" s="121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7" t="n"/>
      <c r="I300" s="120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7" t="n"/>
      <c r="AE300" s="12" t="n"/>
      <c r="AF300" s="12" t="n"/>
      <c r="AH300" s="12">
        <f>IF(P300="","",AVERAGEIF($P$6:$P$504, P300, $AE$6:$AE$504))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IF(AF300="","",IF(AF300="-","-",AVERAGEIF($P$6:$P$504, P300, $AF$6:$AF$504)))</f>
        <v/>
      </c>
      <c r="AK300" s="12">
        <f>IF(AF300="","",IF(AF300="-","-",IF((AF300-AJ300)=0,"-",IF((AF300-AJ300)&gt;0,"↑","↓"))))</f>
        <v/>
      </c>
      <c r="AM300" s="121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0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IF(P301="","",AVERAGEIF($P$6:$P$504, P301, $AE$6:$AE$504))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IF(AF301="","",IF(AF301="-","-",AVERAGEIF($P$6:$P$504, P301, $AF$6:$AF$504)))</f>
        <v/>
      </c>
      <c r="AK301" s="12">
        <f>IF(AF301="","",IF(AF301="-","-",IF((AF301-AJ301)=0,"-",IF((AF301-AJ301)&gt;0,"↑","↓"))))</f>
        <v/>
      </c>
      <c r="AM301" s="121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8" t="n"/>
      <c r="I302" s="120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8" t="n"/>
      <c r="AE302" s="12" t="n"/>
      <c r="AF302" s="12" t="n"/>
      <c r="AH302" s="12">
        <f>IF(P302="","",AVERAGEIF($P$6:$P$504, P302, $AE$6:$AE$504))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IF(AF302="","",IF(AF302="-","-",AVERAGEIF($P$6:$P$504, P302, $AF$6:$AF$504)))</f>
        <v/>
      </c>
      <c r="AK302" s="12">
        <f>IF(AF302="","",IF(AF302="-","-",IF((AF302-AJ302)=0,"-",IF((AF302-AJ302)&gt;0,"↑","↓"))))</f>
        <v/>
      </c>
      <c r="AM302" s="121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7" t="n"/>
      <c r="I303" s="120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7" t="n"/>
      <c r="AE303" s="12" t="n"/>
      <c r="AF303" s="12" t="n"/>
      <c r="AH303" s="12">
        <f>IF(P303="","",AVERAGEIF($P$6:$P$504, P303, $AE$6:$AE$504))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IF(AF303="","",IF(AF303="-","-",AVERAGEIF($P$6:$P$504, P303, $AF$6:$AF$504)))</f>
        <v/>
      </c>
      <c r="AK303" s="12">
        <f>IF(AF303="","",IF(AF303="-","-",IF((AF303-AJ303)=0,"-",IF((AF303-AJ303)&gt;0,"↑","↓"))))</f>
        <v/>
      </c>
      <c r="AM303" s="121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0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IF(P304="","",AVERAGEIF($P$6:$P$504, P304, $AE$6:$AE$504))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IF(AF304="","",IF(AF304="-","-",AVERAGEIF($P$6:$P$504, P304, $AF$6:$AF$504)))</f>
        <v/>
      </c>
      <c r="AK304" s="12">
        <f>IF(AF304="","",IF(AF304="-","-",IF((AF304-AJ304)=0,"-",IF((AF304-AJ304)&gt;0,"↑","↓"))))</f>
        <v/>
      </c>
      <c r="AM304" s="121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8" t="n"/>
      <c r="I305" s="120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8" t="n"/>
      <c r="AE305" s="12" t="n"/>
      <c r="AF305" s="12" t="n"/>
      <c r="AH305" s="12">
        <f>IF(P305="","",AVERAGEIF($P$6:$P$504, P305, $AE$6:$AE$504))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IF(AF305="","",IF(AF305="-","-",AVERAGEIF($P$6:$P$504, P305, $AF$6:$AF$504)))</f>
        <v/>
      </c>
      <c r="AK305" s="12">
        <f>IF(AF305="","",IF(AF305="-","-",IF((AF305-AJ305)=0,"-",IF((AF305-AJ305)&gt;0,"↑","↓"))))</f>
        <v/>
      </c>
      <c r="AM305" s="121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7" t="n"/>
      <c r="I306" s="120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7" t="n"/>
      <c r="AE306" s="12" t="n"/>
      <c r="AF306" s="12" t="n"/>
      <c r="AH306" s="12">
        <f>IF(P306="","",AVERAGEIF($P$6:$P$504, P306, $AE$6:$AE$504))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IF(AF306="","",IF(AF306="-","-",AVERAGEIF($P$6:$P$504, P306, $AF$6:$AF$504)))</f>
        <v/>
      </c>
      <c r="AK306" s="12">
        <f>IF(AF306="","",IF(AF306="-","-",IF((AF306-AJ306)=0,"-",IF((AF306-AJ306)&gt;0,"↑","↓"))))</f>
        <v/>
      </c>
      <c r="AM306" s="121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0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IF(P307="","",AVERAGEIF($P$6:$P$504, P307, $AE$6:$AE$504))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IF(AF307="","",IF(AF307="-","-",AVERAGEIF($P$6:$P$504, P307, $AF$6:$AF$504)))</f>
        <v/>
      </c>
      <c r="AK307" s="12">
        <f>IF(AF307="","",IF(AF307="-","-",IF((AF307-AJ307)=0,"-",IF((AF307-AJ307)&gt;0,"↑","↓"))))</f>
        <v/>
      </c>
      <c r="AM307" s="121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8" t="n"/>
      <c r="I308" s="120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8" t="n"/>
      <c r="AE308" s="12" t="n"/>
      <c r="AF308" s="12" t="n"/>
      <c r="AH308" s="12">
        <f>IF(P308="","",AVERAGEIF($P$6:$P$504, P308, $AE$6:$AE$504))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IF(AF308="","",IF(AF308="-","-",AVERAGEIF($P$6:$P$504, P308, $AF$6:$AF$504)))</f>
        <v/>
      </c>
      <c r="AK308" s="12">
        <f>IF(AF308="","",IF(AF308="-","-",IF((AF308-AJ308)=0,"-",IF((AF308-AJ308)&gt;0,"↑","↓"))))</f>
        <v/>
      </c>
      <c r="AM308" s="121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7" t="n"/>
      <c r="I309" s="120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7" t="n"/>
      <c r="AE309" s="12" t="n"/>
      <c r="AF309" s="12" t="n"/>
      <c r="AH309" s="12">
        <f>IF(P309="","",AVERAGEIF($P$6:$P$504, P309, $AE$6:$AE$504))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IF(AF309="","",IF(AF309="-","-",AVERAGEIF($P$6:$P$504, P309, $AF$6:$AF$504)))</f>
        <v/>
      </c>
      <c r="AK309" s="12">
        <f>IF(AF309="","",IF(AF309="-","-",IF((AF309-AJ309)=0,"-",IF((AF309-AJ309)&gt;0,"↑","↓"))))</f>
        <v/>
      </c>
      <c r="AM309" s="121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0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IF(P310="","",AVERAGEIF($P$6:$P$504, P310, $AE$6:$AE$504))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IF(AF310="","",IF(AF310="-","-",AVERAGEIF($P$6:$P$504, P310, $AF$6:$AF$504)))</f>
        <v/>
      </c>
      <c r="AK310" s="12">
        <f>IF(AF310="","",IF(AF310="-","-",IF((AF310-AJ310)=0,"-",IF((AF310-AJ310)&gt;0,"↑","↓"))))</f>
        <v/>
      </c>
      <c r="AM310" s="121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8" t="n"/>
      <c r="I311" s="120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8" t="n"/>
      <c r="AE311" s="12" t="n"/>
      <c r="AF311" s="12" t="n"/>
      <c r="AH311" s="12">
        <f>IF(P311="","",AVERAGEIF($P$6:$P$504, P311, $AE$6:$AE$504))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IF(AF311="","",IF(AF311="-","-",AVERAGEIF($P$6:$P$504, P311, $AF$6:$AF$504)))</f>
        <v/>
      </c>
      <c r="AK311" s="12">
        <f>IF(AF311="","",IF(AF311="-","-",IF((AF311-AJ311)=0,"-",IF((AF311-AJ311)&gt;0,"↑","↓"))))</f>
        <v/>
      </c>
      <c r="AM311" s="121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7" t="n"/>
      <c r="I312" s="120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7" t="n"/>
      <c r="AE312" s="12" t="n"/>
      <c r="AF312" s="12" t="n"/>
      <c r="AH312" s="12">
        <f>IF(P312="","",AVERAGEIF($P$6:$P$504, P312, $AE$6:$AE$504))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IF(AF312="","",IF(AF312="-","-",AVERAGEIF($P$6:$P$504, P312, $AF$6:$AF$504)))</f>
        <v/>
      </c>
      <c r="AK312" s="12">
        <f>IF(AF312="","",IF(AF312="-","-",IF((AF312-AJ312)=0,"-",IF((AF312-AJ312)&gt;0,"↑","↓"))))</f>
        <v/>
      </c>
      <c r="AM312" s="121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0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IF(P313="","",AVERAGEIF($P$6:$P$504, P313, $AE$6:$AE$504))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IF(AF313="","",IF(AF313="-","-",AVERAGEIF($P$6:$P$504, P313, $AF$6:$AF$504)))</f>
        <v/>
      </c>
      <c r="AK313" s="12">
        <f>IF(AF313="","",IF(AF313="-","-",IF((AF313-AJ313)=0,"-",IF((AF313-AJ313)&gt;0,"↑","↓"))))</f>
        <v/>
      </c>
      <c r="AM313" s="121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8" t="n"/>
      <c r="I314" s="120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8" t="n"/>
      <c r="AE314" s="12" t="n"/>
      <c r="AF314" s="12" t="n"/>
      <c r="AH314" s="12">
        <f>IF(P314="","",AVERAGEIF($P$6:$P$504, P314, $AE$6:$AE$504))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IF(AF314="","",IF(AF314="-","-",AVERAGEIF($P$6:$P$504, P314, $AF$6:$AF$504)))</f>
        <v/>
      </c>
      <c r="AK314" s="12">
        <f>IF(AF314="","",IF(AF314="-","-",IF((AF314-AJ314)=0,"-",IF((AF314-AJ314)&gt;0,"↑","↓"))))</f>
        <v/>
      </c>
      <c r="AM314" s="121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7" t="n"/>
      <c r="I315" s="120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7" t="n"/>
      <c r="AE315" s="12" t="n"/>
      <c r="AF315" s="12" t="n"/>
      <c r="AH315" s="12">
        <f>IF(P315="","",AVERAGEIF($P$6:$P$504, P315, $AE$6:$AE$504))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IF(AF315="","",IF(AF315="-","-",AVERAGEIF($P$6:$P$504, P315, $AF$6:$AF$504)))</f>
        <v/>
      </c>
      <c r="AK315" s="12">
        <f>IF(AF315="","",IF(AF315="-","-",IF((AF315-AJ315)=0,"-",IF((AF315-AJ315)&gt;0,"↑","↓"))))</f>
        <v/>
      </c>
      <c r="AM315" s="121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0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IF(P316="","",AVERAGEIF($P$6:$P$504, P316, $AE$6:$AE$504))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IF(AF316="","",IF(AF316="-","-",AVERAGEIF($P$6:$P$504, P316, $AF$6:$AF$504)))</f>
        <v/>
      </c>
      <c r="AK316" s="12">
        <f>IF(AF316="","",IF(AF316="-","-",IF((AF316-AJ316)=0,"-",IF((AF316-AJ316)&gt;0,"↑","↓"))))</f>
        <v/>
      </c>
      <c r="AM316" s="121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8" t="n"/>
      <c r="I317" s="120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8" t="n"/>
      <c r="AE317" s="12" t="n"/>
      <c r="AF317" s="12" t="n"/>
      <c r="AH317" s="12">
        <f>IF(P317="","",AVERAGEIF($P$6:$P$504, P317, $AE$6:$AE$504))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IF(AF317="","",IF(AF317="-","-",AVERAGEIF($P$6:$P$504, P317, $AF$6:$AF$504)))</f>
        <v/>
      </c>
      <c r="AK317" s="12">
        <f>IF(AF317="","",IF(AF317="-","-",IF((AF317-AJ317)=0,"-",IF((AF317-AJ317)&gt;0,"↑","↓"))))</f>
        <v/>
      </c>
      <c r="AM317" s="121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7" t="n"/>
      <c r="I318" s="120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7" t="n"/>
      <c r="AE318" s="12" t="n"/>
      <c r="AF318" s="12" t="n"/>
      <c r="AH318" s="12">
        <f>IF(P318="","",AVERAGEIF($P$6:$P$504, P318, $AE$6:$AE$504))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IF(AF318="","",IF(AF318="-","-",AVERAGEIF($P$6:$P$504, P318, $AF$6:$AF$504)))</f>
        <v/>
      </c>
      <c r="AK318" s="12">
        <f>IF(AF318="","",IF(AF318="-","-",IF((AF318-AJ318)=0,"-",IF((AF318-AJ318)&gt;0,"↑","↓"))))</f>
        <v/>
      </c>
      <c r="AM318" s="121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0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IF(P319="","",AVERAGEIF($P$6:$P$504, P319, $AE$6:$AE$504))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IF(AF319="","",IF(AF319="-","-",AVERAGEIF($P$6:$P$504, P319, $AF$6:$AF$504)))</f>
        <v/>
      </c>
      <c r="AK319" s="12">
        <f>IF(AF319="","",IF(AF319="-","-",IF((AF319-AJ319)=0,"-",IF((AF319-AJ319)&gt;0,"↑","↓"))))</f>
        <v/>
      </c>
      <c r="AM319" s="121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8" t="n"/>
      <c r="I320" s="120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8" t="n"/>
      <c r="AE320" s="12" t="n"/>
      <c r="AF320" s="12" t="n"/>
      <c r="AH320" s="12">
        <f>IF(P320="","",AVERAGEIF($P$6:$P$504, P320, $AE$6:$AE$504))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IF(AF320="","",IF(AF320="-","-",AVERAGEIF($P$6:$P$504, P320, $AF$6:$AF$504)))</f>
        <v/>
      </c>
      <c r="AK320" s="12">
        <f>IF(AF320="","",IF(AF320="-","-",IF((AF320-AJ320)=0,"-",IF((AF320-AJ320)&gt;0,"↑","↓"))))</f>
        <v/>
      </c>
      <c r="AM320" s="121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7" t="n"/>
      <c r="I321" s="120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7" t="n"/>
      <c r="AE321" s="12" t="n"/>
      <c r="AF321" s="12" t="n"/>
      <c r="AH321" s="12">
        <f>IF(P321="","",AVERAGEIF($P$6:$P$504, P321, $AE$6:$AE$504))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IF(AF321="","",IF(AF321="-","-",AVERAGEIF($P$6:$P$504, P321, $AF$6:$AF$504)))</f>
        <v/>
      </c>
      <c r="AK321" s="12">
        <f>IF(AF321="","",IF(AF321="-","-",IF((AF321-AJ321)=0,"-",IF((AF321-AJ321)&gt;0,"↑","↓"))))</f>
        <v/>
      </c>
      <c r="AM321" s="121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0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IF(P322="","",AVERAGEIF($P$6:$P$504, P322, $AE$6:$AE$504))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IF(AF322="","",IF(AF322="-","-",AVERAGEIF($P$6:$P$504, P322, $AF$6:$AF$504)))</f>
        <v/>
      </c>
      <c r="AK322" s="12">
        <f>IF(AF322="","",IF(AF322="-","-",IF((AF322-AJ322)=0,"-",IF((AF322-AJ322)&gt;0,"↑","↓"))))</f>
        <v/>
      </c>
      <c r="AM322" s="121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8" t="n"/>
      <c r="I323" s="120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8" t="n"/>
      <c r="AE323" s="12" t="n"/>
      <c r="AF323" s="12" t="n"/>
      <c r="AH323" s="12">
        <f>IF(P323="","",AVERAGEIF($P$6:$P$504, P323, $AE$6:$AE$504))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IF(AF323="","",IF(AF323="-","-",AVERAGEIF($P$6:$P$504, P323, $AF$6:$AF$504)))</f>
        <v/>
      </c>
      <c r="AK323" s="12">
        <f>IF(AF323="","",IF(AF323="-","-",IF((AF323-AJ323)=0,"-",IF((AF323-AJ323)&gt;0,"↑","↓"))))</f>
        <v/>
      </c>
      <c r="AM323" s="121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7" t="n"/>
      <c r="I324" s="120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7" t="n"/>
      <c r="AE324" s="12" t="n"/>
      <c r="AF324" s="12" t="n"/>
      <c r="AH324" s="12">
        <f>IF(P324="","",AVERAGEIF($P$6:$P$504, P324, $AE$6:$AE$504))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IF(AF324="","",IF(AF324="-","-",AVERAGEIF($P$6:$P$504, P324, $AF$6:$AF$504)))</f>
        <v/>
      </c>
      <c r="AK324" s="12">
        <f>IF(AF324="","",IF(AF324="-","-",IF((AF324-AJ324)=0,"-",IF((AF324-AJ324)&gt;0,"↑","↓"))))</f>
        <v/>
      </c>
      <c r="AM324" s="121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0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IF(P325="","",AVERAGEIF($P$6:$P$504, P325, $AE$6:$AE$504))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IF(AF325="","",IF(AF325="-","-",AVERAGEIF($P$6:$P$504, P325, $AF$6:$AF$504)))</f>
        <v/>
      </c>
      <c r="AK325" s="12">
        <f>IF(AF325="","",IF(AF325="-","-",IF((AF325-AJ325)=0,"-",IF((AF325-AJ325)&gt;0,"↑","↓"))))</f>
        <v/>
      </c>
      <c r="AM325" s="121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8" t="n"/>
      <c r="I326" s="120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8" t="n"/>
      <c r="AE326" s="12" t="n"/>
      <c r="AF326" s="12" t="n"/>
      <c r="AH326" s="12">
        <f>IF(P326="","",AVERAGEIF($P$6:$P$504, P326, $AE$6:$AE$504))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IF(AF326="","",IF(AF326="-","-",AVERAGEIF($P$6:$P$504, P326, $AF$6:$AF$504)))</f>
        <v/>
      </c>
      <c r="AK326" s="12">
        <f>IF(AF326="","",IF(AF326="-","-",IF((AF326-AJ326)=0,"-",IF((AF326-AJ326)&gt;0,"↑","↓"))))</f>
        <v/>
      </c>
      <c r="AM326" s="121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7" t="n"/>
      <c r="I327" s="120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7" t="n"/>
      <c r="AE327" s="12" t="n"/>
      <c r="AF327" s="12" t="n"/>
      <c r="AH327" s="12">
        <f>IF(P327="","",AVERAGEIF($P$6:$P$504, P327, $AE$6:$AE$504))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IF(AF327="","",IF(AF327="-","-",AVERAGEIF($P$6:$P$504, P327, $AF$6:$AF$504)))</f>
        <v/>
      </c>
      <c r="AK327" s="12">
        <f>IF(AF327="","",IF(AF327="-","-",IF((AF327-AJ327)=0,"-",IF((AF327-AJ327)&gt;0,"↑","↓"))))</f>
        <v/>
      </c>
      <c r="AM327" s="121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0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IF(P328="","",AVERAGEIF($P$6:$P$504, P328, $AE$6:$AE$504))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IF(AF328="","",IF(AF328="-","-",AVERAGEIF($P$6:$P$504, P328, $AF$6:$AF$504)))</f>
        <v/>
      </c>
      <c r="AK328" s="12">
        <f>IF(AF328="","",IF(AF328="-","-",IF((AF328-AJ328)=0,"-",IF((AF328-AJ328)&gt;0,"↑","↓"))))</f>
        <v/>
      </c>
      <c r="AM328" s="121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8" t="n"/>
      <c r="I329" s="120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8" t="n"/>
      <c r="AE329" s="12" t="n"/>
      <c r="AF329" s="12" t="n"/>
      <c r="AH329" s="12">
        <f>IF(P329="","",AVERAGEIF($P$6:$P$504, P329, $AE$6:$AE$504))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IF(AF329="","",IF(AF329="-","-",AVERAGEIF($P$6:$P$504, P329, $AF$6:$AF$504)))</f>
        <v/>
      </c>
      <c r="AK329" s="12">
        <f>IF(AF329="","",IF(AF329="-","-",IF((AF329-AJ329)=0,"-",IF((AF329-AJ329)&gt;0,"↑","↓"))))</f>
        <v/>
      </c>
      <c r="AM329" s="121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7" t="n"/>
      <c r="I330" s="120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7" t="n"/>
      <c r="AE330" s="12" t="n"/>
      <c r="AF330" s="12" t="n"/>
      <c r="AH330" s="12">
        <f>IF(P330="","",AVERAGEIF($P$6:$P$504, P330, $AE$6:$AE$504))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IF(AF330="","",IF(AF330="-","-",AVERAGEIF($P$6:$P$504, P330, $AF$6:$AF$504)))</f>
        <v/>
      </c>
      <c r="AK330" s="12">
        <f>IF(AF330="","",IF(AF330="-","-",IF((AF330-AJ330)=0,"-",IF((AF330-AJ330)&gt;0,"↑","↓"))))</f>
        <v/>
      </c>
      <c r="AM330" s="121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0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IF(P331="","",AVERAGEIF($P$6:$P$504, P331, $AE$6:$AE$504))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IF(AF331="","",IF(AF331="-","-",AVERAGEIF($P$6:$P$504, P331, $AF$6:$AF$504)))</f>
        <v/>
      </c>
      <c r="AK331" s="12">
        <f>IF(AF331="","",IF(AF331="-","-",IF((AF331-AJ331)=0,"-",IF((AF331-AJ331)&gt;0,"↑","↓"))))</f>
        <v/>
      </c>
      <c r="AM331" s="121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8" t="n"/>
      <c r="I332" s="120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8" t="n"/>
      <c r="AE332" s="12" t="n"/>
      <c r="AF332" s="12" t="n"/>
      <c r="AH332" s="12">
        <f>IF(P332="","",AVERAGEIF($P$6:$P$504, P332, $AE$6:$AE$504))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IF(AF332="","",IF(AF332="-","-",AVERAGEIF($P$6:$P$504, P332, $AF$6:$AF$504)))</f>
        <v/>
      </c>
      <c r="AK332" s="12">
        <f>IF(AF332="","",IF(AF332="-","-",IF((AF332-AJ332)=0,"-",IF((AF332-AJ332)&gt;0,"↑","↓"))))</f>
        <v/>
      </c>
      <c r="AM332" s="121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7" t="n"/>
      <c r="I333" s="120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7" t="n"/>
      <c r="AE333" s="12" t="n"/>
      <c r="AF333" s="12" t="n"/>
      <c r="AH333" s="12">
        <f>IF(P333="","",AVERAGEIF($P$6:$P$504, P333, $AE$6:$AE$504))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IF(AF333="","",IF(AF333="-","-",AVERAGEIF($P$6:$P$504, P333, $AF$6:$AF$504)))</f>
        <v/>
      </c>
      <c r="AK333" s="12">
        <f>IF(AF333="","",IF(AF333="-","-",IF((AF333-AJ333)=0,"-",IF((AF333-AJ333)&gt;0,"↑","↓"))))</f>
        <v/>
      </c>
      <c r="AM333" s="121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0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IF(P334="","",AVERAGEIF($P$6:$P$504, P334, $AE$6:$AE$504))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IF(AF334="","",IF(AF334="-","-",AVERAGEIF($P$6:$P$504, P334, $AF$6:$AF$504)))</f>
        <v/>
      </c>
      <c r="AK334" s="12">
        <f>IF(AF334="","",IF(AF334="-","-",IF((AF334-AJ334)=0,"-",IF((AF334-AJ334)&gt;0,"↑","↓"))))</f>
        <v/>
      </c>
      <c r="AM334" s="121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8" t="n"/>
      <c r="I335" s="120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8" t="n"/>
      <c r="AE335" s="12" t="n"/>
      <c r="AF335" s="12" t="n"/>
      <c r="AH335" s="12">
        <f>IF(P335="","",AVERAGEIF($P$6:$P$504, P335, $AE$6:$AE$504))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IF(AF335="","",IF(AF335="-","-",AVERAGEIF($P$6:$P$504, P335, $AF$6:$AF$504)))</f>
        <v/>
      </c>
      <c r="AK335" s="12">
        <f>IF(AF335="","",IF(AF335="-","-",IF((AF335-AJ335)=0,"-",IF((AF335-AJ335)&gt;0,"↑","↓"))))</f>
        <v/>
      </c>
      <c r="AM335" s="121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7" t="n"/>
      <c r="I336" s="120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7" t="n"/>
      <c r="AE336" s="12" t="n"/>
      <c r="AF336" s="12" t="n"/>
      <c r="AH336" s="12">
        <f>IF(P336="","",AVERAGEIF($P$6:$P$504, P336, $AE$6:$AE$504))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IF(AF336="","",IF(AF336="-","-",AVERAGEIF($P$6:$P$504, P336, $AF$6:$AF$504)))</f>
        <v/>
      </c>
      <c r="AK336" s="12">
        <f>IF(AF336="","",IF(AF336="-","-",IF((AF336-AJ336)=0,"-",IF((AF336-AJ336)&gt;0,"↑","↓"))))</f>
        <v/>
      </c>
      <c r="AM336" s="121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0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IF(P337="","",AVERAGEIF($P$6:$P$504, P337, $AE$6:$AE$504))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IF(AF337="","",IF(AF337="-","-",AVERAGEIF($P$6:$P$504, P337, $AF$6:$AF$504)))</f>
        <v/>
      </c>
      <c r="AK337" s="12">
        <f>IF(AF337="","",IF(AF337="-","-",IF((AF337-AJ337)=0,"-",IF((AF337-AJ337)&gt;0,"↑","↓"))))</f>
        <v/>
      </c>
      <c r="AM337" s="121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8" t="n"/>
      <c r="I338" s="120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8" t="n"/>
      <c r="AE338" s="12" t="n"/>
      <c r="AF338" s="12" t="n"/>
      <c r="AH338" s="12">
        <f>IF(P338="","",AVERAGEIF($P$6:$P$504, P338, $AE$6:$AE$504))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IF(AF338="","",IF(AF338="-","-",AVERAGEIF($P$6:$P$504, P338, $AF$6:$AF$504)))</f>
        <v/>
      </c>
      <c r="AK338" s="12">
        <f>IF(AF338="","",IF(AF338="-","-",IF((AF338-AJ338)=0,"-",IF((AF338-AJ338)&gt;0,"↑","↓"))))</f>
        <v/>
      </c>
      <c r="AM338" s="121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7" t="n"/>
      <c r="I339" s="120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7" t="n"/>
      <c r="AE339" s="12" t="n"/>
      <c r="AF339" s="12" t="n"/>
      <c r="AH339" s="12">
        <f>IF(P339="","",AVERAGEIF($P$6:$P$504, P339, $AE$6:$AE$504))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IF(AF339="","",IF(AF339="-","-",AVERAGEIF($P$6:$P$504, P339, $AF$6:$AF$504)))</f>
        <v/>
      </c>
      <c r="AK339" s="12">
        <f>IF(AF339="","",IF(AF339="-","-",IF((AF339-AJ339)=0,"-",IF((AF339-AJ339)&gt;0,"↑","↓"))))</f>
        <v/>
      </c>
      <c r="AM339" s="121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0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IF(P340="","",AVERAGEIF($P$6:$P$504, P340, $AE$6:$AE$504))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IF(AF340="","",IF(AF340="-","-",AVERAGEIF($P$6:$P$504, P340, $AF$6:$AF$504)))</f>
        <v/>
      </c>
      <c r="AK340" s="12">
        <f>IF(AF340="","",IF(AF340="-","-",IF((AF340-AJ340)=0,"-",IF((AF340-AJ340)&gt;0,"↑","↓"))))</f>
        <v/>
      </c>
      <c r="AM340" s="121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8" t="n"/>
      <c r="I341" s="120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8" t="n"/>
      <c r="AE341" s="12" t="n"/>
      <c r="AF341" s="12" t="n"/>
      <c r="AH341" s="12">
        <f>IF(P341="","",AVERAGEIF($P$6:$P$504, P341, $AE$6:$AE$504))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IF(AF341="","",IF(AF341="-","-",AVERAGEIF($P$6:$P$504, P341, $AF$6:$AF$504)))</f>
        <v/>
      </c>
      <c r="AK341" s="12">
        <f>IF(AF341="","",IF(AF341="-","-",IF((AF341-AJ341)=0,"-",IF((AF341-AJ341)&gt;0,"↑","↓"))))</f>
        <v/>
      </c>
      <c r="AM341" s="121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7" t="n"/>
      <c r="I342" s="120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7" t="n"/>
      <c r="AE342" s="12" t="n"/>
      <c r="AF342" s="12" t="n"/>
      <c r="AH342" s="12">
        <f>IF(P342="","",AVERAGEIF($P$6:$P$504, P342, $AE$6:$AE$504))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IF(AF342="","",IF(AF342="-","-",AVERAGEIF($P$6:$P$504, P342, $AF$6:$AF$504)))</f>
        <v/>
      </c>
      <c r="AK342" s="12">
        <f>IF(AF342="","",IF(AF342="-","-",IF((AF342-AJ342)=0,"-",IF((AF342-AJ342)&gt;0,"↑","↓"))))</f>
        <v/>
      </c>
      <c r="AM342" s="121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0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IF(P343="","",AVERAGEIF($P$6:$P$504, P343, $AE$6:$AE$504))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IF(AF343="","",IF(AF343="-","-",AVERAGEIF($P$6:$P$504, P343, $AF$6:$AF$504)))</f>
        <v/>
      </c>
      <c r="AK343" s="12">
        <f>IF(AF343="","",IF(AF343="-","-",IF((AF343-AJ343)=0,"-",IF((AF343-AJ343)&gt;0,"↑","↓"))))</f>
        <v/>
      </c>
      <c r="AM343" s="121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8" t="n"/>
      <c r="I344" s="120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8" t="n"/>
      <c r="AE344" s="12" t="n"/>
      <c r="AF344" s="12" t="n"/>
      <c r="AH344" s="12">
        <f>IF(P344="","",AVERAGEIF($P$6:$P$504, P344, $AE$6:$AE$504))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IF(AF344="","",IF(AF344="-","-",AVERAGEIF($P$6:$P$504, P344, $AF$6:$AF$504)))</f>
        <v/>
      </c>
      <c r="AK344" s="12">
        <f>IF(AF344="","",IF(AF344="-","-",IF((AF344-AJ344)=0,"-",IF((AF344-AJ344)&gt;0,"↑","↓"))))</f>
        <v/>
      </c>
      <c r="AM344" s="121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7" t="n"/>
      <c r="I345" s="120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7" t="n"/>
      <c r="AE345" s="12" t="n"/>
      <c r="AF345" s="12" t="n"/>
      <c r="AH345" s="12">
        <f>IF(P345="","",AVERAGEIF($P$6:$P$504, P345, $AE$6:$AE$504))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IF(AF345="","",IF(AF345="-","-",AVERAGEIF($P$6:$P$504, P345, $AF$6:$AF$504)))</f>
        <v/>
      </c>
      <c r="AK345" s="12">
        <f>IF(AF345="","",IF(AF345="-","-",IF((AF345-AJ345)=0,"-",IF((AF345-AJ345)&gt;0,"↑","↓"))))</f>
        <v/>
      </c>
      <c r="AM345" s="121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0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IF(P346="","",AVERAGEIF($P$6:$P$504, P346, $AE$6:$AE$504))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IF(AF346="","",IF(AF346="-","-",AVERAGEIF($P$6:$P$504, P346, $AF$6:$AF$504)))</f>
        <v/>
      </c>
      <c r="AK346" s="12">
        <f>IF(AF346="","",IF(AF346="-","-",IF((AF346-AJ346)=0,"-",IF((AF346-AJ346)&gt;0,"↑","↓"))))</f>
        <v/>
      </c>
      <c r="AM346" s="121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8" t="n"/>
      <c r="I347" s="120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8" t="n"/>
      <c r="AE347" s="12" t="n"/>
      <c r="AF347" s="12" t="n"/>
      <c r="AH347" s="12">
        <f>IF(P347="","",AVERAGEIF($P$6:$P$504, P347, $AE$6:$AE$504))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IF(AF347="","",IF(AF347="-","-",AVERAGEIF($P$6:$P$504, P347, $AF$6:$AF$504)))</f>
        <v/>
      </c>
      <c r="AK347" s="12">
        <f>IF(AF347="","",IF(AF347="-","-",IF((AF347-AJ347)=0,"-",IF((AF347-AJ347)&gt;0,"↑","↓"))))</f>
        <v/>
      </c>
      <c r="AM347" s="121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7" t="n"/>
      <c r="I348" s="120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7" t="n"/>
      <c r="AE348" s="12" t="n"/>
      <c r="AF348" s="12" t="n"/>
      <c r="AH348" s="12">
        <f>IF(P348="","",AVERAGEIF($P$6:$P$504, P348, $AE$6:$AE$504))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IF(AF348="","",IF(AF348="-","-",AVERAGEIF($P$6:$P$504, P348, $AF$6:$AF$504)))</f>
        <v/>
      </c>
      <c r="AK348" s="12">
        <f>IF(AF348="","",IF(AF348="-","-",IF((AF348-AJ348)=0,"-",IF((AF348-AJ348)&gt;0,"↑","↓"))))</f>
        <v/>
      </c>
      <c r="AM348" s="121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0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IF(P349="","",AVERAGEIF($P$6:$P$504, P349, $AE$6:$AE$504))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IF(AF349="","",IF(AF349="-","-",AVERAGEIF($P$6:$P$504, P349, $AF$6:$AF$504)))</f>
        <v/>
      </c>
      <c r="AK349" s="12">
        <f>IF(AF349="","",IF(AF349="-","-",IF((AF349-AJ349)=0,"-",IF((AF349-AJ349)&gt;0,"↑","↓"))))</f>
        <v/>
      </c>
      <c r="AM349" s="121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8" t="n"/>
      <c r="I350" s="120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8" t="n"/>
      <c r="AE350" s="12" t="n"/>
      <c r="AF350" s="12" t="n"/>
      <c r="AH350" s="12">
        <f>IF(P350="","",AVERAGEIF($P$6:$P$504, P350, $AE$6:$AE$504))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IF(AF350="","",IF(AF350="-","-",AVERAGEIF($P$6:$P$504, P350, $AF$6:$AF$504)))</f>
        <v/>
      </c>
      <c r="AK350" s="12">
        <f>IF(AF350="","",IF(AF350="-","-",IF((AF350-AJ350)=0,"-",IF((AF350-AJ350)&gt;0,"↑","↓"))))</f>
        <v/>
      </c>
      <c r="AM350" s="121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7" t="n"/>
      <c r="I351" s="120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7" t="n"/>
      <c r="AE351" s="12" t="n"/>
      <c r="AF351" s="12" t="n"/>
      <c r="AH351" s="12">
        <f>IF(P351="","",AVERAGEIF($P$6:$P$504, P351, $AE$6:$AE$504))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IF(AF351="","",IF(AF351="-","-",AVERAGEIF($P$6:$P$504, P351, $AF$6:$AF$504)))</f>
        <v/>
      </c>
      <c r="AK351" s="12">
        <f>IF(AF351="","",IF(AF351="-","-",IF((AF351-AJ351)=0,"-",IF((AF351-AJ351)&gt;0,"↑","↓"))))</f>
        <v/>
      </c>
      <c r="AM351" s="121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0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IF(P352="","",AVERAGEIF($P$6:$P$504, P352, $AE$6:$AE$504))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IF(AF352="","",IF(AF352="-","-",AVERAGEIF($P$6:$P$504, P352, $AF$6:$AF$504)))</f>
        <v/>
      </c>
      <c r="AK352" s="12">
        <f>IF(AF352="","",IF(AF352="-","-",IF((AF352-AJ352)=0,"-",IF((AF352-AJ352)&gt;0,"↑","↓"))))</f>
        <v/>
      </c>
      <c r="AM352" s="121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8" t="n"/>
      <c r="I353" s="120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8" t="n"/>
      <c r="AE353" s="12" t="n"/>
      <c r="AF353" s="12" t="n"/>
      <c r="AH353" s="12">
        <f>IF(P353="","",AVERAGEIF($P$6:$P$504, P353, $AE$6:$AE$504))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IF(AF353="","",IF(AF353="-","-",AVERAGEIF($P$6:$P$504, P353, $AF$6:$AF$504)))</f>
        <v/>
      </c>
      <c r="AK353" s="12">
        <f>IF(AF353="","",IF(AF353="-","-",IF((AF353-AJ353)=0,"-",IF((AF353-AJ353)&gt;0,"↑","↓"))))</f>
        <v/>
      </c>
      <c r="AM353" s="121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7" t="n"/>
      <c r="I354" s="120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7" t="n"/>
      <c r="AE354" s="12" t="n"/>
      <c r="AF354" s="12" t="n"/>
      <c r="AH354" s="12">
        <f>IF(P354="","",AVERAGEIF($P$6:$P$504, P354, $AE$6:$AE$504))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IF(AF354="","",IF(AF354="-","-",AVERAGEIF($P$6:$P$504, P354, $AF$6:$AF$504)))</f>
        <v/>
      </c>
      <c r="AK354" s="12">
        <f>IF(AF354="","",IF(AF354="-","-",IF((AF354-AJ354)=0,"-",IF((AF354-AJ354)&gt;0,"↑","↓"))))</f>
        <v/>
      </c>
      <c r="AM354" s="121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0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IF(P355="","",AVERAGEIF($P$6:$P$504, P355, $AE$6:$AE$504))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IF(AF355="","",IF(AF355="-","-",AVERAGEIF($P$6:$P$504, P355, $AF$6:$AF$504)))</f>
        <v/>
      </c>
      <c r="AK355" s="12">
        <f>IF(AF355="","",IF(AF355="-","-",IF((AF355-AJ355)=0,"-",IF((AF355-AJ355)&gt;0,"↑","↓"))))</f>
        <v/>
      </c>
      <c r="AM355" s="121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8" t="n"/>
      <c r="I356" s="120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8" t="n"/>
      <c r="AE356" s="12" t="n"/>
      <c r="AF356" s="12" t="n"/>
      <c r="AH356" s="12">
        <f>IF(P356="","",AVERAGEIF($P$6:$P$504, P356, $AE$6:$AE$504))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IF(AF356="","",IF(AF356="-","-",AVERAGEIF($P$6:$P$504, P356, $AF$6:$AF$504)))</f>
        <v/>
      </c>
      <c r="AK356" s="12">
        <f>IF(AF356="","",IF(AF356="-","-",IF((AF356-AJ356)=0,"-",IF((AF356-AJ356)&gt;0,"↑","↓"))))</f>
        <v/>
      </c>
      <c r="AM356" s="121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7" t="n"/>
      <c r="I357" s="120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7" t="n"/>
      <c r="AE357" s="12" t="n"/>
      <c r="AF357" s="12" t="n"/>
      <c r="AH357" s="12">
        <f>IF(P357="","",AVERAGEIF($P$6:$P$504, P357, $AE$6:$AE$504))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IF(AF357="","",IF(AF357="-","-",AVERAGEIF($P$6:$P$504, P357, $AF$6:$AF$504)))</f>
        <v/>
      </c>
      <c r="AK357" s="12">
        <f>IF(AF357="","",IF(AF357="-","-",IF((AF357-AJ357)=0,"-",IF((AF357-AJ357)&gt;0,"↑","↓"))))</f>
        <v/>
      </c>
      <c r="AM357" s="121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0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IF(P358="","",AVERAGEIF($P$6:$P$504, P358, $AE$6:$AE$504))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IF(AF358="","",IF(AF358="-","-",AVERAGEIF($P$6:$P$504, P358, $AF$6:$AF$504)))</f>
        <v/>
      </c>
      <c r="AK358" s="12">
        <f>IF(AF358="","",IF(AF358="-","-",IF((AF358-AJ358)=0,"-",IF((AF358-AJ358)&gt;0,"↑","↓"))))</f>
        <v/>
      </c>
      <c r="AM358" s="121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8" t="n"/>
      <c r="I359" s="120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8" t="n"/>
      <c r="AE359" s="12" t="n"/>
      <c r="AF359" s="12" t="n"/>
      <c r="AH359" s="12">
        <f>IF(P359="","",AVERAGEIF($P$6:$P$504, P359, $AE$6:$AE$504))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IF(AF359="","",IF(AF359="-","-",AVERAGEIF($P$6:$P$504, P359, $AF$6:$AF$504)))</f>
        <v/>
      </c>
      <c r="AK359" s="12">
        <f>IF(AF359="","",IF(AF359="-","-",IF((AF359-AJ359)=0,"-",IF((AF359-AJ359)&gt;0,"↑","↓"))))</f>
        <v/>
      </c>
      <c r="AM359" s="121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7" t="n"/>
      <c r="I360" s="120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7" t="n"/>
      <c r="AE360" s="12" t="n"/>
      <c r="AF360" s="12" t="n"/>
      <c r="AH360" s="12">
        <f>IF(P360="","",AVERAGEIF($P$6:$P$504, P360, $AE$6:$AE$504))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IF(AF360="","",IF(AF360="-","-",AVERAGEIF($P$6:$P$504, P360, $AF$6:$AF$504)))</f>
        <v/>
      </c>
      <c r="AK360" s="12">
        <f>IF(AF360="","",IF(AF360="-","-",IF((AF360-AJ360)=0,"-",IF((AF360-AJ360)&gt;0,"↑","↓"))))</f>
        <v/>
      </c>
      <c r="AM360" s="121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0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IF(P361="","",AVERAGEIF($P$6:$P$504, P361, $AE$6:$AE$504))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IF(AF361="","",IF(AF361="-","-",AVERAGEIF($P$6:$P$504, P361, $AF$6:$AF$504)))</f>
        <v/>
      </c>
      <c r="AK361" s="12">
        <f>IF(AF361="","",IF(AF361="-","-",IF((AF361-AJ361)=0,"-",IF((AF361-AJ361)&gt;0,"↑","↓"))))</f>
        <v/>
      </c>
      <c r="AM361" s="121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8" t="n"/>
      <c r="I362" s="120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8" t="n"/>
      <c r="AE362" s="12" t="n"/>
      <c r="AF362" s="12" t="n"/>
      <c r="AH362" s="12">
        <f>IF(P362="","",AVERAGEIF($P$6:$P$504, P362, $AE$6:$AE$504))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IF(AF362="","",IF(AF362="-","-",AVERAGEIF($P$6:$P$504, P362, $AF$6:$AF$504)))</f>
        <v/>
      </c>
      <c r="AK362" s="12">
        <f>IF(AF362="","",IF(AF362="-","-",IF((AF362-AJ362)=0,"-",IF((AF362-AJ362)&gt;0,"↑","↓"))))</f>
        <v/>
      </c>
      <c r="AM362" s="121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7" t="n"/>
      <c r="I363" s="120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7" t="n"/>
      <c r="AE363" s="12" t="n"/>
      <c r="AF363" s="12" t="n"/>
      <c r="AH363" s="12">
        <f>IF(P363="","",AVERAGEIF($P$6:$P$504, P363, $AE$6:$AE$504))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IF(AF363="","",IF(AF363="-","-",AVERAGEIF($P$6:$P$504, P363, $AF$6:$AF$504)))</f>
        <v/>
      </c>
      <c r="AK363" s="12">
        <f>IF(AF363="","",IF(AF363="-","-",IF((AF363-AJ363)=0,"-",IF((AF363-AJ363)&gt;0,"↑","↓"))))</f>
        <v/>
      </c>
      <c r="AM363" s="121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0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IF(P364="","",AVERAGEIF($P$6:$P$504, P364, $AE$6:$AE$504))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IF(AF364="","",IF(AF364="-","-",AVERAGEIF($P$6:$P$504, P364, $AF$6:$AF$504)))</f>
        <v/>
      </c>
      <c r="AK364" s="12">
        <f>IF(AF364="","",IF(AF364="-","-",IF((AF364-AJ364)=0,"-",IF((AF364-AJ364)&gt;0,"↑","↓"))))</f>
        <v/>
      </c>
      <c r="AM364" s="121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8" t="n"/>
      <c r="I365" s="120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8" t="n"/>
      <c r="AE365" s="12" t="n"/>
      <c r="AF365" s="12" t="n"/>
      <c r="AH365" s="12">
        <f>IF(P365="","",AVERAGEIF($P$6:$P$504, P365, $AE$6:$AE$504))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IF(AF365="","",IF(AF365="-","-",AVERAGEIF($P$6:$P$504, P365, $AF$6:$AF$504)))</f>
        <v/>
      </c>
      <c r="AK365" s="12">
        <f>IF(AF365="","",IF(AF365="-","-",IF((AF365-AJ365)=0,"-",IF((AF365-AJ365)&gt;0,"↑","↓"))))</f>
        <v/>
      </c>
      <c r="AM365" s="121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7" t="n"/>
      <c r="I366" s="120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7" t="n"/>
      <c r="AE366" s="12" t="n"/>
      <c r="AF366" s="12" t="n"/>
      <c r="AH366" s="12">
        <f>IF(P366="","",AVERAGEIF($P$6:$P$504, P366, $AE$6:$AE$504))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IF(AF366="","",IF(AF366="-","-",AVERAGEIF($P$6:$P$504, P366, $AF$6:$AF$504)))</f>
        <v/>
      </c>
      <c r="AK366" s="12">
        <f>IF(AF366="","",IF(AF366="-","-",IF((AF366-AJ366)=0,"-",IF((AF366-AJ366)&gt;0,"↑","↓"))))</f>
        <v/>
      </c>
      <c r="AM366" s="121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0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IF(P367="","",AVERAGEIF($P$6:$P$504, P367, $AE$6:$AE$504))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IF(AF367="","",IF(AF367="-","-",AVERAGEIF($P$6:$P$504, P367, $AF$6:$AF$504)))</f>
        <v/>
      </c>
      <c r="AK367" s="12">
        <f>IF(AF367="","",IF(AF367="-","-",IF((AF367-AJ367)=0,"-",IF((AF367-AJ367)&gt;0,"↑","↓"))))</f>
        <v/>
      </c>
      <c r="AM367" s="121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8" t="n"/>
      <c r="I368" s="120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8" t="n"/>
      <c r="AE368" s="12" t="n"/>
      <c r="AF368" s="12" t="n"/>
      <c r="AH368" s="12">
        <f>IF(P368="","",AVERAGEIF($P$6:$P$504, P368, $AE$6:$AE$504))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IF(AF368="","",IF(AF368="-","-",AVERAGEIF($P$6:$P$504, P368, $AF$6:$AF$504)))</f>
        <v/>
      </c>
      <c r="AK368" s="12">
        <f>IF(AF368="","",IF(AF368="-","-",IF((AF368-AJ368)=0,"-",IF((AF368-AJ368)&gt;0,"↑","↓"))))</f>
        <v/>
      </c>
      <c r="AM368" s="121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7" t="n"/>
      <c r="I369" s="120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7" t="n"/>
      <c r="AE369" s="12" t="n"/>
      <c r="AF369" s="12" t="n"/>
      <c r="AH369" s="12">
        <f>IF(P369="","",AVERAGEIF($P$6:$P$504, P369, $AE$6:$AE$504))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IF(AF369="","",IF(AF369="-","-",AVERAGEIF($P$6:$P$504, P369, $AF$6:$AF$504)))</f>
        <v/>
      </c>
      <c r="AK369" s="12">
        <f>IF(AF369="","",IF(AF369="-","-",IF((AF369-AJ369)=0,"-",IF((AF369-AJ369)&gt;0,"↑","↓"))))</f>
        <v/>
      </c>
      <c r="AM369" s="121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0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IF(P370="","",AVERAGEIF($P$6:$P$504, P370, $AE$6:$AE$504))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IF(AF370="","",IF(AF370="-","-",AVERAGEIF($P$6:$P$504, P370, $AF$6:$AF$504)))</f>
        <v/>
      </c>
      <c r="AK370" s="12">
        <f>IF(AF370="","",IF(AF370="-","-",IF((AF370-AJ370)=0,"-",IF((AF370-AJ370)&gt;0,"↑","↓"))))</f>
        <v/>
      </c>
      <c r="AM370" s="121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8" t="n"/>
      <c r="I371" s="120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8" t="n"/>
      <c r="AE371" s="12" t="n"/>
      <c r="AF371" s="12" t="n"/>
      <c r="AH371" s="12">
        <f>IF(P371="","",AVERAGEIF($P$6:$P$504, P371, $AE$6:$AE$504))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IF(AF371="","",IF(AF371="-","-",AVERAGEIF($P$6:$P$504, P371, $AF$6:$AF$504)))</f>
        <v/>
      </c>
      <c r="AK371" s="12">
        <f>IF(AF371="","",IF(AF371="-","-",IF((AF371-AJ371)=0,"-",IF((AF371-AJ371)&gt;0,"↑","↓"))))</f>
        <v/>
      </c>
      <c r="AM371" s="121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7" t="n"/>
      <c r="I372" s="120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7" t="n"/>
      <c r="AE372" s="12" t="n"/>
      <c r="AF372" s="12" t="n"/>
      <c r="AH372" s="12">
        <f>IF(P372="","",AVERAGEIF($P$6:$P$504, P372, $AE$6:$AE$504))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IF(AF372="","",IF(AF372="-","-",AVERAGEIF($P$6:$P$504, P372, $AF$6:$AF$504)))</f>
        <v/>
      </c>
      <c r="AK372" s="12">
        <f>IF(AF372="","",IF(AF372="-","-",IF((AF372-AJ372)=0,"-",IF((AF372-AJ372)&gt;0,"↑","↓"))))</f>
        <v/>
      </c>
      <c r="AM372" s="121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0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IF(P373="","",AVERAGEIF($P$6:$P$504, P373, $AE$6:$AE$504))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IF(AF373="","",IF(AF373="-","-",AVERAGEIF($P$6:$P$504, P373, $AF$6:$AF$504)))</f>
        <v/>
      </c>
      <c r="AK373" s="12">
        <f>IF(AF373="","",IF(AF373="-","-",IF((AF373-AJ373)=0,"-",IF((AF373-AJ373)&gt;0,"↑","↓"))))</f>
        <v/>
      </c>
      <c r="AM373" s="121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8" t="n"/>
      <c r="I374" s="120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8" t="n"/>
      <c r="AE374" s="12" t="n"/>
      <c r="AF374" s="12" t="n"/>
      <c r="AH374" s="12">
        <f>IF(P374="","",AVERAGEIF($P$6:$P$504, P374, $AE$6:$AE$504))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IF(AF374="","",IF(AF374="-","-",AVERAGEIF($P$6:$P$504, P374, $AF$6:$AF$504)))</f>
        <v/>
      </c>
      <c r="AK374" s="12">
        <f>IF(AF374="","",IF(AF374="-","-",IF((AF374-AJ374)=0,"-",IF((AF374-AJ374)&gt;0,"↑","↓"))))</f>
        <v/>
      </c>
      <c r="AM374" s="121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7" t="n"/>
      <c r="I375" s="120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7" t="n"/>
      <c r="AE375" s="12" t="n"/>
      <c r="AF375" s="12" t="n"/>
      <c r="AH375" s="12">
        <f>IF(P375="","",AVERAGEIF($P$6:$P$504, P375, $AE$6:$AE$504))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IF(AF375="","",IF(AF375="-","-",AVERAGEIF($P$6:$P$504, P375, $AF$6:$AF$504)))</f>
        <v/>
      </c>
      <c r="AK375" s="12">
        <f>IF(AF375="","",IF(AF375="-","-",IF((AF375-AJ375)=0,"-",IF((AF375-AJ375)&gt;0,"↑","↓"))))</f>
        <v/>
      </c>
      <c r="AM375" s="121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0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IF(P376="","",AVERAGEIF($P$6:$P$504, P376, $AE$6:$AE$504))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IF(AF376="","",IF(AF376="-","-",AVERAGEIF($P$6:$P$504, P376, $AF$6:$AF$504)))</f>
        <v/>
      </c>
      <c r="AK376" s="12">
        <f>IF(AF376="","",IF(AF376="-","-",IF((AF376-AJ376)=0,"-",IF((AF376-AJ376)&gt;0,"↑","↓"))))</f>
        <v/>
      </c>
      <c r="AM376" s="121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8" t="n"/>
      <c r="I377" s="120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8" t="n"/>
      <c r="AE377" s="12" t="n"/>
      <c r="AF377" s="12" t="n"/>
      <c r="AH377" s="12">
        <f>IF(P377="","",AVERAGEIF($P$6:$P$504, P377, $AE$6:$AE$504))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IF(AF377="","",IF(AF377="-","-",AVERAGEIF($P$6:$P$504, P377, $AF$6:$AF$504)))</f>
        <v/>
      </c>
      <c r="AK377" s="12">
        <f>IF(AF377="","",IF(AF377="-","-",IF((AF377-AJ377)=0,"-",IF((AF377-AJ377)&gt;0,"↑","↓"))))</f>
        <v/>
      </c>
      <c r="AM377" s="121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7" t="n"/>
      <c r="I378" s="120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7" t="n"/>
      <c r="AE378" s="12" t="n"/>
      <c r="AF378" s="12" t="n"/>
      <c r="AH378" s="12">
        <f>IF(P378="","",AVERAGEIF($P$6:$P$504, P378, $AE$6:$AE$504))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IF(AF378="","",IF(AF378="-","-",AVERAGEIF($P$6:$P$504, P378, $AF$6:$AF$504)))</f>
        <v/>
      </c>
      <c r="AK378" s="12">
        <f>IF(AF378="","",IF(AF378="-","-",IF((AF378-AJ378)=0,"-",IF((AF378-AJ378)&gt;0,"↑","↓"))))</f>
        <v/>
      </c>
      <c r="AM378" s="121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0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IF(P379="","",AVERAGEIF($P$6:$P$504, P379, $AE$6:$AE$504))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IF(AF379="","",IF(AF379="-","-",AVERAGEIF($P$6:$P$504, P379, $AF$6:$AF$504)))</f>
        <v/>
      </c>
      <c r="AK379" s="12">
        <f>IF(AF379="","",IF(AF379="-","-",IF((AF379-AJ379)=0,"-",IF((AF379-AJ379)&gt;0,"↑","↓"))))</f>
        <v/>
      </c>
      <c r="AM379" s="121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8" t="n"/>
      <c r="I380" s="120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8" t="n"/>
      <c r="AE380" s="12" t="n"/>
      <c r="AF380" s="12" t="n"/>
      <c r="AH380" s="12">
        <f>IF(P380="","",AVERAGEIF($P$6:$P$504, P380, $AE$6:$AE$504))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IF(AF380="","",IF(AF380="-","-",AVERAGEIF($P$6:$P$504, P380, $AF$6:$AF$504)))</f>
        <v/>
      </c>
      <c r="AK380" s="12">
        <f>IF(AF380="","",IF(AF380="-","-",IF((AF380-AJ380)=0,"-",IF((AF380-AJ380)&gt;0,"↑","↓"))))</f>
        <v/>
      </c>
      <c r="AM380" s="121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7" t="n"/>
      <c r="I381" s="120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7" t="n"/>
      <c r="AE381" s="12" t="n"/>
      <c r="AF381" s="12" t="n"/>
      <c r="AH381" s="12">
        <f>IF(P381="","",AVERAGEIF($P$6:$P$504, P381, $AE$6:$AE$504))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IF(AF381="","",IF(AF381="-","-",AVERAGEIF($P$6:$P$504, P381, $AF$6:$AF$504)))</f>
        <v/>
      </c>
      <c r="AK381" s="12">
        <f>IF(AF381="","",IF(AF381="-","-",IF((AF381-AJ381)=0,"-",IF((AF381-AJ381)&gt;0,"↑","↓"))))</f>
        <v/>
      </c>
      <c r="AM381" s="121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0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IF(P382="","",AVERAGEIF($P$6:$P$504, P382, $AE$6:$AE$504))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IF(AF382="","",IF(AF382="-","-",AVERAGEIF($P$6:$P$504, P382, $AF$6:$AF$504)))</f>
        <v/>
      </c>
      <c r="AK382" s="12">
        <f>IF(AF382="","",IF(AF382="-","-",IF((AF382-AJ382)=0,"-",IF((AF382-AJ382)&gt;0,"↑","↓"))))</f>
        <v/>
      </c>
      <c r="AM382" s="121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8" t="n"/>
      <c r="I383" s="120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8" t="n"/>
      <c r="AE383" s="12" t="n"/>
      <c r="AF383" s="12" t="n"/>
      <c r="AH383" s="12">
        <f>IF(P383="","",AVERAGEIF($P$6:$P$504, P383, $AE$6:$AE$504))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IF(AF383="","",IF(AF383="-","-",AVERAGEIF($P$6:$P$504, P383, $AF$6:$AF$504)))</f>
        <v/>
      </c>
      <c r="AK383" s="12">
        <f>IF(AF383="","",IF(AF383="-","-",IF((AF383-AJ383)=0,"-",IF((AF383-AJ383)&gt;0,"↑","↓"))))</f>
        <v/>
      </c>
      <c r="AM383" s="121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7" t="n"/>
      <c r="I384" s="120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7" t="n"/>
      <c r="AE384" s="12" t="n"/>
      <c r="AF384" s="12" t="n"/>
      <c r="AH384" s="12">
        <f>IF(P384="","",AVERAGEIF($P$6:$P$504, P384, $AE$6:$AE$504))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IF(AF384="","",IF(AF384="-","-",AVERAGEIF($P$6:$P$504, P384, $AF$6:$AF$504)))</f>
        <v/>
      </c>
      <c r="AK384" s="12">
        <f>IF(AF384="","",IF(AF384="-","-",IF((AF384-AJ384)=0,"-",IF((AF384-AJ384)&gt;0,"↑","↓"))))</f>
        <v/>
      </c>
      <c r="AM384" s="121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0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IF(P385="","",AVERAGEIF($P$6:$P$504, P385, $AE$6:$AE$504))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IF(AF385="","",IF(AF385="-","-",AVERAGEIF($P$6:$P$504, P385, $AF$6:$AF$504)))</f>
        <v/>
      </c>
      <c r="AK385" s="12">
        <f>IF(AF385="","",IF(AF385="-","-",IF((AF385-AJ385)=0,"-",IF((AF385-AJ385)&gt;0,"↑","↓"))))</f>
        <v/>
      </c>
      <c r="AM385" s="121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8" t="n"/>
      <c r="I386" s="120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8" t="n"/>
      <c r="AE386" s="12" t="n"/>
      <c r="AF386" s="12" t="n"/>
      <c r="AH386" s="12">
        <f>IF(P386="","",AVERAGEIF($P$6:$P$504, P386, $AE$6:$AE$504))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IF(AF386="","",IF(AF386="-","-",AVERAGEIF($P$6:$P$504, P386, $AF$6:$AF$504)))</f>
        <v/>
      </c>
      <c r="AK386" s="12">
        <f>IF(AF386="","",IF(AF386="-","-",IF((AF386-AJ386)=0,"-",IF((AF386-AJ386)&gt;0,"↑","↓"))))</f>
        <v/>
      </c>
      <c r="AM386" s="121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7" t="n"/>
      <c r="I387" s="120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7" t="n"/>
      <c r="AE387" s="12" t="n"/>
      <c r="AF387" s="12" t="n"/>
      <c r="AH387" s="12">
        <f>IF(P387="","",AVERAGEIF($P$6:$P$504, P387, $AE$6:$AE$504))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IF(AF387="","",IF(AF387="-","-",AVERAGEIF($P$6:$P$504, P387, $AF$6:$AF$504)))</f>
        <v/>
      </c>
      <c r="AK387" s="12">
        <f>IF(AF387="","",IF(AF387="-","-",IF((AF387-AJ387)=0,"-",IF((AF387-AJ387)&gt;0,"↑","↓"))))</f>
        <v/>
      </c>
      <c r="AM387" s="121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0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IF(P388="","",AVERAGEIF($P$6:$P$504, P388, $AE$6:$AE$504))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IF(AF388="","",IF(AF388="-","-",AVERAGEIF($P$6:$P$504, P388, $AF$6:$AF$504)))</f>
        <v/>
      </c>
      <c r="AK388" s="12">
        <f>IF(AF388="","",IF(AF388="-","-",IF((AF388-AJ388)=0,"-",IF((AF388-AJ388)&gt;0,"↑","↓"))))</f>
        <v/>
      </c>
      <c r="AM388" s="121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8" t="n"/>
      <c r="I389" s="120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8" t="n"/>
      <c r="AE389" s="12" t="n"/>
      <c r="AF389" s="12" t="n"/>
      <c r="AH389" s="12">
        <f>IF(P389="","",AVERAGEIF($P$6:$P$504, P389, $AE$6:$AE$504))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IF(AF389="","",IF(AF389="-","-",AVERAGEIF($P$6:$P$504, P389, $AF$6:$AF$504)))</f>
        <v/>
      </c>
      <c r="AK389" s="12">
        <f>IF(AF389="","",IF(AF389="-","-",IF((AF389-AJ389)=0,"-",IF((AF389-AJ389)&gt;0,"↑","↓"))))</f>
        <v/>
      </c>
      <c r="AM389" s="121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7" t="n"/>
      <c r="I390" s="120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7" t="n"/>
      <c r="AE390" s="12" t="n"/>
      <c r="AF390" s="12" t="n"/>
      <c r="AH390" s="12">
        <f>IF(P390="","",AVERAGEIF($P$6:$P$504, P390, $AE$6:$AE$504))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IF(AF390="","",IF(AF390="-","-",AVERAGEIF($P$6:$P$504, P390, $AF$6:$AF$504)))</f>
        <v/>
      </c>
      <c r="AK390" s="12">
        <f>IF(AF390="","",IF(AF390="-","-",IF((AF390-AJ390)=0,"-",IF((AF390-AJ390)&gt;0,"↑","↓"))))</f>
        <v/>
      </c>
      <c r="AM390" s="121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0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IF(P391="","",AVERAGEIF($P$6:$P$504, P391, $AE$6:$AE$504))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IF(AF391="","",IF(AF391="-","-",AVERAGEIF($P$6:$P$504, P391, $AF$6:$AF$504)))</f>
        <v/>
      </c>
      <c r="AK391" s="12">
        <f>IF(AF391="","",IF(AF391="-","-",IF((AF391-AJ391)=0,"-",IF((AF391-AJ391)&gt;0,"↑","↓"))))</f>
        <v/>
      </c>
      <c r="AM391" s="121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8" t="n"/>
      <c r="I392" s="120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8" t="n"/>
      <c r="AE392" s="12" t="n"/>
      <c r="AF392" s="12" t="n"/>
      <c r="AH392" s="12">
        <f>IF(P392="","",AVERAGEIF($P$6:$P$504, P392, $AE$6:$AE$504))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IF(AF392="","",IF(AF392="-","-",AVERAGEIF($P$6:$P$504, P392, $AF$6:$AF$504)))</f>
        <v/>
      </c>
      <c r="AK392" s="12">
        <f>IF(AF392="","",IF(AF392="-","-",IF((AF392-AJ392)=0,"-",IF((AF392-AJ392)&gt;0,"↑","↓"))))</f>
        <v/>
      </c>
      <c r="AM392" s="121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7" t="n"/>
      <c r="I393" s="120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7" t="n"/>
      <c r="AE393" s="12" t="n"/>
      <c r="AF393" s="12" t="n"/>
      <c r="AH393" s="12">
        <f>IF(P393="","",AVERAGEIF($P$6:$P$504, P393, $AE$6:$AE$504))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IF(AF393="","",IF(AF393="-","-",AVERAGEIF($P$6:$P$504, P393, $AF$6:$AF$504)))</f>
        <v/>
      </c>
      <c r="AK393" s="12">
        <f>IF(AF393="","",IF(AF393="-","-",IF((AF393-AJ393)=0,"-",IF((AF393-AJ393)&gt;0,"↑","↓"))))</f>
        <v/>
      </c>
      <c r="AM393" s="121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0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IF(P394="","",AVERAGEIF($P$6:$P$504, P394, $AE$6:$AE$504))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IF(AF394="","",IF(AF394="-","-",AVERAGEIF($P$6:$P$504, P394, $AF$6:$AF$504)))</f>
        <v/>
      </c>
      <c r="AK394" s="12">
        <f>IF(AF394="","",IF(AF394="-","-",IF((AF394-AJ394)=0,"-",IF((AF394-AJ394)&gt;0,"↑","↓"))))</f>
        <v/>
      </c>
      <c r="AM394" s="121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8" t="n"/>
      <c r="I395" s="120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8" t="n"/>
      <c r="AE395" s="12" t="n"/>
      <c r="AF395" s="12" t="n"/>
      <c r="AH395" s="12">
        <f>IF(P395="","",AVERAGEIF($P$6:$P$504, P395, $AE$6:$AE$504))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IF(AF395="","",IF(AF395="-","-",AVERAGEIF($P$6:$P$504, P395, $AF$6:$AF$504)))</f>
        <v/>
      </c>
      <c r="AK395" s="12">
        <f>IF(AF395="","",IF(AF395="-","-",IF((AF395-AJ395)=0,"-",IF((AF395-AJ395)&gt;0,"↑","↓"))))</f>
        <v/>
      </c>
      <c r="AM395" s="121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7" t="n"/>
      <c r="I396" s="120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7" t="n"/>
      <c r="AE396" s="12" t="n"/>
      <c r="AF396" s="12" t="n"/>
      <c r="AH396" s="12">
        <f>IF(P396="","",AVERAGEIF($P$6:$P$504, P396, $AE$6:$AE$504))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IF(AF396="","",IF(AF396="-","-",AVERAGEIF($P$6:$P$504, P396, $AF$6:$AF$504)))</f>
        <v/>
      </c>
      <c r="AK396" s="12">
        <f>IF(AF396="","",IF(AF396="-","-",IF((AF396-AJ396)=0,"-",IF((AF396-AJ396)&gt;0,"↑","↓"))))</f>
        <v/>
      </c>
      <c r="AM396" s="121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0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IF(P397="","",AVERAGEIF($P$6:$P$504, P397, $AE$6:$AE$504))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IF(AF397="","",IF(AF397="-","-",AVERAGEIF($P$6:$P$504, P397, $AF$6:$AF$504)))</f>
        <v/>
      </c>
      <c r="AK397" s="12">
        <f>IF(AF397="","",IF(AF397="-","-",IF((AF397-AJ397)=0,"-",IF((AF397-AJ397)&gt;0,"↑","↓"))))</f>
        <v/>
      </c>
      <c r="AM397" s="121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8" t="n"/>
      <c r="I398" s="120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8" t="n"/>
      <c r="AE398" s="12" t="n"/>
      <c r="AF398" s="12" t="n"/>
      <c r="AH398" s="12">
        <f>IF(P398="","",AVERAGEIF($P$6:$P$504, P398, $AE$6:$AE$504))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IF(AF398="","",IF(AF398="-","-",AVERAGEIF($P$6:$P$504, P398, $AF$6:$AF$504)))</f>
        <v/>
      </c>
      <c r="AK398" s="12">
        <f>IF(AF398="","",IF(AF398="-","-",IF((AF398-AJ398)=0,"-",IF((AF398-AJ398)&gt;0,"↑","↓"))))</f>
        <v/>
      </c>
      <c r="AM398" s="121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7" t="n"/>
      <c r="I399" s="120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7" t="n"/>
      <c r="AE399" s="12" t="n"/>
      <c r="AF399" s="12" t="n"/>
      <c r="AH399" s="12">
        <f>IF(P399="","",AVERAGEIF($P$6:$P$504, P399, $AE$6:$AE$504))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IF(AF399="","",IF(AF399="-","-",AVERAGEIF($P$6:$P$504, P399, $AF$6:$AF$504)))</f>
        <v/>
      </c>
      <c r="AK399" s="12">
        <f>IF(AF399="","",IF(AF399="-","-",IF((AF399-AJ399)=0,"-",IF((AF399-AJ399)&gt;0,"↑","↓"))))</f>
        <v/>
      </c>
      <c r="AM399" s="121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0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IF(P400="","",AVERAGEIF($P$6:$P$504, P400, $AE$6:$AE$504))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IF(AF400="","",IF(AF400="-","-",AVERAGEIF($P$6:$P$504, P400, $AF$6:$AF$504)))</f>
        <v/>
      </c>
      <c r="AK400" s="12">
        <f>IF(AF400="","",IF(AF400="-","-",IF((AF400-AJ400)=0,"-",IF((AF400-AJ400)&gt;0,"↑","↓"))))</f>
        <v/>
      </c>
      <c r="AM400" s="121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8" t="n"/>
      <c r="I401" s="120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8" t="n"/>
      <c r="AE401" s="12" t="n"/>
      <c r="AF401" s="12" t="n"/>
      <c r="AH401" s="12">
        <f>IF(P401="","",AVERAGEIF($P$6:$P$504, P401, $AE$6:$AE$504))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IF(AF401="","",IF(AF401="-","-",AVERAGEIF($P$6:$P$504, P401, $AF$6:$AF$504)))</f>
        <v/>
      </c>
      <c r="AK401" s="12">
        <f>IF(AF401="","",IF(AF401="-","-",IF((AF401-AJ401)=0,"-",IF((AF401-AJ401)&gt;0,"↑","↓"))))</f>
        <v/>
      </c>
      <c r="AM401" s="121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7" t="n"/>
      <c r="I402" s="120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7" t="n"/>
      <c r="AE402" s="12" t="n"/>
      <c r="AF402" s="12" t="n"/>
      <c r="AH402" s="12">
        <f>IF(P402="","",AVERAGEIF($P$6:$P$504, P402, $AE$6:$AE$504))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IF(AF402="","",IF(AF402="-","-",AVERAGEIF($P$6:$P$504, P402, $AF$6:$AF$504)))</f>
        <v/>
      </c>
      <c r="AK402" s="12">
        <f>IF(AF402="","",IF(AF402="-","-",IF((AF402-AJ402)=0,"-",IF((AF402-AJ402)&gt;0,"↑","↓"))))</f>
        <v/>
      </c>
      <c r="AM402" s="121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0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IF(P403="","",AVERAGEIF($P$6:$P$504, P403, $AE$6:$AE$504))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IF(AF403="","",IF(AF403="-","-",AVERAGEIF($P$6:$P$504, P403, $AF$6:$AF$504)))</f>
        <v/>
      </c>
      <c r="AK403" s="12">
        <f>IF(AF403="","",IF(AF403="-","-",IF((AF403-AJ403)=0,"-",IF((AF403-AJ403)&gt;0,"↑","↓"))))</f>
        <v/>
      </c>
      <c r="AM403" s="121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8" t="n"/>
      <c r="I404" s="120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8" t="n"/>
      <c r="AE404" s="12" t="n"/>
      <c r="AF404" s="12" t="n"/>
      <c r="AH404" s="12">
        <f>IF(P404="","",AVERAGEIF($P$6:$P$504, P404, $AE$6:$AE$504))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IF(AF404="","",IF(AF404="-","-",AVERAGEIF($P$6:$P$504, P404, $AF$6:$AF$504)))</f>
        <v/>
      </c>
      <c r="AK404" s="12">
        <f>IF(AF404="","",IF(AF404="-","-",IF((AF404-AJ404)=0,"-",IF((AF404-AJ404)&gt;0,"↑","↓"))))</f>
        <v/>
      </c>
      <c r="AM404" s="121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7" t="n"/>
      <c r="I405" s="120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7" t="n"/>
      <c r="AE405" s="12" t="n"/>
      <c r="AF405" s="12" t="n"/>
      <c r="AH405" s="12">
        <f>IF(P405="","",AVERAGEIF($P$6:$P$504, P405, $AE$6:$AE$504))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IF(AF405="","",IF(AF405="-","-",AVERAGEIF($P$6:$P$504, P405, $AF$6:$AF$504)))</f>
        <v/>
      </c>
      <c r="AK405" s="12">
        <f>IF(AF405="","",IF(AF405="-","-",IF((AF405-AJ405)=0,"-",IF((AF405-AJ405)&gt;0,"↑","↓"))))</f>
        <v/>
      </c>
      <c r="AM405" s="121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0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IF(P406="","",AVERAGEIF($P$6:$P$504, P406, $AE$6:$AE$504))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IF(AF406="","",IF(AF406="-","-",AVERAGEIF($P$6:$P$504, P406, $AF$6:$AF$504)))</f>
        <v/>
      </c>
      <c r="AK406" s="12">
        <f>IF(AF406="","",IF(AF406="-","-",IF((AF406-AJ406)=0,"-",IF((AF406-AJ406)&gt;0,"↑","↓"))))</f>
        <v/>
      </c>
      <c r="AM406" s="121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8" t="n"/>
      <c r="I407" s="120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8" t="n"/>
      <c r="AE407" s="12" t="n"/>
      <c r="AF407" s="12" t="n"/>
      <c r="AH407" s="12">
        <f>IF(P407="","",AVERAGEIF($P$6:$P$504, P407, $AE$6:$AE$504))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IF(AF407="","",IF(AF407="-","-",AVERAGEIF($P$6:$P$504, P407, $AF$6:$AF$504)))</f>
        <v/>
      </c>
      <c r="AK407" s="12">
        <f>IF(AF407="","",IF(AF407="-","-",IF((AF407-AJ407)=0,"-",IF((AF407-AJ407)&gt;0,"↑","↓"))))</f>
        <v/>
      </c>
      <c r="AM407" s="121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7" t="n"/>
      <c r="I408" s="120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7" t="n"/>
      <c r="AE408" s="12" t="n"/>
      <c r="AF408" s="12" t="n"/>
      <c r="AH408" s="12">
        <f>IF(P408="","",AVERAGEIF($P$6:$P$504, P408, $AE$6:$AE$504))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IF(AF408="","",IF(AF408="-","-",AVERAGEIF($P$6:$P$504, P408, $AF$6:$AF$504)))</f>
        <v/>
      </c>
      <c r="AK408" s="12">
        <f>IF(AF408="","",IF(AF408="-","-",IF((AF408-AJ408)=0,"-",IF((AF408-AJ408)&gt;0,"↑","↓"))))</f>
        <v/>
      </c>
      <c r="AM408" s="121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0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IF(P409="","",AVERAGEIF($P$6:$P$504, P409, $AE$6:$AE$504))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IF(AF409="","",IF(AF409="-","-",AVERAGEIF($P$6:$P$504, P409, $AF$6:$AF$504)))</f>
        <v/>
      </c>
      <c r="AK409" s="12">
        <f>IF(AF409="","",IF(AF409="-","-",IF((AF409-AJ409)=0,"-",IF((AF409-AJ409)&gt;0,"↑","↓"))))</f>
        <v/>
      </c>
      <c r="AM409" s="121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8" t="n"/>
      <c r="I410" s="120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8" t="n"/>
      <c r="AE410" s="12" t="n"/>
      <c r="AF410" s="12" t="n"/>
      <c r="AH410" s="12">
        <f>IF(P410="","",AVERAGEIF($P$6:$P$504, P410, $AE$6:$AE$504))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IF(AF410="","",IF(AF410="-","-",AVERAGEIF($P$6:$P$504, P410, $AF$6:$AF$504)))</f>
        <v/>
      </c>
      <c r="AK410" s="12">
        <f>IF(AF410="","",IF(AF410="-","-",IF((AF410-AJ410)=0,"-",IF((AF410-AJ410)&gt;0,"↑","↓"))))</f>
        <v/>
      </c>
      <c r="AM410" s="121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7" t="n"/>
      <c r="I411" s="120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7" t="n"/>
      <c r="AE411" s="12" t="n"/>
      <c r="AF411" s="12" t="n"/>
      <c r="AH411" s="12">
        <f>IF(P411="","",AVERAGEIF($P$6:$P$504, P411, $AE$6:$AE$504))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IF(AF411="","",IF(AF411="-","-",AVERAGEIF($P$6:$P$504, P411, $AF$6:$AF$504)))</f>
        <v/>
      </c>
      <c r="AK411" s="12">
        <f>IF(AF411="","",IF(AF411="-","-",IF((AF411-AJ411)=0,"-",IF((AF411-AJ411)&gt;0,"↑","↓"))))</f>
        <v/>
      </c>
      <c r="AM411" s="121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0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IF(P412="","",AVERAGEIF($P$6:$P$504, P412, $AE$6:$AE$504))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IF(AF412="","",IF(AF412="-","-",AVERAGEIF($P$6:$P$504, P412, $AF$6:$AF$504)))</f>
        <v/>
      </c>
      <c r="AK412" s="12">
        <f>IF(AF412="","",IF(AF412="-","-",IF((AF412-AJ412)=0,"-",IF((AF412-AJ412)&gt;0,"↑","↓"))))</f>
        <v/>
      </c>
      <c r="AM412" s="121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8" t="n"/>
      <c r="I413" s="120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8" t="n"/>
      <c r="AE413" s="12" t="n"/>
      <c r="AF413" s="12" t="n"/>
      <c r="AH413" s="12">
        <f>IF(P413="","",AVERAGEIF($P$6:$P$504, P413, $AE$6:$AE$504))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IF(AF413="","",IF(AF413="-","-",AVERAGEIF($P$6:$P$504, P413, $AF$6:$AF$504)))</f>
        <v/>
      </c>
      <c r="AK413" s="12">
        <f>IF(AF413="","",IF(AF413="-","-",IF((AF413-AJ413)=0,"-",IF((AF413-AJ413)&gt;0,"↑","↓"))))</f>
        <v/>
      </c>
      <c r="AM413" s="121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7" t="n"/>
      <c r="I414" s="120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7" t="n"/>
      <c r="AE414" s="12" t="n"/>
      <c r="AF414" s="12" t="n"/>
      <c r="AH414" s="12">
        <f>IF(P414="","",AVERAGEIF($P$6:$P$504, P414, $AE$6:$AE$504))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IF(AF414="","",IF(AF414="-","-",AVERAGEIF($P$6:$P$504, P414, $AF$6:$AF$504)))</f>
        <v/>
      </c>
      <c r="AK414" s="12">
        <f>IF(AF414="","",IF(AF414="-","-",IF((AF414-AJ414)=0,"-",IF((AF414-AJ414)&gt;0,"↑","↓"))))</f>
        <v/>
      </c>
      <c r="AM414" s="121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0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IF(P415="","",AVERAGEIF($P$6:$P$504, P415, $AE$6:$AE$504))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IF(AF415="","",IF(AF415="-","-",AVERAGEIF($P$6:$P$504, P415, $AF$6:$AF$504)))</f>
        <v/>
      </c>
      <c r="AK415" s="12">
        <f>IF(AF415="","",IF(AF415="-","-",IF((AF415-AJ415)=0,"-",IF((AF415-AJ415)&gt;0,"↑","↓"))))</f>
        <v/>
      </c>
      <c r="AM415" s="121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8" t="n"/>
      <c r="I416" s="120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8" t="n"/>
      <c r="AE416" s="12" t="n"/>
      <c r="AF416" s="12" t="n"/>
      <c r="AH416" s="12">
        <f>IF(P416="","",AVERAGEIF($P$6:$P$504, P416, $AE$6:$AE$504))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IF(AF416="","",IF(AF416="-","-",AVERAGEIF($P$6:$P$504, P416, $AF$6:$AF$504)))</f>
        <v/>
      </c>
      <c r="AK416" s="12">
        <f>IF(AF416="","",IF(AF416="-","-",IF((AF416-AJ416)=0,"-",IF((AF416-AJ416)&gt;0,"↑","↓"))))</f>
        <v/>
      </c>
      <c r="AM416" s="121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7" t="n"/>
      <c r="I417" s="120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7" t="n"/>
      <c r="AE417" s="12" t="n"/>
      <c r="AF417" s="12" t="n"/>
      <c r="AH417" s="12">
        <f>IF(P417="","",AVERAGEIF($P$6:$P$504, P417, $AE$6:$AE$504))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IF(AF417="","",IF(AF417="-","-",AVERAGEIF($P$6:$P$504, P417, $AF$6:$AF$504)))</f>
        <v/>
      </c>
      <c r="AK417" s="12">
        <f>IF(AF417="","",IF(AF417="-","-",IF((AF417-AJ417)=0,"-",IF((AF417-AJ417)&gt;0,"↑","↓"))))</f>
        <v/>
      </c>
      <c r="AM417" s="121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0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IF(P418="","",AVERAGEIF($P$6:$P$504, P418, $AE$6:$AE$504))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IF(AF418="","",IF(AF418="-","-",AVERAGEIF($P$6:$P$504, P418, $AF$6:$AF$504)))</f>
        <v/>
      </c>
      <c r="AK418" s="12">
        <f>IF(AF418="","",IF(AF418="-","-",IF((AF418-AJ418)=0,"-",IF((AF418-AJ418)&gt;0,"↑","↓"))))</f>
        <v/>
      </c>
      <c r="AM418" s="121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8" t="n"/>
      <c r="I419" s="120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8" t="n"/>
      <c r="AE419" s="12" t="n"/>
      <c r="AF419" s="12" t="n"/>
      <c r="AH419" s="12">
        <f>IF(P419="","",AVERAGEIF($P$6:$P$504, P419, $AE$6:$AE$504))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IF(AF419="","",IF(AF419="-","-",AVERAGEIF($P$6:$P$504, P419, $AF$6:$AF$504)))</f>
        <v/>
      </c>
      <c r="AK419" s="12">
        <f>IF(AF419="","",IF(AF419="-","-",IF((AF419-AJ419)=0,"-",IF((AF419-AJ419)&gt;0,"↑","↓"))))</f>
        <v/>
      </c>
      <c r="AM419" s="121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7" t="n"/>
      <c r="I420" s="120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7" t="n"/>
      <c r="AE420" s="12" t="n"/>
      <c r="AF420" s="12" t="n"/>
      <c r="AH420" s="12">
        <f>IF(P420="","",AVERAGEIF($P$6:$P$504, P420, $AE$6:$AE$504))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IF(AF420="","",IF(AF420="-","-",AVERAGEIF($P$6:$P$504, P420, $AF$6:$AF$504)))</f>
        <v/>
      </c>
      <c r="AK420" s="12">
        <f>IF(AF420="","",IF(AF420="-","-",IF((AF420-AJ420)=0,"-",IF((AF420-AJ420)&gt;0,"↑","↓"))))</f>
        <v/>
      </c>
      <c r="AM420" s="121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0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IF(P421="","",AVERAGEIF($P$6:$P$504, P421, $AE$6:$AE$504))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IF(AF421="","",IF(AF421="-","-",AVERAGEIF($P$6:$P$504, P421, $AF$6:$AF$504)))</f>
        <v/>
      </c>
      <c r="AK421" s="12">
        <f>IF(AF421="","",IF(AF421="-","-",IF((AF421-AJ421)=0,"-",IF((AF421-AJ421)&gt;0,"↑","↓"))))</f>
        <v/>
      </c>
      <c r="AM421" s="121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8" t="n"/>
      <c r="I422" s="120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8" t="n"/>
      <c r="AE422" s="12" t="n"/>
      <c r="AF422" s="12" t="n"/>
      <c r="AH422" s="12">
        <f>IF(P422="","",AVERAGEIF($P$6:$P$504, P422, $AE$6:$AE$504))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IF(AF422="","",IF(AF422="-","-",AVERAGEIF($P$6:$P$504, P422, $AF$6:$AF$504)))</f>
        <v/>
      </c>
      <c r="AK422" s="12">
        <f>IF(AF422="","",IF(AF422="-","-",IF((AF422-AJ422)=0,"-",IF((AF422-AJ422)&gt;0,"↑","↓"))))</f>
        <v/>
      </c>
      <c r="AM422" s="121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7" t="n"/>
      <c r="I423" s="120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7" t="n"/>
      <c r="AE423" s="12" t="n"/>
      <c r="AF423" s="12" t="n"/>
      <c r="AH423" s="12">
        <f>IF(P423="","",AVERAGEIF($P$6:$P$504, P423, $AE$6:$AE$504))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IF(AF423="","",IF(AF423="-","-",AVERAGEIF($P$6:$P$504, P423, $AF$6:$AF$504)))</f>
        <v/>
      </c>
      <c r="AK423" s="12">
        <f>IF(AF423="","",IF(AF423="-","-",IF((AF423-AJ423)=0,"-",IF((AF423-AJ423)&gt;0,"↑","↓"))))</f>
        <v/>
      </c>
      <c r="AM423" s="121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0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IF(P424="","",AVERAGEIF($P$6:$P$504, P424, $AE$6:$AE$504))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IF(AF424="","",IF(AF424="-","-",AVERAGEIF($P$6:$P$504, P424, $AF$6:$AF$504)))</f>
        <v/>
      </c>
      <c r="AK424" s="12">
        <f>IF(AF424="","",IF(AF424="-","-",IF((AF424-AJ424)=0,"-",IF((AF424-AJ424)&gt;0,"↑","↓"))))</f>
        <v/>
      </c>
      <c r="AM424" s="121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8" t="n"/>
      <c r="I425" s="120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8" t="n"/>
      <c r="AE425" s="12" t="n"/>
      <c r="AF425" s="12" t="n"/>
      <c r="AH425" s="12">
        <f>IF(P425="","",AVERAGEIF($P$6:$P$504, P425, $AE$6:$AE$504))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IF(AF425="","",IF(AF425="-","-",AVERAGEIF($P$6:$P$504, P425, $AF$6:$AF$504)))</f>
        <v/>
      </c>
      <c r="AK425" s="12">
        <f>IF(AF425="","",IF(AF425="-","-",IF((AF425-AJ425)=0,"-",IF((AF425-AJ425)&gt;0,"↑","↓"))))</f>
        <v/>
      </c>
      <c r="AM425" s="121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7" t="n"/>
      <c r="I426" s="120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7" t="n"/>
      <c r="AE426" s="12" t="n"/>
      <c r="AF426" s="12" t="n"/>
      <c r="AH426" s="12">
        <f>IF(P426="","",AVERAGEIF($P$6:$P$504, P426, $AE$6:$AE$504))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IF(AF426="","",IF(AF426="-","-",AVERAGEIF($P$6:$P$504, P426, $AF$6:$AF$504)))</f>
        <v/>
      </c>
      <c r="AK426" s="12">
        <f>IF(AF426="","",IF(AF426="-","-",IF((AF426-AJ426)=0,"-",IF((AF426-AJ426)&gt;0,"↑","↓"))))</f>
        <v/>
      </c>
      <c r="AM426" s="121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0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IF(P427="","",AVERAGEIF($P$6:$P$504, P427, $AE$6:$AE$504))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IF(AF427="","",IF(AF427="-","-",AVERAGEIF($P$6:$P$504, P427, $AF$6:$AF$504)))</f>
        <v/>
      </c>
      <c r="AK427" s="12">
        <f>IF(AF427="","",IF(AF427="-","-",IF((AF427-AJ427)=0,"-",IF((AF427-AJ427)&gt;0,"↑","↓"))))</f>
        <v/>
      </c>
      <c r="AM427" s="121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8" t="n"/>
      <c r="I428" s="120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8" t="n"/>
      <c r="AE428" s="12" t="n"/>
      <c r="AF428" s="12" t="n"/>
      <c r="AH428" s="12">
        <f>IF(P428="","",AVERAGEIF($P$6:$P$504, P428, $AE$6:$AE$504))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IF(AF428="","",IF(AF428="-","-",AVERAGEIF($P$6:$P$504, P428, $AF$6:$AF$504)))</f>
        <v/>
      </c>
      <c r="AK428" s="12">
        <f>IF(AF428="","",IF(AF428="-","-",IF((AF428-AJ428)=0,"-",IF((AF428-AJ428)&gt;0,"↑","↓"))))</f>
        <v/>
      </c>
      <c r="AM428" s="121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7" t="n"/>
      <c r="I429" s="120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7" t="n"/>
      <c r="AE429" s="12" t="n"/>
      <c r="AF429" s="12" t="n"/>
      <c r="AH429" s="12">
        <f>IF(P429="","",AVERAGEIF($P$6:$P$504, P429, $AE$6:$AE$504))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IF(AF429="","",IF(AF429="-","-",AVERAGEIF($P$6:$P$504, P429, $AF$6:$AF$504)))</f>
        <v/>
      </c>
      <c r="AK429" s="12">
        <f>IF(AF429="","",IF(AF429="-","-",IF((AF429-AJ429)=0,"-",IF((AF429-AJ429)&gt;0,"↑","↓"))))</f>
        <v/>
      </c>
      <c r="AM429" s="121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0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IF(P430="","",AVERAGEIF($P$6:$P$504, P430, $AE$6:$AE$504))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IF(AF430="","",IF(AF430="-","-",AVERAGEIF($P$6:$P$504, P430, $AF$6:$AF$504)))</f>
        <v/>
      </c>
      <c r="AK430" s="12">
        <f>IF(AF430="","",IF(AF430="-","-",IF((AF430-AJ430)=0,"-",IF((AF430-AJ430)&gt;0,"↑","↓"))))</f>
        <v/>
      </c>
      <c r="AM430" s="121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8" t="n"/>
      <c r="I431" s="120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8" t="n"/>
      <c r="AE431" s="12" t="n"/>
      <c r="AF431" s="12" t="n"/>
      <c r="AH431" s="12">
        <f>IF(P431="","",AVERAGEIF($P$6:$P$504, P431, $AE$6:$AE$504))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IF(AF431="","",IF(AF431="-","-",AVERAGEIF($P$6:$P$504, P431, $AF$6:$AF$504)))</f>
        <v/>
      </c>
      <c r="AK431" s="12">
        <f>IF(AF431="","",IF(AF431="-","-",IF((AF431-AJ431)=0,"-",IF((AF431-AJ431)&gt;0,"↑","↓"))))</f>
        <v/>
      </c>
      <c r="AM431" s="121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7" t="n"/>
      <c r="I432" s="120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7" t="n"/>
      <c r="AE432" s="12" t="n"/>
      <c r="AF432" s="12" t="n"/>
      <c r="AH432" s="12">
        <f>IF(P432="","",AVERAGEIF($P$6:$P$504, P432, $AE$6:$AE$504))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IF(AF432="","",IF(AF432="-","-",AVERAGEIF($P$6:$P$504, P432, $AF$6:$AF$504)))</f>
        <v/>
      </c>
      <c r="AK432" s="12">
        <f>IF(AF432="","",IF(AF432="-","-",IF((AF432-AJ432)=0,"-",IF((AF432-AJ432)&gt;0,"↑","↓"))))</f>
        <v/>
      </c>
      <c r="AM432" s="121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0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IF(P433="","",AVERAGEIF($P$6:$P$504, P433, $AE$6:$AE$504))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IF(AF433="","",IF(AF433="-","-",AVERAGEIF($P$6:$P$504, P433, $AF$6:$AF$504)))</f>
        <v/>
      </c>
      <c r="AK433" s="12">
        <f>IF(AF433="","",IF(AF433="-","-",IF((AF433-AJ433)=0,"-",IF((AF433-AJ433)&gt;0,"↑","↓"))))</f>
        <v/>
      </c>
      <c r="AM433" s="121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8" t="n"/>
      <c r="I434" s="120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8" t="n"/>
      <c r="AE434" s="12" t="n"/>
      <c r="AF434" s="12" t="n"/>
      <c r="AH434" s="12">
        <f>IF(P434="","",AVERAGEIF($P$6:$P$504, P434, $AE$6:$AE$504))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IF(AF434="","",IF(AF434="-","-",AVERAGEIF($P$6:$P$504, P434, $AF$6:$AF$504)))</f>
        <v/>
      </c>
      <c r="AK434" s="12">
        <f>IF(AF434="","",IF(AF434="-","-",IF((AF434-AJ434)=0,"-",IF((AF434-AJ434)&gt;0,"↑","↓"))))</f>
        <v/>
      </c>
      <c r="AM434" s="121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7" t="n"/>
      <c r="I435" s="120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7" t="n"/>
      <c r="AE435" s="12" t="n"/>
      <c r="AF435" s="12" t="n"/>
      <c r="AH435" s="12">
        <f>IF(P435="","",AVERAGEIF($P$6:$P$504, P435, $AE$6:$AE$504))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IF(AF435="","",IF(AF435="-","-",AVERAGEIF($P$6:$P$504, P435, $AF$6:$AF$504)))</f>
        <v/>
      </c>
      <c r="AK435" s="12">
        <f>IF(AF435="","",IF(AF435="-","-",IF((AF435-AJ435)=0,"-",IF((AF435-AJ435)&gt;0,"↑","↓"))))</f>
        <v/>
      </c>
      <c r="AM435" s="121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0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IF(P436="","",AVERAGEIF($P$6:$P$504, P436, $AE$6:$AE$504))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IF(AF436="","",IF(AF436="-","-",AVERAGEIF($P$6:$P$504, P436, $AF$6:$AF$504)))</f>
        <v/>
      </c>
      <c r="AK436" s="12">
        <f>IF(AF436="","",IF(AF436="-","-",IF((AF436-AJ436)=0,"-",IF((AF436-AJ436)&gt;0,"↑","↓"))))</f>
        <v/>
      </c>
      <c r="AM436" s="121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8" t="n"/>
      <c r="I437" s="120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8" t="n"/>
      <c r="AE437" s="12" t="n"/>
      <c r="AF437" s="12" t="n"/>
      <c r="AH437" s="12">
        <f>IF(P437="","",AVERAGEIF($P$6:$P$504, P437, $AE$6:$AE$504))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IF(AF437="","",IF(AF437="-","-",AVERAGEIF($P$6:$P$504, P437, $AF$6:$AF$504)))</f>
        <v/>
      </c>
      <c r="AK437" s="12">
        <f>IF(AF437="","",IF(AF437="-","-",IF((AF437-AJ437)=0,"-",IF((AF437-AJ437)&gt;0,"↑","↓"))))</f>
        <v/>
      </c>
      <c r="AM437" s="121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7" t="n"/>
      <c r="I438" s="120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7" t="n"/>
      <c r="AE438" s="12" t="n"/>
      <c r="AF438" s="12" t="n"/>
      <c r="AH438" s="12">
        <f>IF(P438="","",AVERAGEIF($P$6:$P$504, P438, $AE$6:$AE$504))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IF(AF438="","",IF(AF438="-","-",AVERAGEIF($P$6:$P$504, P438, $AF$6:$AF$504)))</f>
        <v/>
      </c>
      <c r="AK438" s="12">
        <f>IF(AF438="","",IF(AF438="-","-",IF((AF438-AJ438)=0,"-",IF((AF438-AJ438)&gt;0,"↑","↓"))))</f>
        <v/>
      </c>
      <c r="AM438" s="121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0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IF(P439="","",AVERAGEIF($P$6:$P$504, P439, $AE$6:$AE$504))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IF(AF439="","",IF(AF439="-","-",AVERAGEIF($P$6:$P$504, P439, $AF$6:$AF$504)))</f>
        <v/>
      </c>
      <c r="AK439" s="12">
        <f>IF(AF439="","",IF(AF439="-","-",IF((AF439-AJ439)=0,"-",IF((AF439-AJ439)&gt;0,"↑","↓"))))</f>
        <v/>
      </c>
      <c r="AM439" s="121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8" t="n"/>
      <c r="I440" s="120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8" t="n"/>
      <c r="AE440" s="12" t="n"/>
      <c r="AF440" s="12" t="n"/>
      <c r="AH440" s="12">
        <f>IF(P440="","",AVERAGEIF($P$6:$P$504, P440, $AE$6:$AE$504))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IF(AF440="","",IF(AF440="-","-",AVERAGEIF($P$6:$P$504, P440, $AF$6:$AF$504)))</f>
        <v/>
      </c>
      <c r="AK440" s="12">
        <f>IF(AF440="","",IF(AF440="-","-",IF((AF440-AJ440)=0,"-",IF((AF440-AJ440)&gt;0,"↑","↓"))))</f>
        <v/>
      </c>
      <c r="AM440" s="121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7" t="n"/>
      <c r="I441" s="120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7" t="n"/>
      <c r="AE441" s="12" t="n"/>
      <c r="AF441" s="12" t="n"/>
      <c r="AH441" s="12">
        <f>IF(P441="","",AVERAGEIF($P$6:$P$504, P441, $AE$6:$AE$504))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IF(AF441="","",IF(AF441="-","-",AVERAGEIF($P$6:$P$504, P441, $AF$6:$AF$504)))</f>
        <v/>
      </c>
      <c r="AK441" s="12">
        <f>IF(AF441="","",IF(AF441="-","-",IF((AF441-AJ441)=0,"-",IF((AF441-AJ441)&gt;0,"↑","↓"))))</f>
        <v/>
      </c>
      <c r="AM441" s="121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0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IF(P442="","",AVERAGEIF($P$6:$P$504, P442, $AE$6:$AE$504))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IF(AF442="","",IF(AF442="-","-",AVERAGEIF($P$6:$P$504, P442, $AF$6:$AF$504)))</f>
        <v/>
      </c>
      <c r="AK442" s="12">
        <f>IF(AF442="","",IF(AF442="-","-",IF((AF442-AJ442)=0,"-",IF((AF442-AJ442)&gt;0,"↑","↓"))))</f>
        <v/>
      </c>
      <c r="AM442" s="121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8" t="n"/>
      <c r="I443" s="120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8" t="n"/>
      <c r="AE443" s="12" t="n"/>
      <c r="AF443" s="12" t="n"/>
      <c r="AH443" s="12">
        <f>IF(P443="","",AVERAGEIF($P$6:$P$504, P443, $AE$6:$AE$504))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IF(AF443="","",IF(AF443="-","-",AVERAGEIF($P$6:$P$504, P443, $AF$6:$AF$504)))</f>
        <v/>
      </c>
      <c r="AK443" s="12">
        <f>IF(AF443="","",IF(AF443="-","-",IF((AF443-AJ443)=0,"-",IF((AF443-AJ443)&gt;0,"↑","↓"))))</f>
        <v/>
      </c>
      <c r="AM443" s="121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7" t="n"/>
      <c r="I444" s="120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7" t="n"/>
      <c r="AE444" s="12" t="n"/>
      <c r="AF444" s="12" t="n"/>
      <c r="AH444" s="12">
        <f>IF(P444="","",AVERAGEIF($P$6:$P$504, P444, $AE$6:$AE$504))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IF(AF444="","",IF(AF444="-","-",AVERAGEIF($P$6:$P$504, P444, $AF$6:$AF$504)))</f>
        <v/>
      </c>
      <c r="AK444" s="12">
        <f>IF(AF444="","",IF(AF444="-","-",IF((AF444-AJ444)=0,"-",IF((AF444-AJ444)&gt;0,"↑","↓"))))</f>
        <v/>
      </c>
      <c r="AM444" s="121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0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IF(P445="","",AVERAGEIF($P$6:$P$504, P445, $AE$6:$AE$504))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IF(AF445="","",IF(AF445="-","-",AVERAGEIF($P$6:$P$504, P445, $AF$6:$AF$504)))</f>
        <v/>
      </c>
      <c r="AK445" s="12">
        <f>IF(AF445="","",IF(AF445="-","-",IF((AF445-AJ445)=0,"-",IF((AF445-AJ445)&gt;0,"↑","↓"))))</f>
        <v/>
      </c>
      <c r="AM445" s="121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8" t="n"/>
      <c r="I446" s="120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8" t="n"/>
      <c r="AE446" s="12" t="n"/>
      <c r="AF446" s="12" t="n"/>
      <c r="AH446" s="12">
        <f>IF(P446="","",AVERAGEIF($P$6:$P$504, P446, $AE$6:$AE$504))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IF(AF446="","",IF(AF446="-","-",AVERAGEIF($P$6:$P$504, P446, $AF$6:$AF$504)))</f>
        <v/>
      </c>
      <c r="AK446" s="12">
        <f>IF(AF446="","",IF(AF446="-","-",IF((AF446-AJ446)=0,"-",IF((AF446-AJ446)&gt;0,"↑","↓"))))</f>
        <v/>
      </c>
      <c r="AM446" s="121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7" t="n"/>
      <c r="I447" s="120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7" t="n"/>
      <c r="AE447" s="12" t="n"/>
      <c r="AF447" s="12" t="n"/>
      <c r="AH447" s="12">
        <f>IF(P447="","",AVERAGEIF($P$6:$P$504, P447, $AE$6:$AE$504))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IF(AF447="","",IF(AF447="-","-",AVERAGEIF($P$6:$P$504, P447, $AF$6:$AF$504)))</f>
        <v/>
      </c>
      <c r="AK447" s="12">
        <f>IF(AF447="","",IF(AF447="-","-",IF((AF447-AJ447)=0,"-",IF((AF447-AJ447)&gt;0,"↑","↓"))))</f>
        <v/>
      </c>
      <c r="AM447" s="121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0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IF(P448="","",AVERAGEIF($P$6:$P$504, P448, $AE$6:$AE$504))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IF(AF448="","",IF(AF448="-","-",AVERAGEIF($P$6:$P$504, P448, $AF$6:$AF$504)))</f>
        <v/>
      </c>
      <c r="AK448" s="12">
        <f>IF(AF448="","",IF(AF448="-","-",IF((AF448-AJ448)=0,"-",IF((AF448-AJ448)&gt;0,"↑","↓"))))</f>
        <v/>
      </c>
      <c r="AM448" s="121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8" t="n"/>
      <c r="I449" s="120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8" t="n"/>
      <c r="AE449" s="12" t="n"/>
      <c r="AF449" s="12" t="n"/>
      <c r="AH449" s="12">
        <f>IF(P449="","",AVERAGEIF($P$6:$P$504, P449, $AE$6:$AE$504))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IF(AF449="","",IF(AF449="-","-",AVERAGEIF($P$6:$P$504, P449, $AF$6:$AF$504)))</f>
        <v/>
      </c>
      <c r="AK449" s="12">
        <f>IF(AF449="","",IF(AF449="-","-",IF((AF449-AJ449)=0,"-",IF((AF449-AJ449)&gt;0,"↑","↓"))))</f>
        <v/>
      </c>
      <c r="AM449" s="121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7" t="n"/>
      <c r="I450" s="120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7" t="n"/>
      <c r="AE450" s="12" t="n"/>
      <c r="AF450" s="12" t="n"/>
      <c r="AH450" s="12">
        <f>IF(P450="","",AVERAGEIF($P$6:$P$504, P450, $AE$6:$AE$504))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IF(AF450="","",IF(AF450="-","-",AVERAGEIF($P$6:$P$504, P450, $AF$6:$AF$504)))</f>
        <v/>
      </c>
      <c r="AK450" s="12">
        <f>IF(AF450="","",IF(AF450="-","-",IF((AF450-AJ450)=0,"-",IF((AF450-AJ450)&gt;0,"↑","↓"))))</f>
        <v/>
      </c>
      <c r="AM450" s="121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0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IF(P451="","",AVERAGEIF($P$6:$P$504, P451, $AE$6:$AE$504))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IF(AF451="","",IF(AF451="-","-",AVERAGEIF($P$6:$P$504, P451, $AF$6:$AF$504)))</f>
        <v/>
      </c>
      <c r="AK451" s="12">
        <f>IF(AF451="","",IF(AF451="-","-",IF((AF451-AJ451)=0,"-",IF((AF451-AJ451)&gt;0,"↑","↓"))))</f>
        <v/>
      </c>
      <c r="AM451" s="121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8" t="n"/>
      <c r="I452" s="120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8" t="n"/>
      <c r="AE452" s="12" t="n"/>
      <c r="AF452" s="12" t="n"/>
      <c r="AH452" s="12">
        <f>IF(P452="","",AVERAGEIF($P$6:$P$504, P452, $AE$6:$AE$504))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IF(AF452="","",IF(AF452="-","-",AVERAGEIF($P$6:$P$504, P452, $AF$6:$AF$504)))</f>
        <v/>
      </c>
      <c r="AK452" s="12">
        <f>IF(AF452="","",IF(AF452="-","-",IF((AF452-AJ452)=0,"-",IF((AF452-AJ452)&gt;0,"↑","↓"))))</f>
        <v/>
      </c>
      <c r="AM452" s="121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7" t="n"/>
      <c r="I453" s="120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7" t="n"/>
      <c r="AE453" s="12" t="n"/>
      <c r="AF453" s="12" t="n"/>
      <c r="AH453" s="12">
        <f>IF(P453="","",AVERAGEIF($P$6:$P$504, P453, $AE$6:$AE$504))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IF(AF453="","",IF(AF453="-","-",AVERAGEIF($P$6:$P$504, P453, $AF$6:$AF$504)))</f>
        <v/>
      </c>
      <c r="AK453" s="12">
        <f>IF(AF453="","",IF(AF453="-","-",IF((AF453-AJ453)=0,"-",IF((AF453-AJ453)&gt;0,"↑","↓"))))</f>
        <v/>
      </c>
      <c r="AM453" s="121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0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IF(P454="","",AVERAGEIF($P$6:$P$504, P454, $AE$6:$AE$504))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IF(AF454="","",IF(AF454="-","-",AVERAGEIF($P$6:$P$504, P454, $AF$6:$AF$504)))</f>
        <v/>
      </c>
      <c r="AK454" s="12">
        <f>IF(AF454="","",IF(AF454="-","-",IF((AF454-AJ454)=0,"-",IF((AF454-AJ454)&gt;0,"↑","↓"))))</f>
        <v/>
      </c>
      <c r="AM454" s="121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8" t="n"/>
      <c r="I455" s="120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8" t="n"/>
      <c r="AE455" s="12" t="n"/>
      <c r="AF455" s="12" t="n"/>
      <c r="AH455" s="12">
        <f>IF(P455="","",AVERAGEIF($P$6:$P$504, P455, $AE$6:$AE$504))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IF(AF455="","",IF(AF455="-","-",AVERAGEIF($P$6:$P$504, P455, $AF$6:$AF$504)))</f>
        <v/>
      </c>
      <c r="AK455" s="12">
        <f>IF(AF455="","",IF(AF455="-","-",IF((AF455-AJ455)=0,"-",IF((AF455-AJ455)&gt;0,"↑","↓"))))</f>
        <v/>
      </c>
      <c r="AM455" s="121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7" t="n"/>
      <c r="I456" s="120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7" t="n"/>
      <c r="AE456" s="12" t="n"/>
      <c r="AF456" s="12" t="n"/>
      <c r="AH456" s="12">
        <f>IF(P456="","",AVERAGEIF($P$6:$P$504, P456, $AE$6:$AE$504))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IF(AF456="","",IF(AF456="-","-",AVERAGEIF($P$6:$P$504, P456, $AF$6:$AF$504)))</f>
        <v/>
      </c>
      <c r="AK456" s="12">
        <f>IF(AF456="","",IF(AF456="-","-",IF((AF456-AJ456)=0,"-",IF((AF456-AJ456)&gt;0,"↑","↓"))))</f>
        <v/>
      </c>
      <c r="AM456" s="121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0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IF(P457="","",AVERAGEIF($P$6:$P$504, P457, $AE$6:$AE$504))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IF(AF457="","",IF(AF457="-","-",AVERAGEIF($P$6:$P$504, P457, $AF$6:$AF$504)))</f>
        <v/>
      </c>
      <c r="AK457" s="12">
        <f>IF(AF457="","",IF(AF457="-","-",IF((AF457-AJ457)=0,"-",IF((AF457-AJ457)&gt;0,"↑","↓"))))</f>
        <v/>
      </c>
      <c r="AM457" s="121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8" t="n"/>
      <c r="I458" s="120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8" t="n"/>
      <c r="AE458" s="12" t="n"/>
      <c r="AF458" s="12" t="n"/>
      <c r="AH458" s="12">
        <f>IF(P458="","",AVERAGEIF($P$6:$P$504, P458, $AE$6:$AE$504))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IF(AF458="","",IF(AF458="-","-",AVERAGEIF($P$6:$P$504, P458, $AF$6:$AF$504)))</f>
        <v/>
      </c>
      <c r="AK458" s="12">
        <f>IF(AF458="","",IF(AF458="-","-",IF((AF458-AJ458)=0,"-",IF((AF458-AJ458)&gt;0,"↑","↓"))))</f>
        <v/>
      </c>
      <c r="AM458" s="121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7" t="n"/>
      <c r="I459" s="120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7" t="n"/>
      <c r="AE459" s="12" t="n"/>
      <c r="AF459" s="12" t="n"/>
      <c r="AH459" s="12">
        <f>IF(P459="","",AVERAGEIF($P$6:$P$504, P459, $AE$6:$AE$504))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IF(AF459="","",IF(AF459="-","-",AVERAGEIF($P$6:$P$504, P459, $AF$6:$AF$504)))</f>
        <v/>
      </c>
      <c r="AK459" s="12">
        <f>IF(AF459="","",IF(AF459="-","-",IF((AF459-AJ459)=0,"-",IF((AF459-AJ459)&gt;0,"↑","↓"))))</f>
        <v/>
      </c>
      <c r="AM459" s="121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0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IF(P460="","",AVERAGEIF($P$6:$P$504, P460, $AE$6:$AE$504))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IF(AF460="","",IF(AF460="-","-",AVERAGEIF($P$6:$P$504, P460, $AF$6:$AF$504)))</f>
        <v/>
      </c>
      <c r="AK460" s="12">
        <f>IF(AF460="","",IF(AF460="-","-",IF((AF460-AJ460)=0,"-",IF((AF460-AJ460)&gt;0,"↑","↓"))))</f>
        <v/>
      </c>
      <c r="AM460" s="121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8" t="n"/>
      <c r="I461" s="120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8" t="n"/>
      <c r="AE461" s="12" t="n"/>
      <c r="AF461" s="12" t="n"/>
      <c r="AH461" s="12">
        <f>IF(P461="","",AVERAGEIF($P$6:$P$504, P461, $AE$6:$AE$504))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IF(AF461="","",IF(AF461="-","-",AVERAGEIF($P$6:$P$504, P461, $AF$6:$AF$504)))</f>
        <v/>
      </c>
      <c r="AK461" s="12">
        <f>IF(AF461="","",IF(AF461="-","-",IF((AF461-AJ461)=0,"-",IF((AF461-AJ461)&gt;0,"↑","↓"))))</f>
        <v/>
      </c>
      <c r="AM461" s="121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7" t="n"/>
      <c r="I462" s="120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7" t="n"/>
      <c r="AE462" s="12" t="n"/>
      <c r="AF462" s="12" t="n"/>
      <c r="AH462" s="12">
        <f>IF(P462="","",AVERAGEIF($P$6:$P$504, P462, $AE$6:$AE$504))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IF(AF462="","",IF(AF462="-","-",AVERAGEIF($P$6:$P$504, P462, $AF$6:$AF$504)))</f>
        <v/>
      </c>
      <c r="AK462" s="12">
        <f>IF(AF462="","",IF(AF462="-","-",IF((AF462-AJ462)=0,"-",IF((AF462-AJ462)&gt;0,"↑","↓"))))</f>
        <v/>
      </c>
      <c r="AM462" s="121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0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IF(P463="","",AVERAGEIF($P$6:$P$504, P463, $AE$6:$AE$504))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IF(AF463="","",IF(AF463="-","-",AVERAGEIF($P$6:$P$504, P463, $AF$6:$AF$504)))</f>
        <v/>
      </c>
      <c r="AK463" s="12">
        <f>IF(AF463="","",IF(AF463="-","-",IF((AF463-AJ463)=0,"-",IF((AF463-AJ463)&gt;0,"↑","↓"))))</f>
        <v/>
      </c>
      <c r="AM463" s="121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8" t="n"/>
      <c r="I464" s="120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8" t="n"/>
      <c r="AE464" s="12" t="n"/>
      <c r="AF464" s="12" t="n"/>
      <c r="AH464" s="12">
        <f>IF(P464="","",AVERAGEIF($P$6:$P$504, P464, $AE$6:$AE$504))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IF(AF464="","",IF(AF464="-","-",AVERAGEIF($P$6:$P$504, P464, $AF$6:$AF$504)))</f>
        <v/>
      </c>
      <c r="AK464" s="12">
        <f>IF(AF464="","",IF(AF464="-","-",IF((AF464-AJ464)=0,"-",IF((AF464-AJ464)&gt;0,"↑","↓"))))</f>
        <v/>
      </c>
      <c r="AM464" s="121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7" t="n"/>
      <c r="I465" s="120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7" t="n"/>
      <c r="AE465" s="12" t="n"/>
      <c r="AF465" s="12" t="n"/>
      <c r="AH465" s="12">
        <f>IF(P465="","",AVERAGEIF($P$6:$P$504, P465, $AE$6:$AE$504))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IF(AF465="","",IF(AF465="-","-",AVERAGEIF($P$6:$P$504, P465, $AF$6:$AF$504)))</f>
        <v/>
      </c>
      <c r="AK465" s="12">
        <f>IF(AF465="","",IF(AF465="-","-",IF((AF465-AJ465)=0,"-",IF((AF465-AJ465)&gt;0,"↑","↓"))))</f>
        <v/>
      </c>
      <c r="AM465" s="121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0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IF(P466="","",AVERAGEIF($P$6:$P$504, P466, $AE$6:$AE$504))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IF(AF466="","",IF(AF466="-","-",AVERAGEIF($P$6:$P$504, P466, $AF$6:$AF$504)))</f>
        <v/>
      </c>
      <c r="AK466" s="12">
        <f>IF(AF466="","",IF(AF466="-","-",IF((AF466-AJ466)=0,"-",IF((AF466-AJ466)&gt;0,"↑","↓"))))</f>
        <v/>
      </c>
      <c r="AM466" s="121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8" t="n"/>
      <c r="I467" s="120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8" t="n"/>
      <c r="AE467" s="12" t="n"/>
      <c r="AF467" s="12" t="n"/>
      <c r="AH467" s="12">
        <f>IF(P467="","",AVERAGEIF($P$6:$P$504, P467, $AE$6:$AE$504))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IF(AF467="","",IF(AF467="-","-",AVERAGEIF($P$6:$P$504, P467, $AF$6:$AF$504)))</f>
        <v/>
      </c>
      <c r="AK467" s="12">
        <f>IF(AF467="","",IF(AF467="-","-",IF((AF467-AJ467)=0,"-",IF((AF467-AJ467)&gt;0,"↑","↓"))))</f>
        <v/>
      </c>
      <c r="AM467" s="121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7" t="n"/>
      <c r="I468" s="120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7" t="n"/>
      <c r="AE468" s="12" t="n"/>
      <c r="AF468" s="12" t="n"/>
      <c r="AH468" s="12">
        <f>IF(P468="","",AVERAGEIF($P$6:$P$504, P468, $AE$6:$AE$504))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IF(AF468="","",IF(AF468="-","-",AVERAGEIF($P$6:$P$504, P468, $AF$6:$AF$504)))</f>
        <v/>
      </c>
      <c r="AK468" s="12">
        <f>IF(AF468="","",IF(AF468="-","-",IF((AF468-AJ468)=0,"-",IF((AF468-AJ468)&gt;0,"↑","↓"))))</f>
        <v/>
      </c>
      <c r="AM468" s="121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0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IF(P469="","",AVERAGEIF($P$6:$P$504, P469, $AE$6:$AE$504))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IF(AF469="","",IF(AF469="-","-",AVERAGEIF($P$6:$P$504, P469, $AF$6:$AF$504)))</f>
        <v/>
      </c>
      <c r="AK469" s="12">
        <f>IF(AF469="","",IF(AF469="-","-",IF((AF469-AJ469)=0,"-",IF((AF469-AJ469)&gt;0,"↑","↓"))))</f>
        <v/>
      </c>
      <c r="AM469" s="121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8" t="n"/>
      <c r="I470" s="120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8" t="n"/>
      <c r="AE470" s="12" t="n"/>
      <c r="AF470" s="12" t="n"/>
      <c r="AH470" s="12">
        <f>IF(P470="","",AVERAGEIF($P$6:$P$504, P470, $AE$6:$AE$504))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IF(AF470="","",IF(AF470="-","-",AVERAGEIF($P$6:$P$504, P470, $AF$6:$AF$504)))</f>
        <v/>
      </c>
      <c r="AK470" s="12">
        <f>IF(AF470="","",IF(AF470="-","-",IF((AF470-AJ470)=0,"-",IF((AF470-AJ470)&gt;0,"↑","↓"))))</f>
        <v/>
      </c>
      <c r="AM470" s="121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7" t="n"/>
      <c r="I471" s="120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7" t="n"/>
      <c r="AE471" s="12" t="n"/>
      <c r="AF471" s="12" t="n"/>
      <c r="AH471" s="12">
        <f>IF(P471="","",AVERAGEIF($P$6:$P$504, P471, $AE$6:$AE$504))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IF(AF471="","",IF(AF471="-","-",AVERAGEIF($P$6:$P$504, P471, $AF$6:$AF$504)))</f>
        <v/>
      </c>
      <c r="AK471" s="12">
        <f>IF(AF471="","",IF(AF471="-","-",IF((AF471-AJ471)=0,"-",IF((AF471-AJ471)&gt;0,"↑","↓"))))</f>
        <v/>
      </c>
      <c r="AM471" s="121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0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IF(P472="","",AVERAGEIF($P$6:$P$504, P472, $AE$6:$AE$504))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IF(AF472="","",IF(AF472="-","-",AVERAGEIF($P$6:$P$504, P472, $AF$6:$AF$504)))</f>
        <v/>
      </c>
      <c r="AK472" s="12">
        <f>IF(AF472="","",IF(AF472="-","-",IF((AF472-AJ472)=0,"-",IF((AF472-AJ472)&gt;0,"↑","↓"))))</f>
        <v/>
      </c>
      <c r="AM472" s="121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8" t="n"/>
      <c r="I473" s="120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8" t="n"/>
      <c r="AE473" s="12" t="n"/>
      <c r="AF473" s="12" t="n"/>
      <c r="AH473" s="12">
        <f>IF(P473="","",AVERAGEIF($P$6:$P$504, P473, $AE$6:$AE$504))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IF(AF473="","",IF(AF473="-","-",AVERAGEIF($P$6:$P$504, P473, $AF$6:$AF$504)))</f>
        <v/>
      </c>
      <c r="AK473" s="12">
        <f>IF(AF473="","",IF(AF473="-","-",IF((AF473-AJ473)=0,"-",IF((AF473-AJ473)&gt;0,"↑","↓"))))</f>
        <v/>
      </c>
      <c r="AM473" s="121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7" t="n"/>
      <c r="I474" s="120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7" t="n"/>
      <c r="AE474" s="12" t="n"/>
      <c r="AF474" s="12" t="n"/>
      <c r="AH474" s="12">
        <f>IF(P474="","",AVERAGEIF($P$6:$P$504, P474, $AE$6:$AE$504))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IF(AF474="","",IF(AF474="-","-",AVERAGEIF($P$6:$P$504, P474, $AF$6:$AF$504)))</f>
        <v/>
      </c>
      <c r="AK474" s="12">
        <f>IF(AF474="","",IF(AF474="-","-",IF((AF474-AJ474)=0,"-",IF((AF474-AJ474)&gt;0,"↑","↓"))))</f>
        <v/>
      </c>
      <c r="AM474" s="121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0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IF(P475="","",AVERAGEIF($P$6:$P$504, P475, $AE$6:$AE$504))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IF(AF475="","",IF(AF475="-","-",AVERAGEIF($P$6:$P$504, P475, $AF$6:$AF$504)))</f>
        <v/>
      </c>
      <c r="AK475" s="12">
        <f>IF(AF475="","",IF(AF475="-","-",IF((AF475-AJ475)=0,"-",IF((AF475-AJ475)&gt;0,"↑","↓"))))</f>
        <v/>
      </c>
      <c r="AM475" s="121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8" t="n"/>
      <c r="I476" s="120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8" t="n"/>
      <c r="AE476" s="12" t="n"/>
      <c r="AF476" s="12" t="n"/>
      <c r="AH476" s="12">
        <f>IF(P476="","",AVERAGEIF($P$6:$P$504, P476, $AE$6:$AE$504))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IF(AF476="","",IF(AF476="-","-",AVERAGEIF($P$6:$P$504, P476, $AF$6:$AF$504)))</f>
        <v/>
      </c>
      <c r="AK476" s="12">
        <f>IF(AF476="","",IF(AF476="-","-",IF((AF476-AJ476)=0,"-",IF((AF476-AJ476)&gt;0,"↑","↓"))))</f>
        <v/>
      </c>
      <c r="AM476" s="121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7" t="n"/>
      <c r="I477" s="120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7" t="n"/>
      <c r="AE477" s="12" t="n"/>
      <c r="AF477" s="12" t="n"/>
      <c r="AH477" s="12">
        <f>IF(P477="","",AVERAGEIF($P$6:$P$504, P477, $AE$6:$AE$504))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IF(AF477="","",IF(AF477="-","-",AVERAGEIF($P$6:$P$504, P477, $AF$6:$AF$504)))</f>
        <v/>
      </c>
      <c r="AK477" s="12">
        <f>IF(AF477="","",IF(AF477="-","-",IF((AF477-AJ477)=0,"-",IF((AF477-AJ477)&gt;0,"↑","↓"))))</f>
        <v/>
      </c>
      <c r="AM477" s="121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0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IF(P478="","",AVERAGEIF($P$6:$P$504, P478, $AE$6:$AE$504))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IF(AF478="","",IF(AF478="-","-",AVERAGEIF($P$6:$P$504, P478, $AF$6:$AF$504)))</f>
        <v/>
      </c>
      <c r="AK478" s="12">
        <f>IF(AF478="","",IF(AF478="-","-",IF((AF478-AJ478)=0,"-",IF((AF478-AJ478)&gt;0,"↑","↓"))))</f>
        <v/>
      </c>
      <c r="AM478" s="121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8" t="n"/>
      <c r="I479" s="120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8" t="n"/>
      <c r="AE479" s="12" t="n"/>
      <c r="AF479" s="12" t="n"/>
      <c r="AH479" s="12">
        <f>IF(P479="","",AVERAGEIF($P$6:$P$504, P479, $AE$6:$AE$504))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IF(AF479="","",IF(AF479="-","-",AVERAGEIF($P$6:$P$504, P479, $AF$6:$AF$504)))</f>
        <v/>
      </c>
      <c r="AK479" s="12">
        <f>IF(AF479="","",IF(AF479="-","-",IF((AF479-AJ479)=0,"-",IF((AF479-AJ479)&gt;0,"↑","↓"))))</f>
        <v/>
      </c>
      <c r="AM479" s="121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7" t="n"/>
      <c r="I480" s="120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7" t="n"/>
      <c r="AE480" s="12" t="n"/>
      <c r="AF480" s="12" t="n"/>
      <c r="AH480" s="12">
        <f>IF(P480="","",AVERAGEIF($P$6:$P$504, P480, $AE$6:$AE$504))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IF(AF480="","",IF(AF480="-","-",AVERAGEIF($P$6:$P$504, P480, $AF$6:$AF$504)))</f>
        <v/>
      </c>
      <c r="AK480" s="12">
        <f>IF(AF480="","",IF(AF480="-","-",IF((AF480-AJ480)=0,"-",IF((AF480-AJ480)&gt;0,"↑","↓"))))</f>
        <v/>
      </c>
      <c r="AM480" s="121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0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IF(P481="","",AVERAGEIF($P$6:$P$504, P481, $AE$6:$AE$504))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IF(AF481="","",IF(AF481="-","-",AVERAGEIF($P$6:$P$504, P481, $AF$6:$AF$504)))</f>
        <v/>
      </c>
      <c r="AK481" s="12">
        <f>IF(AF481="","",IF(AF481="-","-",IF((AF481-AJ481)=0,"-",IF((AF481-AJ481)&gt;0,"↑","↓"))))</f>
        <v/>
      </c>
      <c r="AM481" s="121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8" t="n"/>
      <c r="I482" s="120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8" t="n"/>
      <c r="AE482" s="12" t="n"/>
      <c r="AF482" s="12" t="n"/>
      <c r="AH482" s="12">
        <f>IF(P482="","",AVERAGEIF($P$6:$P$504, P482, $AE$6:$AE$504))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IF(AF482="","",IF(AF482="-","-",AVERAGEIF($P$6:$P$504, P482, $AF$6:$AF$504)))</f>
        <v/>
      </c>
      <c r="AK482" s="12">
        <f>IF(AF482="","",IF(AF482="-","-",IF((AF482-AJ482)=0,"-",IF((AF482-AJ482)&gt;0,"↑","↓"))))</f>
        <v/>
      </c>
      <c r="AM482" s="121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7" t="n"/>
      <c r="I483" s="120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7" t="n"/>
      <c r="AE483" s="12" t="n"/>
      <c r="AF483" s="12" t="n"/>
      <c r="AH483" s="12">
        <f>IF(P483="","",AVERAGEIF($P$6:$P$504, P483, $AE$6:$AE$504))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IF(AF483="","",IF(AF483="-","-",AVERAGEIF($P$6:$P$504, P483, $AF$6:$AF$504)))</f>
        <v/>
      </c>
      <c r="AK483" s="12">
        <f>IF(AF483="","",IF(AF483="-","-",IF((AF483-AJ483)=0,"-",IF((AF483-AJ483)&gt;0,"↑","↓"))))</f>
        <v/>
      </c>
      <c r="AM483" s="121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0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IF(P484="","",AVERAGEIF($P$6:$P$504, P484, $AE$6:$AE$504))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IF(AF484="","",IF(AF484="-","-",AVERAGEIF($P$6:$P$504, P484, $AF$6:$AF$504)))</f>
        <v/>
      </c>
      <c r="AK484" s="12">
        <f>IF(AF484="","",IF(AF484="-","-",IF((AF484-AJ484)=0,"-",IF((AF484-AJ484)&gt;0,"↑","↓"))))</f>
        <v/>
      </c>
      <c r="AM484" s="121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8" t="n"/>
      <c r="I485" s="120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8" t="n"/>
      <c r="AE485" s="12" t="n"/>
      <c r="AF485" s="12" t="n"/>
      <c r="AH485" s="12">
        <f>IF(P485="","",AVERAGEIF($P$6:$P$504, P485, $AE$6:$AE$504))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IF(AF485="","",IF(AF485="-","-",AVERAGEIF($P$6:$P$504, P485, $AF$6:$AF$504)))</f>
        <v/>
      </c>
      <c r="AK485" s="12">
        <f>IF(AF485="","",IF(AF485="-","-",IF((AF485-AJ485)=0,"-",IF((AF485-AJ485)&gt;0,"↑","↓"))))</f>
        <v/>
      </c>
      <c r="AM485" s="121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7" t="n"/>
      <c r="I486" s="120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7" t="n"/>
      <c r="AE486" s="12" t="n"/>
      <c r="AF486" s="12" t="n"/>
      <c r="AH486" s="12">
        <f>IF(P486="","",AVERAGEIF($P$6:$P$504, P486, $AE$6:$AE$504))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IF(AF486="","",IF(AF486="-","-",AVERAGEIF($P$6:$P$504, P486, $AF$6:$AF$504)))</f>
        <v/>
      </c>
      <c r="AK486" s="12">
        <f>IF(AF486="","",IF(AF486="-","-",IF((AF486-AJ486)=0,"-",IF((AF486-AJ486)&gt;0,"↑","↓"))))</f>
        <v/>
      </c>
      <c r="AM486" s="121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0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IF(P487="","",AVERAGEIF($P$6:$P$504, P487, $AE$6:$AE$504))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IF(AF487="","",IF(AF487="-","-",AVERAGEIF($P$6:$P$504, P487, $AF$6:$AF$504)))</f>
        <v/>
      </c>
      <c r="AK487" s="12">
        <f>IF(AF487="","",IF(AF487="-","-",IF((AF487-AJ487)=0,"-",IF((AF487-AJ487)&gt;0,"↑","↓"))))</f>
        <v/>
      </c>
      <c r="AM487" s="121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8" t="n"/>
      <c r="I488" s="120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8" t="n"/>
      <c r="AE488" s="12" t="n"/>
      <c r="AF488" s="12" t="n"/>
      <c r="AH488" s="12">
        <f>IF(P488="","",AVERAGEIF($P$6:$P$504, P488, $AE$6:$AE$504))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IF(AF488="","",IF(AF488="-","-",AVERAGEIF($P$6:$P$504, P488, $AF$6:$AF$504)))</f>
        <v/>
      </c>
      <c r="AK488" s="12">
        <f>IF(AF488="","",IF(AF488="-","-",IF((AF488-AJ488)=0,"-",IF((AF488-AJ488)&gt;0,"↑","↓"))))</f>
        <v/>
      </c>
      <c r="AM488" s="121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7" t="n"/>
      <c r="I489" s="120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7" t="n"/>
      <c r="AE489" s="12" t="n"/>
      <c r="AF489" s="12" t="n"/>
      <c r="AH489" s="12">
        <f>IF(P489="","",AVERAGEIF($P$6:$P$504, P489, $AE$6:$AE$504))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IF(AF489="","",IF(AF489="-","-",AVERAGEIF($P$6:$P$504, P489, $AF$6:$AF$504)))</f>
        <v/>
      </c>
      <c r="AK489" s="12">
        <f>IF(AF489="","",IF(AF489="-","-",IF((AF489-AJ489)=0,"-",IF((AF489-AJ489)&gt;0,"↑","↓"))))</f>
        <v/>
      </c>
      <c r="AM489" s="121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0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IF(P490="","",AVERAGEIF($P$6:$P$504, P490, $AE$6:$AE$504))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IF(AF490="","",IF(AF490="-","-",AVERAGEIF($P$6:$P$504, P490, $AF$6:$AF$504)))</f>
        <v/>
      </c>
      <c r="AK490" s="12">
        <f>IF(AF490="","",IF(AF490="-","-",IF((AF490-AJ490)=0,"-",IF((AF490-AJ490)&gt;0,"↑","↓"))))</f>
        <v/>
      </c>
      <c r="AM490" s="121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8" t="n"/>
      <c r="I491" s="120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8" t="n"/>
      <c r="AE491" s="12" t="n"/>
      <c r="AF491" s="12" t="n"/>
      <c r="AH491" s="12">
        <f>IF(P491="","",AVERAGEIF($P$6:$P$504, P491, $AE$6:$AE$504))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IF(AF491="","",IF(AF491="-","-",AVERAGEIF($P$6:$P$504, P491, $AF$6:$AF$504)))</f>
        <v/>
      </c>
      <c r="AK491" s="12">
        <f>IF(AF491="","",IF(AF491="-","-",IF((AF491-AJ491)=0,"-",IF((AF491-AJ491)&gt;0,"↑","↓"))))</f>
        <v/>
      </c>
      <c r="AM491" s="121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7" t="n"/>
      <c r="I492" s="120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7" t="n"/>
      <c r="AE492" s="12" t="n"/>
      <c r="AF492" s="12" t="n"/>
      <c r="AH492" s="12">
        <f>IF(P492="","",AVERAGEIF($P$6:$P$504, P492, $AE$6:$AE$504))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IF(AF492="","",IF(AF492="-","-",AVERAGEIF($P$6:$P$504, P492, $AF$6:$AF$504)))</f>
        <v/>
      </c>
      <c r="AK492" s="12">
        <f>IF(AF492="","",IF(AF492="-","-",IF((AF492-AJ492)=0,"-",IF((AF492-AJ492)&gt;0,"↑","↓"))))</f>
        <v/>
      </c>
      <c r="AM492" s="121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0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IF(P493="","",AVERAGEIF($P$6:$P$504, P493, $AE$6:$AE$504))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IF(AF493="","",IF(AF493="-","-",AVERAGEIF($P$6:$P$504, P493, $AF$6:$AF$504)))</f>
        <v/>
      </c>
      <c r="AK493" s="12">
        <f>IF(AF493="","",IF(AF493="-","-",IF((AF493-AJ493)=0,"-",IF((AF493-AJ493)&gt;0,"↑","↓"))))</f>
        <v/>
      </c>
      <c r="AM493" s="121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8" t="n"/>
      <c r="I494" s="120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8" t="n"/>
      <c r="AE494" s="12" t="n"/>
      <c r="AF494" s="12" t="n"/>
      <c r="AH494" s="12">
        <f>IF(P494="","",AVERAGEIF($P$6:$P$504, P494, $AE$6:$AE$504))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IF(AF494="","",IF(AF494="-","-",AVERAGEIF($P$6:$P$504, P494, $AF$6:$AF$504)))</f>
        <v/>
      </c>
      <c r="AK494" s="12">
        <f>IF(AF494="","",IF(AF494="-","-",IF((AF494-AJ494)=0,"-",IF((AF494-AJ494)&gt;0,"↑","↓"))))</f>
        <v/>
      </c>
      <c r="AM494" s="121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7" t="n"/>
      <c r="I495" s="120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7" t="n"/>
      <c r="AE495" s="12" t="n"/>
      <c r="AF495" s="12" t="n"/>
      <c r="AH495" s="12">
        <f>IF(P495="","",AVERAGEIF($P$6:$P$504, P495, $AE$6:$AE$504))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IF(AF495="","",IF(AF495="-","-",AVERAGEIF($P$6:$P$504, P495, $AF$6:$AF$504)))</f>
        <v/>
      </c>
      <c r="AK495" s="12">
        <f>IF(AF495="","",IF(AF495="-","-",IF((AF495-AJ495)=0,"-",IF((AF495-AJ495)&gt;0,"↑","↓"))))</f>
        <v/>
      </c>
      <c r="AM495" s="121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0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IF(P496="","",AVERAGEIF($P$6:$P$504, P496, $AE$6:$AE$504))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IF(AF496="","",IF(AF496="-","-",AVERAGEIF($P$6:$P$504, P496, $AF$6:$AF$504)))</f>
        <v/>
      </c>
      <c r="AK496" s="12">
        <f>IF(AF496="","",IF(AF496="-","-",IF((AF496-AJ496)=0,"-",IF((AF496-AJ496)&gt;0,"↑","↓"))))</f>
        <v/>
      </c>
      <c r="AM496" s="121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8" t="n"/>
      <c r="I497" s="120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8" t="n"/>
      <c r="AE497" s="12" t="n"/>
      <c r="AF497" s="12" t="n"/>
      <c r="AH497" s="12">
        <f>IF(P497="","",AVERAGEIF($P$6:$P$504, P497, $AE$6:$AE$504))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IF(AF497="","",IF(AF497="-","-",AVERAGEIF($P$6:$P$504, P497, $AF$6:$AF$504)))</f>
        <v/>
      </c>
      <c r="AK497" s="12">
        <f>IF(AF497="","",IF(AF497="-","-",IF((AF497-AJ497)=0,"-",IF((AF497-AJ497)&gt;0,"↑","↓"))))</f>
        <v/>
      </c>
      <c r="AM497" s="121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7" t="n"/>
      <c r="I498" s="120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7" t="n"/>
      <c r="AE498" s="12" t="n"/>
      <c r="AF498" s="12" t="n"/>
      <c r="AH498" s="12">
        <f>IF(P498="","",AVERAGEIF($P$6:$P$504, P498, $AE$6:$AE$504))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IF(AF498="","",IF(AF498="-","-",AVERAGEIF($P$6:$P$504, P498, $AF$6:$AF$504)))</f>
        <v/>
      </c>
      <c r="AK498" s="12">
        <f>IF(AF498="","",IF(AF498="-","-",IF((AF498-AJ498)=0,"-",IF((AF498-AJ498)&gt;0,"↑","↓"))))</f>
        <v/>
      </c>
      <c r="AM498" s="121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0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IF(P499="","",AVERAGEIF($P$6:$P$504, P499, $AE$6:$AE$504))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IF(AF499="","",IF(AF499="-","-",AVERAGEIF($P$6:$P$504, P499, $AF$6:$AF$504)))</f>
        <v/>
      </c>
      <c r="AK499" s="12">
        <f>IF(AF499="","",IF(AF499="-","-",IF((AF499-AJ499)=0,"-",IF((AF499-AJ499)&gt;0,"↑","↓"))))</f>
        <v/>
      </c>
      <c r="AM499" s="121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8" t="n"/>
      <c r="I500" s="120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8" t="n"/>
      <c r="AE500" s="12" t="n"/>
      <c r="AF500" s="12" t="n"/>
      <c r="AH500" s="12">
        <f>IF(P500="","",AVERAGEIF($P$6:$P$504, P500, $AE$6:$AE$504))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IF(AF500="","",IF(AF500="-","-",AVERAGEIF($P$6:$P$504, P500, $AF$6:$AF$504)))</f>
        <v/>
      </c>
      <c r="AK500" s="12">
        <f>IF(AF500="","",IF(AF500="-","-",IF((AF500-AJ500)=0,"-",IF((AF500-AJ500)&gt;0,"↑","↓"))))</f>
        <v/>
      </c>
      <c r="AM500" s="121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7" t="n"/>
      <c r="I501" s="120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7" t="n"/>
      <c r="AE501" s="12" t="n"/>
      <c r="AF501" s="12" t="n"/>
      <c r="AH501" s="12">
        <f>IF(P501="","",AVERAGEIF($P$6:$P$504, P501, $AE$6:$AE$504))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IF(AF501="","",IF(AF501="-","-",AVERAGEIF($P$6:$P$504, P501, $AF$6:$AF$504)))</f>
        <v/>
      </c>
      <c r="AK501" s="12">
        <f>IF(AF501="","",IF(AF501="-","-",IF((AF501-AJ501)=0,"-",IF((AF501-AJ501)&gt;0,"↑","↓"))))</f>
        <v/>
      </c>
      <c r="AM501" s="121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0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IF(P502="","",AVERAGEIF($P$6:$P$504, P502, $AE$6:$AE$504))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IF(AF502="","",IF(AF502="-","-",AVERAGEIF($P$6:$P$504, P502, $AF$6:$AF$504)))</f>
        <v/>
      </c>
      <c r="AK502" s="12">
        <f>IF(AF502="","",IF(AF502="-","-",IF((AF502-AJ502)=0,"-",IF((AF502-AJ502)&gt;0,"↑","↓"))))</f>
        <v/>
      </c>
      <c r="AM502" s="121">
        <f>IF(I502="","",((I502-$AJ$2)*$AL$3*((1+$AL$3)^(30*12)))/(((1+$AL$3)^(30*12))-1))</f>
        <v/>
      </c>
    </row>
    <row r="503">
      <c r="B503" s="5" t="n"/>
      <c r="C503" s="11" t="n"/>
      <c r="D503" s="10" t="n"/>
      <c r="E503" s="10" t="n"/>
      <c r="F503" s="11" t="n"/>
      <c r="G503" s="10" t="n"/>
      <c r="H503" s="18" t="n"/>
      <c r="I503" s="120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8" t="n"/>
      <c r="AE503" s="12" t="n"/>
      <c r="AF503" s="12" t="n"/>
      <c r="AH503" s="12">
        <f>IF(P503="","",AVERAGEIF($P$6:$P$504, P503, $AE$6:$AE$504))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IF(AF503="","",IF(AF503="-","-",AVERAGEIF($P$6:$P$504, P503, $AF$6:$AF$504)))</f>
        <v/>
      </c>
      <c r="AK503" s="12">
        <f>IF(AF503="","",IF(AF503="-","-",IF((AF503-AJ503)=0,"-",IF((AF503-AJ503)&gt;0,"↑","↓"))))</f>
        <v/>
      </c>
      <c r="AM503" s="121">
        <f>IF(I503="","",((I503-$AJ$2)*$AL$3*((1+$AL$3)^(30*12)))/(((1+$AL$3)^(30*12))-1))</f>
        <v/>
      </c>
    </row>
    <row r="504">
      <c r="B504" s="5" t="n"/>
      <c r="C504" s="5" t="n"/>
      <c r="D504" s="10" t="n"/>
      <c r="E504" s="10" t="n"/>
      <c r="F504" s="5" t="n"/>
      <c r="G504" s="10" t="n"/>
      <c r="H504" s="17" t="n"/>
      <c r="I504" s="120" t="n"/>
      <c r="J504" s="8" t="n"/>
      <c r="K504" s="6" t="n"/>
      <c r="L504" s="6" t="n"/>
      <c r="M504" s="9" t="n"/>
      <c r="N504" s="9" t="n"/>
      <c r="O504" s="6" t="n"/>
      <c r="P504" s="6" t="n"/>
      <c r="Q504" s="9" t="n"/>
      <c r="R504" s="9" t="n"/>
      <c r="S504" s="6" t="n"/>
      <c r="T504" s="6" t="n"/>
      <c r="U504" s="9" t="n"/>
      <c r="V504" s="9" t="n"/>
      <c r="W504" s="6" t="n"/>
      <c r="X504" s="6" t="n"/>
      <c r="Y504" s="6" t="n"/>
      <c r="Z504" s="6" t="n"/>
      <c r="AA504" s="6" t="n"/>
      <c r="AB504" s="6" t="n"/>
      <c r="AC504" s="13" t="n"/>
      <c r="AD504" s="17" t="n"/>
      <c r="AE504" s="12" t="n"/>
      <c r="AF504" s="12" t="n"/>
      <c r="AH504" s="12">
        <f>IF(P504="","",AVERAGEIF($P$6:$P$504, P504, $AE$6:$AE$504))</f>
        <v/>
      </c>
      <c r="AI504" s="12">
        <f>IF(AE504="","",IF(AE504="-","-",IF((AE504-AH504)=0,"-",IF((AE504-AH504)&gt;0,"↑","↓"))))</f>
        <v/>
      </c>
      <c r="AJ504" s="12">
        <f>IF(AF504="","",IF(AF504="-","-",AVERAGEIF($P$6:$P$504, P504, $AF$6:$AF$504)))</f>
        <v/>
      </c>
      <c r="AK504" s="12">
        <f>IF(AF504="","",IF(AF504="-","-",IF((AF504-AJ504)=0,"-",IF((AF504-AJ504)&gt;0,"↑","↓"))))</f>
        <v/>
      </c>
      <c r="AM504" s="121">
        <f>IF(I504="","",((I504-$AJ$2)*$AL$3*((1+$AL$3)^(30*12)))/(((1+$AL$3)^(30*12))-1))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504 AJ53:AJ504 AL53:AM50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4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4">
    <cfRule type="expression" priority="6" dxfId="5">
      <formula>$AI6="↓"</formula>
    </cfRule>
    <cfRule type="expression" priority="7" dxfId="6">
      <formula>$AI6="↑"</formula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4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AJ6:AJ47 AJ49 AL6:AM47 AL49:AM49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G6:G47 G49 G53:G504">
    <cfRule type="colorScale" priority="211">
      <colorScale>
        <cfvo type="min"/>
        <cfvo type="max"/>
        <color rgb="FFFCFCFF"/>
        <color rgb="FF63BE7B"/>
      </colorScale>
    </cfRule>
  </conditionalFormatting>
  <conditionalFormatting sqref="G6:G49 G52:G504">
    <cfRule type="colorScale" priority="215">
      <colorScale>
        <cfvo type="min"/>
        <cfvo type="max"/>
        <color rgb="FFFCFCFF"/>
        <color rgb="FF63BE7B"/>
      </colorScale>
    </cfRule>
  </conditionalFormatting>
  <conditionalFormatting sqref="I6:I47 I49 I53:I504">
    <cfRule type="colorScale" priority="224">
      <colorScale>
        <cfvo type="min"/>
        <cfvo type="max"/>
        <color rgb="FFFCFCFF"/>
        <color rgb="FFF8696B"/>
      </colorScale>
    </cfRule>
  </conditionalFormatting>
  <conditionalFormatting sqref="M6:M47 M49 M53:M504">
    <cfRule type="colorScale" priority="228">
      <colorScale>
        <cfvo type="min"/>
        <cfvo type="max"/>
        <color rgb="FFF8696B"/>
        <color rgb="FFFCFCFF"/>
      </colorScale>
    </cfRule>
  </conditionalFormatting>
  <conditionalFormatting sqref="N6:N47 N49 N53:N504">
    <cfRule type="colorScale" priority="232">
      <colorScale>
        <cfvo type="min"/>
        <cfvo type="max"/>
        <color rgb="FFFCFCFF"/>
        <color rgb="FFF8696B"/>
      </colorScale>
    </cfRule>
  </conditionalFormatting>
  <conditionalFormatting sqref="Q6:Q47 Q49 Q53:Q504">
    <cfRule type="colorScale" priority="236">
      <colorScale>
        <cfvo type="min"/>
        <cfvo type="max"/>
        <color rgb="FFFCFCFF"/>
        <color rgb="FF63BE7B"/>
      </colorScale>
    </cfRule>
  </conditionalFormatting>
  <conditionalFormatting sqref="R6:R47 R49 R53:R504">
    <cfRule type="colorScale" priority="240">
      <colorScale>
        <cfvo type="min"/>
        <cfvo type="max"/>
        <color rgb="FFFCFCFF"/>
        <color rgb="FF63BE7B"/>
      </colorScale>
    </cfRule>
  </conditionalFormatting>
  <conditionalFormatting sqref="U6:U47 U49 U53:U504">
    <cfRule type="colorScale" priority="256">
      <colorScale>
        <cfvo type="min"/>
        <cfvo type="max"/>
        <color rgb="FFFCFCFF"/>
        <color rgb="FF63BE7B"/>
      </colorScale>
    </cfRule>
  </conditionalFormatting>
  <conditionalFormatting sqref="V6:V47 V49 V53:V504">
    <cfRule type="colorScale" priority="260">
      <colorScale>
        <cfvo type="min"/>
        <cfvo type="max"/>
        <color rgb="FFFCFCFF"/>
        <color rgb="FF63BE7B"/>
      </colorScale>
    </cfRule>
  </conditionalFormatting>
  <conditionalFormatting sqref="AE6:AE47 AE49 AE53:AE504">
    <cfRule type="colorScale" priority="268">
      <colorScale>
        <cfvo type="min"/>
        <cfvo type="max"/>
        <color rgb="FFFCFCFF"/>
        <color rgb="FFF8696B"/>
      </colorScale>
    </cfRule>
  </conditionalFormatting>
  <conditionalFormatting sqref="AF6:AF47 AF49 AF53:AF504">
    <cfRule type="colorScale" priority="272">
      <colorScale>
        <cfvo type="min"/>
        <cfvo type="max"/>
        <color rgb="FFFCFCFF"/>
        <color rgb="FF75D279"/>
      </colorScale>
    </cfRule>
  </conditionalFormatting>
  <conditionalFormatting sqref="AH6:AH47 AH49 AH53:AH504">
    <cfRule type="colorScale" priority="276">
      <colorScale>
        <cfvo type="min"/>
        <cfvo type="max"/>
        <color rgb="FFFCFCFF"/>
        <color rgb="FFF8696B"/>
      </colorScale>
    </cfRule>
  </conditionalFormatting>
  <conditionalFormatting sqref="AJ6:AJ47 AJ49 AJ53:AJ504">
    <cfRule type="colorScale" priority="284">
      <colorScale>
        <cfvo type="min"/>
        <cfvo type="max"/>
        <color rgb="FFFCFCFF"/>
        <color rgb="FF63BE7B"/>
      </colorScale>
    </cfRule>
  </conditionalFormatting>
  <conditionalFormatting sqref="AM6:AM47 AM49 AM53:AM504">
    <cfRule type="colorScale" priority="298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3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2024-11-15T20:46:45Z</dcterms:modified>
  <cp:lastModifiedBy>Aleix Borrella Colomé</cp:lastModifiedBy>
</cp:coreProperties>
</file>