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480" windowWidth="28800" windowHeight="17520" tabRatio="600" firstSheet="0" activeTab="1" autoFilterDateGrouping="1"/>
  </bookViews>
  <sheets>
    <sheet name="Hipoteca" sheetId="1" state="visible" r:id="rId1"/>
    <sheet name="SIP" sheetId="2" state="visible" r:id="rId2"/>
    <sheet name="SERRA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5">
    <numFmt numFmtId="164" formatCode="yyyy/mm/dd;@"/>
    <numFmt numFmtId="165" formatCode="#,##0\ &quot;€&quot;;[Red]\-#,##0\ &quot;€&quot;"/>
    <numFmt numFmtId="166" formatCode="_-* #,##0\ &quot;€&quot;_-;\-* #,##0\ &quot;€&quot;_-;_-* &quot;-&quot;??\ &quot;€&quot;_-;_-@_-"/>
    <numFmt numFmtId="167" formatCode="0.0%"/>
    <numFmt numFmtId="168" formatCode="0.00000"/>
  </numFmts>
  <fonts count="34">
    <font>
      <name val="Aptos Narrow"/>
      <family val="2"/>
      <color theme="1"/>
      <sz val="12"/>
      <scheme val="minor"/>
    </font>
    <font>
      <name val="Aptos Narrow"/>
      <family val="2"/>
      <color theme="1"/>
      <sz val="12"/>
      <scheme val="minor"/>
    </font>
    <font>
      <name val="Aptos Narrow"/>
      <b val="1"/>
      <color theme="5" tint="-0.499984740745262"/>
      <sz val="14"/>
      <scheme val="minor"/>
    </font>
    <font>
      <name val="Aptos Narrow"/>
      <color theme="1"/>
      <sz val="14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b val="1"/>
      <color theme="1"/>
      <sz val="12"/>
      <scheme val="minor"/>
    </font>
    <font>
      <name val="Aptos Narrow"/>
      <b val="1"/>
      <i val="1"/>
      <color theme="1" tint="0.499984740745262"/>
      <sz val="12"/>
      <scheme val="minor"/>
    </font>
    <font>
      <name val="Aptos Narrow"/>
      <i val="1"/>
      <color theme="1" tint="0.499984740745262"/>
      <sz val="12"/>
      <scheme val="minor"/>
    </font>
    <font>
      <name val="Aptos Narrow"/>
      <b val="1"/>
      <i val="1"/>
      <color theme="9" tint="-0.499984740745262"/>
      <sz val="12"/>
      <scheme val="minor"/>
    </font>
    <font>
      <name val="Aptos Narrow"/>
      <b val="1"/>
      <i val="1"/>
      <color theme="7" tint="-0.499984740745262"/>
      <sz val="12"/>
      <scheme val="minor"/>
    </font>
    <font>
      <name val="Aptos Narrow"/>
      <b val="1"/>
      <color theme="9" tint="-0.499984740745262"/>
      <sz val="12"/>
      <scheme val="minor"/>
    </font>
    <font>
      <name val="Aptos Narrow"/>
      <b val="1"/>
      <color theme="3" tint="0.09997863704336681"/>
      <sz val="12"/>
      <scheme val="minor"/>
    </font>
    <font>
      <name val="Aptos Narrow"/>
      <family val="2"/>
      <color theme="0" tint="-0.0499893185216834"/>
      <sz val="12"/>
      <scheme val="minor"/>
    </font>
    <font>
      <name val="Aptos Narrow"/>
      <b val="1"/>
      <color theme="4"/>
      <sz val="14"/>
      <scheme val="minor"/>
    </font>
    <font>
      <name val="Aptos Narrow"/>
      <b val="1"/>
      <color theme="4"/>
      <sz val="16"/>
      <scheme val="minor"/>
    </font>
    <font>
      <name val="Aptos Narrow"/>
      <family val="2"/>
      <color theme="1"/>
      <sz val="14"/>
      <scheme val="minor"/>
    </font>
    <font>
      <name val="Aptos Narrow"/>
      <b val="1"/>
      <color theme="4"/>
      <sz val="12"/>
      <scheme val="minor"/>
    </font>
    <font>
      <name val="Aptos Narrow"/>
      <b val="1"/>
      <color theme="1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3" tint="0.8999908444471572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Aptos Narrow"/>
      <family val="2"/>
      <color theme="10"/>
      <sz val="12"/>
      <scheme val="minor"/>
    </font>
    <font>
      <name val="Calibri"/>
      <family val="2"/>
      <color theme="10"/>
      <sz val="12"/>
      <scheme val="minor"/>
    </font>
  </fonts>
  <fills count="10">
    <fill>
      <patternFill/>
    </fill>
    <fill>
      <patternFill patternType="gray125"/>
    </fill>
    <fill>
      <patternFill patternType="solid">
        <fgColor theme="5" tint="0.799981688894314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3" tint="0.8999908444471572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4999237037263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5">
    <xf numFmtId="0" fontId="1" fillId="0" borderId="0"/>
    <xf numFmtId="44" fontId="1" fillId="0" borderId="0"/>
    <xf numFmtId="9" fontId="1" fillId="0" borderId="0"/>
    <xf numFmtId="0" fontId="32" fillId="0" borderId="0"/>
    <xf numFmtId="0" fontId="33" fillId="0" borderId="0"/>
  </cellStyleXfs>
  <cellXfs count="127">
    <xf numFmtId="0" fontId="0" fillId="0" borderId="0" pivotButton="0" quotePrefix="0" xfId="0"/>
    <xf numFmtId="0" fontId="0" fillId="3" borderId="1" applyAlignment="1" pivotButton="0" quotePrefix="0" xfId="0">
      <alignment vertical="center"/>
    </xf>
    <xf numFmtId="0" fontId="0" fillId="3" borderId="1" applyAlignment="1" pivotButton="0" quotePrefix="0" xfId="0">
      <alignment vertical="center"/>
    </xf>
    <xf numFmtId="0" fontId="8" fillId="7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4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165" fontId="0" fillId="3" borderId="1" applyAlignment="1" pivotButton="0" quotePrefix="0" xfId="1">
      <alignment horizontal="center" vertical="center"/>
    </xf>
    <xf numFmtId="0" fontId="0" fillId="3" borderId="1" applyAlignment="1" pivotButton="0" quotePrefix="0" xfId="1">
      <alignment horizontal="center" vertical="center"/>
    </xf>
    <xf numFmtId="1" fontId="0" fillId="3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/>
    </xf>
    <xf numFmtId="164" fontId="0" fillId="3" borderId="2" applyAlignment="1" pivotButton="0" quotePrefix="0" xfId="0">
      <alignment horizontal="center" vertical="center"/>
    </xf>
    <xf numFmtId="1" fontId="0" fillId="3" borderId="1" applyAlignment="1" pivotButton="0" quotePrefix="0" xfId="0">
      <alignment horizontal="center"/>
    </xf>
    <xf numFmtId="0" fontId="4" fillId="0" borderId="1" pivotButton="0" quotePrefix="0" xfId="3"/>
    <xf numFmtId="0" fontId="5" fillId="0" borderId="0" pivotButton="0" quotePrefix="0" xfId="3"/>
    <xf numFmtId="0" fontId="6" fillId="0" borderId="0" pivotButton="0" quotePrefix="0" xfId="3"/>
    <xf numFmtId="0" fontId="7" fillId="0" borderId="0" pivotButton="0" quotePrefix="0" xfId="3"/>
    <xf numFmtId="0" fontId="0" fillId="4" borderId="0" applyAlignment="1" pivotButton="0" quotePrefix="0" xfId="0">
      <alignment horizontal="center"/>
    </xf>
    <xf numFmtId="0" fontId="0" fillId="4" borderId="0" pivotButton="0" quotePrefix="0" xfId="0"/>
    <xf numFmtId="0" fontId="0" fillId="5" borderId="0" pivotButton="0" quotePrefix="0" xfId="0"/>
    <xf numFmtId="0" fontId="8" fillId="6" borderId="1" applyAlignment="1" pivotButton="0" quotePrefix="0" xfId="0">
      <alignment horizontal="center" vertical="center"/>
    </xf>
    <xf numFmtId="10" fontId="0" fillId="3" borderId="1" applyAlignment="1" pivotButton="0" quotePrefix="0" xfId="2">
      <alignment horizontal="center" vertical="center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0" fontId="0" fillId="5" borderId="0" applyAlignment="1" pivotButton="0" quotePrefix="0" xfId="0">
      <alignment vertical="center"/>
    </xf>
    <xf numFmtId="0" fontId="10" fillId="5" borderId="0" applyAlignment="1" pivotButton="0" quotePrefix="0" xfId="0">
      <alignment horizontal="right" vertical="center"/>
    </xf>
    <xf numFmtId="167" fontId="0" fillId="3" borderId="1" applyAlignment="1" pivotButton="0" quotePrefix="0" xfId="2">
      <alignment horizontal="center" vertical="center"/>
    </xf>
    <xf numFmtId="10" fontId="0" fillId="3" borderId="1" applyAlignment="1" pivotButton="0" quotePrefix="0" xfId="2">
      <alignment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9" fillId="5" borderId="0" pivotButton="0" quotePrefix="0" xfId="0"/>
    <xf numFmtId="166" fontId="0" fillId="3" borderId="7" applyAlignment="1" pivotButton="0" quotePrefix="0" xfId="1">
      <alignment horizontal="right" vertical="center"/>
    </xf>
    <xf numFmtId="0" fontId="10" fillId="5" borderId="0" applyAlignment="1" pivotButton="0" quotePrefix="0" xfId="2">
      <alignment horizontal="lef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0" fontId="0" fillId="3" borderId="1" applyAlignment="1" pivotButton="0" quotePrefix="0" xfId="1">
      <alignment horizontal="right" vertical="center"/>
    </xf>
    <xf numFmtId="0" fontId="15" fillId="5" borderId="0" applyAlignment="1" pivotButton="0" quotePrefix="0" xfId="0">
      <alignment horizontal="center" vertical="center"/>
    </xf>
    <xf numFmtId="0" fontId="10" fillId="5" borderId="0" pivotButton="0" quotePrefix="0" xfId="2"/>
    <xf numFmtId="0" fontId="0" fillId="5" borderId="0" applyAlignment="1" pivotButton="0" quotePrefix="0" xfId="0">
      <alignment horizontal="center"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0" fontId="10" fillId="5" borderId="8" applyAlignment="1" pivotButton="0" quotePrefix="0" xfId="2">
      <alignment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0" fontId="0" fillId="5" borderId="0" pivotButton="0" quotePrefix="1" xfId="0"/>
    <xf numFmtId="0" fontId="3" fillId="5" borderId="0" pivotButton="0" quotePrefix="0" xfId="0"/>
    <xf numFmtId="0" fontId="5" fillId="0" borderId="1" pivotButton="0" quotePrefix="0" xfId="3"/>
    <xf numFmtId="0" fontId="10" fillId="5" borderId="0" pivotButton="0" quotePrefix="0" xfId="0"/>
    <xf numFmtId="168" fontId="15" fillId="5" borderId="0" pivotButton="0" quotePrefix="0" xfId="0"/>
    <xf numFmtId="165" fontId="0" fillId="3" borderId="1" applyAlignment="1" pivotButton="0" quotePrefix="0" xfId="0">
      <alignment horizontal="center" vertical="center"/>
    </xf>
    <xf numFmtId="0" fontId="3" fillId="5" borderId="0" applyAlignment="1" pivotButton="0" quotePrefix="0" xfId="0">
      <alignment wrapText="1"/>
    </xf>
    <xf numFmtId="0" fontId="3" fillId="5" borderId="8" applyAlignment="1" pivotButton="0" quotePrefix="0" xfId="0">
      <alignment wrapText="1"/>
    </xf>
    <xf numFmtId="1" fontId="0" fillId="5" borderId="0" pivotButton="0" quotePrefix="0" xfId="0"/>
    <xf numFmtId="1" fontId="20" fillId="3" borderId="1" applyAlignment="1" pivotButton="0" quotePrefix="0" xfId="0">
      <alignment horizontal="center"/>
    </xf>
    <xf numFmtId="0" fontId="6" fillId="0" borderId="1" pivotButton="0" quotePrefix="0" xfId="3"/>
    <xf numFmtId="0" fontId="0" fillId="5" borderId="1" applyAlignment="1" pivotButton="0" quotePrefix="0" xfId="0">
      <alignment horizontal="center"/>
    </xf>
    <xf numFmtId="0" fontId="22" fillId="0" borderId="0" pivotButton="0" quotePrefix="0" xfId="3"/>
    <xf numFmtId="0" fontId="21" fillId="0" borderId="1" pivotButton="0" quotePrefix="0" xfId="3"/>
    <xf numFmtId="0" fontId="23" fillId="0" borderId="0" pivotButton="0" quotePrefix="0" xfId="3"/>
    <xf numFmtId="0" fontId="24" fillId="0" borderId="0" pivotButton="0" quotePrefix="0" xfId="3"/>
    <xf numFmtId="0" fontId="26" fillId="0" borderId="0" pivotButton="0" quotePrefix="0" xfId="3"/>
    <xf numFmtId="0" fontId="7" fillId="0" borderId="1" pivotButton="0" quotePrefix="0" xfId="3"/>
    <xf numFmtId="0" fontId="24" fillId="0" borderId="1" pivotButton="0" quotePrefix="0" xfId="3"/>
    <xf numFmtId="0" fontId="15" fillId="5" borderId="0" pivotButton="0" quotePrefix="0" xfId="0"/>
    <xf numFmtId="0" fontId="28" fillId="7" borderId="11" pivotButton="0" quotePrefix="0" xfId="0"/>
    <xf numFmtId="0" fontId="28" fillId="7" borderId="14" pivotButton="0" quotePrefix="0" xfId="0"/>
    <xf numFmtId="0" fontId="29" fillId="0" borderId="0" pivotButton="0" quotePrefix="0" xfId="3"/>
    <xf numFmtId="0" fontId="30" fillId="0" borderId="0" pivotButton="0" quotePrefix="0" xfId="3"/>
    <xf numFmtId="0" fontId="26" fillId="0" borderId="1" pivotButton="0" quotePrefix="0" xfId="3"/>
    <xf numFmtId="0" fontId="27" fillId="0" borderId="1" pivotButton="0" quotePrefix="0" xfId="3"/>
    <xf numFmtId="0" fontId="25" fillId="0" borderId="1" pivotButton="0" quotePrefix="0" xfId="3"/>
    <xf numFmtId="0" fontId="31" fillId="0" borderId="0" pivotButton="0" quotePrefix="0" xfId="3"/>
    <xf numFmtId="0" fontId="32" fillId="0" borderId="0" pivotButton="0" quotePrefix="0" xfId="3"/>
    <xf numFmtId="0" fontId="0" fillId="0" borderId="4" pivotButton="0" quotePrefix="0" xfId="0"/>
    <xf numFmtId="0" fontId="0" fillId="0" borderId="5" pivotButton="0" quotePrefix="0" xfId="0"/>
    <xf numFmtId="0" fontId="0" fillId="3" borderId="3" applyAlignment="1" pivotButton="0" quotePrefix="0" xfId="0">
      <alignment vertical="center"/>
    </xf>
    <xf numFmtId="0" fontId="13" fillId="6" borderId="1" applyAlignment="1" pivotButton="0" quotePrefix="0" xfId="0">
      <alignment horizontal="center" vertical="center"/>
    </xf>
    <xf numFmtId="0" fontId="14" fillId="7" borderId="1" applyAlignment="1" pivotButton="0" quotePrefix="0" xfId="0">
      <alignment horizontal="center" vertical="center"/>
    </xf>
    <xf numFmtId="0" fontId="9" fillId="5" borderId="0" applyAlignment="1" pivotButton="0" quotePrefix="0" xfId="0">
      <alignment horizontal="left"/>
    </xf>
    <xf numFmtId="0" fontId="0" fillId="5" borderId="0" pivotButton="0" quotePrefix="0" xfId="0"/>
    <xf numFmtId="0" fontId="13" fillId="8" borderId="1" applyAlignment="1" pivotButton="0" quotePrefix="0" xfId="0">
      <alignment horizontal="center" vertical="center"/>
    </xf>
    <xf numFmtId="0" fontId="10" fillId="5" borderId="8" applyAlignment="1" pivotButton="0" quotePrefix="0" xfId="2">
      <alignment horizontal="left" vertical="center"/>
    </xf>
    <xf numFmtId="0" fontId="14" fillId="9" borderId="1" applyAlignment="1" pivotButton="0" quotePrefix="0" xfId="0">
      <alignment horizontal="center" vertical="center"/>
    </xf>
    <xf numFmtId="0" fontId="10" fillId="5" borderId="0" applyAlignment="1" pivotButton="0" quotePrefix="0" xfId="2">
      <alignment horizontal="center" vertical="center"/>
    </xf>
    <xf numFmtId="0" fontId="10" fillId="5" borderId="0" applyAlignment="1" pivotButton="0" quotePrefix="0" xfId="2">
      <alignment horizontal="left" vertical="center"/>
    </xf>
    <xf numFmtId="0" fontId="8" fillId="6" borderId="3" applyAlignment="1" pivotButton="0" quotePrefix="0" xfId="0">
      <alignment horizontal="center" vertical="center"/>
    </xf>
    <xf numFmtId="0" fontId="8" fillId="7" borderId="3" applyAlignment="1" pivotButton="0" quotePrefix="0" xfId="0">
      <alignment horizontal="center" vertical="center"/>
    </xf>
    <xf numFmtId="0" fontId="14" fillId="7" borderId="3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8" fillId="7" borderId="1" applyAlignment="1" pivotButton="0" quotePrefix="0" xfId="0">
      <alignment horizontal="center" vertical="center"/>
    </xf>
    <xf numFmtId="0" fontId="17" fillId="7" borderId="5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10" pivotButton="0" quotePrefix="0" xfId="0"/>
    <xf numFmtId="0" fontId="0" fillId="0" borderId="12" pivotButton="0" quotePrefix="0" xfId="0"/>
    <xf numFmtId="0" fontId="0" fillId="0" borderId="13" pivotButton="0" quotePrefix="0" xfId="0"/>
    <xf numFmtId="0" fontId="19" fillId="7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right" vertical="center"/>
    </xf>
    <xf numFmtId="0" fontId="18" fillId="3" borderId="1" applyAlignment="1" pivotButton="0" quotePrefix="0" xfId="0">
      <alignment horizontal="center" vertical="center"/>
    </xf>
    <xf numFmtId="0" fontId="0" fillId="0" borderId="11" pivotButton="0" quotePrefix="0" xfId="0"/>
    <xf numFmtId="0" fontId="16" fillId="7" borderId="1" applyAlignment="1" pivotButton="0" quotePrefix="0" xfId="0">
      <alignment horizontal="center" vertical="center"/>
    </xf>
    <xf numFmtId="166" fontId="1" fillId="0" borderId="1" applyAlignment="1" pivotButton="0" quotePrefix="0" xfId="1">
      <alignment horizontal="center" vertical="center"/>
    </xf>
    <xf numFmtId="0" fontId="2" fillId="2" borderId="1" applyAlignment="1" pivotButton="0" quotePrefix="0" xfId="0">
      <alignment horizontal="center" vertical="center" wrapText="1"/>
    </xf>
    <xf numFmtId="166" fontId="1" fillId="3" borderId="1" applyAlignment="1" pivotButton="0" quotePrefix="0" xfId="1">
      <alignment horizontal="right" vertical="center"/>
    </xf>
    <xf numFmtId="166" fontId="0" fillId="3" borderId="1" applyAlignment="1" pivotButton="0" quotePrefix="0" xfId="1">
      <alignment horizontal="right" vertical="center"/>
    </xf>
    <xf numFmtId="167" fontId="0" fillId="3" borderId="1" applyAlignment="1" pivotButton="0" quotePrefix="0" xfId="2">
      <alignment horizontal="center" vertical="center"/>
    </xf>
    <xf numFmtId="166" fontId="0" fillId="3" borderId="1" applyAlignment="1" pivotButton="0" quotePrefix="0" xfId="1">
      <alignment vertical="center"/>
    </xf>
    <xf numFmtId="166" fontId="11" fillId="6" borderId="1" applyAlignment="1" pivotButton="0" quotePrefix="0" xfId="0">
      <alignment horizontal="center" vertical="center"/>
    </xf>
    <xf numFmtId="166" fontId="12" fillId="7" borderId="6" applyAlignment="1" pivotButton="0" quotePrefix="0" xfId="0">
      <alignment horizontal="center" vertical="center"/>
    </xf>
    <xf numFmtId="166" fontId="0" fillId="3" borderId="7" applyAlignment="1" pivotButton="0" quotePrefix="0" xfId="1">
      <alignment horizontal="right" vertical="center"/>
    </xf>
    <xf numFmtId="166" fontId="0" fillId="3" borderId="6" applyAlignment="1" pivotButton="0" quotePrefix="0" xfId="1">
      <alignment horizontal="right" vertical="center"/>
    </xf>
    <xf numFmtId="166" fontId="0" fillId="5" borderId="0" pivotButton="0" quotePrefix="0" xfId="0"/>
    <xf numFmtId="166" fontId="0" fillId="5" borderId="0" applyAlignment="1" pivotButton="0" quotePrefix="0" xfId="0">
      <alignment vertical="center"/>
    </xf>
    <xf numFmtId="166" fontId="0" fillId="5" borderId="0" applyAlignment="1" pivotButton="0" quotePrefix="0" xfId="1">
      <alignment horizontal="right" vertical="center"/>
    </xf>
    <xf numFmtId="166" fontId="13" fillId="6" borderId="1" applyAlignment="1" pivotButton="0" quotePrefix="0" xfId="1">
      <alignment horizontal="right" vertical="center"/>
    </xf>
    <xf numFmtId="166" fontId="14" fillId="7" borderId="1" applyAlignment="1" pivotButton="0" quotePrefix="0" xfId="1">
      <alignment horizontal="right" vertical="center"/>
    </xf>
    <xf numFmtId="166" fontId="10" fillId="5" borderId="0" applyAlignment="1" pivotButton="0" quotePrefix="0" xfId="0">
      <alignment vertical="center"/>
    </xf>
    <xf numFmtId="166" fontId="10" fillId="5" borderId="0" pivotButton="0" quotePrefix="0" xfId="0"/>
    <xf numFmtId="166" fontId="1" fillId="0" borderId="1" applyAlignment="1" pivotButton="0" quotePrefix="0" xfId="1">
      <alignment horizontal="center" vertical="center"/>
    </xf>
    <xf numFmtId="168" fontId="15" fillId="5" borderId="0" pivotButton="0" quotePrefix="0" xfId="0"/>
    <xf numFmtId="165" fontId="0" fillId="3" borderId="1" applyAlignment="1" pivotButton="0" quotePrefix="0" xfId="1">
      <alignment horizontal="center" vertical="center"/>
    </xf>
    <xf numFmtId="165" fontId="0" fillId="3" borderId="1" applyAlignment="1" pivotButton="0" quotePrefix="0" xfId="0">
      <alignment horizontal="center" vertical="center"/>
    </xf>
    <xf numFmtId="0" fontId="33" fillId="0" borderId="0" pivotButton="0" quotePrefix="0" xfId="4"/>
  </cellXfs>
  <cellStyles count="5">
    <cellStyle name="Normal" xfId="0" builtinId="0"/>
    <cellStyle name="Moneda" xfId="1" builtinId="4"/>
    <cellStyle name="Porcentaje" xfId="2" builtinId="5"/>
    <cellStyle name="Hipervínculo" xfId="3" builtinId="8"/>
    <cellStyle name="Hyperlink" xfId="4" builtinId="8" hidden="0"/>
  </cellStyles>
  <dxfs count="78"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1"/>
      </font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strike val="1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  <dxf>
      <font>
        <i val="1"/>
        <color theme="1" tint="0.499984740745262"/>
      </font>
      <fill>
        <patternFill>
          <bgColor theme="0" tint="-0.0499893185216834"/>
        </patternFill>
      </fill>
    </dxf>
    <dxf>
      <font>
        <i val="1"/>
        <color rgb="FFC00000"/>
      </font>
      <fill>
        <patternFill>
          <bgColor theme="0" tint="-0.0499893185216834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Relationships xmlns="http://schemas.openxmlformats.org/package/2006/relationships"><Relationship Type="http://schemas.openxmlformats.org/officeDocument/2006/relationships/hyperlink" Target="https://www.finquessip.com/ficha/piso/vilafranca-del-penedes/centro/9669/21901149/es/" TargetMode="External" Id="rId1" /><Relationship Type="http://schemas.openxmlformats.org/officeDocument/2006/relationships/hyperlink" Target="https://www.finquessip.com/ficha/piso/vilafranca-del-penedes/barceloneta-moli-d-en-rovira/9669/21260077/es/" TargetMode="External" Id="rId2" /><Relationship Type="http://schemas.openxmlformats.org/officeDocument/2006/relationships/hyperlink" Target="https://www.finquessip.com/ficha/piso/vilafranca-del-penedes/espirall/9669/22156769/es/" TargetMode="External" Id="rId3" /><Relationship Type="http://schemas.openxmlformats.org/officeDocument/2006/relationships/hyperlink" Target="https://www.finquessip.com/ficha/piso/vilafranca-del-penedes/barceloneta/9669/21553793/es/" TargetMode="External" Id="rId4" /><Relationship Type="http://schemas.openxmlformats.org/officeDocument/2006/relationships/hyperlink" Target="https://www.finquessip.com/ficha/piso/vilafranca-del-penedes/centro/9669/22162195/es/" TargetMode="External" Id="rId5" /><Relationship Type="http://schemas.openxmlformats.org/officeDocument/2006/relationships/hyperlink" Target="https://www.finquessip.com/ficha/piso/vilafranca-del-penedes/poble-nou/9669/21458388/es/" TargetMode="External" Id="rId6" /><Relationship Type="http://schemas.openxmlformats.org/officeDocument/2006/relationships/hyperlink" Target="https://www.finquessip.com/ficha/piso/vilafranca-del-penedes/vilafranca-del-penedes/9669/18936215/es/" TargetMode="External" Id="rId7" /><Relationship Type="http://schemas.openxmlformats.org/officeDocument/2006/relationships/hyperlink" Target="https://www.finquessip.com/ficha/piso/vilafranca-del-penedes/les-clotes/9669/21638057/es/" TargetMode="External" Id="rId8" /><Relationship Type="http://schemas.openxmlformats.org/officeDocument/2006/relationships/hyperlink" Target="https://www.finquessip.com/ficha/piso/vilafranca-del-penedes/la-girada/9669/22462746/es/" TargetMode="External" Id="rId9" /><Relationship Type="http://schemas.openxmlformats.org/officeDocument/2006/relationships/hyperlink" Target="https://www.finquessip.com/ficha/piso/vilafranca-del-penedes/barceloneta/9669/21553301/es/" TargetMode="External" Id="rId10" /><Relationship Type="http://schemas.openxmlformats.org/officeDocument/2006/relationships/hyperlink" Target="https://www.finquessip.com/ficha/piso/vilafranca-del-penedes/centro/9669/21572094/es/" TargetMode="External" Id="rId11" /><Relationship Type="http://schemas.openxmlformats.org/officeDocument/2006/relationships/hyperlink" Target="https://www.finquessip.com/ficha/piso/vilafranca-del-penedes/sant-julia/9669/20256077/es/" TargetMode="External" Id="rId12" /><Relationship Type="http://schemas.openxmlformats.org/officeDocument/2006/relationships/hyperlink" Target="https://www.finquessip.com/ficha/piso/vilafranca-del-penedes/sant-julia/9669/18481469/es/" TargetMode="External" Id="rId13" /><Relationship Type="http://schemas.openxmlformats.org/officeDocument/2006/relationships/hyperlink" Target="https://www.finquessip.com/ficha/duplex/vilafranca-del-penedes/la-girada/9669/20029618/es/" TargetMode="External" Id="rId14" /><Relationship Type="http://schemas.openxmlformats.org/officeDocument/2006/relationships/hyperlink" Target="https://www.finquessip.com/ficha/piso/vilafranca-del-penedes/poble-nou/9669/22052985/es/" TargetMode="External" Id="rId15" /><Relationship Type="http://schemas.openxmlformats.org/officeDocument/2006/relationships/hyperlink" Target="https://www.finquessip.com/ficha/piso/vilafranca-del-penedes/barceloneta/9669/21584797/es/" TargetMode="External" Id="rId16" /><Relationship Type="http://schemas.openxmlformats.org/officeDocument/2006/relationships/hyperlink" Target="https://www.finquessip.com/ficha/piso/vilafranca-del-penedes/centro/9669/21691015/es/" TargetMode="External" Id="rId17" /><Relationship Type="http://schemas.openxmlformats.org/officeDocument/2006/relationships/hyperlink" Target="https://www.finquessip.com/ficha/piso/vilafranca-del-penedes/poble-nou/9669/21486522/es/" TargetMode="External" Id="rId18" /><Relationship Type="http://schemas.openxmlformats.org/officeDocument/2006/relationships/hyperlink" Target="https://www.finquessip.com/ficha/piso/vilafranca-del-penedes/poble-nou/9669/21562926/es/" TargetMode="External" Id="rId19" /><Relationship Type="http://schemas.openxmlformats.org/officeDocument/2006/relationships/hyperlink" Target="https://www.finquessip.com/ficha/duplex/vilafranca-del-penedes/vilafranca-del-penedes/9669/17197459/es/" TargetMode="External" Id="rId20" /><Relationship Type="http://schemas.openxmlformats.org/officeDocument/2006/relationships/hyperlink" Target="https://www.finquessip.com/ficha/piso/vilafranca-del-penedes/barceloneta/9669/21555215/es/" TargetMode="External" Id="rId21" /><Relationship Type="http://schemas.openxmlformats.org/officeDocument/2006/relationships/hyperlink" Target="https://www.finquessip.com/ficha/piso/vilafranca-del-penedes/barceloneta/9669/21585544/es/" TargetMode="External" Id="rId22" /><Relationship Type="http://schemas.openxmlformats.org/officeDocument/2006/relationships/hyperlink" Target="https://www.finquessip.com/ficha/piso/vilafranca-del-penedes/poble-nou/9669/21563492/es/" TargetMode="External" Id="rId23" /><Relationship Type="http://schemas.openxmlformats.org/officeDocument/2006/relationships/hyperlink" Target="https://www.finquessip.com/ficha/piso/vilafranca-del-penedes/sant-julia/9669/19962123/es/" TargetMode="External" Id="rId24" /><Relationship Type="http://schemas.openxmlformats.org/officeDocument/2006/relationships/hyperlink" Target="https://www.finquessip.com/ficha/piso/vilafranca-del-penedes/poble-nou/9669/21486746/es/" TargetMode="External" Id="rId25" /><Relationship Type="http://schemas.openxmlformats.org/officeDocument/2006/relationships/hyperlink" Target="https://www.finquessip.com/ficha/piso/vilafranca-del-penedes/poble-nou/9669/21486664/es/" TargetMode="External" Id="rId26" /><Relationship Type="http://schemas.openxmlformats.org/officeDocument/2006/relationships/hyperlink" Target="https://www.finquessip.com/ficha/piso/vilafranca-del-penedes/poble-nou/9669/21486247/es/" TargetMode="External" Id="rId27" /><Relationship Type="http://schemas.openxmlformats.org/officeDocument/2006/relationships/hyperlink" Target="https://www.finquessip.com/ficha/duplex/vilafranca-del-penedes/centro/9669/22458824/es/" TargetMode="External" Id="rId28" /><Relationship Type="http://schemas.openxmlformats.org/officeDocument/2006/relationships/hyperlink" Target="https://www.finquessip.com/ficha/adosado/vilafranca-del-penedes/centro/9669/21566349/es/" TargetMode="External" Id="rId29" /><Relationship Type="http://schemas.openxmlformats.org/officeDocument/2006/relationships/hyperlink" Target="https://www.finquessip.com/ficha/piso/vilafranca-del-penedes/la-girada/9669/22565320/es/" TargetMode="External" Id="rId30" /><Relationship Type="http://schemas.openxmlformats.org/officeDocument/2006/relationships/hyperlink" Target="https://www.finquessip.com/ficha/casa/vilafranca-del-penedes/vilafranca-del-penedes/9669/17197440/es/" TargetMode="External" Id="rId31" /><Relationship Type="http://schemas.openxmlformats.org/officeDocument/2006/relationships/hyperlink" Target="https://www.finquessip.com/ficha/casa/vilafranca-del-penedes/sant-julia/9669/21154054/es/" TargetMode="External" Id="rId32" /><Relationship Type="http://schemas.openxmlformats.org/officeDocument/2006/relationships/hyperlink" Target="https://www.finquessip.com/ficha/casa/vilafranca-del-penedes/centro/9669/17735550/es/" TargetMode="External" Id="rId33" /><Relationship Type="http://schemas.openxmlformats.org/officeDocument/2006/relationships/hyperlink" Target="https://www.finquessip.com/ficha/casa/vilafranca-del-penedes/vilafranca-del-penedes/9669/18989943/es/" TargetMode="External" Id="rId34" /><Relationship Type="http://schemas.openxmlformats.org/officeDocument/2006/relationships/hyperlink" Target="https://www.finquessip.com/ficha/casa/vilafranca-del-penedes/centro/9669/17774131/es/" TargetMode="External" Id="rId35" /><Relationship Type="http://schemas.openxmlformats.org/officeDocument/2006/relationships/hyperlink" Target="https://www.finquessip.com/ficha/casa/vilafranca-del-penedes/sant-julia/9669/17197039/es/" TargetMode="External" Id="rId36" /><Relationship Type="http://schemas.openxmlformats.org/officeDocument/2006/relationships/hyperlink" Target="https://www.finquessip.com/ficha/casa/olerdola/daltmar-olerdola/9669/22478863/es/" TargetMode="External" Id="rId37" /><Relationship Type="http://schemas.openxmlformats.org/officeDocument/2006/relationships/hyperlink" Target="https://www.finquessip.com/ficha/caseron/olerdola/arbocar/9669/20930987/es/" TargetMode="External" Id="rId38" /><Relationship Type="http://schemas.openxmlformats.org/officeDocument/2006/relationships/hyperlink" Target="https://www.finquessip.com/ficha/casa/olerdola/olerdola/9669/17197895/es/" TargetMode="External" Id="rId39" /><Relationship Type="http://schemas.openxmlformats.org/officeDocument/2006/relationships/hyperlink" Target="https://www.finquessip.com/ficha/casa/puigdalber/puigdalber/9669/17197516/es/" TargetMode="External" Id="rId40" /><Relationship Type="http://schemas.openxmlformats.org/officeDocument/2006/relationships/hyperlink" Target="https://www.finquessip.com/ficha/casa/olerdola/daltmar/9669/19726756/es/" TargetMode="External" Id="rId41" /><Relationship Type="http://schemas.openxmlformats.org/officeDocument/2006/relationships/hyperlink" Target="https://www.finquessip.com/ficha/casa/el-pla-del-penedes/el-pla-del-penedes/9669/17197405/es/" TargetMode="External" Id="rId42" /><Relationship Type="http://schemas.openxmlformats.org/officeDocument/2006/relationships/hyperlink" Target="https://www.finquessip.com/ficha/piso/vilafranca-del-penedes/espirall/9669/22644549/es/" TargetMode="External" Id="rId43" /><Relationship Type="http://schemas.openxmlformats.org/officeDocument/2006/relationships/hyperlink" Target="https://www.finquessip.com/ficha/piso/vilafranca-del-penedes/espirall/9669/22656376/es/" TargetMode="External" Id="rId44" /><Relationship Type="http://schemas.openxmlformats.org/officeDocument/2006/relationships/hyperlink" Target="https://www.finquessip.com/ficha/casa/olerdola/daltmar/9669/17198498/es/" TargetMode="External" Id="rId45" /><Relationship Type="http://schemas.openxmlformats.org/officeDocument/2006/relationships/hyperlink" Target="https://www.finquessip.com/ficha/piso/vilafranca-del-penedes/poble-nou/9669/22678263/es/" TargetMode="External" Id="rId46" /><Relationship Type="http://schemas.openxmlformats.org/officeDocument/2006/relationships/hyperlink" Target="https://www.finquessip.com/ficha/piso/vilafranca-del-penedes/centro/9669/22664295/es/" TargetMode="External" Id="rId47" /><Relationship Type="http://schemas.openxmlformats.org/officeDocument/2006/relationships/hyperlink" Target="https://www.finquessip.com/ficha/piso/vilafranca-del-penedes/poble-nou/9669/22754546/es/" TargetMode="External" Id="rId48" /><Relationship Type="http://schemas.openxmlformats.org/officeDocument/2006/relationships/hyperlink" Target="https://www.finquessip.com/ficha/piso/vilafranca-del-penedes/espirall/9669/22727243/es/" TargetMode="External" Id="rId49" /><Relationship Type="http://schemas.openxmlformats.org/officeDocument/2006/relationships/hyperlink" Target="https://www.finquessip.com/ficha/casa/olerdola/can-trabal/9669/20052986/es/" TargetMode="External" Id="rId50" /><Relationship Type="http://schemas.openxmlformats.org/officeDocument/2006/relationships/hyperlink" Target="https://www.finquessip.com/ficha/piso/vilafranca-del-penedes/poble-nou/9669/22709244/es/" TargetMode="External" Id="rId51" /><Relationship Type="http://schemas.openxmlformats.org/officeDocument/2006/relationships/hyperlink" Target="https://www.finquessip.com/ficha/piso/vilafranca-del-penedes/espirall/9669/22644549/es/" TargetMode="External" Id="rId52" /><Relationship Type="http://schemas.openxmlformats.org/officeDocument/2006/relationships/hyperlink" Target="https://www.finquessip.com/ficha/piso/vilafranca-del-penedes/vilafranca-del-penedes/9669/22995613/es/" TargetMode="External" Id="rId53" /><Relationship Type="http://schemas.openxmlformats.org/officeDocument/2006/relationships/hyperlink" Target="https://www.finquessip.com/ficha/piso/vilafranca-del-penedes/espirall/9669/22994859/es/" TargetMode="External" Id="rId54" /><Relationship Type="http://schemas.openxmlformats.org/officeDocument/2006/relationships/hyperlink" Target="https://www.finquessip.com/ficha/piso/vilafranca-del-penedes/espirall/9669/22994855/es/" TargetMode="External" Id="rId55" /><Relationship Type="http://schemas.openxmlformats.org/officeDocument/2006/relationships/hyperlink" Target="https://www.finquessip.com/ficha/piso/vilafranca-del-penedes/centro/9669/22992686/es/" TargetMode="External" Id="rId56" /><Relationship Type="http://schemas.openxmlformats.org/officeDocument/2006/relationships/hyperlink" Target="https://www.finquessip.com/ficha/piso/vilafranca-del-penedes/centro/9669/23108643/es/" TargetMode="External" Id="rId57" /><Relationship Type="http://schemas.openxmlformats.org/officeDocument/2006/relationships/hyperlink" Target="https://www.finquessip.com/ficha/piso/vilafranca-del-penedes/la-girada/9669/19323799/es/" TargetMode="External" Id="rId58" /><Relationship Type="http://schemas.openxmlformats.org/officeDocument/2006/relationships/hyperlink" Target="https://www.finquessip.com/ficha/piso/vilafranca-del-penedes/centro/9669/21901149/es/" TargetMode="External" Id="rId59" /><Relationship Type="http://schemas.openxmlformats.org/officeDocument/2006/relationships/hyperlink" Target="https://www.finquessip.com/ficha/piso/vilafranca-del-penedes/centro/9669/23145349/es/" TargetMode="External" Id="rId60" /><Relationship Type="http://schemas.openxmlformats.org/officeDocument/2006/relationships/hyperlink" Target="https://www.finquessip.com/ficha/piso/vilafranca-del-penedes/centro/9669/23179586/es/" TargetMode="External" Id="rId61" /><Relationship Type="http://schemas.openxmlformats.org/officeDocument/2006/relationships/hyperlink" Target="https://www.finquessip.com/ficha/piso/vilafranca-del-penedes/poble-nou/9669/22994855/es/" TargetMode="External" Id="rId62" /><Relationship Type="http://schemas.openxmlformats.org/officeDocument/2006/relationships/hyperlink" Target="https://www.finquessip.com/ficha/piso/vilafranca-del-penedes/poble-nou/9669/22994859/es/" TargetMode="External" Id="rId63" /><Relationship Type="http://schemas.openxmlformats.org/officeDocument/2006/relationships/hyperlink" Target="https://www.finquessip.com/ficha/piso/vilafranca-del-penedes/vilafranca-del-penedes/9669/23096479/es/" TargetMode="External" Id="rId64" /><Relationship Type="http://schemas.openxmlformats.org/officeDocument/2006/relationships/hyperlink" Target="https://www.finquessip.com/ficha/piso/vilafranca-del-penedes/centro/9669/23235139/es/" TargetMode="External" Id="rId65" /><Relationship Type="http://schemas.openxmlformats.org/officeDocument/2006/relationships/hyperlink" Target="https://www.finquessip.com/ficha/casa/vilafranca-del-penedes/centre-vila/9669/23042753/es/" TargetMode="External" Id="rId66" /><Relationship Type="http://schemas.openxmlformats.org/officeDocument/2006/relationships/hyperlink" Target="https://www.finquessip.com/ficha/piso/vilafranca-del-penedes/vilafranca-del-penedes/9669/23404415/es/" TargetMode="External" Id="rId67" /><Relationship Type="http://schemas.openxmlformats.org/officeDocument/2006/relationships/hyperlink" Target="https://www.finquessip.com/ficha/piso/vilafranca-del-penedes/barceloneta-moli-den-rovira/9669/23409426/es/" TargetMode="External" Id="rId68" /><Relationship Type="http://schemas.openxmlformats.org/officeDocument/2006/relationships/hyperlink" Target="https://www.finquessip.com/ficha/duplex/vilafranca-del-penedes/centro/9669/23414064/es/" TargetMode="External" Id="rId69" /><Relationship Type="http://schemas.openxmlformats.org/officeDocument/2006/relationships/hyperlink" Target="https://www.finquessip.com/ficha/duplex/vilafranca-del-penedes/la-girada/9669/23471708/es/" TargetMode="External" Id="rId70" /><Relationship Type="http://schemas.openxmlformats.org/officeDocument/2006/relationships/hyperlink" Target="https://www.finquessip.com/ficha/piso/vilafranca-del-penedes/espirall/9669/23422497/es/" TargetMode="External" Id="rId71" /><Relationship Type="http://schemas.openxmlformats.org/officeDocument/2006/relationships/hyperlink" Target="https://www.finquessip.com/ficha/piso/vilafranca-del-penedes/centro/9669/23483273/es/" TargetMode="External" Id="rId72" /><Relationship Type="http://schemas.openxmlformats.org/officeDocument/2006/relationships/hyperlink" Target="https://www.finquessip.com/ficha/piso/vilafranca-del-penedes/sant-julia/9669/23540430/es/" TargetMode="External" Id="rId73" /><Relationship Type="http://schemas.openxmlformats.org/officeDocument/2006/relationships/hyperlink" Target="https://www.finquessip.com/ficha/piso/vilafranca-del-penedes/espirall/9669/17196899/es/" TargetMode="External" Id="rId74" /><Relationship Type="http://schemas.openxmlformats.org/officeDocument/2006/relationships/hyperlink" Target="https://www.finquessip.com/ficha/piso/vilafranca-del-penedes/sant-julia/9669/23540430/es/" TargetMode="External" Id="rId75" /><Relationship Type="http://schemas.openxmlformats.org/officeDocument/2006/relationships/hyperlink" Target="https://www.finquessip.com/ficha/piso/vilafranca-del-penedes/sant-julia/9669/23662991/es/" TargetMode="External" Id="rId76" /><Relationship Type="http://schemas.openxmlformats.org/officeDocument/2006/relationships/hyperlink" Target="https://www.finquessip.com/ficha/piso/vilafranca-del-penedes/la-girada/9669/18105758/es/" TargetMode="External" Id="rId77" /><Relationship Type="http://schemas.openxmlformats.org/officeDocument/2006/relationships/hyperlink" Target="https://www.finquessip.com/ficha/piso/vilafranca-del-penedes/el-moli-d-en-rovira/9669/18206195/es/" TargetMode="External" Id="rId78" /><Relationship Type="http://schemas.openxmlformats.org/officeDocument/2006/relationships/hyperlink" Target="https://www.finquessip.com/ficha/piso/vilafranca-del-penedes/sant-julia/9669/23758443/es/" TargetMode="External" Id="rId79" /><Relationship Type="http://schemas.openxmlformats.org/officeDocument/2006/relationships/hyperlink" Target="https://www.finquessip.com/ficha/piso/vilafranca-del-penedes/la-girada/9669/23788379/es/" TargetMode="External" Id="rId80" /><Relationship Type="http://schemas.openxmlformats.org/officeDocument/2006/relationships/hyperlink" Target="https://www.finquessip.com/ficha/piso/vilafranca-del-penedes/poble-nou/9669/17197226/es/" TargetMode="External" Id="rId81" /><Relationship Type="http://schemas.openxmlformats.org/officeDocument/2006/relationships/hyperlink" Target="https://www.finquessip.com/ficha/piso/vilafranca-del-penedes/centro/9669/23768131/es/" TargetMode="External" Id="rId82" /><Relationship Type="http://schemas.openxmlformats.org/officeDocument/2006/relationships/hyperlink" Target="https://www.finquessip.com/ficha/piso/vilafranca-del-penedes/barceloneta/9669/23835493/es/" TargetMode="External" Id="rId83" /><Relationship Type="http://schemas.openxmlformats.org/officeDocument/2006/relationships/hyperlink" Target="https://www.finquessip.com/ficha/piso/vilafranca-del-penedes/poble-nou/9669/23823029/es/" TargetMode="External" Id="rId84" /><Relationship Type="http://schemas.openxmlformats.org/officeDocument/2006/relationships/hyperlink" Target="https://www.finquessip.com/ficha/piso/vilafranca-del-penedes/centro/9669/23823155/es/" TargetMode="External" Id="rId85" /><Relationship Type="http://schemas.openxmlformats.org/officeDocument/2006/relationships/hyperlink" Target="https://www.finquessip.com/ficha/piso/vilafranca-del-penedes/poble-nou/9669/23821266/es/" TargetMode="External" Id="rId86" /><Relationship Type="http://schemas.openxmlformats.org/officeDocument/2006/relationships/hyperlink" Target="https://www.finquessip.com/ficha/piso/vilafranca-del-penedes/poble-nou/9669/21486522/es/" TargetMode="External" Id="rId87" /><Relationship Type="http://schemas.openxmlformats.org/officeDocument/2006/relationships/hyperlink" Target="https://www.finquessip.com/ficha/piso/vilafranca-del-penedes/poble-nou/9669/21562926/es/" TargetMode="External" Id="rId88" /><Relationship Type="http://schemas.openxmlformats.org/officeDocument/2006/relationships/hyperlink" Target="https://www.finquessip.com/ficha/piso/vilafranca-del-penedes/poble-nou/9669/21563492/es/" TargetMode="External" Id="rId89" /><Relationship Type="http://schemas.openxmlformats.org/officeDocument/2006/relationships/hyperlink" Target="https://www.finquessip.com/ficha/piso/vilafranca-del-penedes/poble-nou/9669/21486746/es/" TargetMode="External" Id="rId90" /><Relationship Type="http://schemas.openxmlformats.org/officeDocument/2006/relationships/hyperlink" Target="https://www.finquessip.com/ficha/piso/vilafranca-del-penedes/poble-nou/9669/21486664/es/" TargetMode="External" Id="rId91" /><Relationship Type="http://schemas.openxmlformats.org/officeDocument/2006/relationships/hyperlink" Target="https://www.finquessip.com/ficha/piso/vilafranca-del-penedes/poble-nou/9669/21486247/es/" TargetMode="External" Id="rId92" /><Relationship Type="http://schemas.openxmlformats.org/officeDocument/2006/relationships/hyperlink" Target="https://www.finquessip.com/ficha/piso/vilafranca-del-penedes/centro/9669/23108643/es/" TargetMode="External" Id="rId93" /><Relationship Type="http://schemas.openxmlformats.org/officeDocument/2006/relationships/hyperlink" Target="https://www.finquessip.com/ficha/casa/vilafranca-del-penedes/barceloneta/9669/23880427/es/" TargetMode="External" Id="rId94" /><Relationship Type="http://schemas.openxmlformats.org/officeDocument/2006/relationships/hyperlink" Target="https://www.finquessip.com/ficha/piso/vilafranca-del-penedes/les-clotes/9669/23930375/es/" TargetMode="External" Id="rId95" /><Relationship Type="http://schemas.openxmlformats.org/officeDocument/2006/relationships/hyperlink" Target="https://www.finquessip.com/ficha/piso/vilafranca-del-penedes/sant-julia/9669/23879108/es/" TargetMode="External" Id="rId96" /><Relationship Type="http://schemas.openxmlformats.org/officeDocument/2006/relationships/hyperlink" Target="https://www.finquessip.com/ficha/adosado/vilafranca-del-penedes/poble-nou/9669/23949752/es/" TargetMode="External" Id="rId97" /><Relationship Type="http://schemas.openxmlformats.org/officeDocument/2006/relationships/hyperlink" Target="https://www.finquessip.com/ficha/piso/el-pla-del-penedes/el-pla-del-penedes/9669/23945544/es/" TargetMode="External" Id="rId98" /><Relationship Type="http://schemas.openxmlformats.org/officeDocument/2006/relationships/hyperlink" Target="https://www.finquessip.com/ficha/piso/vilafranca-del-penedes/la-girada/9669/23788379/es/" TargetMode="External" Id="rId99" /><Relationship Type="http://schemas.openxmlformats.org/officeDocument/2006/relationships/hyperlink" Target="https://www.finquessip.com/ficha/piso/vilafranca-del-penedes/poble-nou/9669/24044704/es/" TargetMode="External" Id="rId100" /><Relationship Type="http://schemas.openxmlformats.org/officeDocument/2006/relationships/hyperlink" Target="https://www.finquessip.com/ficha/piso/vilafranca-del-penedes/vilafranca-del-penedes/9669/24073429/es/" TargetMode="External" Id="rId101" /><Relationship Type="http://schemas.openxmlformats.org/officeDocument/2006/relationships/hyperlink" Target="https://www.finquessip.com/ficha/piso/vilafranca-del-penedes/poble-nou/9669/24043165/es/" TargetMode="External" Id="rId102" /><Relationship Type="http://schemas.openxmlformats.org/officeDocument/2006/relationships/hyperlink" Target="https://www.finquessip.com/ficha/piso/vilafranca-del-penedes/poble-nou/9669/24131129/es/" TargetMode="External" Id="rId103" /><Relationship Type="http://schemas.openxmlformats.org/officeDocument/2006/relationships/hyperlink" Target="https://www.finquessip.com/ficha/piso/vilafranca-del-penedes/centro/9669/24012035/es/" TargetMode="External" Id="rId104" /><Relationship Type="http://schemas.openxmlformats.org/officeDocument/2006/relationships/hyperlink" Target="https://www.finquessip.com/ficha/piso/vilafranca-del-penedes/poble-nou/9669/24154352/es/" TargetMode="External" Id="rId105" /><Relationship Type="http://schemas.openxmlformats.org/officeDocument/2006/relationships/hyperlink" Target="https://www.finquessip.com/ficha/piso/vilafranca-del-penedes/el-moli-d-en-rovira/9669/18206195/es/" TargetMode="External" Id="rId106" /><Relationship Type="http://schemas.openxmlformats.org/officeDocument/2006/relationships/hyperlink" Target="https://www.finquessip.com/ficha/piso/vilafranca-del-penedes/sant-julia/9669/24206122/es/" TargetMode="External" Id="rId107" /><Relationship Type="http://schemas.openxmlformats.org/officeDocument/2006/relationships/hyperlink" Target="https://www.finquessip.com/ficha/piso/el-pla-del-penedes/el-pla-del-penedes/9669/23945544/es/" TargetMode="External" Id="rId108" /><Relationship Type="http://schemas.openxmlformats.org/officeDocument/2006/relationships/hyperlink" Target="https://www.finquessip.com/ficha/piso/vilafranca-del-penedes/la-girada/9669/24278601/es/" TargetMode="External" Id="rId109" /><Relationship Type="http://schemas.openxmlformats.org/officeDocument/2006/relationships/hyperlink" Target="https://www.finquessip.com/ficha/piso/vilafranca-del-penedes/centro/9669/24279769/es/" TargetMode="External" Id="rId110" /><Relationship Type="http://schemas.openxmlformats.org/officeDocument/2006/relationships/hyperlink" Target="https://www.finquessip.com/ficha/casa/olerdola/daltmar/9669/24259005/es/" TargetMode="External" Id="rId111" /><Relationship Type="http://schemas.openxmlformats.org/officeDocument/2006/relationships/hyperlink" Target="https://www.finquessip.com/ficha/casa/vilafranca-del-penedes/poble-nou/9669/24315687/es/" TargetMode="External" Id="rId112" /><Relationship Type="http://schemas.openxmlformats.org/officeDocument/2006/relationships/hyperlink" Target="https://www.finquessip.com/ficha/piso/vilafranca-del-penedes/poble-nou/9669/24044704/es/" TargetMode="External" Id="rId113" /><Relationship Type="http://schemas.openxmlformats.org/officeDocument/2006/relationships/hyperlink" Target="https://www.finquessip.com/ficha/piso/vilafranca-del-penedes/centro/9669/24279769/es/" TargetMode="External" Id="rId114" /><Relationship Type="http://schemas.openxmlformats.org/officeDocument/2006/relationships/hyperlink" Target="https://www.finquessip.com/ficha/piso/el-pla-del-penedes/el-pla-del-penedes/9669/24396322/es/" TargetMode="External" Id="rId115" /><Relationship Type="http://schemas.openxmlformats.org/officeDocument/2006/relationships/hyperlink" Target="https://www.finquessip.com/ficha/piso/vilafranca-del-penedes/lespirall/9669/24444050/es/" TargetMode="External" Id="rId116" /><Relationship Type="http://schemas.openxmlformats.org/officeDocument/2006/relationships/hyperlink" Target="https://www.finquessip.com/ficha/casa/el-pla-del-penedes/nucelo-urbano-5/9669/24434008/es/" TargetMode="External" Id="rId117" /><Relationship Type="http://schemas.openxmlformats.org/officeDocument/2006/relationships/hyperlink" Target="https://www.finquessip.com/ficha/piso/vilafranca-del-penedes/poble-nou/9669/24433967/es/" TargetMode="External" Id="rId118" /><Relationship Type="http://schemas.openxmlformats.org/officeDocument/2006/relationships/hyperlink" Target="https://www.finquessip.com/ficha/piso/el-pla-del-penedes/el-pla-del-penedes/9669/20434661/es/" TargetMode="External" Id="rId119" /><Relationship Type="http://schemas.openxmlformats.org/officeDocument/2006/relationships/hyperlink" Target="https://www.finquessip.com/ficha/piso/vilafranca-del-penedes/sant-julia/9669/24568126/es/" TargetMode="External" Id="rId120" /><Relationship Type="http://schemas.openxmlformats.org/officeDocument/2006/relationships/hyperlink" Target="https://www.finquessip.com/ficha/piso/el-pla-del-penedes/el-pla-del-penedes/9669/24707169/es/" TargetMode="External" Id="rId121" /><Relationship Type="http://schemas.openxmlformats.org/officeDocument/2006/relationships/hyperlink" Target="https://www.finquessip.com/ficha/piso/vilafranca-del-penedes/poble-nou/9669/21458388/es/" TargetMode="External" Id="rId122" /><Relationship Type="http://schemas.openxmlformats.org/officeDocument/2006/relationships/hyperlink" Target="https://www.finquessip.com/ficha/piso/vilafranca-del-penedes/la-girada/9669/22462746/es/" TargetMode="External" Id="rId123" /><Relationship Type="http://schemas.openxmlformats.org/officeDocument/2006/relationships/hyperlink" Target="https://www.finquessip.com/ficha/piso/vilafranca-del-penedes/sant-julia/9669/18481469/es/" TargetMode="External" Id="rId124" /><Relationship Type="http://schemas.openxmlformats.org/officeDocument/2006/relationships/hyperlink" Target="https://www.finquessip.com/ficha/piso/vilafranca-del-penedes/centro/9669/21691015/es/" TargetMode="External" Id="rId125" /><Relationship Type="http://schemas.openxmlformats.org/officeDocument/2006/relationships/hyperlink" Target="https://www.finquessip.com/ficha/casa/vilafranca-del-penedes/vilafranca-del-penedes/9669/17197440/es/" TargetMode="External" Id="rId126" /><Relationship Type="http://schemas.openxmlformats.org/officeDocument/2006/relationships/hyperlink" Target="https://www.finquessip.com/ficha/casa/vilafranca-del-penedes/sant-julia/9669/21154054/es/" TargetMode="External" Id="rId127" /><Relationship Type="http://schemas.openxmlformats.org/officeDocument/2006/relationships/hyperlink" Target="https://www.finquessip.com/ficha/casa/vilafranca-del-penedes/vilafranca-del-penedes/9669/18989943/es/" TargetMode="External" Id="rId128" /><Relationship Type="http://schemas.openxmlformats.org/officeDocument/2006/relationships/hyperlink" Target="https://www.finquessip.com/ficha/casa/vilafranca-del-penedes/centro/9669/17774131/es/" TargetMode="External" Id="rId129" /><Relationship Type="http://schemas.openxmlformats.org/officeDocument/2006/relationships/hyperlink" Target="https://www.finquessip.com/ficha/casa/puigdalber/puigdalber/9669/17197516/es/" TargetMode="External" Id="rId130" /><Relationship Type="http://schemas.openxmlformats.org/officeDocument/2006/relationships/hyperlink" Target="https://www.finquessip.com/ficha/casa/el-pla-del-penedes/el-pla-del-penedes/9669/17197405/es/" TargetMode="External" Id="rId131" /><Relationship Type="http://schemas.openxmlformats.org/officeDocument/2006/relationships/hyperlink" Target="https://www.finquessip.com/ficha/casa/olerdola/daltmar/9669/17198498/es/" TargetMode="External" Id="rId132" /><Relationship Type="http://schemas.openxmlformats.org/officeDocument/2006/relationships/hyperlink" Target="https://www.finquessip.com/ficha/piso/vilafranca-del-penedes/poble-nou/9669/22678263/es/" TargetMode="External" Id="rId133" /><Relationship Type="http://schemas.openxmlformats.org/officeDocument/2006/relationships/hyperlink" Target="https://www.finquessip.com/ficha/casa/olerdola/can-trabal/9669/20052986/es/" TargetMode="External" Id="rId134" /><Relationship Type="http://schemas.openxmlformats.org/officeDocument/2006/relationships/hyperlink" Target="https://www.finquessip.com/ficha/piso/vilafranca-del-penedes/poble-nou/9669/22709244/es/" TargetMode="External" Id="rId135" /><Relationship Type="http://schemas.openxmlformats.org/officeDocument/2006/relationships/hyperlink" Target="https://www.finquessip.com/ficha/piso/vilafranca-del-penedes/poble-nou/9669/22994859/es/" TargetMode="External" Id="rId136" /><Relationship Type="http://schemas.openxmlformats.org/officeDocument/2006/relationships/hyperlink" Target="https://www.finquessip.com/ficha/casa/vilafranca-del-penedes/centre-vila/9669/23042753/es/" TargetMode="External" Id="rId137" /><Relationship Type="http://schemas.openxmlformats.org/officeDocument/2006/relationships/hyperlink" Target="https://www.finquessip.com/ficha/piso/vilafranca-del-penedes/sant-julia/9669/23662991/es/" TargetMode="External" Id="rId138" /><Relationship Type="http://schemas.openxmlformats.org/officeDocument/2006/relationships/hyperlink" Target="https://www.finquessip.com/ficha/piso/vilafranca-del-penedes/poble-nou/9669/23823029/es/" TargetMode="External" Id="rId139" /><Relationship Type="http://schemas.openxmlformats.org/officeDocument/2006/relationships/hyperlink" Target="https://www.finquessip.com/ficha/piso/vilafranca-del-penedes/poble-nou/9669/21486522/es/" TargetMode="External" Id="rId140" /><Relationship Type="http://schemas.openxmlformats.org/officeDocument/2006/relationships/hyperlink" Target="https://www.finquessip.com/ficha/piso/vilafranca-del-penedes/poble-nou/9669/21562926/es/" TargetMode="External" Id="rId141" /><Relationship Type="http://schemas.openxmlformats.org/officeDocument/2006/relationships/hyperlink" Target="https://www.finquessip.com/ficha/piso/vilafranca-del-penedes/poble-nou/9669/21486746/es/" TargetMode="External" Id="rId142" /><Relationship Type="http://schemas.openxmlformats.org/officeDocument/2006/relationships/hyperlink" Target="https://www.finquessip.com/ficha/piso/vilafranca-del-penedes/poble-nou/9669/21486664/es/" TargetMode="External" Id="rId143" /><Relationship Type="http://schemas.openxmlformats.org/officeDocument/2006/relationships/hyperlink" Target="https://www.finquessip.com/ficha/casa/vilafranca-del-penedes/barceloneta/9669/23880427/es/" TargetMode="External" Id="rId144" /><Relationship Type="http://schemas.openxmlformats.org/officeDocument/2006/relationships/hyperlink" Target="https://www.finquessip.com/ficha/piso/vilafranca-del-penedes/les-clotes/9669/23930375/es/" TargetMode="External" Id="rId145" /><Relationship Type="http://schemas.openxmlformats.org/officeDocument/2006/relationships/hyperlink" Target="https://www.finquessip.com/ficha/piso/vilafranca-del-penedes/sant-julia/9669/23879108/es/" TargetMode="External" Id="rId146" /><Relationship Type="http://schemas.openxmlformats.org/officeDocument/2006/relationships/hyperlink" Target="https://www.finquessip.com/ficha/piso/vilafranca-del-penedes/poble-nou/9669/24043165/es/" TargetMode="External" Id="rId147" /><Relationship Type="http://schemas.openxmlformats.org/officeDocument/2006/relationships/hyperlink" Target="https://www.finquessip.com/ficha/casa/olerdola/daltmar/9669/24259005/es/" TargetMode="External" Id="rId148" /><Relationship Type="http://schemas.openxmlformats.org/officeDocument/2006/relationships/hyperlink" Target="https://www.finquessip.com/ficha/piso/vilafranca-del-penedes/lespirall/9669/24444050/es/" TargetMode="External" Id="rId149" /><Relationship Type="http://schemas.openxmlformats.org/officeDocument/2006/relationships/hyperlink" Target="https://www.finquessip.com/ficha/casa/el-pla-del-penedes/centro/9669/24434008/es/" TargetMode="External" Id="rId150" /><Relationship Type="http://schemas.openxmlformats.org/officeDocument/2006/relationships/hyperlink" Target="https://www.finquessip.com/ficha/piso/vilafranca-del-penedes/poble-nou/9669/24433967/es/" TargetMode="External" Id="rId151" /><Relationship Type="http://schemas.openxmlformats.org/officeDocument/2006/relationships/hyperlink" Target="https://www.finquessip.com/ficha/piso/el-pla-del-penedes/el-pla-del-penedes/9669/20434661/es/" TargetMode="External" Id="rId152" /><Relationship Type="http://schemas.openxmlformats.org/officeDocument/2006/relationships/hyperlink" Target="https://www.finquessip.com/ficha/piso/vilafranca-del-penedes/sant-julia/9669/24568126/es/" TargetMode="External" Id="rId153" /><Relationship Type="http://schemas.openxmlformats.org/officeDocument/2006/relationships/hyperlink" Target="https://www.finquessip.com/ficha/piso/vilafranca-del-penedes/centro/9669/24279769/es/" TargetMode="External" Id="rId154" /><Relationship Type="http://schemas.openxmlformats.org/officeDocument/2006/relationships/hyperlink" Target="https://www.finquessip.com/ficha/piso/vilafranca-del-penedes/poble-nou/9669/24896926/es/" TargetMode="External" Id="rId155" /><Relationship Type="http://schemas.openxmlformats.org/officeDocument/2006/relationships/hyperlink" Target="https://www.finquessip.com/ficha/piso/vilafranca-del-penedes/poble-nou/9669/24954981/es/" TargetMode="External" Id="rId156" /><Relationship Type="http://schemas.openxmlformats.org/officeDocument/2006/relationships/hyperlink" Target="https://www.finquessip.com/ficha/piso/vilafranca-del-penedes/poble-nou/9669/24044704/es/" TargetMode="External" Id="rId157" /><Relationship Type="http://schemas.openxmlformats.org/officeDocument/2006/relationships/hyperlink" Target="https://www.finquessip.com/ficha/piso/vilafranca-del-penedes/barceloneta-moli-d-en-rovira/9669/24957577/es/" TargetMode="External" Id="rId158" /><Relationship Type="http://schemas.openxmlformats.org/officeDocument/2006/relationships/hyperlink" Target="https://www.finquessip.com/ficha/piso/vilafranca-del-penedes/centro/9669/23823155/es/" TargetMode="External" Id="rId159" /><Relationship Type="http://schemas.openxmlformats.org/officeDocument/2006/relationships/hyperlink" Target="https://www.finquessip.com/ficha/piso/vilafranca-del-penedes/lespirall/9669/25260210/es/" TargetMode="External" Id="rId160" /><Relationship Type="http://schemas.openxmlformats.org/officeDocument/2006/relationships/hyperlink" Target="https://www.finquessip.com/ficha/piso/olerdola/arbocar/9669/25239068/es/" TargetMode="External" Id="rId161" /><Relationship Type="http://schemas.openxmlformats.org/officeDocument/2006/relationships/hyperlink" Target="https://www.finquessip.com/ficha/piso/vilafranca-del-penedes/poble-nou/9669/19200756/es/" TargetMode="External" Id="rId162" /><Relationship Type="http://schemas.openxmlformats.org/officeDocument/2006/relationships/hyperlink" Target="https://www.finquessip.com/ficha/piso/vilafranca-del-penedes/l-espirall/9669/25357847/es/" TargetMode="External" Id="rId163" /><Relationship Type="http://schemas.openxmlformats.org/officeDocument/2006/relationships/hyperlink" Target="https://www.finquessip.com/ficha/piso/vilafranca-del-penedes/centro/9669/25782549/es/" TargetMode="External" Id="rId164" /></Relationships>
</file>

<file path=xl/worksheets/_rels/sheet3.xml.rels><Relationships xmlns="http://schemas.openxmlformats.org/package/2006/relationships"><Relationship Type="http://schemas.openxmlformats.org/officeDocument/2006/relationships/hyperlink" Target="https://www.serra.immo/propiedad/ref-5967-pla-del-diable-fantastica-casa-de-6-habitaciones-con-piscina-y-exclusivos-acabados/" TargetMode="External" Id="rId1" /><Relationship Type="http://schemas.openxmlformats.org/officeDocument/2006/relationships/hyperlink" Target="https://www.serra.immo/propiedad/ref-6140-vilafranca-del-penedes-planta-baja-de-4-habitaciones-con-terraza/" TargetMode="External" Id="rId2" /><Relationship Type="http://schemas.openxmlformats.org/officeDocument/2006/relationships/hyperlink" Target="https://www.serra.immo/propiedad/ref-6116-vilafranca-del-penedes-duplex-3-habitaciones-con-parking-y-piscina-comunitaria/" TargetMode="External" Id="rId3" /><Relationship Type="http://schemas.openxmlformats.org/officeDocument/2006/relationships/hyperlink" Target="https://www.serra.immo/propiedad/ref-6134-vilafranca-del-penedes-fantastico-chalet-en-el-pla-del-diable/" TargetMode="External" Id="rId4" /><Relationship Type="http://schemas.openxmlformats.org/officeDocument/2006/relationships/hyperlink" Target="https://www.serra.immo/propiedad/ref-6125-vilafranca-del-penedes-piso-a-estrenar-de-3-habitaciones-con-amplio-balcon/" TargetMode="External" Id="rId5" /><Relationship Type="http://schemas.openxmlformats.org/officeDocument/2006/relationships/hyperlink" Target="https://www.serra.immo/propiedad/ref-5959-vilafranca-del-penedes-casa-de-100-m%c2%b2-con-2-naves-en-la-zona-de-las-clotes/" TargetMode="External" Id="rId6" /><Relationship Type="http://schemas.openxmlformats.org/officeDocument/2006/relationships/hyperlink" Target="https://www.serra.immo/propiedad/ref-6067-vilafranca-del-penedes-casa-en-venta-de-4-habitaciones-con-patio/" TargetMode="External" Id="rId7" /><Relationship Type="http://schemas.openxmlformats.org/officeDocument/2006/relationships/hyperlink" Target="https://www.serra.immo/propiedad/ref-6137-vilafranca-del-penedes-vivienda-a-estrenar-de-4-habitaciones-con-piscina-comunitaria/" TargetMode="External" Id="rId8" /><Relationship Type="http://schemas.openxmlformats.org/officeDocument/2006/relationships/hyperlink" Target="https://www.serra.immo/propiedad/ref-6206-vilafranca-del-penedes-vivienda-a-estrenar/" TargetMode="External" Id="rId9" /><Relationship Type="http://schemas.openxmlformats.org/officeDocument/2006/relationships/hyperlink" Target="https://www.serra.immo/propiedad/ref-6203-vilafranca-del-penedes-planta-baja-de-75m%c2%b2-de-1-habitacion-con-parking-y-terraza-en-la-girada/" TargetMode="External" Id="rId10" /><Relationship Type="http://schemas.openxmlformats.org/officeDocument/2006/relationships/hyperlink" Target="https://www.serra.immo/propiedad/ref-6142-vilafranca-del-penedes-vivienda-a-estrenar/" TargetMode="External" Id="rId11" /><Relationship Type="http://schemas.openxmlformats.org/officeDocument/2006/relationships/hyperlink" Target="https://www.serra.immo/propiedad/ref-a01645-5298-fantastica-masia-cerca-de-sant-sadurni-danoia/" TargetMode="External" Id="rId12" /><Relationship Type="http://schemas.openxmlformats.org/officeDocument/2006/relationships/hyperlink" Target="https://www.serra.immo/propiedad/ref-4384-piso-emblematico-en-la-zona-comercial-de-vilafranca/" TargetMode="External" Id="rId13" /><Relationship Type="http://schemas.openxmlformats.org/officeDocument/2006/relationships/hyperlink" Target="https://www.serra.immo/propiedad/ref-5610-vilafranca-del-penedes-amplio-piso-de-4-habitaciones-a-las-clotes/" TargetMode="External" Id="rId14" /><Relationship Type="http://schemas.openxmlformats.org/officeDocument/2006/relationships/hyperlink" Target="https://www.serra.immo/propiedad/ref-6169-vilafranca-del-penedes-pis-atic-de-3-habitacions-al-centre-vila/" TargetMode="External" Id="rId15" /><Relationship Type="http://schemas.openxmlformats.org/officeDocument/2006/relationships/hyperlink" Target="https://www.serra.immo/propiedad/ref-6141-vilafranca-del-penedes-pis-de-4-habitaciones-con-terraza/" TargetMode="External" Id="rId16" /><Relationship Type="http://schemas.openxmlformats.org/officeDocument/2006/relationships/hyperlink" Target="https://www.serra.immo/propiedad/ref-6244-vilafranca-del-penedes-pisode-4-habitaciones-con-terraza/" TargetMode="External" Id="rId17" /><Relationship Type="http://schemas.openxmlformats.org/officeDocument/2006/relationships/hyperlink" Target="https://www.serra.immo/propiedad/ref-18-02515-1266-casa-con-patio-a-reformar/" TargetMode="External" Id="rId18" /><Relationship Type="http://schemas.openxmlformats.org/officeDocument/2006/relationships/hyperlink" Target="https://www.serra.immo/propiedad/ref-6243-vilafranca-del-penedes-piso-de-4-habitaciones-con-terraza/" TargetMode="External" Id="rId19" /><Relationship Type="http://schemas.openxmlformats.org/officeDocument/2006/relationships/hyperlink" Target="https://www.serra.immo/propiedad/ref-6236-vilafranca-del-penedes-piso-en-el-poble-nou-3-habitaciones-con-piscina-y-parking-opcional/" TargetMode="External" Id="rId20" /><Relationship Type="http://schemas.openxmlformats.org/officeDocument/2006/relationships/hyperlink" Target="https://www.serra.immo/propiedad/ref-5359-vilafranca-del-penedes-casa-y-local-comercial/" TargetMode="External" Id="rId21" /><Relationship Type="http://schemas.openxmlformats.org/officeDocument/2006/relationships/hyperlink" Target="https://www.serra.immo/propiedad/ref-5719-moja-casa-senorial-de-1000m%c2%b2-8-habitaciones-con-vistas-en-el-penedes/" TargetMode="External" Id="rId22" /><Relationship Type="http://schemas.openxmlformats.org/officeDocument/2006/relationships/hyperlink" Target="https://www.serra.immo/propiedad/ref-6132-moja-amplia-casa-de-pueblo-de-4-habitaciones-con-patio/" TargetMode="External" Id="rId23" /><Relationship Type="http://schemas.openxmlformats.org/officeDocument/2006/relationships/hyperlink" Target="https://www.serra.immo/propiedad/ref-56-v00153-sgmg1-5106-te-presentamos-una-masia-en-vilobi-del-penedes-que-te-va-a-enamorar/" TargetMode="External" Id="rId24" /><Relationship Type="http://schemas.openxmlformats.org/officeDocument/2006/relationships/hyperlink" Target="https://www.serra.immo/propiedad/ref-4870-espectacular-finca-en-venta-en-vilobi-del-penedes-con-tres-viviendas-un-gran-jardin-con-piscina-y-e/" TargetMode="External" Id="rId25" /><Relationship Type="http://schemas.openxmlformats.org/officeDocument/2006/relationships/hyperlink" Target="https://www.serra.immo/propiedad/ref-6151-masia-a-font-rubi-con-3-893-m2-de-terreno/" TargetMode="External" Id="rId26" /><Relationship Type="http://schemas.openxmlformats.org/officeDocument/2006/relationships/hyperlink" Target="https://www.serra.immo/propiedad/ref-6066-guardiola-de-font-rubi-chalet-de-406-m%c2%b2-con-parcela-de-11-524m%c2%b2-en-guardiola/" TargetMode="External" Id="rId27" /><Relationship Type="http://schemas.openxmlformats.org/officeDocument/2006/relationships/hyperlink" Target="https://www.serra.immo/propiedad/ref-5853/" TargetMode="External" Id="rId28" /><Relationship Type="http://schemas.openxmlformats.org/officeDocument/2006/relationships/hyperlink" Target="https://www.serra.immo/propiedad/ref-03-5272-1098-duplex-en-venta/" TargetMode="External" Id="rId29" /><Relationship Type="http://schemas.openxmlformats.org/officeDocument/2006/relationships/hyperlink" Target="https://www.serra.immo/propiedad/ref-5646-espectacular-casa-domotica-con-piscina-spa-y-barbacoas/" TargetMode="External" Id="rId30" /><Relationship Type="http://schemas.openxmlformats.org/officeDocument/2006/relationships/hyperlink" Target="https://www.serra.immo/propiedad/ref-6285-vilafranca-del-penedes-planta-baja-con-terraza-parking-y-dos-trasteros/" TargetMode="External" Id="rId31" /><Relationship Type="http://schemas.openxmlformats.org/officeDocument/2006/relationships/hyperlink" Target="https://www.serra.immo/propiedad/ref-18-02515-1266-casa-con-patio-a-reformar/" TargetMode="External" Id="rId32" /><Relationship Type="http://schemas.openxmlformats.org/officeDocument/2006/relationships/hyperlink" Target="https://www.serra.immo/propiedad/ref-18-02515-1266-casa-con-patio-a-reformar/" TargetMode="External" Id="rId33" /><Relationship Type="http://schemas.openxmlformats.org/officeDocument/2006/relationships/hyperlink" Target="https://www.serra.immo/propiedad/ref-6217-vilafranca-del-penedes-piso-de-3-habitaciones-con-piscina-comunitaria/" TargetMode="External" Id="rId34" /><Relationship Type="http://schemas.openxmlformats.org/officeDocument/2006/relationships/hyperlink" Target="https://www.serra.immo/propiedad/ref-25-5219-1468-venta-de-duplex-en-vilafranca-del-penedes/" TargetMode="External" Id="rId35" /><Relationship Type="http://schemas.openxmlformats.org/officeDocument/2006/relationships/hyperlink" Target="https://www.serra.immo/propiedad/ref-a01645-5298-fantastica-masia-cerca-de-sant-sadurni-danoia/" TargetMode="External" Id="rId36" /><Relationship Type="http://schemas.openxmlformats.org/officeDocument/2006/relationships/hyperlink" Target="https://www.serra.immo/propiedad/ref-a01645-5298-fantastica-masia-cerca-de-sant-sadurni-danoia/" TargetMode="External" Id="rId37" /><Relationship Type="http://schemas.openxmlformats.org/officeDocument/2006/relationships/hyperlink" Target="https://www.serra.immo/propiedad/ref-a01645-5298-fantastica-masia-cerca-de-sant-sadurni-danoia/" TargetMode="External" Id="rId38" /><Relationship Type="http://schemas.openxmlformats.org/officeDocument/2006/relationships/hyperlink" Target="https://www.serra.immo/propiedad/ref-a01645-5298-fantastica-masia-cerca-de-sant-sadurni-danoia/" TargetMode="External" Id="rId39" /><Relationship Type="http://schemas.openxmlformats.org/officeDocument/2006/relationships/hyperlink" Target="https://www.serra.immo/propiedad/ref-18-02515-1266-casa-con-patio-a-reformar/" TargetMode="External" Id="rId40" /><Relationship Type="http://schemas.openxmlformats.org/officeDocument/2006/relationships/hyperlink" Target="https://www.serra.immo/propiedad/ref-18-02515-1266-casa-con-patio-a-reformar/" TargetMode="External" Id="rId41" /><Relationship Type="http://schemas.openxmlformats.org/officeDocument/2006/relationships/hyperlink" Target="https://www.serra.immo/propiedad/ref-6293-piso-de-obra-nueva-de-3-y-4-habitaciones-en-la-girada/" TargetMode="External" Id="rId42" /><Relationship Type="http://schemas.openxmlformats.org/officeDocument/2006/relationships/hyperlink" Target="https://www.serra.immo/propiedad/ref-25-5219-1468-venta-de-duplex-en-vilafranca-del-penedes/" TargetMode="External" Id="rId43" /><Relationship Type="http://schemas.openxmlformats.org/officeDocument/2006/relationships/hyperlink" Target="https://www.serra.immo/propiedad/ref-25-5219-1468-venta-de-duplex-en-vilafranca-del-penedes/" TargetMode="External" Id="rId44" /><Relationship Type="http://schemas.openxmlformats.org/officeDocument/2006/relationships/hyperlink" Target="https://www.serra.immo/propiedad/ref-6298-piso-de-obra-nueva-de-3-y-4-habitaciones-en-la-girada/" TargetMode="External" Id="rId45" /><Relationship Type="http://schemas.openxmlformats.org/officeDocument/2006/relationships/hyperlink" Target="https://www.serra.immo/propiedad/ref-6236-piso-en-el-poble-nou-3-habitaciones-con-piscina-y-parking-opcional/" TargetMode="External" Id="rId46" /><Relationship Type="http://schemas.openxmlformats.org/officeDocument/2006/relationships/hyperlink" Target="https://www.serra.immo/propiedad/ref-18-02515-1266-casa-con-patio-a-reformar/" TargetMode="External" Id="rId47" /><Relationship Type="http://schemas.openxmlformats.org/officeDocument/2006/relationships/hyperlink" Target="https://www.serra.immo/propiedad/ref-18-02515-1266-casa-con-patio-a-reformar/" TargetMode="External" Id="rId48" /><Relationship Type="http://schemas.openxmlformats.org/officeDocument/2006/relationships/hyperlink" Target="https://www.serra.immo/propiedad/ref-5959-casa-de-100-m%c2%b2-con-2-naves-en-la-zona-de-las-clotes/" TargetMode="External" Id="rId49" /><Relationship Type="http://schemas.openxmlformats.org/officeDocument/2006/relationships/hyperlink" Target="https://www.serra.immo/propiedad/ref-6067-casa-en-venta-de-4-habitaciones-con-patio-en-vilafranca-del-penedes/" TargetMode="External" Id="rId50" /><Relationship Type="http://schemas.openxmlformats.org/officeDocument/2006/relationships/hyperlink" Target="https://www.serra.immo/propiedad/ref-6067-casa-en-venta-de-4-habitaciones-con-patio-en-vilafranca-del-penedes/" TargetMode="External" Id="rId51" /><Relationship Type="http://schemas.openxmlformats.org/officeDocument/2006/relationships/hyperlink" Target="https://www.serra.immo/propiedad/ref-6140-vilafranca-del-penedes-planta-baja-de-4-habitaciones-con-terraza/" TargetMode="External" Id="rId52" /><Relationship Type="http://schemas.openxmlformats.org/officeDocument/2006/relationships/hyperlink" Target="https://www.serra.immo/propiedad/ref-6137-vivienda-a-estrenar-de-4-habitaciones-con-piscina-comunitaria/" TargetMode="External" Id="rId53" /><Relationship Type="http://schemas.openxmlformats.org/officeDocument/2006/relationships/hyperlink" Target="https://www.serra.immo/propiedad/ref-6243-piso-de-4-habitaciones-con-terraza-en-vilafranca-del-penedes/" TargetMode="External" Id="rId54" /><Relationship Type="http://schemas.openxmlformats.org/officeDocument/2006/relationships/hyperlink" Target="https://www.serra.immo/propiedad/ref-6244-pisode-4-habitaciones-con-terraza-en-vilafranca-del-penedes/" TargetMode="External" Id="rId55" /><Relationship Type="http://schemas.openxmlformats.org/officeDocument/2006/relationships/hyperlink" Target="https://www.serra.immo/propiedad/ref-6285-planta-baja-con-terraza-parking-y-dos-trasteros/" TargetMode="External" Id="rId56" /><Relationship Type="http://schemas.openxmlformats.org/officeDocument/2006/relationships/hyperlink" Target="https://www.serra.immo/propiedad/ref-6305-piso-de-obra-nueva-de-3-y-4-habitaciones-en-la-girada/" TargetMode="External" Id="rId57" /><Relationship Type="http://schemas.openxmlformats.org/officeDocument/2006/relationships/hyperlink" Target="https://www.serra.immo/propiedad/ref-6307-casa-senorial-de-7-habitaciones-en-el-centro-de-vilafranca-del-penedes/" TargetMode="External" Id="rId58" /><Relationship Type="http://schemas.openxmlformats.org/officeDocument/2006/relationships/hyperlink" Target="https://www.serra.immo/propiedad/ref-6307-casa-senorial-de-7-habitaciones-en-el-centro-de-vilafranca-del-penedes/" TargetMode="External" Id="rId59" /><Relationship Type="http://schemas.openxmlformats.org/officeDocument/2006/relationships/hyperlink" Target="https://www.serra.immo/propiedad/ref-6244-pisode-4-habitaciones-con-terraza-en-vilafranca-del-penedes/" TargetMode="External" Id="rId60" /><Relationship Type="http://schemas.openxmlformats.org/officeDocument/2006/relationships/hyperlink" Target="https://www.serra.immo/propiedad/ref-6203-planta-baja-de-75m%c2%b2-de-1-habitacion-con-parking-y-terraza-en-la-girada/" TargetMode="External" Id="rId61" /><Relationship Type="http://schemas.openxmlformats.org/officeDocument/2006/relationships/hyperlink" Target="https://www.serra.immo/propiedad/ref-6141-piso-de-3-habitaciones-con-terraza-y-piscina-comunitaria-en-vilafranca/" TargetMode="External" Id="rId62" /><Relationship Type="http://schemas.openxmlformats.org/officeDocument/2006/relationships/hyperlink" Target="https://www.serra.immo/propiedad/ref-6244-pisode-4-habitaciones-con-terraza-en-vilafranca-del-penedes/" TargetMode="External" Id="rId63" /><Relationship Type="http://schemas.openxmlformats.org/officeDocument/2006/relationships/hyperlink" Target="https://www.serra.immo/propiedad/ref-6305-piso-de-obra-nueva-de-3-y-4-habitaciones-en-la-girada/" TargetMode="External" Id="rId64" /><Relationship Type="http://schemas.openxmlformats.org/officeDocument/2006/relationships/hyperlink" Target="https://www.serra.immo/propiedad/ref-6206-piso-de-3-habitaciones-con-piscina-comunitaria-en-vilafranca-del-penedes/" TargetMode="External" Id="rId65" /><Relationship Type="http://schemas.openxmlformats.org/officeDocument/2006/relationships/hyperlink" Target="https://www.serra.immo/propiedad/ref-6169-pis-atic-de-3-habitacions-al-centre-vila/" TargetMode="External" Id="rId66" /><Relationship Type="http://schemas.openxmlformats.org/officeDocument/2006/relationships/hyperlink" Target="https://www.serra.immo/propiedad/ref-6314-edificio-emblematico-en-venta-cerca-del-centro-de-vilafranca-del-penedes/" TargetMode="External" Id="rId67" /><Relationship Type="http://schemas.openxmlformats.org/officeDocument/2006/relationships/hyperlink" Target="https://www.serra.immo/propiedad/ref-6322-edificio-senorial-en-venda-en-el-centro-de-vilafranca-del-penedes/" TargetMode="External" Id="rId68" /><Relationship Type="http://schemas.openxmlformats.org/officeDocument/2006/relationships/hyperlink" Target="https://www.serra.immo/propiedad/ref-5610-vilafranca-del-penedes-amplio-piso-de-4-habitaciones-a-las-clotes/" TargetMode="External" Id="rId69" /><Relationship Type="http://schemas.openxmlformats.org/officeDocument/2006/relationships/hyperlink" Target="https://www.serra.immo/propiedad/ref-6169-pis-atic-de-3-habitacions-al-centre-vila/" TargetMode="External" Id="rId70" /><Relationship Type="http://schemas.openxmlformats.org/officeDocument/2006/relationships/hyperlink" Target="https://www.serra.immo/propiedad/ref-6137-vivienda-a-estrenar-de-4-habitaciones-con-piscina-comunitaria/" TargetMode="External" Id="rId71" /><Relationship Type="http://schemas.openxmlformats.org/officeDocument/2006/relationships/hyperlink" Target="https://www.serra.immo/propiedad/ref-6298-piso-de-obra-nueva-de-3-y-4-habitaciones-en-la-girada/" TargetMode="External" Id="rId72" /><Relationship Type="http://schemas.openxmlformats.org/officeDocument/2006/relationships/hyperlink" Target="https://www.serra.immo/propiedad/ref-6305-piso-de-obra-nueva-de-3-y-4-habitaciones-en-la-girada/" TargetMode="External" Id="rId73" /><Relationship Type="http://schemas.openxmlformats.org/officeDocument/2006/relationships/hyperlink" Target="https://www.serra.immo/propiedad/ref-6125-vilafranca-del-penedes-piso-a-estrenar-de-3-habitaciones-con-amplio-balcon/" TargetMode="External" Id="rId74" /><Relationship Type="http://schemas.openxmlformats.org/officeDocument/2006/relationships/hyperlink" Target="https://www.serra.immo/propiedad/ref-6322-edificio-senorial-en-venda-en-el-centro-de-vilafranca-del-penedes/" TargetMode="External" Id="rId75" /><Relationship Type="http://schemas.openxmlformats.org/officeDocument/2006/relationships/hyperlink" Target="https://www.serra.immo/propiedad/ref-6141-piso-de-3-habitaciones-con-terraza-y-piscina-comunitaria-en-vilafranca/" TargetMode="External" Id="rId76" /><Relationship Type="http://schemas.openxmlformats.org/officeDocument/2006/relationships/hyperlink" Target="https://www.serra.immo/propiedad/ref-6142-vivienda-de-3-habitaciones-con-terraza-y-piscina-comunitaria-en-vilafranca-del-penedes/" TargetMode="External" Id="rId77" /><Relationship Type="http://schemas.openxmlformats.org/officeDocument/2006/relationships/hyperlink" Target="https://www.serra.immo/propiedad/ref-6293-piso-de-obra-nueva-de-3-y-4-habitaciones-en-la-girada/" TargetMode="External" Id="rId78" /><Relationship Type="http://schemas.openxmlformats.org/officeDocument/2006/relationships/hyperlink" Target="https://www.serra.immo/propiedad/ref-6244-pisode-4-habitaciones-con-terraza-en-vilafranca-del-penedes/" TargetMode="External" Id="rId79" /><Relationship Type="http://schemas.openxmlformats.org/officeDocument/2006/relationships/hyperlink" Target="https://www.serra.immo/propiedad/ref-6140-vilafranca-del-penedes-planta-baja-de-4-habitaciones-con-terraza/" TargetMode="External" Id="rId80" /><Relationship Type="http://schemas.openxmlformats.org/officeDocument/2006/relationships/hyperlink" Target="https://www.serra.immo/propiedad/ref-5359-vilafranca-del-penedes-casa-y-local-comercial/" TargetMode="External" Id="rId81" /><Relationship Type="http://schemas.openxmlformats.org/officeDocument/2006/relationships/hyperlink" Target="https://www.serra.immo/propiedad/ref-6206-piso-de-3-habitaciones-con-piscina-comunitaria-en-vilafranca-del-penedes/" TargetMode="External" Id="rId82" /><Relationship Type="http://schemas.openxmlformats.org/officeDocument/2006/relationships/hyperlink" Target="https://www.serra.immo/propiedad/ref-5610-vilafranca-del-penedes-amplio-piso-de-4-habitaciones-a-las-clotes/" TargetMode="External" Id="rId83" /><Relationship Type="http://schemas.openxmlformats.org/officeDocument/2006/relationships/hyperlink" Target="https://www.serra.immo/propiedad/ref-6169-pis-atic-de-3-habitacions-al-centre-vila/" TargetMode="External" Id="rId84" /><Relationship Type="http://schemas.openxmlformats.org/officeDocument/2006/relationships/hyperlink" Target="https://www.serra.immo/propiedad/ref-6314-edificio-emblematico-en-venta-cerca-del-centro-de-vilafranca-del-penedes/" TargetMode="External" Id="rId85" /><Relationship Type="http://schemas.openxmlformats.org/officeDocument/2006/relationships/hyperlink" Target="https://www.serra.immo/propiedad/ref-6243-piso-de-4-habitaciones-con-terraza-en-vilafranca-del-penedes/" TargetMode="External" Id="rId86" /><Relationship Type="http://schemas.openxmlformats.org/officeDocument/2006/relationships/hyperlink" Target="https://www.serra.immo/propiedad/ref-6293-piso-de-obra-nueva-de-3-y-4-habitaciones-en-la-girada/" TargetMode="External" Id="rId87" /><Relationship Type="http://schemas.openxmlformats.org/officeDocument/2006/relationships/hyperlink" Target="https://www.serra.immo/propiedad/ref-a01645-5298-fantastica-masia-cerca-de-sant-sadurni-danoia/" TargetMode="External" Id="rId88" /><Relationship Type="http://schemas.openxmlformats.org/officeDocument/2006/relationships/hyperlink" Target="https://www.serra.immo/propiedad/ref-18-02515-1266-casa-con-patio-a-reformar/" TargetMode="External" Id="rId89" /><Relationship Type="http://schemas.openxmlformats.org/officeDocument/2006/relationships/hyperlink" Target="https://www.serra.immo/propiedad/ref-5853/" TargetMode="External" Id="rId90" /><Relationship Type="http://schemas.openxmlformats.org/officeDocument/2006/relationships/hyperlink" Target="https://www.serra.immo/propiedad/ref-03-5272-1098-duplex-en-venta-piscina-y-dos-parquings/" TargetMode="External" Id="rId91" /><Relationship Type="http://schemas.openxmlformats.org/officeDocument/2006/relationships/hyperlink" Target="https://www.serra.immo/propiedad/ref-6305-piso-de-obra-nueva-de-3-y-4-habitaciones-en-la-girada/" TargetMode="External" Id="rId92" /><Relationship Type="http://schemas.openxmlformats.org/officeDocument/2006/relationships/hyperlink" Target="https://www.serra.immo/propiedad/ref-6137-vivienda-a-estrenar-de-4-habitaciones-con-piscina-comunitaria/" TargetMode="External" Id="rId93" /><Relationship Type="http://schemas.openxmlformats.org/officeDocument/2006/relationships/hyperlink" Target="https://www.serra.immo/propiedad/ref-6206-piso-de-3-habitaciones-con-piscina-comunitaria-en-vilafranca-del-penedes/" TargetMode="External" Id="rId94" /><Relationship Type="http://schemas.openxmlformats.org/officeDocument/2006/relationships/hyperlink" Target="https://www.serra.immo/propiedad/ref-6140-vilafranca-del-penedes-planta-baja-de-4-habitaciones-con-terraza/" TargetMode="External" Id="rId95" /><Relationship Type="http://schemas.openxmlformats.org/officeDocument/2006/relationships/hyperlink" Target="https://www.serra.immo/propiedad/ref-5610-vilafranca-del-penedes-amplio-piso-de-4-habitaciones-a-las-clotes/" TargetMode="External" Id="rId96" /><Relationship Type="http://schemas.openxmlformats.org/officeDocument/2006/relationships/hyperlink" Target="https://www.serra.immo/propiedad/ref-6244-pisode-4-habitaciones-con-terraza-en-vilafranca-del-penedes/" TargetMode="External" Id="rId97" /><Relationship Type="http://schemas.openxmlformats.org/officeDocument/2006/relationships/hyperlink" Target="https://www.serra.immo/propiedad/ref-6322-edificio-senorial-en-venda-en-el-centro-de-vilafranca-del-penedes/" TargetMode="External" Id="rId98" /><Relationship Type="http://schemas.openxmlformats.org/officeDocument/2006/relationships/hyperlink" Target="https://www.serra.immo/propiedad/ref-6314-edificio-emblematico-en-venta-cerca-del-centro-de-vilafranca-del-penedes/" TargetMode="External" Id="rId99" /><Relationship Type="http://schemas.openxmlformats.org/officeDocument/2006/relationships/hyperlink" Target="https://www.serra.immo/propiedad/ref-6293-piso-de-obra-nueva-de-3-y-4-habitaciones-en-la-girada/" TargetMode="External" Id="rId100" /><Relationship Type="http://schemas.openxmlformats.org/officeDocument/2006/relationships/hyperlink" Target="https://www.serra.immo/propiedad/ref-6141-piso-de-3-habitaciones-con-terraza-y-piscina-comunitaria-en-vilafranca/" TargetMode="External" Id="rId101" /><Relationship Type="http://schemas.openxmlformats.org/officeDocument/2006/relationships/hyperlink" Target="https://www.serra.immo/propiedad/ref-6169-pis-atic-de-3-habitacions-al-centre-vila/" TargetMode="External" Id="rId102" /><Relationship Type="http://schemas.openxmlformats.org/officeDocument/2006/relationships/hyperlink" Target="https://www.serra.immo/propiedad/ref-6125-vilafranca-del-penedes-piso-a-estrenar-de-3-habitaciones-con-amplio-balcon/" TargetMode="External" Id="rId103" /><Relationship Type="http://schemas.openxmlformats.org/officeDocument/2006/relationships/hyperlink" Target="https://www.serra.immo/propiedad/ref-6243-piso-de-4-habitaciones-con-terraza-en-vilafranca-del-penedes/" TargetMode="External" Id="rId104" /><Relationship Type="http://schemas.openxmlformats.org/officeDocument/2006/relationships/hyperlink" Target="https://www.serra.immo/propiedad/ref-6142-vivienda-de-3-habitaciones-con-terraza-y-piscina-comunitaria-en-vilafranca-del-penedes/" TargetMode="External" Id="rId105" /><Relationship Type="http://schemas.openxmlformats.org/officeDocument/2006/relationships/hyperlink" Target="https://www.serra.immo/propiedad/ref-6298-piso-de-obra-nueva-de-3-y-4-habitaciones-en-la-girada/" TargetMode="External" Id="rId106" /><Relationship Type="http://schemas.openxmlformats.org/officeDocument/2006/relationships/hyperlink" Target="https://www.serra.immo/propiedad/ref-6244-pisode-4-habitaciones-con-terraza-en-vilafranca-del-penedes/" TargetMode="External" Id="rId107" /><Relationship Type="http://schemas.openxmlformats.org/officeDocument/2006/relationships/hyperlink" Target="https://www.serra.immo/propiedad/ref-a01645-5298-fantastica-masia-cerca-de-sant-sadurni-danoia/" TargetMode="External" Id="rId108" /><Relationship Type="http://schemas.openxmlformats.org/officeDocument/2006/relationships/hyperlink" Target="https://www.serra.immo/propiedad/ref-18-02515-1266-casa-con-patio-a-reformar/" TargetMode="External" Id="rId109" /><Relationship Type="http://schemas.openxmlformats.org/officeDocument/2006/relationships/hyperlink" Target="https://www.serra.immo/propiedad/ref-25-5219-1468-venta-de-duplex-en-vilafranca-del-penedes/" TargetMode="External" Id="rId110" /><Relationship Type="http://schemas.openxmlformats.org/officeDocument/2006/relationships/hyperlink" Target="https://www.serra.immo/propiedad/ref-5853/" TargetMode="External" Id="rId111" /><Relationship Type="http://schemas.openxmlformats.org/officeDocument/2006/relationships/hyperlink" Target="https://www.serra.immo/propiedad/ref-03-5272-1098-duplex-en-venta-piscina-y-dos-parquings/" TargetMode="External" Id="rId112" /><Relationship Type="http://schemas.openxmlformats.org/officeDocument/2006/relationships/hyperlink" Target="https://www.serra.immo/propiedad/ref-6243-piso-de-4-habitaciones-con-terraza-en-vilafranca-del-penedes/" TargetMode="External" Id="rId113" /><Relationship Type="http://schemas.openxmlformats.org/officeDocument/2006/relationships/hyperlink" Target="https://www.serra.immo/propiedad/ref-6140-vilafranca-del-penedes-planta-baja-de-4-habitaciones-con-terraza/" TargetMode="External" Id="rId114" /><Relationship Type="http://schemas.openxmlformats.org/officeDocument/2006/relationships/hyperlink" Target="https://www.serra.immo/propiedad/ref-6298-piso-de-obra-nueva-de-3-y-4-habitaciones-en-la-girada/" TargetMode="External" Id="rId115" /><Relationship Type="http://schemas.openxmlformats.org/officeDocument/2006/relationships/hyperlink" Target="https://www.serra.immo/propiedad/ref-6244-pisode-4-habitaciones-con-terraza-en-vilafranca-del-penedes/" TargetMode="External" Id="rId116" /><Relationship Type="http://schemas.openxmlformats.org/officeDocument/2006/relationships/hyperlink" Target="https://www.serra.immo/propiedad/ref-5610-vilafranca-del-penedes-amplio-piso-de-4-habitaciones-a-las-clotes/" TargetMode="External" Id="rId117" /><Relationship Type="http://schemas.openxmlformats.org/officeDocument/2006/relationships/hyperlink" Target="https://www.serra.immo/propiedad/ref-6142-vivienda-de-3-habitaciones-con-terraza-y-piscina-comunitaria-en-vilafranca-del-penedes/" TargetMode="External" Id="rId118" /><Relationship Type="http://schemas.openxmlformats.org/officeDocument/2006/relationships/hyperlink" Target="https://www.serra.immo/propiedad/ref-6314-edificio-emblematico-en-venta-cerca-del-centro-de-vilafranca-del-penedes/" TargetMode="External" Id="rId119" /><Relationship Type="http://schemas.openxmlformats.org/officeDocument/2006/relationships/hyperlink" Target="https://www.serra.immo/propiedad/ref-6169-pis-atic-de-3-habitacions-al-centre-vila/" TargetMode="External" Id="rId120" /><Relationship Type="http://schemas.openxmlformats.org/officeDocument/2006/relationships/hyperlink" Target="https://www.serra.immo/propiedad/ref-6125-vilafranca-del-penedes-piso-a-estrenar-de-3-habitaciones-con-amplio-balcon/" TargetMode="External" Id="rId121" /><Relationship Type="http://schemas.openxmlformats.org/officeDocument/2006/relationships/hyperlink" Target="https://www.serra.immo/propiedad/ref-6206-piso-de-3-habitaciones-con-piscina-comunitaria-en-vilafranca-del-penedes/" TargetMode="External" Id="rId122" /><Relationship Type="http://schemas.openxmlformats.org/officeDocument/2006/relationships/hyperlink" Target="https://www.serra.immo/propiedad/ref-5359-vilafranca-del-penedes-casa-y-local-comercial/" TargetMode="External" Id="rId123" /><Relationship Type="http://schemas.openxmlformats.org/officeDocument/2006/relationships/hyperlink" Target="https://www.serra.immo/propiedad/ref-6305-piso-de-obra-nueva-de-3-y-4-habitaciones-en-la-girada/" TargetMode="External" Id="rId124" /><Relationship Type="http://schemas.openxmlformats.org/officeDocument/2006/relationships/hyperlink" Target="https://www.serra.immo/propiedad/ref-6141-piso-de-3-habitaciones-con-terraza-y-piscina-comunitaria-en-vilafranca/" TargetMode="External" Id="rId125" /><Relationship Type="http://schemas.openxmlformats.org/officeDocument/2006/relationships/hyperlink" Target="https://www.serra.immo/propiedad/ref-6293-piso-de-obra-nueva-de-3-y-4-habitaciones-en-la-girada/" TargetMode="External" Id="rId126" /><Relationship Type="http://schemas.openxmlformats.org/officeDocument/2006/relationships/hyperlink" Target="https://www.serra.immo/propiedad/ref-6322-edificio-senorial-en-venda-en-el-centro-de-vilafranca-del-penedes/" TargetMode="External" Id="rId127" /><Relationship Type="http://schemas.openxmlformats.org/officeDocument/2006/relationships/hyperlink" Target="https://www.serra.immo/propiedad/ref-25-5219-1468-venta-de-duplex-en-vilafranca-del-penedes/" TargetMode="External" Id="rId128" /><Relationship Type="http://schemas.openxmlformats.org/officeDocument/2006/relationships/hyperlink" Target="https://www.serra.immo/propiedad/ref-18-02515-1266-casa-con-patio-a-reformar/" TargetMode="External" Id="rId129" /><Relationship Type="http://schemas.openxmlformats.org/officeDocument/2006/relationships/hyperlink" Target="https://www.serra.immo/propiedad/ref-a01645-5298-fantastica-masia-cerca-de-sant-sadurni-danoia/" TargetMode="External" Id="rId130" /><Relationship Type="http://schemas.openxmlformats.org/officeDocument/2006/relationships/hyperlink" Target="https://www.serra.immo/propiedad/ref-5853/" TargetMode="External" Id="rId131" /><Relationship Type="http://schemas.openxmlformats.org/officeDocument/2006/relationships/hyperlink" Target="https://www.serra.immo/propiedad/ref-03-5272-1098-duplex-en-venta-piscina-y-dos-parquings/" TargetMode="External" Id="rId132" /><Relationship Type="http://schemas.openxmlformats.org/officeDocument/2006/relationships/hyperlink" Target="https://www.serra.immo/propiedad/ref-6305-piso-de-obra-nueva-de-3-y-4-habitaciones-en-la-girada/" TargetMode="External" Id="rId133" /><Relationship Type="http://schemas.openxmlformats.org/officeDocument/2006/relationships/hyperlink" Target="https://www.serra.immo/propiedad/ref-6314-edificio-emblematico-en-venta-cerca-del-centro-de-vilafranca-del-penedes/" TargetMode="External" Id="rId134" /><Relationship Type="http://schemas.openxmlformats.org/officeDocument/2006/relationships/hyperlink" Target="https://www.serra.immo/propiedad/ref-6244-pisode-4-habitaciones-con-terraza-en-vilafranca-del-penedes/" TargetMode="External" Id="rId135" /><Relationship Type="http://schemas.openxmlformats.org/officeDocument/2006/relationships/hyperlink" Target="https://www.serra.immo/propiedad/ref-6142-vivienda-de-3-habitaciones-con-terraza-y-piscina-comunitaria-en-vilafranca-del-penedes/" TargetMode="External" Id="rId136" /><Relationship Type="http://schemas.openxmlformats.org/officeDocument/2006/relationships/hyperlink" Target="https://www.serra.immo/propiedad/ref-6141-piso-de-3-habitaciones-con-terraza-y-piscina-comunitaria-en-vilafranca/" TargetMode="External" Id="rId137" /><Relationship Type="http://schemas.openxmlformats.org/officeDocument/2006/relationships/hyperlink" Target="https://www.serra.immo/propiedad/ref-5610-vilafranca-del-penedes-amplio-piso-de-4-habitaciones-a-las-clotes/" TargetMode="External" Id="rId138" /><Relationship Type="http://schemas.openxmlformats.org/officeDocument/2006/relationships/hyperlink" Target="https://www.serra.immo/propiedad/ref-6206-piso-de-3-habitaciones-con-piscina-comunitaria-en-vilafranca-del-penedes/" TargetMode="External" Id="rId139" /><Relationship Type="http://schemas.openxmlformats.org/officeDocument/2006/relationships/hyperlink" Target="https://www.serra.immo/propiedad/ref-6125-vilafranca-del-penedes-piso-a-estrenar-de-3-habitaciones-con-amplio-balcon/" TargetMode="External" Id="rId140" /><Relationship Type="http://schemas.openxmlformats.org/officeDocument/2006/relationships/hyperlink" Target="https://www.serra.immo/propiedad/ref-6298-piso-de-obra-nueva-de-3-y-4-habitaciones-en-la-girada/" TargetMode="External" Id="rId141" /><Relationship Type="http://schemas.openxmlformats.org/officeDocument/2006/relationships/hyperlink" Target="https://www.serra.immo/propiedad/ref-6140-vilafranca-del-penedes-planta-baja-de-4-habitaciones-con-terraza/" TargetMode="External" Id="rId142" /><Relationship Type="http://schemas.openxmlformats.org/officeDocument/2006/relationships/hyperlink" Target="https://www.serra.immo/propiedad/ref-6137-vivienda-a-estrenar-de-4-habitaciones-con-piscina-comunitaria/" TargetMode="External" Id="rId143" /><Relationship Type="http://schemas.openxmlformats.org/officeDocument/2006/relationships/hyperlink" Target="https://www.serra.immo/propiedad/ref-6169-pis-atic-de-3-habitacions-al-centre-vila/" TargetMode="External" Id="rId144" /><Relationship Type="http://schemas.openxmlformats.org/officeDocument/2006/relationships/hyperlink" Target="https://www.serra.immo/propiedad/ref-5359-vilafranca-del-penedes-casa-y-local-comercial/" TargetMode="External" Id="rId145" /><Relationship Type="http://schemas.openxmlformats.org/officeDocument/2006/relationships/hyperlink" Target="https://www.serra.immo/propiedad/ref-6293-piso-de-obra-nueva-de-3-y-4-habitaciones-en-la-girada/" TargetMode="External" Id="rId146" /><Relationship Type="http://schemas.openxmlformats.org/officeDocument/2006/relationships/hyperlink" Target="https://www.serra.immo/propiedad/ref-5359-vilafranca-del-penedes-casa-y-local-comercial/" TargetMode="External" Id="rId147" /><Relationship Type="http://schemas.openxmlformats.org/officeDocument/2006/relationships/hyperlink" Target="https://www.serra.immo/propiedad/ref-a01645-5298-fantastica-masia-cerca-de-sant-sadurni-danoia/" TargetMode="External" Id="rId148" /><Relationship Type="http://schemas.openxmlformats.org/officeDocument/2006/relationships/hyperlink" Target="https://www.serra.immo/propiedad/ref-18-02515-1266-casa-con-patio-a-reformar/" TargetMode="External" Id="rId149" /><Relationship Type="http://schemas.openxmlformats.org/officeDocument/2006/relationships/hyperlink" Target="https://www.serra.immo/propiedad/ref-25-5219-1468-venta-de-duplex-en-vilafranca-del-penedes/" TargetMode="External" Id="rId150" /><Relationship Type="http://schemas.openxmlformats.org/officeDocument/2006/relationships/hyperlink" Target="https://www.serra.immo/propiedad/ref-5853/" TargetMode="External" Id="rId151" /><Relationship Type="http://schemas.openxmlformats.org/officeDocument/2006/relationships/hyperlink" Target="https://www.serra.immo/propiedad/ref-03-5272-1098-duplex-en-venta-piscina-y-dos-parquings/" TargetMode="External" Id="rId152" /><Relationship Type="http://schemas.openxmlformats.org/officeDocument/2006/relationships/hyperlink" Target="https://www.serra.immo/propiedad/ref-6298-piso-de-obra-nueva-de-3-y-4-habitaciones-en-la-girada/" TargetMode="External" Id="rId153" /><Relationship Type="http://schemas.openxmlformats.org/officeDocument/2006/relationships/hyperlink" Target="https://www.serra.immo/propiedad/ref-6142-vivienda-de-3-habitaciones-con-terraza-y-piscina-comunitaria-en-vilafranca-del-penedes/" TargetMode="External" Id="rId154" /><Relationship Type="http://schemas.openxmlformats.org/officeDocument/2006/relationships/hyperlink" Target="https://www.serra.immo/propiedad/ref-6206-piso-de-3-habitaciones-con-piscina-comunitaria-en-vilafranca-del-penedes/" TargetMode="External" Id="rId155" /><Relationship Type="http://schemas.openxmlformats.org/officeDocument/2006/relationships/hyperlink" Target="https://www.serra.immo/propiedad/ref-6137-vivienda-a-estrenar-de-4-habitaciones-con-piscina-comunitaria/" TargetMode="External" Id="rId156" /><Relationship Type="http://schemas.openxmlformats.org/officeDocument/2006/relationships/hyperlink" Target="https://www.serra.immo/propiedad/ref-6305-piso-de-obra-nueva-de-3-y-4-habitaciones-en-la-girada/" TargetMode="External" Id="rId157" /><Relationship Type="http://schemas.openxmlformats.org/officeDocument/2006/relationships/hyperlink" Target="https://www.serra.immo/propiedad/ref-6243-piso-de-4-habitaciones-con-terraza-en-vilafranca-del-penedes/" TargetMode="External" Id="rId158" /><Relationship Type="http://schemas.openxmlformats.org/officeDocument/2006/relationships/hyperlink" Target="https://www.serra.immo/propiedad/ref-5610-vilafranca-del-penedes-amplio-piso-de-4-habitaciones-a-las-clotes/" TargetMode="External" Id="rId159" /><Relationship Type="http://schemas.openxmlformats.org/officeDocument/2006/relationships/hyperlink" Target="https://www.serra.immo/propiedad/ref-6314-edificio-emblematico-en-venta-cerca-del-centro-de-vilafranca-del-penedes/" TargetMode="External" Id="rId160" /><Relationship Type="http://schemas.openxmlformats.org/officeDocument/2006/relationships/hyperlink" Target="https://www.serra.immo/propiedad/ref-6244-pisode-4-habitaciones-con-terraza-en-vilafranca-del-penedes/" TargetMode="External" Id="rId161" /><Relationship Type="http://schemas.openxmlformats.org/officeDocument/2006/relationships/hyperlink" Target="https://www.serra.immo/propiedad/ref-6141-piso-de-3-habitaciones-con-terraza-y-piscina-comunitaria-en-vilafranca/" TargetMode="External" Id="rId162" /><Relationship Type="http://schemas.openxmlformats.org/officeDocument/2006/relationships/hyperlink" Target="https://www.serra.immo/propiedad/ref-6293-piso-de-obra-nueva-de-3-y-4-habitaciones-en-la-girada/" TargetMode="External" Id="rId163" /><Relationship Type="http://schemas.openxmlformats.org/officeDocument/2006/relationships/hyperlink" Target="https://www.serra.immo/propiedad/ref-6169-pis-atic-de-3-habitacions-al-centre-vila/" TargetMode="External" Id="rId164" /><Relationship Type="http://schemas.openxmlformats.org/officeDocument/2006/relationships/hyperlink" Target="https://www.serra.immo/propiedad/ref-5359-vilafranca-del-penedes-casa-y-local-comercial/" TargetMode="External" Id="rId165" /><Relationship Type="http://schemas.openxmlformats.org/officeDocument/2006/relationships/hyperlink" Target="https://www.serra.immo/propiedad/ref-6140-vilafranca-del-penedes-planta-baja-de-4-habitaciones-con-terraza/" TargetMode="External" Id="rId166" /><Relationship Type="http://schemas.openxmlformats.org/officeDocument/2006/relationships/hyperlink" Target="https://www.serra.immo/propiedad/ref-6137-vivienda-a-estrenar-de-4-habitaciones-con-piscina-comunitaria/" TargetMode="External" Id="rId167" /><Relationship Type="http://schemas.openxmlformats.org/officeDocument/2006/relationships/hyperlink" Target="https://www.serra.immo/propiedad/ref-18-02515-1266-casa-con-patio-a-reformar/" TargetMode="External" Id="rId168" /><Relationship Type="http://schemas.openxmlformats.org/officeDocument/2006/relationships/hyperlink" Target="https://www.serra.immo/propiedad/ref-a01645-5298-fantastica-masia-cerca-de-sant-sadurni-danoia/" TargetMode="External" Id="rId169" /><Relationship Type="http://schemas.openxmlformats.org/officeDocument/2006/relationships/hyperlink" Target="https://www.serra.immo/propiedad/ref-25-5219-1468-venta-de-duplex-en-vilafranca-del-penedes/" TargetMode="External" Id="rId170" /><Relationship Type="http://schemas.openxmlformats.org/officeDocument/2006/relationships/hyperlink" Target="https://www.serra.immo/propiedad/ref-5853/" TargetMode="External" Id="rId171" /><Relationship Type="http://schemas.openxmlformats.org/officeDocument/2006/relationships/hyperlink" Target="https://www.serra.immo/propiedad/ref-03-5272-1098-duplex-en-venta-piscina-y-dos-parquings/" TargetMode="External" Id="rId172" /><Relationship Type="http://schemas.openxmlformats.org/officeDocument/2006/relationships/hyperlink" Target="https://www.serra.immo/propiedad/ref-6243-piso-de-4-habitaciones-con-terraza-en-vilafranca-del-penedes/" TargetMode="External" Id="rId173" /><Relationship Type="http://schemas.openxmlformats.org/officeDocument/2006/relationships/hyperlink" Target="https://www.serra.immo/propiedad/ref-6305-piso-de-obra-nueva-de-3-y-4-habitaciones-en-la-girada/" TargetMode="External" Id="rId174" /><Relationship Type="http://schemas.openxmlformats.org/officeDocument/2006/relationships/hyperlink" Target="https://www.serra.immo/propiedad/ref-5610-vilafranca-del-penedes-amplio-piso-de-4-habitaciones-a-las-clotes/" TargetMode="External" Id="rId175" /><Relationship Type="http://schemas.openxmlformats.org/officeDocument/2006/relationships/hyperlink" Target="https://www.serra.immo/propiedad/ref-5359-vilafranca-del-penedes-casa-y-local-comercial/" TargetMode="External" Id="rId176" /><Relationship Type="http://schemas.openxmlformats.org/officeDocument/2006/relationships/hyperlink" Target="https://www.serra.immo/propiedad/ref-6142-vivienda-de-3-habitaciones-con-terraza-y-piscina-comunitaria-en-vilafranca-del-penedes/" TargetMode="External" Id="rId177" /><Relationship Type="http://schemas.openxmlformats.org/officeDocument/2006/relationships/hyperlink" Target="https://www.serra.immo/propiedad/ref-6314-edificio-emblematico-en-venta-cerca-del-centro-de-vilafranca-del-penedes/" TargetMode="External" Id="rId178" /><Relationship Type="http://schemas.openxmlformats.org/officeDocument/2006/relationships/hyperlink" Target="https://www.serra.immo/propiedad/ref-6140-vilafranca-del-penedes-planta-baja-de-4-habitaciones-con-terraza/" TargetMode="External" Id="rId179" /><Relationship Type="http://schemas.openxmlformats.org/officeDocument/2006/relationships/hyperlink" Target="https://www.serra.immo/propiedad/ref-6141-piso-de-3-habitaciones-con-terraza-y-piscina-comunitaria-en-vilafranca/" TargetMode="External" Id="rId180" /><Relationship Type="http://schemas.openxmlformats.org/officeDocument/2006/relationships/hyperlink" Target="https://www.serra.immo/propiedad/ref-6293-piso-de-obra-nueva-de-3-y-4-habitaciones-en-la-girada/" TargetMode="External" Id="rId181" /><Relationship Type="http://schemas.openxmlformats.org/officeDocument/2006/relationships/hyperlink" Target="https://www.serra.immo/propiedad/ref-6169-pis-atic-de-3-habitacions-al-centre-vila/" TargetMode="External" Id="rId182" /><Relationship Type="http://schemas.openxmlformats.org/officeDocument/2006/relationships/hyperlink" Target="https://www.serra.immo/propiedad/ref-6206-piso-de-3-habitaciones-con-piscina-comunitaria-en-vilafranca-del-penedes/" TargetMode="External" Id="rId183" /><Relationship Type="http://schemas.openxmlformats.org/officeDocument/2006/relationships/hyperlink" Target="https://www.serra.immo/propiedad/ref-6137-vivienda-a-estrenar-de-4-habitaciones-con-piscina-comunitaria/" TargetMode="External" Id="rId184" /><Relationship Type="http://schemas.openxmlformats.org/officeDocument/2006/relationships/hyperlink" Target="https://www.serra.immo/propiedad/ref-6298-piso-de-obra-nueva-de-3-y-4-habitaciones-en-la-girada/" TargetMode="External" Id="rId185" /><Relationship Type="http://schemas.openxmlformats.org/officeDocument/2006/relationships/hyperlink" Target="https://www.serra.immo/propiedad/ref-6125-vilafranca-del-penedes-piso-a-estrenar-de-3-habitaciones-con-amplio-balcon/" TargetMode="External" Id="rId186" /><Relationship Type="http://schemas.openxmlformats.org/officeDocument/2006/relationships/hyperlink" Target="https://www.serra.immo/propiedad/ref-6141-piso-de-3-habitaciones-con-terraza-y-piscina-comunitaria-en-vilafranca/" TargetMode="External" Id="rId187" /><Relationship Type="http://schemas.openxmlformats.org/officeDocument/2006/relationships/hyperlink" Target="https://www.serra.immo/propiedad/ref-a01645-5298-fantastica-masia-cerca-de-sant-sadurni-danoia/" TargetMode="External" Id="rId188" /><Relationship Type="http://schemas.openxmlformats.org/officeDocument/2006/relationships/hyperlink" Target="https://www.serra.immo/propiedad/ref-18-02515-1266-casa-con-patio-a-reformar/" TargetMode="External" Id="rId189" /><Relationship Type="http://schemas.openxmlformats.org/officeDocument/2006/relationships/hyperlink" Target="https://www.serra.immo/propiedad/ref-25-5219-1468-venta-de-duplex-en-vilafranca-del-penedes/" TargetMode="External" Id="rId190" /><Relationship Type="http://schemas.openxmlformats.org/officeDocument/2006/relationships/hyperlink" Target="https://www.serra.immo/propiedad/ref-5853/" TargetMode="External" Id="rId191" /><Relationship Type="http://schemas.openxmlformats.org/officeDocument/2006/relationships/hyperlink" Target="https://www.serra.immo/propiedad/ref-03-5272-1098-duplex-en-venta-piscina-y-dos-parquings/" TargetMode="External" Id="rId192" /><Relationship Type="http://schemas.openxmlformats.org/officeDocument/2006/relationships/hyperlink" Target="https://www.serra.immo/propiedad/ref-6293-piso-de-obra-nueva-de-3-y-4-habitaciones-en-la-girada/" TargetMode="External" Id="rId193" /><Relationship Type="http://schemas.openxmlformats.org/officeDocument/2006/relationships/hyperlink" Target="https://www.serra.immo/propiedad/ref-6125-vilafranca-del-penedes-piso-a-estrenar-de-3-habitaciones-con-amplio-balcon/" TargetMode="External" Id="rId194" /><Relationship Type="http://schemas.openxmlformats.org/officeDocument/2006/relationships/hyperlink" Target="https://www.serra.immo/propiedad/ref-6206-piso-de-3-habitaciones-con-piscina-comunitaria-en-vilafranca-del-penedes/" TargetMode="External" Id="rId195" /><Relationship Type="http://schemas.openxmlformats.org/officeDocument/2006/relationships/hyperlink" Target="https://www.serra.immo/propiedad/ref-6169-pis-atic-de-3-habitacions-al-centre-vila/" TargetMode="External" Id="rId196" /><Relationship Type="http://schemas.openxmlformats.org/officeDocument/2006/relationships/hyperlink" Target="https://www.serra.immo/propiedad/ref-6298-piso-de-obra-nueva-de-3-y-4-habitaciones-en-la-girada/" TargetMode="External" Id="rId197" /><Relationship Type="http://schemas.openxmlformats.org/officeDocument/2006/relationships/hyperlink" Target="https://www.serra.immo/propiedad/ref-6142-vivienda-de-3-habitaciones-con-terraza-y-piscina-comunitaria-en-vilafranca-del-penedes/" TargetMode="External" Id="rId198" /><Relationship Type="http://schemas.openxmlformats.org/officeDocument/2006/relationships/hyperlink" Target="https://www.serra.immo/propiedad/ref-5610-vilafranca-del-penedes-amplio-piso-de-4-habitaciones-a-las-clotes/" TargetMode="External" Id="rId199" /><Relationship Type="http://schemas.openxmlformats.org/officeDocument/2006/relationships/hyperlink" Target="https://www.serra.immo/propiedad/ref-6140-vilafranca-del-penedes-planta-baja-de-4-habitaciones-con-terraza/" TargetMode="External" Id="rId200" /><Relationship Type="http://schemas.openxmlformats.org/officeDocument/2006/relationships/hyperlink" Target="https://www.serra.immo/propiedad/ref-6314-edificio-emblematico-en-venta-cerca-del-centro-de-vilafranca-del-penedes/" TargetMode="External" Id="rId201" /><Relationship Type="http://schemas.openxmlformats.org/officeDocument/2006/relationships/hyperlink" Target="https://www.serra.immo/propiedad/ref-6305-piso-de-obra-nueva-de-3-y-4-habitaciones-en-la-girada/" TargetMode="External" Id="rId202" /><Relationship Type="http://schemas.openxmlformats.org/officeDocument/2006/relationships/hyperlink" Target="https://www.serra.immo/propiedad/ref-6243-piso-de-4-habitaciones-con-terraza-en-vilafranca-del-penedes/" TargetMode="External" Id="rId203" /><Relationship Type="http://schemas.openxmlformats.org/officeDocument/2006/relationships/hyperlink" Target="https://www.serra.immo/propiedad/ref-6137-vivienda-a-estrenar-de-4-habitaciones-con-piscina-comunitaria/" TargetMode="External" Id="rId204" /><Relationship Type="http://schemas.openxmlformats.org/officeDocument/2006/relationships/hyperlink" Target="https://www.serra.immo/propiedad/ref-5359-vilafranca-del-penedes-casa-y-local-comercial/" TargetMode="External" Id="rId205" /><Relationship Type="http://schemas.openxmlformats.org/officeDocument/2006/relationships/hyperlink" Target="https://www.serra.immo/propiedad/ref-6141-piso-de-3-habitaciones-con-terraza-y-piscina-comunitaria-en-vilafranca/" TargetMode="External" Id="rId206" /><Relationship Type="http://schemas.openxmlformats.org/officeDocument/2006/relationships/hyperlink" Target="https://www.serra.immo/propiedad/ref-6243-piso-de-4-habitaciones-con-terraza-en-vilafranca-del-penedes/" TargetMode="External" Id="rId207" /><Relationship Type="http://schemas.openxmlformats.org/officeDocument/2006/relationships/hyperlink" Target="https://www.serra.immo/propiedad/ref-a01645-5298-fantastica-masia-cerca-de-sant-sadurni-danoia/" TargetMode="External" Id="rId208" /><Relationship Type="http://schemas.openxmlformats.org/officeDocument/2006/relationships/hyperlink" Target="https://www.serra.immo/propiedad/ref-18-02515-1266-casa-con-patio-a-reformar/" TargetMode="External" Id="rId209" /><Relationship Type="http://schemas.openxmlformats.org/officeDocument/2006/relationships/hyperlink" Target="https://www.serra.immo/propiedad/ref-25-5219-1468-venta-de-duplex-en-vilafranca-del-penedes/" TargetMode="External" Id="rId210" /><Relationship Type="http://schemas.openxmlformats.org/officeDocument/2006/relationships/hyperlink" Target="https://www.serra.immo/propiedad/ref-5853/" TargetMode="External" Id="rId211" /><Relationship Type="http://schemas.openxmlformats.org/officeDocument/2006/relationships/hyperlink" Target="https://www.serra.immo/propiedad/ref-03-5272-1098-duplex-en-venta-piscina-y-dos-parquings/" TargetMode="External" Id="rId212" /><Relationship Type="http://schemas.openxmlformats.org/officeDocument/2006/relationships/hyperlink" Target="https://www.serra.immo/propiedad/ref-5610-vilafranca-del-penedes-amplio-piso-de-4-habitaciones-a-las-clotes/" TargetMode="External" Id="rId213" /><Relationship Type="http://schemas.openxmlformats.org/officeDocument/2006/relationships/hyperlink" Target="https://www.serra.immo/propiedad/ref-6137-vivienda-a-estrenar-de-4-habitaciones-con-piscina-comunitaria/" TargetMode="External" Id="rId214" /><Relationship Type="http://schemas.openxmlformats.org/officeDocument/2006/relationships/hyperlink" Target="https://www.serra.immo/propiedad/ref-6243-piso-de-4-habitaciones-con-terraza-en-vilafranca-del-penedes/" TargetMode="External" Id="rId215" /><Relationship Type="http://schemas.openxmlformats.org/officeDocument/2006/relationships/hyperlink" Target="https://www.serra.immo/propiedad/ref-6244-pisode-4-habitaciones-con-terraza-en-vilafranca-del-penedes/" TargetMode="External" Id="rId216" /><Relationship Type="http://schemas.openxmlformats.org/officeDocument/2006/relationships/hyperlink" Target="https://www.serra.immo/propiedad/ref-6314-edificio-emblematico-en-venta-cerca-del-centro-de-vilafranca-del-penedes/" TargetMode="External" Id="rId217" /><Relationship Type="http://schemas.openxmlformats.org/officeDocument/2006/relationships/hyperlink" Target="https://www.serra.immo/propiedad/ref-6316-vivienda-de-3-habitaciones-con-terraza-en-el-centro-de-vilafranca/" TargetMode="External" Id="rId218" /><Relationship Type="http://schemas.openxmlformats.org/officeDocument/2006/relationships/hyperlink" Target="https://www.serra.immo/propiedad/ref-6293-piso-de-obra-nueva-de-3-y-4-habitaciones-en-la-girada/" TargetMode="External" Id="rId219" /><Relationship Type="http://schemas.openxmlformats.org/officeDocument/2006/relationships/hyperlink" Target="https://www.serra.immo/propiedad/ref-6305-piso-de-obra-nueva-de-3-y-4-habitaciones-en-la-girada/" TargetMode="External" Id="rId220" /><Relationship Type="http://schemas.openxmlformats.org/officeDocument/2006/relationships/hyperlink" Target="https://www.serra.immo/propiedad/ref-6141-piso-de-3-habitaciones-con-terraza-y-piscina-comunitaria-en-vilafranca/" TargetMode="External" Id="rId221" /><Relationship Type="http://schemas.openxmlformats.org/officeDocument/2006/relationships/hyperlink" Target="https://www.serra.immo/propiedad/ref-5359-vilafranca-del-penedes-casa-y-local-comercial/" TargetMode="External" Id="rId222" /><Relationship Type="http://schemas.openxmlformats.org/officeDocument/2006/relationships/hyperlink" Target="https://www.serra.immo/propiedad/ref-6169-pis-atic-de-3-habitacions-al-centre-vila/" TargetMode="External" Id="rId223" /><Relationship Type="http://schemas.openxmlformats.org/officeDocument/2006/relationships/hyperlink" Target="https://www.serra.immo/propiedad/ref-6125-vilafranca-del-penedes-piso-a-estrenar-de-3-habitaciones-con-amplio-balcon/" TargetMode="External" Id="rId224" /><Relationship Type="http://schemas.openxmlformats.org/officeDocument/2006/relationships/hyperlink" Target="https://www.serra.immo/propiedad/ref-6298-piso-de-obra-nueva-de-3-y-4-habitaciones-en-la-girada/" TargetMode="External" Id="rId225" /><Relationship Type="http://schemas.openxmlformats.org/officeDocument/2006/relationships/hyperlink" Target="https://www.serra.immo/propiedad/ref-6206-piso-de-3-habitaciones-con-piscina-comunitaria-en-vilafranca-del-penedes/" TargetMode="External" Id="rId226" /><Relationship Type="http://schemas.openxmlformats.org/officeDocument/2006/relationships/hyperlink" Target="https://www.serra.immo/propiedad/ref-6142-vivienda-de-3-habitaciones-con-terraza-y-piscina-comunitaria-en-vilafranca-del-penedes/" TargetMode="External" Id="rId227" /><Relationship Type="http://schemas.openxmlformats.org/officeDocument/2006/relationships/hyperlink" Target="https://www.serra.immo/propiedad/ref-5610-vilafranca-del-penedes-amplio-piso-de-4-habitaciones-a-las-clotes/" TargetMode="External" Id="rId228" /><Relationship Type="http://schemas.openxmlformats.org/officeDocument/2006/relationships/hyperlink" Target="https://www.serra.immo/propiedad/ref-18-02515-1266-casa-con-patio-a-reformar/" TargetMode="External" Id="rId229" /><Relationship Type="http://schemas.openxmlformats.org/officeDocument/2006/relationships/hyperlink" Target="https://www.serra.immo/propiedad/ref-25-5219-1468-venta-de-duplex-en-vilafranca-del-penedes/" TargetMode="External" Id="rId230" /><Relationship Type="http://schemas.openxmlformats.org/officeDocument/2006/relationships/hyperlink" Target="https://www.serra.immo/propiedad/ref-a01645-5298-fantastica-masia-cerca-de-sant-sadurni-danoia/" TargetMode="External" Id="rId231" /><Relationship Type="http://schemas.openxmlformats.org/officeDocument/2006/relationships/hyperlink" Target="https://www.serra.immo/propiedad/ref-5853/" TargetMode="External" Id="rId232" /><Relationship Type="http://schemas.openxmlformats.org/officeDocument/2006/relationships/hyperlink" Target="https://www.serra.immo/propiedad/ref-03-5272-1098-duplex-en-venta-piscina-y-dos-parquings/" TargetMode="External" Id="rId233" /><Relationship Type="http://schemas.openxmlformats.org/officeDocument/2006/relationships/hyperlink" Target="https://www.serra.immo/propiedad/ref-5359-vilafranca-del-penedes-casa-y-local-comercial/" TargetMode="External" Id="rId234" /><Relationship Type="http://schemas.openxmlformats.org/officeDocument/2006/relationships/hyperlink" Target="https://www.serra.immo/propiedad/ref-6142-vivienda-de-3-habitaciones-con-terraza-y-piscina-comunitaria-en-vilafranca-del-penedes/" TargetMode="External" Id="rId235" /><Relationship Type="http://schemas.openxmlformats.org/officeDocument/2006/relationships/hyperlink" Target="https://www.serra.immo/propiedad/ref-6206-piso-de-3-habitaciones-con-piscina-comunitaria-en-vilafranca-del-penedes/" TargetMode="External" Id="rId236" /><Relationship Type="http://schemas.openxmlformats.org/officeDocument/2006/relationships/hyperlink" Target="https://www.serra.immo/propiedad/ref-6314-edificio-emblematico-en-venta-cerca-del-centro-de-vilafranca-del-penedes/" TargetMode="External" Id="rId237" /><Relationship Type="http://schemas.openxmlformats.org/officeDocument/2006/relationships/hyperlink" Target="https://www.serra.immo/propiedad/ref-5610-vilafranca-del-penedes-amplio-piso-de-4-habitaciones-a-las-clotes/" TargetMode="External" Id="rId238" /><Relationship Type="http://schemas.openxmlformats.org/officeDocument/2006/relationships/hyperlink" Target="https://www.serra.immo/propiedad/ref-6243-piso-de-4-habitaciones-con-terraza-en-vilafranca-del-penedes/" TargetMode="External" Id="rId239" /><Relationship Type="http://schemas.openxmlformats.org/officeDocument/2006/relationships/hyperlink" Target="https://www.serra.immo/propiedad/ref-6298-piso-de-obra-nueva-de-3-y-4-habitaciones-en-la-girada/" TargetMode="External" Id="rId240" /><Relationship Type="http://schemas.openxmlformats.org/officeDocument/2006/relationships/hyperlink" Target="https://www.serra.immo/propiedad/ref-6137-vivienda-a-estrenar-de-4-habitaciones-con-piscina-comunitaria/" TargetMode="External" Id="rId241" /><Relationship Type="http://schemas.openxmlformats.org/officeDocument/2006/relationships/hyperlink" Target="https://www.serra.immo/propiedad/ref-6140-vilafranca-del-penedes-planta-baja-de-4-habitaciones-con-terraza/" TargetMode="External" Id="rId242" /><Relationship Type="http://schemas.openxmlformats.org/officeDocument/2006/relationships/hyperlink" Target="https://www.serra.immo/propiedad/ref-6169-pis-atic-de-3-habitacions-al-centre-vila/" TargetMode="External" Id="rId243" /><Relationship Type="http://schemas.openxmlformats.org/officeDocument/2006/relationships/hyperlink" Target="https://www.serra.immo/propiedad/ref-6316-vivienda-de-3-habitaciones-con-terraza-en-el-centro-de-vilafranca/" TargetMode="External" Id="rId244" /><Relationship Type="http://schemas.openxmlformats.org/officeDocument/2006/relationships/hyperlink" Target="https://www.serra.immo/propiedad/ref-6244-pisode-4-habitaciones-con-terraza-en-vilafranca-del-penedes/" TargetMode="External" Id="rId245" /><Relationship Type="http://schemas.openxmlformats.org/officeDocument/2006/relationships/hyperlink" Target="https://www.serra.immo/propiedad/ref-6141-piso-de-3-habitaciones-con-terraza-y-piscina-comunitaria-en-vilafranca/" TargetMode="External" Id="rId246" /><Relationship Type="http://schemas.openxmlformats.org/officeDocument/2006/relationships/hyperlink" Target="https://www.serra.immo/propiedad/ref-6305-piso-de-obra-nueva-de-3-y-4-habitaciones-en-la-girada/" TargetMode="External" Id="rId247" /><Relationship Type="http://schemas.openxmlformats.org/officeDocument/2006/relationships/hyperlink" Target="https://www.serra.immo/propiedad/ref-6142-vivienda-de-3-habitaciones-con-terraza-y-piscina-comunitaria-en-vilafranca-del-penedes/" TargetMode="External" Id="rId248" /><Relationship Type="http://schemas.openxmlformats.org/officeDocument/2006/relationships/hyperlink" Target="https://www.serra.immo/propiedad/ref-18-02515-1266-casa-con-patio-a-reformar/" TargetMode="External" Id="rId24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50" /><Relationship Type="http://schemas.openxmlformats.org/officeDocument/2006/relationships/hyperlink" Target="https://www.serra.immo/propiedad/ref-a01645-5298-fantastica-masia-cerca-de-sant-sadurni-danoia/" TargetMode="External" Id="rId251" /><Relationship Type="http://schemas.openxmlformats.org/officeDocument/2006/relationships/hyperlink" Target="https://www.serra.immo/propiedad/ref-25-5219-1468-venta-de-duplex-en-vilafranca-del-penedes/" TargetMode="External" Id="rId252" /><Relationship Type="http://schemas.openxmlformats.org/officeDocument/2006/relationships/hyperlink" Target="https://www.serra.immo/propiedad/ref-5853/" TargetMode="External" Id="rId253" /><Relationship Type="http://schemas.openxmlformats.org/officeDocument/2006/relationships/hyperlink" Target="https://www.serra.immo/propiedad/ref-03-5272-1098-duplex-en-venta-piscina-y-dos-parquings/" TargetMode="External" Id="rId254" /><Relationship Type="http://schemas.openxmlformats.org/officeDocument/2006/relationships/hyperlink" Target="https://www.serra.immo/propiedad/ref-6169-pis-atic-de-3-habitacions-al-centre-vila/" TargetMode="External" Id="rId255" /><Relationship Type="http://schemas.openxmlformats.org/officeDocument/2006/relationships/hyperlink" Target="https://www.serra.immo/propiedad/ref-6141-piso-de-3-habitaciones-con-terraza-y-piscina-comunitaria-en-vilafranca/" TargetMode="External" Id="rId256" /><Relationship Type="http://schemas.openxmlformats.org/officeDocument/2006/relationships/hyperlink" Target="https://www.serra.immo/propiedad/ref-6314-edificio-emblematico-en-venta-cerca-del-centro-de-vilafranca-del-penedes/" TargetMode="External" Id="rId257" /><Relationship Type="http://schemas.openxmlformats.org/officeDocument/2006/relationships/hyperlink" Target="https://www.serra.immo/propiedad/ref-6298-piso-de-obra-nueva-de-3-y-4-habitaciones-en-la-girada/" TargetMode="External" Id="rId258" /><Relationship Type="http://schemas.openxmlformats.org/officeDocument/2006/relationships/hyperlink" Target="https://www.serra.immo/propiedad/ref-6244-pisode-4-habitaciones-con-terraza-en-vilafranca-del-penedes/" TargetMode="External" Id="rId259" /><Relationship Type="http://schemas.openxmlformats.org/officeDocument/2006/relationships/hyperlink" Target="https://www.serra.immo/propiedad/ref-6125-vilafranca-del-penedes-piso-a-estrenar-de-3-habitaciones-con-amplio-balcon/" TargetMode="External" Id="rId260" /><Relationship Type="http://schemas.openxmlformats.org/officeDocument/2006/relationships/hyperlink" Target="https://www.serra.immo/propiedad/ref-6140-vilafranca-del-penedes-planta-baja-de-4-habitaciones-con-terraza/" TargetMode="External" Id="rId261" /><Relationship Type="http://schemas.openxmlformats.org/officeDocument/2006/relationships/hyperlink" Target="https://www.serra.immo/propiedad/ref-5610-vilafranca-del-penedes-amplio-piso-de-4-habitaciones-a-las-clotes/" TargetMode="External" Id="rId262" /><Relationship Type="http://schemas.openxmlformats.org/officeDocument/2006/relationships/hyperlink" Target="https://www.serra.immo/propiedad/ref-6206-piso-de-3-habitaciones-con-piscina-comunitaria-en-vilafranca-del-penedes/" TargetMode="External" Id="rId263" /><Relationship Type="http://schemas.openxmlformats.org/officeDocument/2006/relationships/hyperlink" Target="https://www.serra.immo/propiedad/ref-6316-vivienda-de-3-habitaciones-con-terraza-en-el-centro-de-vilafranca/" TargetMode="External" Id="rId264" /><Relationship Type="http://schemas.openxmlformats.org/officeDocument/2006/relationships/hyperlink" Target="https://www.serra.immo/propiedad/ref-6142-vivienda-de-3-habitaciones-con-terraza-y-piscina-comunitaria-en-vilafranca-del-penedes/" TargetMode="External" Id="rId265" /><Relationship Type="http://schemas.openxmlformats.org/officeDocument/2006/relationships/hyperlink" Target="https://www.serra.immo/propiedad/ref-6243-piso-de-4-habitaciones-con-terraza-en-vilafranca-del-penedes/" TargetMode="External" Id="rId266" /><Relationship Type="http://schemas.openxmlformats.org/officeDocument/2006/relationships/hyperlink" Target="https://www.serra.immo/propiedad/ref-5359-vilafranca-del-penedes-casa-y-local-comercial/" TargetMode="External" Id="rId267" /><Relationship Type="http://schemas.openxmlformats.org/officeDocument/2006/relationships/hyperlink" Target="https://www.serra.immo/propiedad/ref-6305-piso-de-obra-nueva-de-3-y-4-habitaciones-en-la-girada/" TargetMode="External" Id="rId268" /><Relationship Type="http://schemas.openxmlformats.org/officeDocument/2006/relationships/hyperlink" Target="https://www.serra.immo/propiedad/ref-6293-piso-de-obra-nueva-de-3-y-4-habitaciones-en-la-girada/" TargetMode="External" Id="rId269" /><Relationship Type="http://schemas.openxmlformats.org/officeDocument/2006/relationships/hyperlink" Target="https://www.serra.immo/propiedad/ref-6206-piso-de-3-habitaciones-con-piscina-comunitaria-en-vilafranca-del-penedes/" TargetMode="External" Id="rId270" /><Relationship Type="http://schemas.openxmlformats.org/officeDocument/2006/relationships/hyperlink" Target="https://www.serra.immo/propiedad/ref-25-5219-1468-venta-de-duplex-en-vilafranca-del-penedes/" TargetMode="External" Id="rId271" /><Relationship Type="http://schemas.openxmlformats.org/officeDocument/2006/relationships/hyperlink" Target="https://www.serra.immo/propiedad/ref-18-02515-1266-casa-con-patio-a-reformar/" TargetMode="External" Id="rId2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73" /><Relationship Type="http://schemas.openxmlformats.org/officeDocument/2006/relationships/hyperlink" Target="https://www.serra.immo/propiedad/ref-a01645-5298-fantastica-masia-cerca-de-sant-sadurni-danoia/" TargetMode="External" Id="rId274" /><Relationship Type="http://schemas.openxmlformats.org/officeDocument/2006/relationships/hyperlink" Target="https://www.serra.immo/propiedad/ref-5853/" TargetMode="External" Id="rId275" /><Relationship Type="http://schemas.openxmlformats.org/officeDocument/2006/relationships/hyperlink" Target="https://www.serra.immo/propiedad/ref-03-5272-1098-duplex-en-venta-piscina-y-dos-parquings/" TargetMode="External" Id="rId276" /><Relationship Type="http://schemas.openxmlformats.org/officeDocument/2006/relationships/hyperlink" Target="https://www.serra.immo/propiedad/ref-6169-pis-atic-de-3-habitacions-al-centre-vila/" TargetMode="External" Id="rId277" /><Relationship Type="http://schemas.openxmlformats.org/officeDocument/2006/relationships/hyperlink" Target="https://www.serra.immo/propiedad/ref-6305-piso-de-obra-nueva-de-3-y-4-habitaciones-en-la-girada/" TargetMode="External" Id="rId278" /><Relationship Type="http://schemas.openxmlformats.org/officeDocument/2006/relationships/hyperlink" Target="https://www.serra.immo/propiedad/ref-6244-pisode-4-habitaciones-con-terraza-en-vilafranca-del-penedes/" TargetMode="External" Id="rId279" /><Relationship Type="http://schemas.openxmlformats.org/officeDocument/2006/relationships/hyperlink" Target="https://www.serra.immo/propiedad/ref-6125-vilafranca-del-penedes-piso-a-estrenar-de-3-habitaciones-con-amplio-balcon/" TargetMode="External" Id="rId280" /><Relationship Type="http://schemas.openxmlformats.org/officeDocument/2006/relationships/hyperlink" Target="https://www.serra.immo/propiedad/ref-6137-vivienda-a-estrenar-de-4-habitaciones-con-piscina-comunitaria/" TargetMode="External" Id="rId281" /><Relationship Type="http://schemas.openxmlformats.org/officeDocument/2006/relationships/hyperlink" Target="https://www.serra.immo/propiedad/ref-6314-edificio-emblematico-en-venta-cerca-del-centro-de-vilafranca-del-penedes/" TargetMode="External" Id="rId282" /><Relationship Type="http://schemas.openxmlformats.org/officeDocument/2006/relationships/hyperlink" Target="https://www.serra.immo/propiedad/ref-6293-piso-de-obra-nueva-de-3-y-4-habitaciones-en-la-girada/" TargetMode="External" Id="rId283" /><Relationship Type="http://schemas.openxmlformats.org/officeDocument/2006/relationships/hyperlink" Target="https://www.serra.immo/propiedad/ref-5610-vilafranca-del-penedes-amplio-piso-de-4-habitaciones-a-las-clotes/" TargetMode="External" Id="rId284" /><Relationship Type="http://schemas.openxmlformats.org/officeDocument/2006/relationships/hyperlink" Target="https://www.serra.immo/propiedad/ref-6206-piso-de-3-habitaciones-con-piscina-comunitaria-en-vilafranca-del-penedes/" TargetMode="External" Id="rId285" /><Relationship Type="http://schemas.openxmlformats.org/officeDocument/2006/relationships/hyperlink" Target="https://www.serra.immo/propiedad/ref-6141-piso-de-3-habitaciones-con-terraza-y-piscina-comunitaria-en-vilafranca/" TargetMode="External" Id="rId286" /><Relationship Type="http://schemas.openxmlformats.org/officeDocument/2006/relationships/hyperlink" Target="https://www.serra.immo/propiedad/ref-6243-piso-de-4-habitaciones-con-terraza-en-vilafranca-del-penedes/" TargetMode="External" Id="rId287" /><Relationship Type="http://schemas.openxmlformats.org/officeDocument/2006/relationships/hyperlink" Target="https://www.serra.immo/propiedad/ref-6140-vilafranca-del-penedes-planta-baja-de-4-habitaciones-con-terraza/" TargetMode="External" Id="rId288" /><Relationship Type="http://schemas.openxmlformats.org/officeDocument/2006/relationships/hyperlink" Target="https://www.serra.immo/propiedad/ref-6298-piso-de-obra-nueva-de-3-y-4-habitaciones-en-la-girada/" TargetMode="External" Id="rId289" /><Relationship Type="http://schemas.openxmlformats.org/officeDocument/2006/relationships/hyperlink" Target="https://www.serra.immo/propiedad/ref-6316-vivienda-de-3-habitaciones-con-terraza-en-el-centro-de-vilafranca/" TargetMode="External" Id="rId290" /><Relationship Type="http://schemas.openxmlformats.org/officeDocument/2006/relationships/hyperlink" Target="https://www.serra.immo/propiedad/ref-6142-vivienda-de-3-habitaciones-con-terraza-y-piscina-comunitaria-en-vilafranca-del-penedes/" TargetMode="External" Id="rId291" /><Relationship Type="http://schemas.openxmlformats.org/officeDocument/2006/relationships/hyperlink" Target="https://www.serra.immo/propiedad/ref-6140-vilafranca-del-penedes-planta-baja-de-4-habitaciones-con-terraza/" TargetMode="External" Id="rId292" /><Relationship Type="http://schemas.openxmlformats.org/officeDocument/2006/relationships/hyperlink" Target="https://www.serra.immo/propiedad/ref-25-5219-1468-venta-de-duplex-en-vilafranca-del-penedes/" TargetMode="External" Id="rId293" /><Relationship Type="http://schemas.openxmlformats.org/officeDocument/2006/relationships/hyperlink" Target="https://www.serra.immo/propiedad/ref-a01645-5298-fantastica-masia-cerca-de-sant-sadurni-danoia/" TargetMode="External" Id="rId29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295" /><Relationship Type="http://schemas.openxmlformats.org/officeDocument/2006/relationships/hyperlink" Target="https://www.serra.immo/propiedad/ref-18-02515-1266-casa-con-patio-a-reformar/" TargetMode="External" Id="rId296" /><Relationship Type="http://schemas.openxmlformats.org/officeDocument/2006/relationships/hyperlink" Target="https://www.serra.immo/propiedad/ref-5853/" TargetMode="External" Id="rId297" /><Relationship Type="http://schemas.openxmlformats.org/officeDocument/2006/relationships/hyperlink" Target="https://www.serra.immo/propiedad/ref-03-5272-1098-duplex-en-venta-piscina-y-dos-parquings/" TargetMode="External" Id="rId298" /><Relationship Type="http://schemas.openxmlformats.org/officeDocument/2006/relationships/hyperlink" Target="https://www.serra.immo/propiedad/ref-6137-vivienda-a-estrenar-de-4-habitaciones-con-piscina-comunitaria/" TargetMode="External" Id="rId299" /><Relationship Type="http://schemas.openxmlformats.org/officeDocument/2006/relationships/hyperlink" Target="https://www.serra.immo/propiedad/ref-6141-piso-de-3-habitaciones-con-terraza-y-piscina-comunitaria-en-vilafranca/" TargetMode="External" Id="rId300" /><Relationship Type="http://schemas.openxmlformats.org/officeDocument/2006/relationships/hyperlink" Target="https://www.serra.immo/propiedad/ref-6243-piso-de-4-habitaciones-con-terraza-en-vilafranca-del-penedes/" TargetMode="External" Id="rId301" /><Relationship Type="http://schemas.openxmlformats.org/officeDocument/2006/relationships/hyperlink" Target="https://www.serra.immo/propiedad/ref-6298-piso-de-obra-nueva-de-3-y-4-habitaciones-en-la-girada/" TargetMode="External" Id="rId302" /><Relationship Type="http://schemas.openxmlformats.org/officeDocument/2006/relationships/hyperlink" Target="https://www.serra.immo/propiedad/ref-6314-edificio-emblematico-en-venta-cerca-del-centro-de-vilafranca-del-penedes/" TargetMode="External" Id="rId303" /><Relationship Type="http://schemas.openxmlformats.org/officeDocument/2006/relationships/hyperlink" Target="https://www.serra.immo/propiedad/ref-6305-piso-de-obra-nueva-de-3-y-4-habitaciones-en-la-girada/" TargetMode="External" Id="rId304" /><Relationship Type="http://schemas.openxmlformats.org/officeDocument/2006/relationships/hyperlink" Target="https://www.serra.immo/propiedad/ref-6125-vilafranca-del-penedes-piso-a-estrenar-de-3-habitaciones-con-amplio-balcon/" TargetMode="External" Id="rId305" /><Relationship Type="http://schemas.openxmlformats.org/officeDocument/2006/relationships/hyperlink" Target="https://www.serra.immo/propiedad/ref-5359-vilafranca-del-penedes-casa-y-local-comercial/" TargetMode="External" Id="rId306" /><Relationship Type="http://schemas.openxmlformats.org/officeDocument/2006/relationships/hyperlink" Target="https://www.serra.immo/propiedad/ref-5610-vilafranca-del-penedes-amplio-piso-de-4-habitaciones-a-las-clotes/" TargetMode="External" Id="rId307" /><Relationship Type="http://schemas.openxmlformats.org/officeDocument/2006/relationships/hyperlink" Target="https://www.serra.immo/propiedad/ref-6316-vivienda-de-3-habitaciones-con-terraza-en-el-centro-de-vilafranca/" TargetMode="External" Id="rId308" /><Relationship Type="http://schemas.openxmlformats.org/officeDocument/2006/relationships/hyperlink" Target="https://www.serra.immo/propiedad/ref-6206-piso-de-3-habitaciones-con-piscina-comunitaria-en-vilafranca-del-penedes/" TargetMode="External" Id="rId309" /><Relationship Type="http://schemas.openxmlformats.org/officeDocument/2006/relationships/hyperlink" Target="https://www.serra.immo/propiedad/ref-6244-pisode-4-habitaciones-con-terraza-en-vilafranca-del-penedes/" TargetMode="External" Id="rId310" /><Relationship Type="http://schemas.openxmlformats.org/officeDocument/2006/relationships/hyperlink" Target="https://www.serra.immo/propiedad/ref-6169-pis-atic-de-3-habitacions-al-centre-vila/" TargetMode="External" Id="rId311" /><Relationship Type="http://schemas.openxmlformats.org/officeDocument/2006/relationships/hyperlink" Target="https://www.serra.immo/propiedad/ref-6140-vilafranca-del-penedes-planta-baja-de-4-habitaciones-con-terraza/" TargetMode="External" Id="rId312" /><Relationship Type="http://schemas.openxmlformats.org/officeDocument/2006/relationships/hyperlink" Target="https://www.serra.immo/propiedad/ref-6293-piso-de-obra-nueva-de-3-y-4-habitaciones-en-la-girada/" TargetMode="External" Id="rId313" /><Relationship Type="http://schemas.openxmlformats.org/officeDocument/2006/relationships/hyperlink" Target="https://www.serra.immo/propiedad/ref-6305-piso-de-obra-nueva-de-3-y-4-habitaciones-en-la-girada/" TargetMode="External" Id="rId314" /><Relationship Type="http://schemas.openxmlformats.org/officeDocument/2006/relationships/hyperlink" Target="https://www.serra.immo/propiedad/ref-6141-piso-de-3-habitaciones-con-terraza-y-piscina-comunitaria-en-vilafranca/" TargetMode="External" Id="rId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16" /><Relationship Type="http://schemas.openxmlformats.org/officeDocument/2006/relationships/hyperlink" Target="https://www.serra.immo/propiedad/ref-25-5219-1468-venta-de-duplex-en-vilafranca-del-penedes/" TargetMode="External" Id="rId317" /><Relationship Type="http://schemas.openxmlformats.org/officeDocument/2006/relationships/hyperlink" Target="https://www.serra.immo/propiedad/ref-a01645-5298-fantastica-masia-cerca-de-sant-sadurni-danoia/" TargetMode="External" Id="rId318" /><Relationship Type="http://schemas.openxmlformats.org/officeDocument/2006/relationships/hyperlink" Target="https://www.serra.immo/propiedad/ref-18-02515-1266-casa-con-patio-a-reformar/" TargetMode="External" Id="rId319" /><Relationship Type="http://schemas.openxmlformats.org/officeDocument/2006/relationships/hyperlink" Target="https://www.serra.immo/propiedad/ref-5853/" TargetMode="External" Id="rId320" /><Relationship Type="http://schemas.openxmlformats.org/officeDocument/2006/relationships/hyperlink" Target="https://www.serra.immo/propiedad/ref-03-5272-1098-duplex-en-venta-piscina-y-dos-parquings/" TargetMode="External" Id="rId321" /><Relationship Type="http://schemas.openxmlformats.org/officeDocument/2006/relationships/hyperlink" Target="https://www.serra.immo/propiedad/ref-6244-pisode-4-habitaciones-con-terraza-en-vilafranca-del-penedes/" TargetMode="External" Id="rId322" /><Relationship Type="http://schemas.openxmlformats.org/officeDocument/2006/relationships/hyperlink" Target="https://www.serra.immo/propiedad/ref-6140-vilafranca-del-penedes-planta-baja-de-4-habitaciones-con-terraza/" TargetMode="External" Id="rId323" /><Relationship Type="http://schemas.openxmlformats.org/officeDocument/2006/relationships/hyperlink" Target="https://www.serra.immo/propiedad/ref-6298-piso-de-obra-nueva-de-3-y-4-habitaciones-en-la-girada/" TargetMode="External" Id="rId324" /><Relationship Type="http://schemas.openxmlformats.org/officeDocument/2006/relationships/hyperlink" Target="https://www.serra.immo/propiedad/ref-6169-pis-atic-de-3-habitacions-al-centre-vila/" TargetMode="External" Id="rId325" /><Relationship Type="http://schemas.openxmlformats.org/officeDocument/2006/relationships/hyperlink" Target="https://www.serra.immo/propiedad/ref-6141-piso-de-3-habitaciones-con-terraza-y-piscina-comunitaria-en-vilafranca/" TargetMode="External" Id="rId326" /><Relationship Type="http://schemas.openxmlformats.org/officeDocument/2006/relationships/hyperlink" Target="https://www.serra.immo/propiedad/ref-6305-piso-de-obra-nueva-de-3-y-4-habitaciones-en-la-girada/" TargetMode="External" Id="rId327" /><Relationship Type="http://schemas.openxmlformats.org/officeDocument/2006/relationships/hyperlink" Target="https://www.serra.immo/propiedad/ref-5610-vilafranca-del-penedes-amplio-piso-de-4-habitaciones-a-las-clotes/" TargetMode="External" Id="rId328" /><Relationship Type="http://schemas.openxmlformats.org/officeDocument/2006/relationships/hyperlink" Target="https://www.serra.immo/propiedad/ref-6316-vivienda-de-3-habitaciones-con-terraza-en-el-centro-de-vilafranca/" TargetMode="External" Id="rId329" /><Relationship Type="http://schemas.openxmlformats.org/officeDocument/2006/relationships/hyperlink" Target="https://www.serra.immo/propiedad/ref-6125-vilafranca-del-penedes-piso-a-estrenar-de-3-habitaciones-con-amplio-balcon/" TargetMode="External" Id="rId330" /><Relationship Type="http://schemas.openxmlformats.org/officeDocument/2006/relationships/hyperlink" Target="https://www.serra.immo/propiedad/ref-6206-piso-de-3-habitaciones-con-piscina-comunitaria-en-vilafranca-del-penedes/" TargetMode="External" Id="rId331" /><Relationship Type="http://schemas.openxmlformats.org/officeDocument/2006/relationships/hyperlink" Target="https://www.serra.immo/propiedad/ref-6243-piso-de-4-habitaciones-con-terraza-en-vilafranca-del-penedes/" TargetMode="External" Id="rId332" /><Relationship Type="http://schemas.openxmlformats.org/officeDocument/2006/relationships/hyperlink" Target="https://www.serra.immo/propiedad/ref-6142-vivienda-de-3-habitaciones-con-terraza-y-piscina-comunitaria-en-vilafranca-del-penedes/" TargetMode="External" Id="rId333" /><Relationship Type="http://schemas.openxmlformats.org/officeDocument/2006/relationships/hyperlink" Target="https://www.serra.immo/propiedad/ref-6314-edificio-emblematico-en-venta-cerca-del-centro-de-vilafranca-del-penedes/" TargetMode="External" Id="rId334" /><Relationship Type="http://schemas.openxmlformats.org/officeDocument/2006/relationships/hyperlink" Target="https://www.serra.immo/propiedad/ref-5359-vilafranca-del-penedes-casa-y-local-comercial/" TargetMode="External" Id="rId335" /><Relationship Type="http://schemas.openxmlformats.org/officeDocument/2006/relationships/hyperlink" Target="https://www.serra.immo/propiedad/ref-6137-vivienda-a-estrenar-de-4-habitaciones-con-piscina-comunitaria/" TargetMode="External" Id="rId336" /><Relationship Type="http://schemas.openxmlformats.org/officeDocument/2006/relationships/hyperlink" Target="https://www.serra.immo/propiedad/ref-6314-edificio-emblematico-en-venta-cerca-del-centro-de-vilafranca-del-penedes/" TargetMode="External" Id="rId337" /><Relationship Type="http://schemas.openxmlformats.org/officeDocument/2006/relationships/hyperlink" Target="https://www.serra.immo/propiedad/ref-a01645-5298-fantastica-masia-cerca-de-sant-sadurni-danoia/" TargetMode="External" Id="rId338" /><Relationship Type="http://schemas.openxmlformats.org/officeDocument/2006/relationships/hyperlink" Target="https://www.serra.immo/propiedad/ref-18-02515-1266-casa-con-patio-a-reformar/" TargetMode="External" Id="rId339" /><Relationship Type="http://schemas.openxmlformats.org/officeDocument/2006/relationships/hyperlink" Target="https://www.serra.immo/propiedad/ref-25-5219-1468-venta-de-duplex-en-vilafranca-del-penedes/" TargetMode="External" Id="rId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41" /><Relationship Type="http://schemas.openxmlformats.org/officeDocument/2006/relationships/hyperlink" Target="https://www.serra.immo/propiedad/ref-5853/" TargetMode="External" Id="rId342" /><Relationship Type="http://schemas.openxmlformats.org/officeDocument/2006/relationships/hyperlink" Target="https://www.serra.immo/propiedad/ref-03-5272-1098-duplex-en-venta-piscina-y-dos-parquings/" TargetMode="External" Id="rId343" /><Relationship Type="http://schemas.openxmlformats.org/officeDocument/2006/relationships/hyperlink" Target="https://www.serra.immo/propiedad/ref-6140-vilafranca-del-penedes-planta-baja-de-4-habitaciones-con-terraza/" TargetMode="External" Id="rId344" /><Relationship Type="http://schemas.openxmlformats.org/officeDocument/2006/relationships/hyperlink" Target="https://www.serra.immo/propiedad/ref-5359-vilafranca-del-penedes-casa-y-local-comercial/" TargetMode="External" Id="rId345" /><Relationship Type="http://schemas.openxmlformats.org/officeDocument/2006/relationships/hyperlink" Target="https://www.serra.immo/propiedad/ref-6316-vivienda-de-3-habitaciones-con-terraza-en-el-centro-de-vilafranca/" TargetMode="External" Id="rId346" /><Relationship Type="http://schemas.openxmlformats.org/officeDocument/2006/relationships/hyperlink" Target="https://www.serra.immo/propiedad/ref-6206-piso-de-3-habitaciones-con-piscina-comunitaria-en-vilafranca-del-penedes/" TargetMode="External" Id="rId347" /><Relationship Type="http://schemas.openxmlformats.org/officeDocument/2006/relationships/hyperlink" Target="https://www.serra.immo/propiedad/ref-6137-vivienda-a-estrenar-de-4-habitaciones-con-piscina-comunitaria/" TargetMode="External" Id="rId348" /><Relationship Type="http://schemas.openxmlformats.org/officeDocument/2006/relationships/hyperlink" Target="https://www.serra.immo/propiedad/ref-6141-piso-de-3-habitaciones-con-terraza-y-piscina-comunitaria-en-vilafranca/" TargetMode="External" Id="rId349" /><Relationship Type="http://schemas.openxmlformats.org/officeDocument/2006/relationships/hyperlink" Target="https://www.serra.immo/propiedad/ref-6243-piso-de-4-habitaciones-con-terraza-en-vilafranca-del-penedes/" TargetMode="External" Id="rId350" /><Relationship Type="http://schemas.openxmlformats.org/officeDocument/2006/relationships/hyperlink" Target="https://www.serra.immo/propiedad/ref-6314-edificio-emblematico-en-venta-cerca-del-centro-de-vilafranca-del-penedes/" TargetMode="External" Id="rId351" /><Relationship Type="http://schemas.openxmlformats.org/officeDocument/2006/relationships/hyperlink" Target="https://www.serra.immo/propiedad/ref-6298-piso-de-obra-nueva-de-3-y-4-habitaciones-en-la-girada/" TargetMode="External" Id="rId352" /><Relationship Type="http://schemas.openxmlformats.org/officeDocument/2006/relationships/hyperlink" Target="https://www.serra.immo/propiedad/ref-6244-pisode-4-habitaciones-con-terraza-en-vilafranca-del-penedes/" TargetMode="External" Id="rId353" /><Relationship Type="http://schemas.openxmlformats.org/officeDocument/2006/relationships/hyperlink" Target="https://www.serra.immo/propiedad/ref-6305-piso-de-obra-nueva-de-3-y-4-habitaciones-en-la-girada/" TargetMode="External" Id="rId354" /><Relationship Type="http://schemas.openxmlformats.org/officeDocument/2006/relationships/hyperlink" Target="https://www.serra.immo/propiedad/ref-6142-vivienda-de-3-habitaciones-con-terraza-y-piscina-comunitaria-en-vilafranca-del-penedes/" TargetMode="External" Id="rId355" /><Relationship Type="http://schemas.openxmlformats.org/officeDocument/2006/relationships/hyperlink" Target="https://www.serra.immo/propiedad/ref-6293-piso-de-obra-nueva-de-3-y-4-habitaciones-en-la-girada/" TargetMode="External" Id="rId356" /><Relationship Type="http://schemas.openxmlformats.org/officeDocument/2006/relationships/hyperlink" Target="https://www.serra.immo/propiedad/ref-6125-vilafranca-del-penedes-piso-a-estrenar-de-3-habitaciones-con-amplio-balcon/" TargetMode="External" Id="rId357" /><Relationship Type="http://schemas.openxmlformats.org/officeDocument/2006/relationships/hyperlink" Target="https://www.serra.immo/propiedad/ref-18-02515-1266-casa-con-patio-a-reformar/" TargetMode="External" Id="rId35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59" /><Relationship Type="http://schemas.openxmlformats.org/officeDocument/2006/relationships/hyperlink" Target="https://www.serra.immo/propiedad/ref-a01645-5298-fantastica-masia-cerca-de-sant-sadurni-danoia/" TargetMode="External" Id="rId360" /><Relationship Type="http://schemas.openxmlformats.org/officeDocument/2006/relationships/hyperlink" Target="https://www.serra.immo/propiedad/ref-25-5219-1468-venta-de-duplex-en-vilafranca-del-penedes/" TargetMode="External" Id="rId361" /><Relationship Type="http://schemas.openxmlformats.org/officeDocument/2006/relationships/hyperlink" Target="https://www.serra.immo/propiedad/ref-5853/" TargetMode="External" Id="rId362" /><Relationship Type="http://schemas.openxmlformats.org/officeDocument/2006/relationships/hyperlink" Target="https://www.serra.immo/propiedad/ref-03-5272-1098-duplex-en-venta-piscina-y-dos-parquings/" TargetMode="External" Id="rId363" /><Relationship Type="http://schemas.openxmlformats.org/officeDocument/2006/relationships/hyperlink" Target="https://www.serra.immo/propiedad/ref-6206-piso-de-3-habitaciones-con-piscina-comunitaria-en-vilafranca-del-penedes/" TargetMode="External" Id="rId364" /><Relationship Type="http://schemas.openxmlformats.org/officeDocument/2006/relationships/hyperlink" Target="https://www.serra.immo/propiedad/ref-6142-vivienda-de-3-habitaciones-con-terraza-y-piscina-comunitaria-en-vilafranca-del-penedes/" TargetMode="External" Id="rId365" /><Relationship Type="http://schemas.openxmlformats.org/officeDocument/2006/relationships/hyperlink" Target="https://www.serra.immo/propiedad/ref-6125-vilafranca-del-penedes-piso-a-estrenar-de-3-habitaciones-con-amplio-balcon/" TargetMode="External" Id="rId366" /><Relationship Type="http://schemas.openxmlformats.org/officeDocument/2006/relationships/hyperlink" Target="https://www.serra.immo/propiedad/ref-6140-vilafranca-del-penedes-planta-baja-de-4-habitaciones-con-terraza/" TargetMode="External" Id="rId367" /><Relationship Type="http://schemas.openxmlformats.org/officeDocument/2006/relationships/hyperlink" Target="https://www.serra.immo/propiedad/ref-6314-edificio-emblematico-en-venta-cerca-del-centro-de-vilafranca-del-penedes/" TargetMode="External" Id="rId368" /><Relationship Type="http://schemas.openxmlformats.org/officeDocument/2006/relationships/hyperlink" Target="https://www.serra.immo/propiedad/ref-6316-vivienda-de-3-habitaciones-con-terraza-en-el-centro-de-vilafranca/" TargetMode="External" Id="rId369" /><Relationship Type="http://schemas.openxmlformats.org/officeDocument/2006/relationships/hyperlink" Target="https://www.serra.immo/propiedad/ref-5359-vilafranca-del-penedes-casa-y-local-comercial/" TargetMode="External" Id="rId370" /><Relationship Type="http://schemas.openxmlformats.org/officeDocument/2006/relationships/hyperlink" Target="https://www.serra.immo/propiedad/ref-6293-piso-de-obra-nueva-de-3-y-4-habitaciones-en-la-girada/" TargetMode="External" Id="rId371" /><Relationship Type="http://schemas.openxmlformats.org/officeDocument/2006/relationships/hyperlink" Target="https://www.serra.immo/propiedad/ref-6305-piso-de-obra-nueva-de-3-y-4-habitaciones-en-la-girada/" TargetMode="External" Id="rId372" /><Relationship Type="http://schemas.openxmlformats.org/officeDocument/2006/relationships/hyperlink" Target="https://www.serra.immo/propiedad/ref-6298-piso-de-obra-nueva-de-3-y-4-habitaciones-en-la-girada/" TargetMode="External" Id="rId373" /><Relationship Type="http://schemas.openxmlformats.org/officeDocument/2006/relationships/hyperlink" Target="https://www.serra.immo/propiedad/ref-5610-vilafranca-del-penedes-amplio-piso-de-4-habitaciones-a-las-clotes/" TargetMode="External" Id="rId374" /><Relationship Type="http://schemas.openxmlformats.org/officeDocument/2006/relationships/hyperlink" Target="https://www.serra.immo/propiedad/ref-6141-piso-de-3-habitaciones-con-terraza-y-piscina-comunitaria-en-vilafranca/" TargetMode="External" Id="rId375" /><Relationship Type="http://schemas.openxmlformats.org/officeDocument/2006/relationships/hyperlink" Target="https://www.serra.immo/propiedad/ref-6137-vivienda-a-estrenar-de-4-habitaciones-con-piscina-comunitaria/" TargetMode="External" Id="rId376" /><Relationship Type="http://schemas.openxmlformats.org/officeDocument/2006/relationships/hyperlink" Target="https://www.serra.immo/propiedad/ref-6244-pisode-4-habitaciones-con-terraza-en-vilafranca-del-penedes/" TargetMode="External" Id="rId377" /><Relationship Type="http://schemas.openxmlformats.org/officeDocument/2006/relationships/hyperlink" Target="https://www.serra.immo/propiedad/ref-6169-pis-atic-de-3-habitacions-al-centre-vila/" TargetMode="External" Id="rId378" /><Relationship Type="http://schemas.openxmlformats.org/officeDocument/2006/relationships/hyperlink" Target="https://www.serra.immo/propiedad/ref-6125-vilafranca-del-penedes-piso-a-estrenar-de-3-habitaciones-con-amplio-balcon/" TargetMode="External" Id="rId379" /><Relationship Type="http://schemas.openxmlformats.org/officeDocument/2006/relationships/hyperlink" Target="https://www.serra.immo/propiedad/ref-25-5219-1468-venta-de-duplex-en-vilafranca-del-penedes/" TargetMode="External" Id="rId38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381" /><Relationship Type="http://schemas.openxmlformats.org/officeDocument/2006/relationships/hyperlink" Target="https://www.serra.immo/propiedad/ref-18-02515-1266-casa-con-patio-a-reformar/" TargetMode="External" Id="rId382" /><Relationship Type="http://schemas.openxmlformats.org/officeDocument/2006/relationships/hyperlink" Target="https://www.serra.immo/propiedad/ref-a01645-5298-fantastica-masia-cerca-de-sant-sadurni-danoia/" TargetMode="External" Id="rId383" /><Relationship Type="http://schemas.openxmlformats.org/officeDocument/2006/relationships/hyperlink" Target="https://www.serra.immo/propiedad/ref-5853/" TargetMode="External" Id="rId384" /><Relationship Type="http://schemas.openxmlformats.org/officeDocument/2006/relationships/hyperlink" Target="https://www.serra.immo/propiedad/ref-03-5272-1098-duplex-en-venta-piscina-y-dos-parquings/" TargetMode="External" Id="rId385" /><Relationship Type="http://schemas.openxmlformats.org/officeDocument/2006/relationships/hyperlink" Target="https://www.serra.immo/propiedad/ref-6137-vivienda-a-estrenar-de-4-habitaciones-con-piscina-comunitaria/" TargetMode="External" Id="rId386" /><Relationship Type="http://schemas.openxmlformats.org/officeDocument/2006/relationships/hyperlink" Target="https://www.serra.immo/propiedad/ref-6243-piso-de-4-habitaciones-con-terraza-en-vilafranca-del-penedes/" TargetMode="External" Id="rId387" /><Relationship Type="http://schemas.openxmlformats.org/officeDocument/2006/relationships/hyperlink" Target="https://www.serra.immo/propiedad/ref-6316-vivienda-de-3-habitaciones-con-terraza-en-el-centro-de-vilafranca/" TargetMode="External" Id="rId388" /><Relationship Type="http://schemas.openxmlformats.org/officeDocument/2006/relationships/hyperlink" Target="https://www.serra.immo/propiedad/ref-6140-vilafranca-del-penedes-planta-baja-de-4-habitaciones-con-terraza/" TargetMode="External" Id="rId389" /><Relationship Type="http://schemas.openxmlformats.org/officeDocument/2006/relationships/hyperlink" Target="https://www.serra.immo/propiedad/ref-5610-vilafranca-del-penedes-amplio-piso-de-4-habitaciones-a-las-clotes/" TargetMode="External" Id="rId390" /><Relationship Type="http://schemas.openxmlformats.org/officeDocument/2006/relationships/hyperlink" Target="https://www.serra.immo/propiedad/ref-6293-piso-de-obra-nueva-de-3-y-4-habitaciones-en-la-girada/" TargetMode="External" Id="rId391" /><Relationship Type="http://schemas.openxmlformats.org/officeDocument/2006/relationships/hyperlink" Target="https://www.serra.immo/propiedad/ref-6314-edificio-emblematico-en-venta-cerca-del-centro-de-vilafranca-del-penedes/" TargetMode="External" Id="rId392" /><Relationship Type="http://schemas.openxmlformats.org/officeDocument/2006/relationships/hyperlink" Target="https://www.serra.immo/propiedad/ref-6206-piso-de-3-habitaciones-con-piscina-comunitaria-en-vilafranca-del-penedes/" TargetMode="External" Id="rId393" /><Relationship Type="http://schemas.openxmlformats.org/officeDocument/2006/relationships/hyperlink" Target="https://www.serra.immo/propiedad/ref-6125-vilafranca-del-penedes-piso-a-estrenar-de-3-habitaciones-con-amplio-balcon/" TargetMode="External" Id="rId394" /><Relationship Type="http://schemas.openxmlformats.org/officeDocument/2006/relationships/hyperlink" Target="https://www.serra.immo/propiedad/ref-6142-vivienda-de-3-habitaciones-con-terraza-y-piscina-comunitaria-en-vilafranca-del-penedes/" TargetMode="External" Id="rId395" /><Relationship Type="http://schemas.openxmlformats.org/officeDocument/2006/relationships/hyperlink" Target="https://www.serra.immo/propiedad/ref-5359-vilafranca-del-penedes-casa-y-local-comercial/" TargetMode="External" Id="rId396" /><Relationship Type="http://schemas.openxmlformats.org/officeDocument/2006/relationships/hyperlink" Target="https://www.serra.immo/propiedad/ref-6141-piso-de-3-habitaciones-con-terraza-y-piscina-comunitaria-en-vilafranca/" TargetMode="External" Id="rId397" /><Relationship Type="http://schemas.openxmlformats.org/officeDocument/2006/relationships/hyperlink" Target="https://www.serra.immo/propiedad/ref-6305-piso-de-obra-nueva-de-3-y-4-habitaciones-en-la-girada/" TargetMode="External" Id="rId398" /><Relationship Type="http://schemas.openxmlformats.org/officeDocument/2006/relationships/hyperlink" Target="https://www.serra.immo/propiedad/ref-6244-pisode-4-habitaciones-con-terraza-en-vilafranca-del-penedes/" TargetMode="External" Id="rId399" /><Relationship Type="http://schemas.openxmlformats.org/officeDocument/2006/relationships/hyperlink" Target="https://www.serra.immo/propiedad/ref-6169-pis-atic-de-3-habitacions-al-centre-vila/" TargetMode="External" Id="rId400" /><Relationship Type="http://schemas.openxmlformats.org/officeDocument/2006/relationships/hyperlink" Target="https://www.serra.immo/propiedad/ref-5610-vilafranca-del-penedes-amplio-piso-de-4-habitaciones-a-las-clotes/" TargetMode="External" Id="rId401" /><Relationship Type="http://schemas.openxmlformats.org/officeDocument/2006/relationships/hyperlink" Target="https://www.serra.immo/propiedad/ref-5359-vilafranca-del-penedes-casa-y-local-comercial/" TargetMode="External" Id="rId402" /><Relationship Type="http://schemas.openxmlformats.org/officeDocument/2006/relationships/hyperlink" Target="https://www.serra.immo/propiedad/ref-a01645-5298-fantastica-masia-cerca-de-sant-sadurni-danoia/" TargetMode="External" Id="rId403" /><Relationship Type="http://schemas.openxmlformats.org/officeDocument/2006/relationships/hyperlink" Target="https://www.serra.immo/propiedad/ref-18-02515-1266-casa-con-patio-a-reformar/" TargetMode="External" Id="rId404" /><Relationship Type="http://schemas.openxmlformats.org/officeDocument/2006/relationships/hyperlink" Target="https://www.serra.immo/propiedad/ref-25-5219-1468-venta-de-duplex-en-vilafranca-del-penedes/" TargetMode="External" Id="rId4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06" /><Relationship Type="http://schemas.openxmlformats.org/officeDocument/2006/relationships/hyperlink" Target="https://www.serra.immo/propiedad/ref-5853/" TargetMode="External" Id="rId407" /><Relationship Type="http://schemas.openxmlformats.org/officeDocument/2006/relationships/hyperlink" Target="https://www.serra.immo/propiedad/ref-03-5272-1098-duplex-en-venta-piscina-y-dos-parquings/" TargetMode="External" Id="rId408" /><Relationship Type="http://schemas.openxmlformats.org/officeDocument/2006/relationships/hyperlink" Target="https://www.serra.immo/propiedad/ref-6169-pis-atic-de-3-habitacions-al-centre-vila/" TargetMode="External" Id="rId409" /><Relationship Type="http://schemas.openxmlformats.org/officeDocument/2006/relationships/hyperlink" Target="https://www.serra.immo/propiedad/ref-5610-vilafranca-del-penedes-amplio-piso-de-4-habitaciones-a-las-clotes/" TargetMode="External" Id="rId410" /><Relationship Type="http://schemas.openxmlformats.org/officeDocument/2006/relationships/hyperlink" Target="https://www.serra.immo/propiedad/ref-6125-vilafranca-del-penedes-piso-a-estrenar-de-3-habitaciones-con-amplio-balcon/" TargetMode="External" Id="rId411" /><Relationship Type="http://schemas.openxmlformats.org/officeDocument/2006/relationships/hyperlink" Target="https://www.serra.immo/propiedad/ref-6206-piso-de-3-habitaciones-con-piscina-comunitaria-en-vilafranca-del-penedes/" TargetMode="External" Id="rId412" /><Relationship Type="http://schemas.openxmlformats.org/officeDocument/2006/relationships/hyperlink" Target="https://www.serra.immo/propiedad/ref-6140-vilafranca-del-penedes-planta-baja-de-4-habitaciones-con-terraza/" TargetMode="External" Id="rId413" /><Relationship Type="http://schemas.openxmlformats.org/officeDocument/2006/relationships/hyperlink" Target="https://www.serra.immo/propiedad/ref-6293-piso-de-obra-nueva-de-3-y-4-habitaciones-en-la-girada/" TargetMode="External" Id="rId414" /><Relationship Type="http://schemas.openxmlformats.org/officeDocument/2006/relationships/hyperlink" Target="https://www.serra.immo/propiedad/ref-6244-pisode-4-habitaciones-con-terraza-en-vilafranca-del-penedes/" TargetMode="External" Id="rId415" /><Relationship Type="http://schemas.openxmlformats.org/officeDocument/2006/relationships/hyperlink" Target="https://www.serra.immo/propiedad/ref-6314-edificio-emblematico-en-venta-cerca-del-centro-de-vilafranca-del-penedes/" TargetMode="External" Id="rId416" /><Relationship Type="http://schemas.openxmlformats.org/officeDocument/2006/relationships/hyperlink" Target="https://www.serra.immo/propiedad/ref-6305-piso-de-obra-nueva-de-3-y-4-habitaciones-en-la-girada/" TargetMode="External" Id="rId417" /><Relationship Type="http://schemas.openxmlformats.org/officeDocument/2006/relationships/hyperlink" Target="https://www.serra.immo/propiedad/ref-6340-piso-de-3-haibtaciones-en-el-centro-de-lespirall/" TargetMode="External" Id="rId418" /><Relationship Type="http://schemas.openxmlformats.org/officeDocument/2006/relationships/hyperlink" Target="https://www.serra.immo/propiedad/ref-6142-vivienda-de-3-habitaciones-con-terraza-y-piscina-comunitaria-en-vilafranca-del-penedes/" TargetMode="External" Id="rId419" /><Relationship Type="http://schemas.openxmlformats.org/officeDocument/2006/relationships/hyperlink" Target="https://www.serra.immo/propiedad/ref-6141-piso-de-3-habitaciones-con-terraza-y-piscina-comunitaria-en-vilafranca/" TargetMode="External" Id="rId420" /><Relationship Type="http://schemas.openxmlformats.org/officeDocument/2006/relationships/hyperlink" Target="https://www.serra.immo/propiedad/ref-6316-vivienda-de-3-habitaciones-con-terraza-en-el-centro-de-vilafranca/" TargetMode="External" Id="rId421" /><Relationship Type="http://schemas.openxmlformats.org/officeDocument/2006/relationships/hyperlink" Target="https://www.serra.immo/propiedad/ref-6298-piso-de-obra-nueva-de-3-y-4-habitaciones-en-la-girada/" TargetMode="External" Id="rId422" /><Relationship Type="http://schemas.openxmlformats.org/officeDocument/2006/relationships/hyperlink" Target="https://www.serra.immo/propiedad/ref-6243-piso-de-4-habitaciones-con-terraza-en-vilafranca-del-penedes/" TargetMode="External" Id="rId423" /><Relationship Type="http://schemas.openxmlformats.org/officeDocument/2006/relationships/hyperlink" Target="https://www.serra.immo/propiedad/ref-6298-piso-de-obra-nueva-de-3-y-4-habitaciones-en-la-girada/" TargetMode="External" Id="rId424" /><Relationship Type="http://schemas.openxmlformats.org/officeDocument/2006/relationships/hyperlink" Target="https://www.serra.immo/propiedad/ref-6142-vivienda-de-3-habitaciones-con-terraza-y-piscina-comunitaria-en-vilafranca-del-penedes/" TargetMode="External" Id="rId425" /><Relationship Type="http://schemas.openxmlformats.org/officeDocument/2006/relationships/hyperlink" Target="https://www.serra.immo/propiedad/ref-6140-vilafranca-del-penedes-planta-baja-de-4-habitaciones-con-terraza/" TargetMode="External" Id="rId426" /><Relationship Type="http://schemas.openxmlformats.org/officeDocument/2006/relationships/hyperlink" Target="https://www.serra.immo/propiedad/ref-25-5219-1468-venta-de-duplex-en-vilafranca-del-penedes/" TargetMode="External" Id="rId42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28" /><Relationship Type="http://schemas.openxmlformats.org/officeDocument/2006/relationships/hyperlink" Target="https://www.serra.immo/propiedad/ref-a01645-5298-fantastica-masia-cerca-de-sant-sadurni-danoia/" TargetMode="External" Id="rId429" /><Relationship Type="http://schemas.openxmlformats.org/officeDocument/2006/relationships/hyperlink" Target="https://www.serra.immo/propiedad/ref-18-02515-1266-casa-con-patio-a-reformar/" TargetMode="External" Id="rId430" /><Relationship Type="http://schemas.openxmlformats.org/officeDocument/2006/relationships/hyperlink" Target="https://www.serra.immo/propiedad/ref-5853/" TargetMode="External" Id="rId431" /><Relationship Type="http://schemas.openxmlformats.org/officeDocument/2006/relationships/hyperlink" Target="https://www.serra.immo/propiedad/ref-03-5272-1098-duplex-en-venta-piscina-y-dos-parquings/" TargetMode="External" Id="rId432" /><Relationship Type="http://schemas.openxmlformats.org/officeDocument/2006/relationships/hyperlink" Target="https://www.serra.immo/propiedad/ref-6314-edificio-emblematico-en-venta-cerca-del-centro-de-vilafranca-del-penedes/" TargetMode="External" Id="rId433" /><Relationship Type="http://schemas.openxmlformats.org/officeDocument/2006/relationships/hyperlink" Target="https://www.serra.immo/propiedad/ref-6137-vivienda-a-estrenar-de-4-habitaciones-con-piscina-comunitaria/" TargetMode="External" Id="rId434" /><Relationship Type="http://schemas.openxmlformats.org/officeDocument/2006/relationships/hyperlink" Target="https://www.serra.immo/propiedad/ref-6244-pisode-4-habitaciones-con-terraza-en-vilafranca-del-penedes/" TargetMode="External" Id="rId435" /><Relationship Type="http://schemas.openxmlformats.org/officeDocument/2006/relationships/hyperlink" Target="https://www.serra.immo/propiedad/ref-5359-vilafranca-del-penedes-casa-y-local-comercial/" TargetMode="External" Id="rId436" /><Relationship Type="http://schemas.openxmlformats.org/officeDocument/2006/relationships/hyperlink" Target="https://www.serra.immo/propiedad/ref-6293-piso-de-obra-nueva-de-3-y-4-habitaciones-en-la-girada/" TargetMode="External" Id="rId437" /><Relationship Type="http://schemas.openxmlformats.org/officeDocument/2006/relationships/hyperlink" Target="https://www.serra.immo/propiedad/ref-6316-vivienda-de-3-habitaciones-con-terraza-en-el-centro-de-vilafranca/" TargetMode="External" Id="rId438" /><Relationship Type="http://schemas.openxmlformats.org/officeDocument/2006/relationships/hyperlink" Target="https://www.serra.immo/propiedad/ref-6142-vivienda-de-3-habitaciones-con-terraza-y-piscina-comunitaria-en-vilafranca-del-penedes/" TargetMode="External" Id="rId439" /><Relationship Type="http://schemas.openxmlformats.org/officeDocument/2006/relationships/hyperlink" Target="https://www.serra.immo/propiedad/ref-6243-piso-de-4-habitaciones-con-terraza-en-vilafranca-del-penedes/" TargetMode="External" Id="rId440" /><Relationship Type="http://schemas.openxmlformats.org/officeDocument/2006/relationships/hyperlink" Target="https://www.serra.immo/propiedad/ref-6140-vilafranca-del-penedes-planta-baja-de-4-habitaciones-con-terraza/" TargetMode="External" Id="rId441" /><Relationship Type="http://schemas.openxmlformats.org/officeDocument/2006/relationships/hyperlink" Target="https://www.serra.immo/propiedad/ref-6298-piso-de-obra-nueva-de-3-y-4-habitaciones-en-la-girada/" TargetMode="External" Id="rId442" /><Relationship Type="http://schemas.openxmlformats.org/officeDocument/2006/relationships/hyperlink" Target="https://www.serra.immo/propiedad/ref-6169-pis-atic-de-3-habitacions-al-centre-vila/" TargetMode="External" Id="rId443" /><Relationship Type="http://schemas.openxmlformats.org/officeDocument/2006/relationships/hyperlink" Target="https://www.serra.immo/propiedad/ref-6125-vilafranca-del-penedes-piso-a-estrenar-de-3-habitaciones-con-amplio-balcon/" TargetMode="External" Id="rId444" /><Relationship Type="http://schemas.openxmlformats.org/officeDocument/2006/relationships/hyperlink" Target="https://www.serra.immo/propiedad/ref-6305-piso-de-obra-nueva-de-3-y-4-habitaciones-en-la-girada/" TargetMode="External" Id="rId445" /><Relationship Type="http://schemas.openxmlformats.org/officeDocument/2006/relationships/hyperlink" Target="https://www.serra.immo/propiedad/ref-6206-piso-de-3-habitaciones-con-piscina-comunitaria-en-vilafranca-del-penedes/" TargetMode="External" Id="rId446" /><Relationship Type="http://schemas.openxmlformats.org/officeDocument/2006/relationships/hyperlink" Target="https://www.serra.immo/propiedad/ref-6141-piso-de-3-habitaciones-con-terraza-y-piscina-comunitaria-en-vilafranca/" TargetMode="External" Id="rId447" /><Relationship Type="http://schemas.openxmlformats.org/officeDocument/2006/relationships/hyperlink" Target="https://www.serra.immo/propiedad/ref-6206-piso-de-3-habitaciones-con-piscina-comunitaria-en-vilafranca-del-penedes/" TargetMode="External" Id="rId448" /><Relationship Type="http://schemas.openxmlformats.org/officeDocument/2006/relationships/hyperlink" Target="https://www.serra.immo/propiedad/ref-6293-piso-de-obra-nueva-de-3-y-4-habitaciones-en-la-girada/" TargetMode="External" Id="rId449" /><Relationship Type="http://schemas.openxmlformats.org/officeDocument/2006/relationships/hyperlink" Target="https://www.serra.immo/propiedad/ref-18-02515-1266-casa-con-patio-a-reformar/" TargetMode="External" Id="rId450" /><Relationship Type="http://schemas.openxmlformats.org/officeDocument/2006/relationships/hyperlink" Target="https://www.serra.immo/propiedad/ref-25-5219-1468-venta-de-duplex-en-vilafranca-del-penedes/" TargetMode="External" Id="rId4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52" /><Relationship Type="http://schemas.openxmlformats.org/officeDocument/2006/relationships/hyperlink" Target="https://www.serra.immo/propiedad/ref-a01645-5298-fantastica-masia-cerca-de-sant-sadurni-danoia/" TargetMode="External" Id="rId453" /><Relationship Type="http://schemas.openxmlformats.org/officeDocument/2006/relationships/hyperlink" Target="https://www.serra.immo/propiedad/ref-5853/" TargetMode="External" Id="rId454" /><Relationship Type="http://schemas.openxmlformats.org/officeDocument/2006/relationships/hyperlink" Target="https://www.serra.immo/propiedad/ref-03-5272-1098-duplex-en-venta-piscina-y-dos-parquings/" TargetMode="External" Id="rId455" /><Relationship Type="http://schemas.openxmlformats.org/officeDocument/2006/relationships/hyperlink" Target="https://www.serra.immo/propiedad/ref-6298-piso-de-obra-nueva-de-3-y-4-habitaciones-en-la-girada/" TargetMode="External" Id="rId456" /><Relationship Type="http://schemas.openxmlformats.org/officeDocument/2006/relationships/hyperlink" Target="https://www.serra.immo/propiedad/ref-6137-vivienda-a-estrenar-de-4-habitaciones-con-piscina-comunitaria/" TargetMode="External" Id="rId457" /><Relationship Type="http://schemas.openxmlformats.org/officeDocument/2006/relationships/hyperlink" Target="https://www.serra.immo/propiedad/ref-6206-piso-de-3-habitaciones-con-piscina-comunitaria-en-vilafranca-del-penedes/" TargetMode="External" Id="rId458" /><Relationship Type="http://schemas.openxmlformats.org/officeDocument/2006/relationships/hyperlink" Target="https://www.serra.immo/propiedad/ref-6142-vivienda-de-3-habitaciones-con-terraza-y-piscina-comunitaria-en-vilafranca-del-penedes/" TargetMode="External" Id="rId459" /><Relationship Type="http://schemas.openxmlformats.org/officeDocument/2006/relationships/hyperlink" Target="https://www.serra.immo/propiedad/ref-5610-vilafranca-del-penedes-amplio-piso-de-4-habitaciones-a-las-clotes/" TargetMode="External" Id="rId460" /><Relationship Type="http://schemas.openxmlformats.org/officeDocument/2006/relationships/hyperlink" Target="https://www.serra.immo/propiedad/ref-6314-edificio-emblematico-en-venta-cerca-del-centro-de-vilafranca-del-penedes/" TargetMode="External" Id="rId461" /><Relationship Type="http://schemas.openxmlformats.org/officeDocument/2006/relationships/hyperlink" Target="https://www.serra.immo/propiedad/ref-5359-vilafranca-del-penedes-casa-y-local-comercial/" TargetMode="External" Id="rId462" /><Relationship Type="http://schemas.openxmlformats.org/officeDocument/2006/relationships/hyperlink" Target="https://www.serra.immo/propiedad/ref-6305-piso-de-obra-nueva-de-3-y-4-habitaciones-en-la-girada/" TargetMode="External" Id="rId463" /><Relationship Type="http://schemas.openxmlformats.org/officeDocument/2006/relationships/hyperlink" Target="https://www.serra.immo/propiedad/ref-6293-piso-de-obra-nueva-de-3-y-4-habitaciones-en-la-girada/" TargetMode="External" Id="rId464" /><Relationship Type="http://schemas.openxmlformats.org/officeDocument/2006/relationships/hyperlink" Target="https://www.serra.immo/propiedad/ref-6125-vilafranca-del-penedes-piso-a-estrenar-de-3-habitaciones-con-amplio-balcon/" TargetMode="External" Id="rId465" /><Relationship Type="http://schemas.openxmlformats.org/officeDocument/2006/relationships/hyperlink" Target="https://www.serra.immo/propiedad/ref-6140-vilafranca-del-penedes-planta-baja-de-4-habitaciones-con-terraza/" TargetMode="External" Id="rId466" /><Relationship Type="http://schemas.openxmlformats.org/officeDocument/2006/relationships/hyperlink" Target="https://www.serra.immo/propiedad/ref-6243-piso-de-4-habitaciones-con-terraza-en-vilafranca-del-penedes/" TargetMode="External" Id="rId467" /><Relationship Type="http://schemas.openxmlformats.org/officeDocument/2006/relationships/hyperlink" Target="https://www.serra.immo/propiedad/ref-6169-pis-atic-de-3-habitacions-al-centre-vila/" TargetMode="External" Id="rId468" /><Relationship Type="http://schemas.openxmlformats.org/officeDocument/2006/relationships/hyperlink" Target="https://www.serra.immo/propiedad/ref-6340-piso-de-3-haibtaciones-en-el-centro-de-lespirall/" TargetMode="External" Id="rId469" /><Relationship Type="http://schemas.openxmlformats.org/officeDocument/2006/relationships/hyperlink" Target="https://www.serra.immo/propiedad/ref-6305-piso-de-obra-nueva-de-3-y-4-habitaciones-en-la-girada/" TargetMode="External" Id="rId470" /><Relationship Type="http://schemas.openxmlformats.org/officeDocument/2006/relationships/hyperlink" Target="https://www.serra.immo/propiedad/ref-a01645-5298-fantastica-masia-cerca-de-sant-sadurni-danoia/" TargetMode="External" Id="rId471" /><Relationship Type="http://schemas.openxmlformats.org/officeDocument/2006/relationships/hyperlink" Target="https://www.serra.immo/propiedad/ref-25-5219-1468-venta-de-duplex-en-vilafranca-del-penedes/" TargetMode="External" Id="rId47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73" /><Relationship Type="http://schemas.openxmlformats.org/officeDocument/2006/relationships/hyperlink" Target="https://www.serra.immo/propiedad/ref-18-02515-1266-casa-con-patio-a-reformar/" TargetMode="External" Id="rId474" /><Relationship Type="http://schemas.openxmlformats.org/officeDocument/2006/relationships/hyperlink" Target="https://www.serra.immo/propiedad/ref-5853/" TargetMode="External" Id="rId475" /><Relationship Type="http://schemas.openxmlformats.org/officeDocument/2006/relationships/hyperlink" Target="https://www.serra.immo/propiedad/ref-03-5272-1098-duplex-en-venta-piscina-y-dos-parquings/" TargetMode="External" Id="rId476" /><Relationship Type="http://schemas.openxmlformats.org/officeDocument/2006/relationships/hyperlink" Target="https://www.serra.immo/propiedad/ref-6293-piso-de-obra-nueva-de-3-y-4-habitaciones-en-la-girada/" TargetMode="External" Id="rId477" /><Relationship Type="http://schemas.openxmlformats.org/officeDocument/2006/relationships/hyperlink" Target="https://www.serra.immo/propiedad/ref-6142-vivienda-de-3-habitaciones-con-terraza-y-piscina-comunitaria-en-vilafranca-del-penedes/" TargetMode="External" Id="rId478" /><Relationship Type="http://schemas.openxmlformats.org/officeDocument/2006/relationships/hyperlink" Target="https://www.serra.immo/propiedad/ref-5359-vilafranca-del-penedes-casa-y-local-comercial/" TargetMode="External" Id="rId479" /><Relationship Type="http://schemas.openxmlformats.org/officeDocument/2006/relationships/hyperlink" Target="https://www.serra.immo/propiedad/ref-6244-pisode-4-habitaciones-con-terraza-en-vilafranca-del-penedes/" TargetMode="External" Id="rId480" /><Relationship Type="http://schemas.openxmlformats.org/officeDocument/2006/relationships/hyperlink" Target="https://www.serra.immo/propiedad/ref-6140-vilafranca-del-penedes-planta-baja-de-4-habitaciones-con-terraza/" TargetMode="External" Id="rId481" /><Relationship Type="http://schemas.openxmlformats.org/officeDocument/2006/relationships/hyperlink" Target="https://www.serra.immo/propiedad/ref-6137-vivienda-a-estrenar-de-4-habitaciones-con-piscina-comunitaria/" TargetMode="External" Id="rId482" /><Relationship Type="http://schemas.openxmlformats.org/officeDocument/2006/relationships/hyperlink" Target="https://www.serra.immo/propiedad/ref-6340-piso-de-3-habitaciones-en-el-centro-de-lespirall/" TargetMode="External" Id="rId483" /><Relationship Type="http://schemas.openxmlformats.org/officeDocument/2006/relationships/hyperlink" Target="https://www.serra.immo/propiedad/ref-6141-piso-de-3-habitaciones-con-terraza-y-piscina-comunitaria-en-vilafranca/" TargetMode="External" Id="rId484" /><Relationship Type="http://schemas.openxmlformats.org/officeDocument/2006/relationships/hyperlink" Target="https://www.serra.immo/propiedad/ref-5610-amplio-piso-de-4-habitaciones-a-las-clotes-de-vilafranca-del-penedes/" TargetMode="External" Id="rId485" /><Relationship Type="http://schemas.openxmlformats.org/officeDocument/2006/relationships/hyperlink" Target="https://www.serra.immo/propiedad/ref-6243-piso-de-4-habitaciones-con-terraza-en-vilafranca-del-penedes/" TargetMode="External" Id="rId486" /><Relationship Type="http://schemas.openxmlformats.org/officeDocument/2006/relationships/hyperlink" Target="https://www.serra.immo/propiedad/ref-6316-vivienda-de-3-habitaciones-con-terraza-en-el-centro-de-vilafranca/" TargetMode="External" Id="rId487" /><Relationship Type="http://schemas.openxmlformats.org/officeDocument/2006/relationships/hyperlink" Target="https://www.serra.immo/propiedad/ref-6305-piso-de-obra-nueva-de-3-y-4-habitaciones-en-la-girada/" TargetMode="External" Id="rId488" /><Relationship Type="http://schemas.openxmlformats.org/officeDocument/2006/relationships/hyperlink" Target="https://www.serra.immo/propiedad/ref-6142-vivienda-de-3-habitaciones-con-terraza-y-piscina-comunitaria-en-vilafranca-del-penedes/" TargetMode="External" Id="rId489" /><Relationship Type="http://schemas.openxmlformats.org/officeDocument/2006/relationships/hyperlink" Target="https://www.serra.immo/propiedad/ref-6305-piso-de-obra-nueva-de-3-y-4-habitaciones-en-la-girada/" TargetMode="External" Id="rId490" /><Relationship Type="http://schemas.openxmlformats.org/officeDocument/2006/relationships/hyperlink" Target="https://www.serra.immo/propiedad/ref-6314-edificio-emblematico-en-venta-cerca-del-centro-de-vilafranca-del-penedes/" TargetMode="External" Id="rId491" /><Relationship Type="http://schemas.openxmlformats.org/officeDocument/2006/relationships/hyperlink" Target="https://www.serra.immo/propiedad/ref-a01645-5298-fantastica-masia-cerca-de-sant-sadurni-danoia/" TargetMode="External" Id="rId492" /><Relationship Type="http://schemas.openxmlformats.org/officeDocument/2006/relationships/hyperlink" Target="https://www.serra.immo/propiedad/ref-18-02515-1266-casa-con-patio-a-reformar/" TargetMode="External" Id="rId49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494" /><Relationship Type="http://schemas.openxmlformats.org/officeDocument/2006/relationships/hyperlink" Target="https://www.serra.immo/propiedad/ref-25-5219-1468-venta-de-duplex-en-vilafranca-del-penedes/" TargetMode="External" Id="rId495" /><Relationship Type="http://schemas.openxmlformats.org/officeDocument/2006/relationships/hyperlink" Target="https://www.serra.immo/propiedad/ref-5853/" TargetMode="External" Id="rId496" /><Relationship Type="http://schemas.openxmlformats.org/officeDocument/2006/relationships/hyperlink" Target="https://www.serra.immo/propiedad/ref-03-5272-1098-duplex-en-venta-piscina-y-dos-parquings/" TargetMode="External" Id="rId497" /><Relationship Type="http://schemas.openxmlformats.org/officeDocument/2006/relationships/hyperlink" Target="https://www.serra.immo/propiedad/ref-6243-piso-de-4-habitaciones-con-terraza-en-vilafranca-del-penedes/" TargetMode="External" Id="rId498" /><Relationship Type="http://schemas.openxmlformats.org/officeDocument/2006/relationships/hyperlink" Target="https://www.serra.immo/propiedad/ref-6125-vilafranca-del-penedes-piso-a-estrenar-de-3-habitaciones-con-amplio-balcon/" TargetMode="External" Id="rId499" /><Relationship Type="http://schemas.openxmlformats.org/officeDocument/2006/relationships/hyperlink" Target="https://www.serra.immo/propiedad/ref-5359-vilafranca-del-penedes-casa-y-local-comercial/" TargetMode="External" Id="rId500" /><Relationship Type="http://schemas.openxmlformats.org/officeDocument/2006/relationships/hyperlink" Target="https://www.serra.immo/propiedad/ref-6137-vivienda-a-estrenar-de-4-habitaciones-con-piscina-comunitaria/" TargetMode="External" Id="rId501" /><Relationship Type="http://schemas.openxmlformats.org/officeDocument/2006/relationships/hyperlink" Target="https://www.serra.immo/propiedad/ref-6142-vivienda-de-3-habitaciones-con-terraza-y-piscina-comunitaria-en-vilafranca-del-penedes/" TargetMode="External" Id="rId502" /><Relationship Type="http://schemas.openxmlformats.org/officeDocument/2006/relationships/hyperlink" Target="https://www.serra.immo/propiedad/ref-6206-piso-de-3-habitaciones-con-piscina-comunitaria-en-vilafranca-del-penedes/" TargetMode="External" Id="rId503" /><Relationship Type="http://schemas.openxmlformats.org/officeDocument/2006/relationships/hyperlink" Target="https://www.serra.immo/propiedad/ref-6293-piso-de-obra-nueva-de-3-y-4-habitaciones-en-la-girada/" TargetMode="External" Id="rId504" /><Relationship Type="http://schemas.openxmlformats.org/officeDocument/2006/relationships/hyperlink" Target="https://www.serra.immo/propiedad/ref-6244-pisode-4-habitaciones-con-terraza-en-vilafranca-del-penedes/" TargetMode="External" Id="rId505" /><Relationship Type="http://schemas.openxmlformats.org/officeDocument/2006/relationships/hyperlink" Target="https://www.serra.immo/propiedad/ref-6169-pis-atic-de-3-habitacions-al-centre-vila/" TargetMode="External" Id="rId506" /><Relationship Type="http://schemas.openxmlformats.org/officeDocument/2006/relationships/hyperlink" Target="https://www.serra.immo/propiedad/ref-6298-piso-de-obra-nueva-de-3-y-4-habitaciones-en-la-girada/" TargetMode="External" Id="rId507" /><Relationship Type="http://schemas.openxmlformats.org/officeDocument/2006/relationships/hyperlink" Target="https://www.serra.immo/propiedad/ref-6314-edificio-emblematico-en-venta-cerca-del-centro-de-vilafranca-del-penedes/" TargetMode="External" Id="rId508" /><Relationship Type="http://schemas.openxmlformats.org/officeDocument/2006/relationships/hyperlink" Target="https://www.serra.immo/propiedad/ref-6141-piso-de-3-habitaciones-con-terraza-y-piscina-comunitaria-en-vilafranca/" TargetMode="External" Id="rId509" /><Relationship Type="http://schemas.openxmlformats.org/officeDocument/2006/relationships/hyperlink" Target="https://www.serra.immo/propiedad/ref-5610-amplio-piso-de-4-habitaciones-a-las-clotes-de-vilafranca-del-penedes/" TargetMode="External" Id="rId510" /><Relationship Type="http://schemas.openxmlformats.org/officeDocument/2006/relationships/hyperlink" Target="https://www.serra.immo/propiedad/ref-6316-vivienda-de-3-habitaciones-con-terraza-en-el-centro-de-vilafranca/" TargetMode="External" Id="rId511" /><Relationship Type="http://schemas.openxmlformats.org/officeDocument/2006/relationships/hyperlink" Target="https://www.serra.immo/propiedad/ref-6206-piso-de-3-habitaciones-con-piscina-comunitaria-en-vilafranca-del-penedes/" TargetMode="External" Id="rId512" /><Relationship Type="http://schemas.openxmlformats.org/officeDocument/2006/relationships/hyperlink" Target="https://www.serra.immo/propiedad/ref-6298-piso-de-obra-nueva-de-3-y-4-habitaciones-en-la-girada/" TargetMode="External" Id="rId513" /><Relationship Type="http://schemas.openxmlformats.org/officeDocument/2006/relationships/hyperlink" Target="https://www.serra.immo/propiedad/ref-a01645-5298-fantastica-masia-cerca-de-sant-sadurni-danoia/" TargetMode="External" Id="rId514" /><Relationship Type="http://schemas.openxmlformats.org/officeDocument/2006/relationships/hyperlink" Target="https://www.serra.immo/propiedad/ref-25-5219-1468-venta-de-duplex-en-vilafranca-del-penedes/" TargetMode="External" Id="rId515" /><Relationship Type="http://schemas.openxmlformats.org/officeDocument/2006/relationships/hyperlink" Target="https://www.serra.immo/propiedad/ref-18-02515-1266-casa-con-patio-a-reformar/" TargetMode="External" Id="rId5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17" /><Relationship Type="http://schemas.openxmlformats.org/officeDocument/2006/relationships/hyperlink" Target="https://www.serra.immo/propiedad/ref-5853/" TargetMode="External" Id="rId518" /><Relationship Type="http://schemas.openxmlformats.org/officeDocument/2006/relationships/hyperlink" Target="https://www.serra.immo/propiedad/ref-03-5272-1098-duplex-en-venta-piscina-y-dos-parquings/" TargetMode="External" Id="rId519" /><Relationship Type="http://schemas.openxmlformats.org/officeDocument/2006/relationships/hyperlink" Target="https://www.serra.immo/propiedad/ref-6316-vivienda-de-3-habitaciones-con-terraza-en-el-centro-de-vilafranca/" TargetMode="External" Id="rId520" /><Relationship Type="http://schemas.openxmlformats.org/officeDocument/2006/relationships/hyperlink" Target="https://www.serra.immo/propiedad/ref-6243-piso-de-4-habitaciones-con-terraza-en-vilafranca-del-penedes/" TargetMode="External" Id="rId521" /><Relationship Type="http://schemas.openxmlformats.org/officeDocument/2006/relationships/hyperlink" Target="https://www.serra.immo/propiedad/ref-6244-pisode-4-habitaciones-con-terraza-en-vilafranca-del-penedes/" TargetMode="External" Id="rId522" /><Relationship Type="http://schemas.openxmlformats.org/officeDocument/2006/relationships/hyperlink" Target="https://www.serra.immo/propiedad/ref-6125-vilafranca-del-penedes-piso-a-estrenar-de-3-habitaciones-con-amplio-balcon/" TargetMode="External" Id="rId523" /><Relationship Type="http://schemas.openxmlformats.org/officeDocument/2006/relationships/hyperlink" Target="https://www.serra.immo/propiedad/ref-6298-piso-de-obra-nueva-de-3-y-4-habitaciones-en-la-girada/" TargetMode="External" Id="rId524" /><Relationship Type="http://schemas.openxmlformats.org/officeDocument/2006/relationships/hyperlink" Target="https://www.serra.immo/propiedad/ref-6141-piso-de-3-habitaciones-con-terraza-y-piscina-comunitaria-en-vilafranca/" TargetMode="External" Id="rId525" /><Relationship Type="http://schemas.openxmlformats.org/officeDocument/2006/relationships/hyperlink" Target="https://www.serra.immo/propiedad/ref-6206-piso-de-3-habitaciones-con-piscina-comunitaria-en-vilafranca-del-penedes/" TargetMode="External" Id="rId526" /><Relationship Type="http://schemas.openxmlformats.org/officeDocument/2006/relationships/hyperlink" Target="https://www.serra.immo/propiedad/ref-6169-pis-atic-de-3-habitacions-al-centre-vila/" TargetMode="External" Id="rId527" /><Relationship Type="http://schemas.openxmlformats.org/officeDocument/2006/relationships/hyperlink" Target="https://www.serra.immo/propiedad/ref-6340-piso-de-3-habitaciones-en-el-centro-de-lespirall/" TargetMode="External" Id="rId528" /><Relationship Type="http://schemas.openxmlformats.org/officeDocument/2006/relationships/hyperlink" Target="https://www.serra.immo/propiedad/ref-6137-vivienda-a-estrenar-de-4-habitaciones-con-piscina-comunitaria/" TargetMode="External" Id="rId529" /><Relationship Type="http://schemas.openxmlformats.org/officeDocument/2006/relationships/hyperlink" Target="https://www.serra.immo/propiedad/ref-6314-edificio-emblematico-en-venta-cerca-del-centro-de-vilafranca-del-penedes/" TargetMode="External" Id="rId530" /><Relationship Type="http://schemas.openxmlformats.org/officeDocument/2006/relationships/hyperlink" Target="https://www.serra.immo/propiedad/ref-5359-vilafranca-del-penedes-casa-y-local-comercial/" TargetMode="External" Id="rId531" /><Relationship Type="http://schemas.openxmlformats.org/officeDocument/2006/relationships/hyperlink" Target="https://www.serra.immo/propiedad/ref-6293-piso-de-obra-nueva-de-3-y-4-habitaciones-en-la-girada/" TargetMode="External" Id="rId532" /><Relationship Type="http://schemas.openxmlformats.org/officeDocument/2006/relationships/hyperlink" Target="https://www.serra.immo/propiedad/ref-6206-piso-de-3-habitaciones-con-piscina-comunitaria-en-vilafranca-del-penedes/" TargetMode="External" Id="rId533" /><Relationship Type="http://schemas.openxmlformats.org/officeDocument/2006/relationships/hyperlink" Target="https://www.serra.immo/propiedad/ref-6305-piso-de-obra-nueva-de-3-y-4-habitaciones-en-la-girada/" TargetMode="External" Id="rId534" /><Relationship Type="http://schemas.openxmlformats.org/officeDocument/2006/relationships/hyperlink" Target="https://www.serra.immo/propiedad/ref-5359-vilafranca-del-penedes-casa-y-local-comercial/" TargetMode="External" Id="rId535" /><Relationship Type="http://schemas.openxmlformats.org/officeDocument/2006/relationships/hyperlink" Target="https://www.serra.immo/propiedad/ref-6340-piso-de-3-habitaciones-en-el-centro-de-lespirall/" TargetMode="External" Id="rId53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37" /><Relationship Type="http://schemas.openxmlformats.org/officeDocument/2006/relationships/hyperlink" Target="https://www.serra.immo/propiedad/ref-a01645-5298-fantastica-masia-cerca-de-sant-sadurni-danoia/" TargetMode="External" Id="rId538" /><Relationship Type="http://schemas.openxmlformats.org/officeDocument/2006/relationships/hyperlink" Target="https://www.serra.immo/propiedad/ref-18-02515-1266-casa-con-patio-a-reformar/" TargetMode="External" Id="rId539" /><Relationship Type="http://schemas.openxmlformats.org/officeDocument/2006/relationships/hyperlink" Target="https://www.serra.immo/propiedad/ref-25-5219-1468-venta-de-duplex-en-vilafranca-del-penedes/" TargetMode="External" Id="rId540" /><Relationship Type="http://schemas.openxmlformats.org/officeDocument/2006/relationships/hyperlink" Target="https://www.serra.immo/propiedad/ref-5853/" TargetMode="External" Id="rId541" /><Relationship Type="http://schemas.openxmlformats.org/officeDocument/2006/relationships/hyperlink" Target="https://www.serra.immo/propiedad/ref-03-5272-1098-duplex-en-venta-piscina-y-dos-parquings/" TargetMode="External" Id="rId542" /><Relationship Type="http://schemas.openxmlformats.org/officeDocument/2006/relationships/hyperlink" Target="https://www.serra.immo/propiedad/ref-6244-pisode-4-habitaciones-con-terraza-en-vilafranca-del-penedes/" TargetMode="External" Id="rId543" /><Relationship Type="http://schemas.openxmlformats.org/officeDocument/2006/relationships/hyperlink" Target="https://www.serra.immo/propiedad/ref-5610-amplio-piso-de-4-habitaciones-a-las-clotes-de-vilafranca-del-penedes/" TargetMode="External" Id="rId544" /><Relationship Type="http://schemas.openxmlformats.org/officeDocument/2006/relationships/hyperlink" Target="https://www.serra.immo/propiedad/ref-6125-vilafranca-del-penedes-piso-a-estrenar-de-3-habitaciones-con-amplio-balcon/" TargetMode="External" Id="rId545" /><Relationship Type="http://schemas.openxmlformats.org/officeDocument/2006/relationships/hyperlink" Target="https://www.serra.immo/propiedad/ref-6293-piso-de-obra-nueva-de-3-y-4-habitaciones-en-la-girada/" TargetMode="External" Id="rId546" /><Relationship Type="http://schemas.openxmlformats.org/officeDocument/2006/relationships/hyperlink" Target="https://www.serra.immo/propiedad/ref-6137-vivienda-a-estrenar-de-4-habitaciones-con-piscina-comunitaria/" TargetMode="External" Id="rId547" /><Relationship Type="http://schemas.openxmlformats.org/officeDocument/2006/relationships/hyperlink" Target="https://www.serra.immo/propiedad/ref-6140-vilafranca-del-penedes-planta-baja-de-4-habitaciones-con-terraza/" TargetMode="External" Id="rId548" /><Relationship Type="http://schemas.openxmlformats.org/officeDocument/2006/relationships/hyperlink" Target="https://www.serra.immo/propiedad/ref-6142-vivienda-de-3-habitaciones-con-terraza-y-piscina-comunitaria-en-vilafranca-del-penedes/" TargetMode="External" Id="rId549" /><Relationship Type="http://schemas.openxmlformats.org/officeDocument/2006/relationships/hyperlink" Target="https://www.serra.immo/propiedad/ref-5359-vilafranca-del-penedes-casa-y-local-comercial/" TargetMode="External" Id="rId550" /><Relationship Type="http://schemas.openxmlformats.org/officeDocument/2006/relationships/hyperlink" Target="https://www.serra.immo/propiedad/ref-6305-piso-de-obra-nueva-de-3-y-4-habitaciones-en-la-girada/" TargetMode="External" Id="rId551" /><Relationship Type="http://schemas.openxmlformats.org/officeDocument/2006/relationships/hyperlink" Target="https://www.serra.immo/propiedad/ref-6141-piso-de-3-habitaciones-con-terraza-y-piscina-comunitaria-en-vilafranca/" TargetMode="External" Id="rId552" /><Relationship Type="http://schemas.openxmlformats.org/officeDocument/2006/relationships/hyperlink" Target="https://www.serra.immo/propiedad/ref-6316-vivienda-de-3-habitaciones-con-terraza-en-el-centro-de-vilafranca/" TargetMode="External" Id="rId553" /><Relationship Type="http://schemas.openxmlformats.org/officeDocument/2006/relationships/hyperlink" Target="https://www.serra.immo/propiedad/ref-6314-edificio-emblematico-en-venta-cerca-del-centro-de-vilafranca-del-penedes/" TargetMode="External" Id="rId554" /><Relationship Type="http://schemas.openxmlformats.org/officeDocument/2006/relationships/hyperlink" Target="https://www.serra.immo/propiedad/ref-6298-piso-de-obra-nueva-de-3-y-4-habitaciones-en-la-girada/" TargetMode="External" Id="rId555" /><Relationship Type="http://schemas.openxmlformats.org/officeDocument/2006/relationships/hyperlink" Target="https://www.serra.immo/propiedad/ref-6206-piso-de-3-habitaciones-con-piscina-comunitaria-en-vilafranca-del-penedes/" TargetMode="External" Id="rId556" /><Relationship Type="http://schemas.openxmlformats.org/officeDocument/2006/relationships/hyperlink" Target="https://www.serra.immo/propiedad/ref-5359-vilafranca-del-penedes-casa-y-local-comercial/" TargetMode="External" Id="rId557" /><Relationship Type="http://schemas.openxmlformats.org/officeDocument/2006/relationships/hyperlink" Target="https://www.serra.immo/propiedad/ref-6141-piso-de-3-habitaciones-con-terraza-y-piscina-comunitaria-en-vilafranca/" TargetMode="External" Id="rId558" /><Relationship Type="http://schemas.openxmlformats.org/officeDocument/2006/relationships/hyperlink" Target="https://www.serra.immo/propiedad/ref-6169-pis-atic-de-3-habitacions-al-centre-vila/" TargetMode="External" Id="rId559" /><Relationship Type="http://schemas.openxmlformats.org/officeDocument/2006/relationships/hyperlink" Target="https://www.serra.immo/propiedad/ref-25-5219-1468-venta-de-duplex-en-vilafranca-del-penedes/" TargetMode="External" Id="rId560" /><Relationship Type="http://schemas.openxmlformats.org/officeDocument/2006/relationships/hyperlink" Target="https://www.serra.immo/propiedad/ref-18-02515-1266-casa-con-patio-a-reformar/" TargetMode="External" Id="rId56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62" /><Relationship Type="http://schemas.openxmlformats.org/officeDocument/2006/relationships/hyperlink" Target="https://www.serra.immo/propiedad/ref-a01645-5298-fantastica-masia-cerca-de-sant-sadurni-danoia/" TargetMode="External" Id="rId563" /><Relationship Type="http://schemas.openxmlformats.org/officeDocument/2006/relationships/hyperlink" Target="https://www.serra.immo/propiedad/ref-5853/" TargetMode="External" Id="rId564" /><Relationship Type="http://schemas.openxmlformats.org/officeDocument/2006/relationships/hyperlink" Target="https://www.serra.immo/propiedad/ref-03-5272-1098-duplex-en-venta-piscina-y-dos-parquings/" TargetMode="External" Id="rId565" /><Relationship Type="http://schemas.openxmlformats.org/officeDocument/2006/relationships/hyperlink" Target="https://www.serra.immo/propiedad/ref-6137-vivienda-a-estrenar-de-4-habitaciones-con-piscina-comunitaria/" TargetMode="External" Id="rId566" /><Relationship Type="http://schemas.openxmlformats.org/officeDocument/2006/relationships/hyperlink" Target="https://www.serra.immo/propiedad/ref-6244-pisode-4-habitaciones-con-terraza-en-vilafranca-del-penedes/" TargetMode="External" Id="rId567" /><Relationship Type="http://schemas.openxmlformats.org/officeDocument/2006/relationships/hyperlink" Target="https://www.serra.immo/propiedad/ref-6316-vivienda-de-3-habitaciones-con-terraza-en-el-centro-de-vilafranca/" TargetMode="External" Id="rId568" /><Relationship Type="http://schemas.openxmlformats.org/officeDocument/2006/relationships/hyperlink" Target="https://www.serra.immo/propiedad/ref-6206-piso-de-3-habitaciones-con-piscina-comunitaria-en-vilafranca-del-penedes/" TargetMode="External" Id="rId569" /><Relationship Type="http://schemas.openxmlformats.org/officeDocument/2006/relationships/hyperlink" Target="https://www.serra.immo/propiedad/ref-6293-piso-de-obra-nueva-de-3-y-4-habitaciones-en-la-girada/" TargetMode="External" Id="rId570" /><Relationship Type="http://schemas.openxmlformats.org/officeDocument/2006/relationships/hyperlink" Target="https://www.serra.immo/propiedad/ref-5359-vilafranca-del-penedes-casa-y-local-comercial/" TargetMode="External" Id="rId571" /><Relationship Type="http://schemas.openxmlformats.org/officeDocument/2006/relationships/hyperlink" Target="https://www.serra.immo/propiedad/ref-6314-edificio-emblematico-en-venta-cerca-del-centro-de-vilafranca-del-penedes/" TargetMode="External" Id="rId572" /><Relationship Type="http://schemas.openxmlformats.org/officeDocument/2006/relationships/hyperlink" Target="https://www.serra.immo/propiedad/ref-6305-piso-de-obra-nueva-de-3-y-4-habitaciones-en-la-girada/" TargetMode="External" Id="rId573" /><Relationship Type="http://schemas.openxmlformats.org/officeDocument/2006/relationships/hyperlink" Target="https://www.serra.immo/propiedad/ref-6141-piso-de-3-habitaciones-con-terraza-y-piscina-comunitaria-en-vilafranca/" TargetMode="External" Id="rId574" /><Relationship Type="http://schemas.openxmlformats.org/officeDocument/2006/relationships/hyperlink" Target="https://www.serra.immo/propiedad/ref-6142-vivienda-de-3-habitaciones-con-terraza-y-piscina-comunitaria-en-vilafranca-del-penedes/" TargetMode="External" Id="rId575" /><Relationship Type="http://schemas.openxmlformats.org/officeDocument/2006/relationships/hyperlink" Target="https://www.serra.immo/propiedad/ref-6169-pis-atic-de-3-habitacions-al-centre-vila/" TargetMode="External" Id="rId576" /><Relationship Type="http://schemas.openxmlformats.org/officeDocument/2006/relationships/hyperlink" Target="https://www.serra.immo/propiedad/ref-5610-amplio-piso-de-4-habitaciones-a-las-clotes-de-vilafranca-del-penedes/" TargetMode="External" Id="rId577" /><Relationship Type="http://schemas.openxmlformats.org/officeDocument/2006/relationships/hyperlink" Target="https://www.serra.immo/propiedad/ref-6340-piso-de-3-habitaciones-en-el-centro-de-lespirall/" TargetMode="External" Id="rId578" /><Relationship Type="http://schemas.openxmlformats.org/officeDocument/2006/relationships/hyperlink" Target="https://www.serra.immo/propiedad/ref-6140-vilafranca-del-penedes-planta-baja-de-4-habitaciones-con-terraza/" TargetMode="External" Id="rId579" /><Relationship Type="http://schemas.openxmlformats.org/officeDocument/2006/relationships/hyperlink" Target="https://www.serra.immo/propiedad/ref-6125-vilafranca-del-penedes-piso-a-estrenar-de-3-habitaciones-con-amplio-balcon/" TargetMode="External" Id="rId580" /><Relationship Type="http://schemas.openxmlformats.org/officeDocument/2006/relationships/hyperlink" Target="https://www.serra.immo/propiedad/ref-6206-piso-de-3-habitaciones-con-piscina-comunitaria-en-vilafranca-del-penedes/" TargetMode="External" Id="rId58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582" /><Relationship Type="http://schemas.openxmlformats.org/officeDocument/2006/relationships/hyperlink" Target="https://www.serra.immo/propiedad/ref-25-5219-1468-venta-de-duplex-en-vilafranca-del-penedes/" TargetMode="External" Id="rId583" /><Relationship Type="http://schemas.openxmlformats.org/officeDocument/2006/relationships/hyperlink" Target="https://www.serra.immo/propiedad/ref-a01645-5298-fantastica-masia-cerca-de-sant-sadurni-danoia/" TargetMode="External" Id="rId584" /><Relationship Type="http://schemas.openxmlformats.org/officeDocument/2006/relationships/hyperlink" Target="https://www.serra.immo/propiedad/ref-18-02515-1266-casa-con-patio-a-reformar/" TargetMode="External" Id="rId585" /><Relationship Type="http://schemas.openxmlformats.org/officeDocument/2006/relationships/hyperlink" Target="https://www.serra.immo/propiedad/ref-5853/" TargetMode="External" Id="rId586" /><Relationship Type="http://schemas.openxmlformats.org/officeDocument/2006/relationships/hyperlink" Target="https://www.serra.immo/propiedad/ref-03-5272-1098-duplex-en-venta-piscina-y-dos-parquings/" TargetMode="External" Id="rId587" /><Relationship Type="http://schemas.openxmlformats.org/officeDocument/2006/relationships/hyperlink" Target="https://www.serra.immo/propiedad/ref-6293-piso-de-obra-nueva-de-3-y-4-habitaciones-en-la-girada/" TargetMode="External" Id="rId588" /><Relationship Type="http://schemas.openxmlformats.org/officeDocument/2006/relationships/hyperlink" Target="https://www.serra.immo/propiedad/ref-6125-vilafranca-del-penedes-piso-a-estrenar-de-3-habitaciones-con-amplio-balcon/" TargetMode="External" Id="rId589" /><Relationship Type="http://schemas.openxmlformats.org/officeDocument/2006/relationships/hyperlink" Target="https://www.serra.immo/propiedad/ref-6169-pis-atic-de-3-habitacions-al-centre-vila/" TargetMode="External" Id="rId590" /><Relationship Type="http://schemas.openxmlformats.org/officeDocument/2006/relationships/hyperlink" Target="https://www.serra.immo/propiedad/ref-5359-vilafranca-del-penedes-casa-y-local-comercial/" TargetMode="External" Id="rId591" /><Relationship Type="http://schemas.openxmlformats.org/officeDocument/2006/relationships/hyperlink" Target="https://www.serra.immo/propiedad/ref-6137-vivienda-a-estrenar-de-4-habitaciones-con-piscina-comunitaria/" TargetMode="External" Id="rId592" /><Relationship Type="http://schemas.openxmlformats.org/officeDocument/2006/relationships/hyperlink" Target="https://www.serra.immo/propiedad/ref-6316-vivienda-de-3-habitaciones-con-terraza-en-el-centro-de-vilafranca/" TargetMode="External" Id="rId593" /><Relationship Type="http://schemas.openxmlformats.org/officeDocument/2006/relationships/hyperlink" Target="https://www.serra.immo/propiedad/ref-6140-vilafranca-del-penedes-planta-baja-de-4-habitaciones-con-terraza/" TargetMode="External" Id="rId594" /><Relationship Type="http://schemas.openxmlformats.org/officeDocument/2006/relationships/hyperlink" Target="https://www.serra.immo/propiedad/ref-6305-piso-de-obra-nueva-de-3-y-4-habitaciones-en-la-girada/" TargetMode="External" Id="rId595" /><Relationship Type="http://schemas.openxmlformats.org/officeDocument/2006/relationships/hyperlink" Target="https://www.serra.immo/propiedad/ref-6340-piso-de-3-habitaciones-en-el-centro-de-lespirall/" TargetMode="External" Id="rId596" /><Relationship Type="http://schemas.openxmlformats.org/officeDocument/2006/relationships/hyperlink" Target="https://www.serra.immo/propiedad/ref-6244-pisode-4-habitaciones-con-terraza-en-vilafranca-del-penedes/" TargetMode="External" Id="rId597" /><Relationship Type="http://schemas.openxmlformats.org/officeDocument/2006/relationships/hyperlink" Target="https://www.serra.immo/propiedad/ref-6206-piso-de-3-habitaciones-con-piscina-comunitaria-en-vilafranca-del-penedes/" TargetMode="External" Id="rId598" /><Relationship Type="http://schemas.openxmlformats.org/officeDocument/2006/relationships/hyperlink" Target="https://www.serra.immo/propiedad/ref-6314-edificio-emblematico-en-venta-cerca-del-centro-de-vilafranca-del-penedes/" TargetMode="External" Id="rId599" /><Relationship Type="http://schemas.openxmlformats.org/officeDocument/2006/relationships/hyperlink" Target="https://www.serra.immo/propiedad/ref-6142-vivienda-de-3-habitaciones-con-terraza-y-piscina-comunitaria-en-vilafranca-del-penedes/" TargetMode="External" Id="rId600" /><Relationship Type="http://schemas.openxmlformats.org/officeDocument/2006/relationships/hyperlink" Target="https://www.serra.immo/propiedad/ref-6141-piso-de-3-habitaciones-con-terraza-y-piscina-comunitaria-en-vilafranca/" TargetMode="External" Id="rId601" /><Relationship Type="http://schemas.openxmlformats.org/officeDocument/2006/relationships/hyperlink" Target="https://www.serra.immo/propiedad/ref-6141-piso-de-3-habitaciones-con-terraza-y-piscina-comunitaria-en-vilafranca/" TargetMode="External" Id="rId602" /><Relationship Type="http://schemas.openxmlformats.org/officeDocument/2006/relationships/hyperlink" Target="https://www.serra.immo/propiedad/ref-6243-piso-de-4-habitaciones-con-terraza-en-vilafranca-del-penedes/" TargetMode="External" Id="rId603" /><Relationship Type="http://schemas.openxmlformats.org/officeDocument/2006/relationships/hyperlink" Target="https://www.serra.immo/propiedad/ref-6293-piso-de-obra-nueva-de-3-y-4-habitaciones-en-la-girada/" TargetMode="External" Id="rId604" /><Relationship Type="http://schemas.openxmlformats.org/officeDocument/2006/relationships/hyperlink" Target="https://www.serra.immo/propiedad/ref-6206-piso-de-3-habitaciones-con-piscina-comunitaria-en-vilafranca-del-penedes/" TargetMode="External" Id="rId60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06" /><Relationship Type="http://schemas.openxmlformats.org/officeDocument/2006/relationships/hyperlink" Target="https://www.serra.immo/propiedad/ref-a01645-5298-fantastica-masia-cerca-de-sant-sadurni-danoia/" TargetMode="External" Id="rId607" /><Relationship Type="http://schemas.openxmlformats.org/officeDocument/2006/relationships/hyperlink" Target="https://www.serra.immo/propiedad/ref-25-5219-1468-venta-de-duplex-en-vilafranca-del-penedes/" TargetMode="External" Id="rId608" /><Relationship Type="http://schemas.openxmlformats.org/officeDocument/2006/relationships/hyperlink" Target="https://www.serra.immo/propiedad/ref-18-02515-1266-casa-con-patio-a-reformar/" TargetMode="External" Id="rId609" /><Relationship Type="http://schemas.openxmlformats.org/officeDocument/2006/relationships/hyperlink" Target="https://www.serra.immo/propiedad/ref-5853/" TargetMode="External" Id="rId610" /><Relationship Type="http://schemas.openxmlformats.org/officeDocument/2006/relationships/hyperlink" Target="https://www.serra.immo/propiedad/ref-03-5272-1098-duplex-en-venta-piscina-y-dos-parquings/" TargetMode="External" Id="rId611" /><Relationship Type="http://schemas.openxmlformats.org/officeDocument/2006/relationships/hyperlink" Target="https://www.serra.immo/propiedad/ref-6142-vivienda-de-3-habitaciones-con-terraza-y-piscina-comunitaria-en-vilafranca-del-penedes/" TargetMode="External" Id="rId612" /><Relationship Type="http://schemas.openxmlformats.org/officeDocument/2006/relationships/hyperlink" Target="https://www.serra.immo/propiedad/ref-6314-edificio-emblematico-en-venta-cerca-del-centro-de-vilafranca-del-penedes/" TargetMode="External" Id="rId613" /><Relationship Type="http://schemas.openxmlformats.org/officeDocument/2006/relationships/hyperlink" Target="https://www.serra.immo/propiedad/ref-6340-piso-de-3-habitaciones-en-el-centro-de-lespirall/" TargetMode="External" Id="rId614" /><Relationship Type="http://schemas.openxmlformats.org/officeDocument/2006/relationships/hyperlink" Target="https://www.serra.immo/propiedad/ref-6137-vivienda-a-estrenar-de-4-habitaciones-con-piscina-comunitaria/" TargetMode="External" Id="rId615" /><Relationship Type="http://schemas.openxmlformats.org/officeDocument/2006/relationships/hyperlink" Target="https://www.serra.immo/propiedad/ref-5359-vilafranca-del-penedes-casa-y-local-comercial/" TargetMode="External" Id="rId616" /><Relationship Type="http://schemas.openxmlformats.org/officeDocument/2006/relationships/hyperlink" Target="https://www.serra.immo/propiedad/ref-6206-piso-de-3-habitaciones-con-piscina-comunitaria-en-vilafranca-del-penedes/" TargetMode="External" Id="rId617" /><Relationship Type="http://schemas.openxmlformats.org/officeDocument/2006/relationships/hyperlink" Target="https://www.serra.immo/propiedad/ref-5610-amplio-piso-de-4-habitaciones-a-las-clotes-de-vilafranca-del-penedes/" TargetMode="External" Id="rId618" /><Relationship Type="http://schemas.openxmlformats.org/officeDocument/2006/relationships/hyperlink" Target="https://www.serra.immo/propiedad/ref-6125-vilafranca-del-penedes-piso-a-estrenar-de-3-habitaciones-con-amplio-balcon/" TargetMode="External" Id="rId619" /><Relationship Type="http://schemas.openxmlformats.org/officeDocument/2006/relationships/hyperlink" Target="https://www.serra.immo/propiedad/ref-6244-pisode-4-habitaciones-con-terraza-en-vilafranca-del-penedes/" TargetMode="External" Id="rId620" /><Relationship Type="http://schemas.openxmlformats.org/officeDocument/2006/relationships/hyperlink" Target="https://www.serra.immo/propiedad/ref-6169-pis-atic-de-3-habitacions-al-centre-vila/" TargetMode="External" Id="rId621" /><Relationship Type="http://schemas.openxmlformats.org/officeDocument/2006/relationships/hyperlink" Target="https://www.serra.immo/propiedad/ref-6305-piso-de-obra-nueva-de-3-y-4-habitaciones-en-la-girada/" TargetMode="External" Id="rId622" /><Relationship Type="http://schemas.openxmlformats.org/officeDocument/2006/relationships/hyperlink" Target="https://www.serra.immo/propiedad/ref-6140-vilafranca-del-penedes-planta-baja-de-4-habitaciones-con-terraza/" TargetMode="External" Id="rId623" /><Relationship Type="http://schemas.openxmlformats.org/officeDocument/2006/relationships/hyperlink" Target="https://www.serra.immo/propiedad/ref-6293-piso-de-obra-nueva-de-3-y-4-habitaciones-en-la-girada/" TargetMode="External" Id="rId624" /><Relationship Type="http://schemas.openxmlformats.org/officeDocument/2006/relationships/hyperlink" Target="https://www.serra.immo/propiedad/ref-6141-piso-de-3-habitaciones-con-terraza-y-piscina-comunitaria-en-vilafranca/" TargetMode="External" Id="rId625" /><Relationship Type="http://schemas.openxmlformats.org/officeDocument/2006/relationships/hyperlink" Target="https://www.serra.immo/propiedad/ref-6298-piso-de-obra-nueva-de-3-y-4-habitaciones-en-la-girada/" TargetMode="External" Id="rId626" /><Relationship Type="http://schemas.openxmlformats.org/officeDocument/2006/relationships/hyperlink" Target="https://www.serra.immo/propiedad/ref-6305-piso-de-obra-nueva-de-3-y-4-habitaciones-en-la-girada/" TargetMode="External" Id="rId627" /><Relationship Type="http://schemas.openxmlformats.org/officeDocument/2006/relationships/hyperlink" Target="https://www.serra.immo/propiedad/ref-6206-piso-de-3-habitaciones-con-piscina-comunitaria-en-vilafranca-del-penedes/" TargetMode="External" Id="rId628" /><Relationship Type="http://schemas.openxmlformats.org/officeDocument/2006/relationships/hyperlink" Target="https://www.serra.immo/propiedad/ref-18-02515-1266-casa-con-patio-a-reformar/" TargetMode="External" Id="rId629" /><Relationship Type="http://schemas.openxmlformats.org/officeDocument/2006/relationships/hyperlink" Target="https://www.serra.immo/propiedad/ref-a01645-5298-fantastica-masia-cerca-de-sant-sadurni-danoia/" TargetMode="External" Id="rId63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31" /><Relationship Type="http://schemas.openxmlformats.org/officeDocument/2006/relationships/hyperlink" Target="https://www.serra.immo/propiedad/ref-25-5219-1468-venta-de-duplex-en-vilafranca-del-penedes/" TargetMode="External" Id="rId632" /><Relationship Type="http://schemas.openxmlformats.org/officeDocument/2006/relationships/hyperlink" Target="https://www.serra.immo/propiedad/ref-5853/" TargetMode="External" Id="rId633" /><Relationship Type="http://schemas.openxmlformats.org/officeDocument/2006/relationships/hyperlink" Target="https://www.serra.immo/propiedad/ref-03-5272-1098-duplex-en-venta-piscina-y-dos-parquings/" TargetMode="External" Id="rId634" /><Relationship Type="http://schemas.openxmlformats.org/officeDocument/2006/relationships/hyperlink" Target="https://www.serra.immo/propiedad/ref-6305-piso-de-obra-nueva-de-3-y-4-habitaciones-en-la-girada/" TargetMode="External" Id="rId635" /><Relationship Type="http://schemas.openxmlformats.org/officeDocument/2006/relationships/hyperlink" Target="https://www.serra.immo/propiedad/ref-6125-vilafranca-del-penedes-piso-a-estrenar-de-3-habitaciones-con-amplio-balcon/" TargetMode="External" Id="rId636" /><Relationship Type="http://schemas.openxmlformats.org/officeDocument/2006/relationships/hyperlink" Target="https://www.serra.immo/propiedad/ref-6206-piso-de-3-habitaciones-con-piscina-comunitaria-en-vilafranca-del-penedes/" TargetMode="External" Id="rId637" /><Relationship Type="http://schemas.openxmlformats.org/officeDocument/2006/relationships/hyperlink" Target="https://www.serra.immo/propiedad/ref-6137-vivienda-a-estrenar-de-4-habitaciones-con-piscina-comunitaria/" TargetMode="External" Id="rId638" /><Relationship Type="http://schemas.openxmlformats.org/officeDocument/2006/relationships/hyperlink" Target="https://www.serra.immo/propiedad/ref-6142-vivienda-de-3-habitaciones-con-terraza-y-piscina-comunitaria-en-vilafranca-del-penedes/" TargetMode="External" Id="rId639" /><Relationship Type="http://schemas.openxmlformats.org/officeDocument/2006/relationships/hyperlink" Target="https://www.serra.immo/propiedad/ref-6307-casa-senorial-de-7-habitaciones-en-el-centro-de-vilafranca-del-penedes/" TargetMode="External" Id="rId640" /><Relationship Type="http://schemas.openxmlformats.org/officeDocument/2006/relationships/hyperlink" Target="https://www.serra.immo/propiedad/ref-6140-vilafranca-del-penedes-planta-baja-de-4-habitaciones-con-terraza/" TargetMode="External" Id="rId641" /><Relationship Type="http://schemas.openxmlformats.org/officeDocument/2006/relationships/hyperlink" Target="https://www.serra.immo/propiedad/ref-6169-pis-atic-de-3-habitacions-al-centre-vila/" TargetMode="External" Id="rId642" /><Relationship Type="http://schemas.openxmlformats.org/officeDocument/2006/relationships/hyperlink" Target="https://www.serra.immo/propiedad/ref-6243-piso-de-4-habitaciones-con-terraza-en-vilafranca-del-penedes/" TargetMode="External" Id="rId643" /><Relationship Type="http://schemas.openxmlformats.org/officeDocument/2006/relationships/hyperlink" Target="https://www.serra.immo/propiedad/ref-5610-amplio-piso-de-4-habitaciones-a-las-clotes-de-vilafranca-del-penedes/" TargetMode="External" Id="rId644" /><Relationship Type="http://schemas.openxmlformats.org/officeDocument/2006/relationships/hyperlink" Target="https://www.serra.immo/propiedad/ref-6314-edificio-emblematico-en-venta-cerca-del-centro-de-vilafranca-del-penedes/" TargetMode="External" Id="rId645" /><Relationship Type="http://schemas.openxmlformats.org/officeDocument/2006/relationships/hyperlink" Target="https://www.serra.immo/propiedad/ref-6298-piso-de-obra-nueva-de-3-y-4-habitaciones-en-la-girada/" TargetMode="External" Id="rId646" /><Relationship Type="http://schemas.openxmlformats.org/officeDocument/2006/relationships/hyperlink" Target="https://www.serra.immo/propiedad/ref-6244-pisode-4-habitaciones-con-terraza-en-vilafranca-del-penedes/" TargetMode="External" Id="rId647" /><Relationship Type="http://schemas.openxmlformats.org/officeDocument/2006/relationships/hyperlink" Target="https://www.serra.immo/propiedad/ref-6316-vivienda-de-3-habitaciones-con-terraza-en-el-centro-de-vilafranca/" TargetMode="External" Id="rId648" /><Relationship Type="http://schemas.openxmlformats.org/officeDocument/2006/relationships/hyperlink" Target="https://www.serra.immo/propiedad/ref-6340-piso-de-3-habitaciones-en-el-centro-de-lespirall/" TargetMode="External" Id="rId649" /><Relationship Type="http://schemas.openxmlformats.org/officeDocument/2006/relationships/hyperlink" Target="https://www.serra.immo/propiedad/ref-6243-piso-de-4-habitaciones-con-terraza-en-vilafranca-del-penedes/" TargetMode="External" Id="rId650" /><Relationship Type="http://schemas.openxmlformats.org/officeDocument/2006/relationships/hyperlink" Target="https://www.serra.immo/propiedad/ref-6206-piso-de-3-habitaciones-con-piscina-comunitaria-en-vilafranca-del-penedes/" TargetMode="External" Id="rId651" /><Relationship Type="http://schemas.openxmlformats.org/officeDocument/2006/relationships/hyperlink" Target="https://www.serra.immo/propiedad/ref-6142-vivienda-de-3-habitaciones-con-terraza-y-piscina-comunitaria-en-vilafranca-del-penedes/" TargetMode="External" Id="rId652" /><Relationship Type="http://schemas.openxmlformats.org/officeDocument/2006/relationships/hyperlink" Target="https://www.serra.immo/propiedad/ref-6314-edificio-emblematico-en-venta-cerca-del-centro-de-vilafranca-del-penedes/" TargetMode="External" Id="rId653" /><Relationship Type="http://schemas.openxmlformats.org/officeDocument/2006/relationships/hyperlink" Target="https://www.serra.immo/propiedad/ref-6298-piso-de-obra-nueva-de-3-y-4-habitaciones-en-la-girada/" TargetMode="External" Id="rId654" /><Relationship Type="http://schemas.openxmlformats.org/officeDocument/2006/relationships/hyperlink" Target="https://www.serra.immo/propiedad/ref-25-5219-1468-venta-de-duplex-en-vilafranca-del-penedes/" TargetMode="External" Id="rId655" /><Relationship Type="http://schemas.openxmlformats.org/officeDocument/2006/relationships/hyperlink" Target="https://www.serra.immo/propiedad/ref-18-02515-1266-casa-con-patio-a-reformar/" TargetMode="External" Id="rId65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57" /><Relationship Type="http://schemas.openxmlformats.org/officeDocument/2006/relationships/hyperlink" Target="https://www.serra.immo/propiedad/ref-a01645-5298-fantastica-masia-cerca-de-sant-sadurni-danoia/" TargetMode="External" Id="rId658" /><Relationship Type="http://schemas.openxmlformats.org/officeDocument/2006/relationships/hyperlink" Target="https://www.serra.immo/propiedad/ref-5853/" TargetMode="External" Id="rId659" /><Relationship Type="http://schemas.openxmlformats.org/officeDocument/2006/relationships/hyperlink" Target="https://www.serra.immo/propiedad/ref-03-5272-1098-duplex-en-venta-piscina-y-dos-parquings/" TargetMode="External" Id="rId660" /><Relationship Type="http://schemas.openxmlformats.org/officeDocument/2006/relationships/hyperlink" Target="https://www.serra.immo/propiedad/ref-6244-pisode-4-habitaciones-con-terraza-en-vilafranca-del-penedes/" TargetMode="External" Id="rId661" /><Relationship Type="http://schemas.openxmlformats.org/officeDocument/2006/relationships/hyperlink" Target="https://www.serra.immo/propiedad/ref-6141-piso-de-3-habitaciones-con-terraza-y-piscina-comunitaria-en-vilafranca/" TargetMode="External" Id="rId662" /><Relationship Type="http://schemas.openxmlformats.org/officeDocument/2006/relationships/hyperlink" Target="https://www.serra.immo/propiedad/ref-6140-vilafranca-del-penedes-planta-baja-de-4-habitaciones-con-terraza/" TargetMode="External" Id="rId663" /><Relationship Type="http://schemas.openxmlformats.org/officeDocument/2006/relationships/hyperlink" Target="https://www.serra.immo/propiedad/ref-6298-piso-de-obra-nueva-de-3-y-4-habitaciones-en-la-girada/" TargetMode="External" Id="rId664" /><Relationship Type="http://schemas.openxmlformats.org/officeDocument/2006/relationships/hyperlink" Target="https://www.serra.immo/propiedad/ref-5610-amplio-piso-de-4-habitaciones-a-las-clotes-de-vilafranca-del-penedes/" TargetMode="External" Id="rId665" /><Relationship Type="http://schemas.openxmlformats.org/officeDocument/2006/relationships/hyperlink" Target="https://www.serra.immo/propiedad/ref-6305-piso-de-obra-nueva-de-3-y-4-habitaciones-en-la-girada/" TargetMode="External" Id="rId666" /><Relationship Type="http://schemas.openxmlformats.org/officeDocument/2006/relationships/hyperlink" Target="https://www.serra.immo/propiedad/ref-6307-casa-senorial-de-7-habitaciones-en-el-centro-de-vilafranca-del-penedes/" TargetMode="External" Id="rId667" /><Relationship Type="http://schemas.openxmlformats.org/officeDocument/2006/relationships/hyperlink" Target="https://www.serra.immo/propiedad/ref-6316-vivienda-de-3-habitaciones-con-terraza-en-el-centro-de-vilafranca/" TargetMode="External" Id="rId668" /><Relationship Type="http://schemas.openxmlformats.org/officeDocument/2006/relationships/hyperlink" Target="https://www.serra.immo/propiedad/ref-6137-vivienda-a-estrenar-de-4-habitaciones-con-piscina-comunitaria/" TargetMode="External" Id="rId669" /><Relationship Type="http://schemas.openxmlformats.org/officeDocument/2006/relationships/hyperlink" Target="https://www.serra.immo/propiedad/ref-5359-vilafranca-del-penedes-casa-y-local-comercial/" TargetMode="External" Id="rId670" /><Relationship Type="http://schemas.openxmlformats.org/officeDocument/2006/relationships/hyperlink" Target="https://www.serra.immo/propiedad/ref-6169-pis-atic-de-3-habitacions-al-centre-vila/" TargetMode="External" Id="rId671" /><Relationship Type="http://schemas.openxmlformats.org/officeDocument/2006/relationships/hyperlink" Target="https://www.serra.immo/propiedad/ref-6340-piso-de-3-habitaciones-en-el-centro-de-lespirall/" TargetMode="External" Id="rId672" /><Relationship Type="http://schemas.openxmlformats.org/officeDocument/2006/relationships/hyperlink" Target="https://www.serra.immo/propiedad/ref-6314-edificio-emblematico-en-venta-cerca-del-centro-de-vilafranca-del-penedes/" TargetMode="External" Id="rId673" /><Relationship Type="http://schemas.openxmlformats.org/officeDocument/2006/relationships/hyperlink" Target="https://www.serra.immo/propiedad/ref-6169-pis-atic-de-3-habitacions-al-centre-vila/" TargetMode="External" Id="rId674" /><Relationship Type="http://schemas.openxmlformats.org/officeDocument/2006/relationships/hyperlink" Target="https://www.serra.immo/propiedad/ref-6206-piso-de-3-habitaciones-con-piscina-comunitaria-en-vilafranca-del-penedes/" TargetMode="External" Id="rId675" /><Relationship Type="http://schemas.openxmlformats.org/officeDocument/2006/relationships/hyperlink" Target="https://www.serra.immo/propiedad/ref-25-5219-1468-venta-de-duplex-en-vilafranca-del-penedes/" TargetMode="External" Id="rId676" /><Relationship Type="http://schemas.openxmlformats.org/officeDocument/2006/relationships/hyperlink" Target="https://www.serra.immo/propiedad/ref-a01645-5298-fantastica-masia-cerca-de-sant-sadurni-danoia/" TargetMode="External" Id="rId67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678" /><Relationship Type="http://schemas.openxmlformats.org/officeDocument/2006/relationships/hyperlink" Target="https://www.serra.immo/propiedad/ref-18-02515-1266-casa-con-patio-a-reformar/" TargetMode="External" Id="rId679" /><Relationship Type="http://schemas.openxmlformats.org/officeDocument/2006/relationships/hyperlink" Target="https://www.serra.immo/propiedad/ref-5853/" TargetMode="External" Id="rId680" /><Relationship Type="http://schemas.openxmlformats.org/officeDocument/2006/relationships/hyperlink" Target="https://www.serra.immo/propiedad/ref-03-5272-1098-duplex-en-venta-piscina-y-dos-parquings/" TargetMode="External" Id="rId681" /><Relationship Type="http://schemas.openxmlformats.org/officeDocument/2006/relationships/hyperlink" Target="https://www.serra.immo/propiedad/ref-6293-piso-de-obra-nueva-de-3-y-4-habitaciones-en-la-girada/" TargetMode="External" Id="rId682" /><Relationship Type="http://schemas.openxmlformats.org/officeDocument/2006/relationships/hyperlink" Target="https://www.serra.immo/propiedad/ref-6307-casa-senorial-de-7-habitaciones-en-el-centro-de-vilafranca-del-penedes/" TargetMode="External" Id="rId683" /><Relationship Type="http://schemas.openxmlformats.org/officeDocument/2006/relationships/hyperlink" Target="https://www.serra.immo/propiedad/ref-6137-vivienda-a-estrenar-de-4-habitaciones-con-piscina-comunitaria/" TargetMode="External" Id="rId684" /><Relationship Type="http://schemas.openxmlformats.org/officeDocument/2006/relationships/hyperlink" Target="https://www.serra.immo/propiedad/ref-6169-pis-atic-de-3-habitacions-al-centre-vila/" TargetMode="External" Id="rId685" /><Relationship Type="http://schemas.openxmlformats.org/officeDocument/2006/relationships/hyperlink" Target="https://www.serra.immo/propiedad/ref-6316-vivienda-de-3-habitaciones-con-terraza-en-el-centro-de-vilafranca/" TargetMode="External" Id="rId686" /><Relationship Type="http://schemas.openxmlformats.org/officeDocument/2006/relationships/hyperlink" Target="https://www.serra.immo/propiedad/ref-6243-piso-de-4-habitaciones-con-terraza-en-vilafranca-del-penedes/" TargetMode="External" Id="rId687" /><Relationship Type="http://schemas.openxmlformats.org/officeDocument/2006/relationships/hyperlink" Target="https://www.serra.immo/propiedad/ref-6125-vilafranca-del-penedes-piso-a-estrenar-de-3-habitaciones-con-amplio-balcon/" TargetMode="External" Id="rId688" /><Relationship Type="http://schemas.openxmlformats.org/officeDocument/2006/relationships/hyperlink" Target="https://www.serra.immo/propiedad/ref-6314-edificio-emblematico-en-venta-cerca-del-centro-de-vilafranca-del-penedes/" TargetMode="External" Id="rId689" /><Relationship Type="http://schemas.openxmlformats.org/officeDocument/2006/relationships/hyperlink" Target="https://www.serra.immo/propiedad/ref-6140-vilafranca-del-penedes-planta-baja-de-4-habitaciones-con-terraza/" TargetMode="External" Id="rId690" /><Relationship Type="http://schemas.openxmlformats.org/officeDocument/2006/relationships/hyperlink" Target="https://www.serra.immo/propiedad/ref-6305-piso-de-obra-nueva-de-3-y-4-habitaciones-en-la-girada/" TargetMode="External" Id="rId691" /><Relationship Type="http://schemas.openxmlformats.org/officeDocument/2006/relationships/hyperlink" Target="https://www.serra.immo/propiedad/ref-6340-piso-de-3-habitaciones-en-el-centro-de-lespirall/" TargetMode="External" Id="rId692" /><Relationship Type="http://schemas.openxmlformats.org/officeDocument/2006/relationships/hyperlink" Target="https://www.serra.immo/propiedad/ref-5610-amplio-piso-de-4-habitaciones-a-las-clotes-de-vilafranca-del-penedes/" TargetMode="External" Id="rId693" /><Relationship Type="http://schemas.openxmlformats.org/officeDocument/2006/relationships/hyperlink" Target="https://www.serra.immo/propiedad/ref-6244-pisode-4-habitaciones-con-terraza-en-vilafranca-del-penedes/" TargetMode="External" Id="rId694" /><Relationship Type="http://schemas.openxmlformats.org/officeDocument/2006/relationships/hyperlink" Target="https://www.serra.immo/propiedad/ref-6141-piso-de-3-habitaciones-con-terraza-y-piscina-comunitaria-en-vilafranca/" TargetMode="External" Id="rId695" /><Relationship Type="http://schemas.openxmlformats.org/officeDocument/2006/relationships/hyperlink" Target="https://www.serra.immo/propiedad/ref-6298-piso-de-obra-nueva-de-3-y-4-habitaciones-en-la-girada/" TargetMode="External" Id="rId696" /><Relationship Type="http://schemas.openxmlformats.org/officeDocument/2006/relationships/hyperlink" Target="https://www.serra.immo/propiedad/ref-6316-vivienda-de-3-habitaciones-con-terraza-en-el-centro-de-vilafranca/" TargetMode="External" Id="rId697" /><Relationship Type="http://schemas.openxmlformats.org/officeDocument/2006/relationships/hyperlink" Target="https://www.serra.immo/propiedad/ref-6244-pisode-4-habitaciones-con-terraza-en-vilafranca-del-penedes/" TargetMode="External" Id="rId698" /><Relationship Type="http://schemas.openxmlformats.org/officeDocument/2006/relationships/hyperlink" Target="https://www.serra.immo/propiedad/ref-6298-piso-de-obra-nueva-de-3-y-4-habitaciones-en-la-girada/" TargetMode="External" Id="rId699" /><Relationship Type="http://schemas.openxmlformats.org/officeDocument/2006/relationships/hyperlink" Target="https://www.serra.immo/propiedad/ref-6206-piso-de-3-habitaciones-con-piscina-comunitaria-en-vilafranca-del-penedes/" TargetMode="External" Id="rId700" /><Relationship Type="http://schemas.openxmlformats.org/officeDocument/2006/relationships/hyperlink" Target="https://www.serra.immo/propiedad/ref-18-02515-1266-casa-con-patio-a-reformar/" TargetMode="External" Id="rId701" /><Relationship Type="http://schemas.openxmlformats.org/officeDocument/2006/relationships/hyperlink" Target="https://www.serra.immo/propiedad/ref-a01645-5298-fantastica-masia-cerca-de-sant-sadurni-danoia/" TargetMode="External" Id="rId70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03" /><Relationship Type="http://schemas.openxmlformats.org/officeDocument/2006/relationships/hyperlink" Target="https://www.serra.immo/propiedad/ref-25-5219-1468-venta-de-duplex-en-vilafranca-del-penedes/" TargetMode="External" Id="rId704" /><Relationship Type="http://schemas.openxmlformats.org/officeDocument/2006/relationships/hyperlink" Target="https://www.serra.immo/propiedad/ref-5853/" TargetMode="External" Id="rId705" /><Relationship Type="http://schemas.openxmlformats.org/officeDocument/2006/relationships/hyperlink" Target="https://www.serra.immo/propiedad/ref-03-5272-1098-duplex-en-venta-piscina-y-dos-parquings/" TargetMode="External" Id="rId706" /><Relationship Type="http://schemas.openxmlformats.org/officeDocument/2006/relationships/hyperlink" Target="https://www.serra.immo/propiedad/ref-6293-piso-de-obra-nueva-de-3-y-4-habitaciones-en-la-girada/" TargetMode="External" Id="rId707" /><Relationship Type="http://schemas.openxmlformats.org/officeDocument/2006/relationships/hyperlink" Target="https://www.serra.immo/propiedad/ref-6305-piso-de-obra-nueva-de-3-y-4-habitaciones-en-la-girada/" TargetMode="External" Id="rId708" /><Relationship Type="http://schemas.openxmlformats.org/officeDocument/2006/relationships/hyperlink" Target="https://www.serra.immo/propiedad/ref-5610-amplio-piso-de-4-habitaciones-a-las-clotes-de-vilafranca-del-penedes/" TargetMode="External" Id="rId709" /><Relationship Type="http://schemas.openxmlformats.org/officeDocument/2006/relationships/hyperlink" Target="https://www.serra.immo/propiedad/ref-6141-piso-de-3-habitaciones-con-terraza-y-piscina-comunitaria-en-vilafranca/" TargetMode="External" Id="rId710" /><Relationship Type="http://schemas.openxmlformats.org/officeDocument/2006/relationships/hyperlink" Target="https://www.serra.immo/propiedad/ref-6307-casa-senorial-de-7-habitaciones-en-el-centro-de-vilafranca-del-penedes/" TargetMode="External" Id="rId711" /><Relationship Type="http://schemas.openxmlformats.org/officeDocument/2006/relationships/hyperlink" Target="https://www.serra.immo/propiedad/ref-6316-vivienda-de-3-habitaciones-con-terraza-en-el-centro-de-vilafranca/" TargetMode="External" Id="rId712" /><Relationship Type="http://schemas.openxmlformats.org/officeDocument/2006/relationships/hyperlink" Target="https://www.serra.immo/propiedad/ref-6206-piso-de-3-habitaciones-con-piscina-comunitaria-en-vilafranca-del-penedes/" TargetMode="External" Id="rId713" /><Relationship Type="http://schemas.openxmlformats.org/officeDocument/2006/relationships/hyperlink" Target="https://www.serra.immo/propiedad/ref-6298-piso-de-obra-nueva-de-3-y-4-habitaciones-en-la-girada/" TargetMode="External" Id="rId714" /><Relationship Type="http://schemas.openxmlformats.org/officeDocument/2006/relationships/hyperlink" Target="https://www.serra.immo/propiedad/ref-6140-vilafranca-del-penedes-planta-baja-de-4-habitaciones-con-terraza/" TargetMode="External" Id="rId715" /><Relationship Type="http://schemas.openxmlformats.org/officeDocument/2006/relationships/hyperlink" Target="https://www.serra.immo/propiedad/ref-5359-vilafranca-del-penedes-casa-y-local-comercial/" TargetMode="External" Id="rId716" /><Relationship Type="http://schemas.openxmlformats.org/officeDocument/2006/relationships/hyperlink" Target="https://www.serra.immo/propiedad/ref-6137-vivienda-a-estrenar-de-4-habitaciones-con-piscina-comunitaria/" TargetMode="External" Id="rId717" /><Relationship Type="http://schemas.openxmlformats.org/officeDocument/2006/relationships/hyperlink" Target="https://www.serra.immo/propiedad/ref-6142-vivienda-de-3-habitaciones-con-terraza-y-piscina-comunitaria-en-vilafranca-del-penedes/" TargetMode="External" Id="rId718" /><Relationship Type="http://schemas.openxmlformats.org/officeDocument/2006/relationships/hyperlink" Target="https://www.serra.immo/propiedad/ref-6169-pis-atic-de-3-habitacions-al-centre-vila/" TargetMode="External" Id="rId719" /><Relationship Type="http://schemas.openxmlformats.org/officeDocument/2006/relationships/hyperlink" Target="https://www.serra.immo/propiedad/ref-6243-piso-de-4-habitaciones-con-terraza-en-vilafranca-del-penedes/" TargetMode="External" Id="rId720" /><Relationship Type="http://schemas.openxmlformats.org/officeDocument/2006/relationships/hyperlink" Target="https://www.serra.immo/propiedad/ref-6314-edificio-emblematico-en-venta-cerca-del-centro-de-vilafranca-del-penedes/" TargetMode="External" Id="rId721" /><Relationship Type="http://schemas.openxmlformats.org/officeDocument/2006/relationships/hyperlink" Target="https://www.serra.immo/propiedad/ref-6305-piso-de-obra-nueva-de-3-y-4-habitaciones-en-la-girada/" TargetMode="External" Id="rId722" /><Relationship Type="http://schemas.openxmlformats.org/officeDocument/2006/relationships/hyperlink" Target="https://www.serra.immo/propiedad/ref-6340-piso-de-3-habitaciones-en-el-centro-de-lespirall/" TargetMode="External" Id="rId723" /><Relationship Type="http://schemas.openxmlformats.org/officeDocument/2006/relationships/hyperlink" Target="https://www.serra.immo/propiedad/ref-6142-vivienda-de-3-habitaciones-con-terraza-y-piscina-comunitaria-en-vilafranca-del-penedes/" TargetMode="External" Id="rId724" /><Relationship Type="http://schemas.openxmlformats.org/officeDocument/2006/relationships/hyperlink" Target="https://www.serra.immo/propiedad/ref-6243-piso-de-4-habitaciones-con-terraza-en-vilafranca-del-penedes/" TargetMode="External" Id="rId725" /><Relationship Type="http://schemas.openxmlformats.org/officeDocument/2006/relationships/hyperlink" Target="https://www.serra.immo/propiedad/ref-18-02515-1266-casa-con-patio-a-reformar/" TargetMode="External" Id="rId726" /><Relationship Type="http://schemas.openxmlformats.org/officeDocument/2006/relationships/hyperlink" Target="https://www.serra.immo/propiedad/ref-25-5219-1468-venta-de-duplex-en-vilafranca-del-penedes/" TargetMode="External" Id="rId727" /><Relationship Type="http://schemas.openxmlformats.org/officeDocument/2006/relationships/hyperlink" Target="https://www.serra.immo/propiedad/ref-a01645-5298-fantastica-masia-cerca-de-sant-sadurni-danoia/" TargetMode="External" Id="rId72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29" /><Relationship Type="http://schemas.openxmlformats.org/officeDocument/2006/relationships/hyperlink" Target="https://www.serra.immo/propiedad/ref-5853/" TargetMode="External" Id="rId730" /><Relationship Type="http://schemas.openxmlformats.org/officeDocument/2006/relationships/hyperlink" Target="https://www.serra.immo/propiedad/ref-03-5272-1098-duplex-en-venta-piscina-y-dos-parquings/" TargetMode="External" Id="rId731" /><Relationship Type="http://schemas.openxmlformats.org/officeDocument/2006/relationships/hyperlink" Target="https://www.serra.immo/propiedad/ref-6243-piso-de-4-habitaciones-con-terraza-en-vilafranca-del-penedes/" TargetMode="External" Id="rId732" /><Relationship Type="http://schemas.openxmlformats.org/officeDocument/2006/relationships/hyperlink" Target="https://www.serra.immo/propiedad/ref-6305-piso-de-obra-nueva-de-3-y-4-habitaciones-en-la-girada/" TargetMode="External" Id="rId733" /><Relationship Type="http://schemas.openxmlformats.org/officeDocument/2006/relationships/hyperlink" Target="https://www.serra.immo/propiedad/ref-6307-casa-senorial-de-7-habitaciones-en-el-centro-de-vilafranca-del-penedes/" TargetMode="External" Id="rId734" /><Relationship Type="http://schemas.openxmlformats.org/officeDocument/2006/relationships/hyperlink" Target="https://www.serra.immo/propiedad/ref-6142-vivienda-de-3-habitaciones-con-terraza-y-piscina-comunitaria-en-vilafranca-del-penedes/" TargetMode="External" Id="rId735" /><Relationship Type="http://schemas.openxmlformats.org/officeDocument/2006/relationships/hyperlink" Target="https://www.serra.immo/propiedad/ref-6137-vivienda-a-estrenar-de-4-habitaciones-con-piscina-comunitaria/" TargetMode="External" Id="rId736" /><Relationship Type="http://schemas.openxmlformats.org/officeDocument/2006/relationships/hyperlink" Target="https://www.serra.immo/propiedad/ref-5610-amplio-piso-de-4-habitaciones-a-las-clotes-de-vilafranca-del-penedes/" TargetMode="External" Id="rId737" /><Relationship Type="http://schemas.openxmlformats.org/officeDocument/2006/relationships/hyperlink" Target="https://www.serra.immo/propiedad/ref-6125-vilafranca-del-penedes-piso-a-estrenar-de-3-habitaciones-con-amplio-balcon/" TargetMode="External" Id="rId738" /><Relationship Type="http://schemas.openxmlformats.org/officeDocument/2006/relationships/hyperlink" Target="https://www.serra.immo/propiedad/ref-6141-piso-de-3-habitaciones-con-terraza-y-piscina-comunitaria-en-vilafranca/" TargetMode="External" Id="rId739" /><Relationship Type="http://schemas.openxmlformats.org/officeDocument/2006/relationships/hyperlink" Target="https://www.serra.immo/propiedad/ref-6140-vilafranca-del-penedes-planta-baja-de-4-habitaciones-con-terraza/" TargetMode="External" Id="rId740" /><Relationship Type="http://schemas.openxmlformats.org/officeDocument/2006/relationships/hyperlink" Target="https://www.serra.immo/propiedad/ref-6244-pisode-4-habitaciones-con-terraza-en-vilafranca-del-penedes/" TargetMode="External" Id="rId741" /><Relationship Type="http://schemas.openxmlformats.org/officeDocument/2006/relationships/hyperlink" Target="https://www.serra.immo/propiedad/ref-6340-piso-de-3-habitaciones-en-el-centro-de-lespirall/" TargetMode="External" Id="rId742" /><Relationship Type="http://schemas.openxmlformats.org/officeDocument/2006/relationships/hyperlink" Target="https://www.serra.immo/propiedad/ref-5359-vilafranca-del-penedes-casa-y-local-comercial/" TargetMode="External" Id="rId743" /><Relationship Type="http://schemas.openxmlformats.org/officeDocument/2006/relationships/hyperlink" Target="https://www.serra.immo/propiedad/ref-6316-vivienda-de-3-habitaciones-con-terraza-en-el-centro-de-vilafranca/" TargetMode="External" Id="rId744" /><Relationship Type="http://schemas.openxmlformats.org/officeDocument/2006/relationships/hyperlink" Target="https://www.serra.immo/propiedad/ref-6298-piso-de-obra-nueva-de-3-y-4-habitaciones-en-la-girada/" TargetMode="External" Id="rId745" /><Relationship Type="http://schemas.openxmlformats.org/officeDocument/2006/relationships/hyperlink" Target="https://www.serra.immo/propiedad/ref-6314-edificio-emblematico-en-venta-cerca-del-centro-de-vilafranca-del-penedes/" TargetMode="External" Id="rId746" /><Relationship Type="http://schemas.openxmlformats.org/officeDocument/2006/relationships/hyperlink" Target="https://www.serra.immo/propiedad/ref-6305-piso-de-obra-nueva-de-3-y-4-habitaciones-en-la-girada/" TargetMode="External" Id="rId747" /><Relationship Type="http://schemas.openxmlformats.org/officeDocument/2006/relationships/hyperlink" Target="https://www.serra.immo/propiedad/ref-6125-vilafranca-del-penedes-piso-a-estrenar-de-3-habitaciones-con-amplio-balcon/" TargetMode="External" Id="rId748" /><Relationship Type="http://schemas.openxmlformats.org/officeDocument/2006/relationships/hyperlink" Target="https://www.serra.immo/propiedad/ref-6142-vivienda-de-3-habitaciones-con-terraza-y-piscina-comunitaria-en-vilafranca-del-penedes/" TargetMode="External" Id="rId749" /><Relationship Type="http://schemas.openxmlformats.org/officeDocument/2006/relationships/hyperlink" Target="https://www.serra.immo/propiedad/ref-6307-casa-senorial-de-7-habitaciones-en-el-centro-de-vilafranca-del-penedes/" TargetMode="External" Id="rId750" /><Relationship Type="http://schemas.openxmlformats.org/officeDocument/2006/relationships/hyperlink" Target="https://www.serra.immo/propiedad/ref-6140-vilafranca-del-penedes-planta-baja-de-4-habitaciones-con-terraza/" TargetMode="External" Id="rId751" /><Relationship Type="http://schemas.openxmlformats.org/officeDocument/2006/relationships/hyperlink" Target="https://www.serra.immo/propiedad/ref-a01645-5298-fantastica-masia-cerca-de-sant-sadurni-danoia/" TargetMode="External" Id="rId752" /><Relationship Type="http://schemas.openxmlformats.org/officeDocument/2006/relationships/hyperlink" Target="https://www.serra.immo/propiedad/ref-18-02515-1266-casa-con-patio-a-reformar/" TargetMode="External" Id="rId753" /><Relationship Type="http://schemas.openxmlformats.org/officeDocument/2006/relationships/hyperlink" Target="https://www.serra.immo/propiedad/ref-25-5219-1468-venta-de-duplex-en-vilafranca-del-penedes/" TargetMode="External" Id="rId75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55" /><Relationship Type="http://schemas.openxmlformats.org/officeDocument/2006/relationships/hyperlink" Target="https://www.serra.immo/propiedad/ref-5853/" TargetMode="External" Id="rId756" /><Relationship Type="http://schemas.openxmlformats.org/officeDocument/2006/relationships/hyperlink" Target="https://www.serra.immo/propiedad/ref-03-5272-1098-duplex-en-venta-piscina-y-dos-parquings/" TargetMode="External" Id="rId757" /><Relationship Type="http://schemas.openxmlformats.org/officeDocument/2006/relationships/hyperlink" Target="https://www.serra.immo/propiedad/ref-6206-piso-de-3-habitaciones-con-piscina-comunitaria-en-vilafranca-del-penedes/" TargetMode="External" Id="rId758" /><Relationship Type="http://schemas.openxmlformats.org/officeDocument/2006/relationships/hyperlink" Target="https://www.serra.immo/propiedad/ref-6140-vilafranca-del-penedes-planta-baja-de-4-habitaciones-con-terraza/" TargetMode="External" Id="rId759" /><Relationship Type="http://schemas.openxmlformats.org/officeDocument/2006/relationships/hyperlink" Target="https://www.serra.immo/propiedad/ref-6142-vivienda-de-3-habitaciones-con-terraza-y-piscina-comunitaria-en-vilafranca-del-penedes/" TargetMode="External" Id="rId760" /><Relationship Type="http://schemas.openxmlformats.org/officeDocument/2006/relationships/hyperlink" Target="https://www.serra.immo/propiedad/ref-6340-piso-de-3-habitaciones-en-el-centro-de-lespirall/" TargetMode="External" Id="rId761" /><Relationship Type="http://schemas.openxmlformats.org/officeDocument/2006/relationships/hyperlink" Target="https://www.serra.immo/propiedad/ref-6125-vilafranca-del-penedes-piso-a-estrenar-de-3-habitaciones-con-amplio-balcon/" TargetMode="External" Id="rId762" /><Relationship Type="http://schemas.openxmlformats.org/officeDocument/2006/relationships/hyperlink" Target="https://www.serra.immo/propiedad/ref-6293-piso-de-obra-nueva-de-3-y-4-habitaciones-en-la-girada/" TargetMode="External" Id="rId763" /><Relationship Type="http://schemas.openxmlformats.org/officeDocument/2006/relationships/hyperlink" Target="https://www.serra.immo/propiedad/ref-5610-amplio-piso-de-4-habitaciones-a-las-clotes-de-vilafranca-del-penedes/" TargetMode="External" Id="rId764" /><Relationship Type="http://schemas.openxmlformats.org/officeDocument/2006/relationships/hyperlink" Target="https://www.serra.immo/propiedad/ref-6305-piso-de-obra-nueva-de-3-y-4-habitaciones-en-la-girada/" TargetMode="External" Id="rId765" /><Relationship Type="http://schemas.openxmlformats.org/officeDocument/2006/relationships/hyperlink" Target="https://www.serra.immo/propiedad/ref-6307-casa-senorial-de-7-habitaciones-en-el-centro-de-vilafranca-del-penedes/" TargetMode="External" Id="rId766" /><Relationship Type="http://schemas.openxmlformats.org/officeDocument/2006/relationships/hyperlink" Target="https://www.serra.immo/propiedad/ref-6314-edificio-emblematico-en-venta-cerca-del-centro-de-vilafranca-del-penedes/" TargetMode="External" Id="rId767" /><Relationship Type="http://schemas.openxmlformats.org/officeDocument/2006/relationships/hyperlink" Target="https://www.serra.immo/propiedad/ref-6141-piso-de-3-habitaciones-con-terraza-y-piscina-comunitaria-en-vilafranca/" TargetMode="External" Id="rId768" /><Relationship Type="http://schemas.openxmlformats.org/officeDocument/2006/relationships/hyperlink" Target="https://www.serra.immo/propiedad/ref-6298-piso-de-obra-nueva-de-3-y-4-habitaciones-en-la-girada/" TargetMode="External" Id="rId769" /><Relationship Type="http://schemas.openxmlformats.org/officeDocument/2006/relationships/hyperlink" Target="https://www.serra.immo/propiedad/ref-6169-pis-atic-de-3-habitacions-al-centre-vila/" TargetMode="External" Id="rId770" /><Relationship Type="http://schemas.openxmlformats.org/officeDocument/2006/relationships/hyperlink" Target="https://www.serra.immo/propiedad/ref-6316-vivienda-de-3-habitaciones-con-terraza-en-el-centro-de-vilafranca/" TargetMode="External" Id="rId771" /><Relationship Type="http://schemas.openxmlformats.org/officeDocument/2006/relationships/hyperlink" Target="https://www.serra.immo/propiedad/ref-6137-vivienda-a-estrenar-de-4-habitaciones-con-piscina-comunitaria/" TargetMode="External" Id="rId772" /><Relationship Type="http://schemas.openxmlformats.org/officeDocument/2006/relationships/hyperlink" Target="https://www.serra.immo/propiedad/ref-6125-vilafranca-del-penedes-piso-a-estrenar-de-3-habitaciones-con-amplio-balcon/" TargetMode="External" Id="rId773" /><Relationship Type="http://schemas.openxmlformats.org/officeDocument/2006/relationships/hyperlink" Target="https://www.serra.immo/propiedad/ref-6340-piso-de-3-habitaciones-en-el-centro-de-lespirall/" TargetMode="External" Id="rId774" /><Relationship Type="http://schemas.openxmlformats.org/officeDocument/2006/relationships/hyperlink" Target="https://www.serra.immo/propiedad/ref-6140-vilafranca-del-penedes-planta-baja-de-4-habitaciones-con-terraza/" TargetMode="External" Id="rId7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776" /><Relationship Type="http://schemas.openxmlformats.org/officeDocument/2006/relationships/hyperlink" Target="https://www.serra.immo/propiedad/ref-25-5219-1468-venta-de-duplex-en-vilafranca-del-penedes/" TargetMode="External" Id="rId777" /><Relationship Type="http://schemas.openxmlformats.org/officeDocument/2006/relationships/hyperlink" Target="https://www.serra.immo/propiedad/ref-a01645-5298-fantastica-masia-cerca-de-sant-sadurni-danoia/" TargetMode="External" Id="rId778" /><Relationship Type="http://schemas.openxmlformats.org/officeDocument/2006/relationships/hyperlink" Target="https://www.serra.immo/propiedad/ref-18-02515-1266-casa-con-patio-a-reformar/" TargetMode="External" Id="rId779" /><Relationship Type="http://schemas.openxmlformats.org/officeDocument/2006/relationships/hyperlink" Target="https://www.serra.immo/propiedad/ref-5853/" TargetMode="External" Id="rId780" /><Relationship Type="http://schemas.openxmlformats.org/officeDocument/2006/relationships/hyperlink" Target="https://www.serra.immo/propiedad/ref-03-5272-1098-duplex-en-venta-piscina-y-dos-parquings/" TargetMode="External" Id="rId781" /><Relationship Type="http://schemas.openxmlformats.org/officeDocument/2006/relationships/hyperlink" Target="https://www.serra.immo/propiedad/ref-6140-vilafranca-del-penedes-planta-baja-de-4-habitaciones-con-terraza/" TargetMode="External" Id="rId782" /><Relationship Type="http://schemas.openxmlformats.org/officeDocument/2006/relationships/hyperlink" Target="https://www.serra.immo/propiedad/ref-6293-piso-de-obra-nueva-de-3-y-4-habitaciones-en-la-girada/" TargetMode="External" Id="rId783" /><Relationship Type="http://schemas.openxmlformats.org/officeDocument/2006/relationships/hyperlink" Target="https://www.serra.immo/propiedad/ref-5359-vilafranca-del-penedes-casa-y-local-comercial/" TargetMode="External" Id="rId784" /><Relationship Type="http://schemas.openxmlformats.org/officeDocument/2006/relationships/hyperlink" Target="https://www.serra.immo/propiedad/ref-6298-piso-de-obra-nueva-de-3-y-4-habitaciones-en-la-girada/" TargetMode="External" Id="rId785" /><Relationship Type="http://schemas.openxmlformats.org/officeDocument/2006/relationships/hyperlink" Target="https://www.serra.immo/propiedad/ref-6206-piso-de-3-habitaciones-con-piscina-comunitaria-en-vilafranca-del-penedes/" TargetMode="External" Id="rId786" /><Relationship Type="http://schemas.openxmlformats.org/officeDocument/2006/relationships/hyperlink" Target="https://www.serra.immo/propiedad/ref-6141-piso-de-3-habitaciones-con-terraza-y-piscina-comunitaria-en-vilafranca/" TargetMode="External" Id="rId787" /><Relationship Type="http://schemas.openxmlformats.org/officeDocument/2006/relationships/hyperlink" Target="https://www.serra.immo/propiedad/ref-6340-piso-de-3-habitaciones-en-el-centro-de-lespirall/" TargetMode="External" Id="rId788" /><Relationship Type="http://schemas.openxmlformats.org/officeDocument/2006/relationships/hyperlink" Target="https://www.serra.immo/propiedad/ref-6137-vivienda-a-estrenar-de-4-habitaciones-con-piscina-comunitaria/" TargetMode="External" Id="rId789" /><Relationship Type="http://schemas.openxmlformats.org/officeDocument/2006/relationships/hyperlink" Target="https://www.serra.immo/propiedad/ref-6307-casa-senorial-de-7-habitaciones-en-el-centro-de-vilafranca-del-penedes/" TargetMode="External" Id="rId790" /><Relationship Type="http://schemas.openxmlformats.org/officeDocument/2006/relationships/hyperlink" Target="https://www.serra.immo/propiedad/ref-5610-amplio-piso-de-4-habitaciones-a-las-clotes-de-vilafranca-del-penedes/" TargetMode="External" Id="rId791" /><Relationship Type="http://schemas.openxmlformats.org/officeDocument/2006/relationships/hyperlink" Target="https://www.serra.immo/propiedad/ref-6244-pisode-4-habitaciones-con-terraza-en-vilafranca-del-penedes/" TargetMode="External" Id="rId792" /><Relationship Type="http://schemas.openxmlformats.org/officeDocument/2006/relationships/hyperlink" Target="https://www.serra.immo/propiedad/ref-6243-piso-de-4-habitaciones-con-terraza-en-vilafranca-del-penedes/" TargetMode="External" Id="rId793" /><Relationship Type="http://schemas.openxmlformats.org/officeDocument/2006/relationships/hyperlink" Target="https://www.serra.immo/propiedad/ref-6316-vivienda-de-3-habitaciones-con-terraza-en-el-centro-de-vilafranca/" TargetMode="External" Id="rId794" /><Relationship Type="http://schemas.openxmlformats.org/officeDocument/2006/relationships/hyperlink" Target="https://www.serra.immo/propiedad/ref-6340-piso-de-3-habitaciones-en-el-centro-de-lespirall/" TargetMode="External" Id="rId795" /><Relationship Type="http://schemas.openxmlformats.org/officeDocument/2006/relationships/hyperlink" Target="https://www.serra.immo/propiedad/ref-6316-vivienda-de-3-habitaciones-con-terraza-en-el-centro-de-vilafranca/" TargetMode="External" Id="rId796" /><Relationship Type="http://schemas.openxmlformats.org/officeDocument/2006/relationships/hyperlink" Target="https://www.serra.immo/propiedad/ref-6298-piso-de-obra-nueva-de-3-y-4-habitaciones-en-la-girada/" TargetMode="External" Id="rId797" /><Relationship Type="http://schemas.openxmlformats.org/officeDocument/2006/relationships/hyperlink" Target="https://www.serra.immo/propiedad/ref-a01645-5298-fantastica-masia-cerca-de-sant-sadurni-danoia/" TargetMode="External" Id="rId798" /><Relationship Type="http://schemas.openxmlformats.org/officeDocument/2006/relationships/hyperlink" Target="https://www.serra.immo/propiedad/ref-25-5219-1468-venta-de-duplex-en-vilafranca-del-penedes/" TargetMode="External" Id="rId799" /><Relationship Type="http://schemas.openxmlformats.org/officeDocument/2006/relationships/hyperlink" Target="https://www.serra.immo/propiedad/ref-18-02515-1266-casa-con-patio-a-reformar/" TargetMode="External" Id="rId8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01" /><Relationship Type="http://schemas.openxmlformats.org/officeDocument/2006/relationships/hyperlink" Target="https://www.serra.immo/propiedad/ref-5853/" TargetMode="External" Id="rId802" /><Relationship Type="http://schemas.openxmlformats.org/officeDocument/2006/relationships/hyperlink" Target="https://www.serra.immo/propiedad/ref-03-5272-1098-duplex-en-venta-piscina-y-dos-parquings/" TargetMode="External" Id="rId803" /><Relationship Type="http://schemas.openxmlformats.org/officeDocument/2006/relationships/hyperlink" Target="https://www.serra.immo/propiedad/ref-6293-piso-de-obra-nueva-de-3-y-4-habitaciones-en-la-girada/" TargetMode="External" Id="rId804" /><Relationship Type="http://schemas.openxmlformats.org/officeDocument/2006/relationships/hyperlink" Target="https://www.serra.immo/propiedad/ref-6307-casa-senorial-de-7-habitaciones-en-el-centro-de-vilafranca-del-penedes/" TargetMode="External" Id="rId805" /><Relationship Type="http://schemas.openxmlformats.org/officeDocument/2006/relationships/hyperlink" Target="https://www.serra.immo/propiedad/ref-6340-piso-de-3-habitaciones-en-el-centro-de-lespirall/" TargetMode="External" Id="rId806" /><Relationship Type="http://schemas.openxmlformats.org/officeDocument/2006/relationships/hyperlink" Target="https://www.serra.immo/propiedad/ref-6125-vilafranca-del-penedes-piso-a-estrenar-de-3-habitaciones-con-amplio-balcon/" TargetMode="External" Id="rId807" /><Relationship Type="http://schemas.openxmlformats.org/officeDocument/2006/relationships/hyperlink" Target="https://www.serra.immo/propiedad/ref-6305-piso-de-obra-nueva-de-3-y-4-habitaciones-en-la-girada/" TargetMode="External" Id="rId808" /><Relationship Type="http://schemas.openxmlformats.org/officeDocument/2006/relationships/hyperlink" Target="https://www.serra.immo/propiedad/ref-6141-piso-de-3-habitaciones-con-terraza-y-piscina-comunitaria-en-vilafranca/" TargetMode="External" Id="rId809" /><Relationship Type="http://schemas.openxmlformats.org/officeDocument/2006/relationships/hyperlink" Target="https://www.serra.immo/propiedad/ref-5359-vilafranca-del-penedes-casa-y-local-comercial/" TargetMode="External" Id="rId810" /><Relationship Type="http://schemas.openxmlformats.org/officeDocument/2006/relationships/hyperlink" Target="https://www.serra.immo/propiedad/ref-6169-pis-atic-de-3-habitacions-al-centre-vila/" TargetMode="External" Id="rId811" /><Relationship Type="http://schemas.openxmlformats.org/officeDocument/2006/relationships/hyperlink" Target="https://www.serra.immo/propiedad/ref-6243-piso-de-4-habitaciones-con-terraza-en-vilafranca-del-penedes/" TargetMode="External" Id="rId812" /><Relationship Type="http://schemas.openxmlformats.org/officeDocument/2006/relationships/hyperlink" Target="https://www.serra.immo/propiedad/ref-6316-vivienda-de-3-habitaciones-con-terraza-en-el-centro-de-vilafranca/" TargetMode="External" Id="rId813" /><Relationship Type="http://schemas.openxmlformats.org/officeDocument/2006/relationships/hyperlink" Target="https://www.serra.immo/propiedad/ref-6137-vivienda-a-estrenar-de-4-habitaciones-con-piscina-comunitaria/" TargetMode="External" Id="rId814" /><Relationship Type="http://schemas.openxmlformats.org/officeDocument/2006/relationships/hyperlink" Target="https://www.serra.immo/propiedad/ref-6298-piso-de-obra-nueva-de-3-y-4-habitaciones-en-la-girada/" TargetMode="External" Id="rId815" /><Relationship Type="http://schemas.openxmlformats.org/officeDocument/2006/relationships/hyperlink" Target="https://www.serra.immo/propiedad/ref-6244-pisode-4-habitaciones-con-terraza-en-vilafranca-del-penedes/" TargetMode="External" Id="rId816" /><Relationship Type="http://schemas.openxmlformats.org/officeDocument/2006/relationships/hyperlink" Target="https://www.serra.immo/propiedad/ref-6243-piso-de-4-habitaciones-con-terraza-en-vilafranca-del-penedes/" TargetMode="External" Id="rId817" /><Relationship Type="http://schemas.openxmlformats.org/officeDocument/2006/relationships/hyperlink" Target="https://www.serra.immo/propiedad/ref-5359-vilafranca-del-penedes-casa-y-local-comercial/" TargetMode="External" Id="rId818" /><Relationship Type="http://schemas.openxmlformats.org/officeDocument/2006/relationships/hyperlink" Target="https://www.serra.immo/propiedad/ref-6293-piso-de-obra-nueva-de-3-y-4-habitaciones-en-la-girada/" TargetMode="External" Id="rId819" /><Relationship Type="http://schemas.openxmlformats.org/officeDocument/2006/relationships/hyperlink" Target="https://www.serra.immo/propiedad/ref-6125-vilafranca-del-penedes-piso-a-estrenar-de-3-habitaciones-con-amplio-balcon/" TargetMode="External" Id="rId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21" /><Relationship Type="http://schemas.openxmlformats.org/officeDocument/2006/relationships/hyperlink" Target="https://www.serra.immo/propiedad/ref-18-02515-1266-casa-con-patio-a-reformar/" TargetMode="External" Id="rId822" /><Relationship Type="http://schemas.openxmlformats.org/officeDocument/2006/relationships/hyperlink" Target="https://www.serra.immo/propiedad/ref-25-5219-1468-venta-de-duplex-en-vilafranca-del-penedes/" TargetMode="External" Id="rId823" /><Relationship Type="http://schemas.openxmlformats.org/officeDocument/2006/relationships/hyperlink" Target="https://www.serra.immo/propiedad/ref-a01645-5298-fantastica-masia-cerca-de-sant-sadurni-danoia/" TargetMode="External" Id="rId824" /><Relationship Type="http://schemas.openxmlformats.org/officeDocument/2006/relationships/hyperlink" Target="https://www.serra.immo/propiedad/ref-5853/" TargetMode="External" Id="rId825" /><Relationship Type="http://schemas.openxmlformats.org/officeDocument/2006/relationships/hyperlink" Target="https://www.serra.immo/propiedad/ref-03-5272-1098-duplex-en-venta-piscina-y-dos-parquings/" TargetMode="External" Id="rId826" /><Relationship Type="http://schemas.openxmlformats.org/officeDocument/2006/relationships/hyperlink" Target="https://www.serra.immo/propiedad/ref-6243-piso-de-4-habitaciones-con-terraza-en-vilafranca-del-penedes/" TargetMode="External" Id="rId827" /><Relationship Type="http://schemas.openxmlformats.org/officeDocument/2006/relationships/hyperlink" Target="https://www.serra.immo/propiedad/ref-6137-vivienda-a-estrenar-de-4-habitaciones-con-piscina-comunitaria/" TargetMode="External" Id="rId828" /><Relationship Type="http://schemas.openxmlformats.org/officeDocument/2006/relationships/hyperlink" Target="https://www.serra.immo/propiedad/ref-6169-pis-atic-de-3-habitacions-al-centre-vila/" TargetMode="External" Id="rId829" /><Relationship Type="http://schemas.openxmlformats.org/officeDocument/2006/relationships/hyperlink" Target="https://www.serra.immo/propiedad/ref-6206-piso-de-3-habitaciones-con-piscina-comunitaria-en-vilafranca-del-penedes/" TargetMode="External" Id="rId830" /><Relationship Type="http://schemas.openxmlformats.org/officeDocument/2006/relationships/hyperlink" Target="https://www.serra.immo/propiedad/ref-6305-piso-de-obra-nueva-de-3-y-4-habitaciones-en-la-girada/" TargetMode="External" Id="rId831" /><Relationship Type="http://schemas.openxmlformats.org/officeDocument/2006/relationships/hyperlink" Target="https://www.serra.immo/propiedad/ref-5359-vilafranca-del-penedes-casa-y-local-comercial/" TargetMode="External" Id="rId832" /><Relationship Type="http://schemas.openxmlformats.org/officeDocument/2006/relationships/hyperlink" Target="https://www.serra.immo/propiedad/ref-6316-vivienda-de-3-habitaciones-con-terraza-en-el-centro-de-vilafranca/" TargetMode="External" Id="rId833" /><Relationship Type="http://schemas.openxmlformats.org/officeDocument/2006/relationships/hyperlink" Target="https://www.serra.immo/propiedad/ref-6141-piso-de-3-habitaciones-con-terraza-y-piscina-comunitaria-en-vilafranca/" TargetMode="External" Id="rId834" /><Relationship Type="http://schemas.openxmlformats.org/officeDocument/2006/relationships/hyperlink" Target="https://www.serra.immo/propiedad/ref-6125-vilafranca-del-penedes-piso-a-estrenar-de-3-habitaciones-con-amplio-balcon/" TargetMode="External" Id="rId835" /><Relationship Type="http://schemas.openxmlformats.org/officeDocument/2006/relationships/hyperlink" Target="https://www.serra.immo/propiedad/ref-6298-piso-de-obra-nueva-de-3-y-4-habitaciones-en-la-girada/" TargetMode="External" Id="rId836" /><Relationship Type="http://schemas.openxmlformats.org/officeDocument/2006/relationships/hyperlink" Target="https://www.serra.immo/propiedad/ref-6307-casa-senorial-de-7-habitaciones-en-el-centro-de-vilafranca-del-penedes/" TargetMode="External" Id="rId837" /><Relationship Type="http://schemas.openxmlformats.org/officeDocument/2006/relationships/hyperlink" Target="https://www.serra.immo/propiedad/ref-5610-amplio-piso-de-4-habitaciones-a-las-clotes-de-vilafranca-del-penedes/" TargetMode="External" Id="rId838" /><Relationship Type="http://schemas.openxmlformats.org/officeDocument/2006/relationships/hyperlink" Target="https://www.serra.immo/propiedad/ref-6244-pisode-4-habitaciones-con-terraza-en-vilafranca-del-penedes/" TargetMode="External" Id="rId839" /><Relationship Type="http://schemas.openxmlformats.org/officeDocument/2006/relationships/hyperlink" Target="https://www.serra.immo/propiedad/ref-6314-edificio-emblematico-en-venta-cerca-del-centro-de-vilafranca-del-penedes/" TargetMode="External" Id="rId840" /><Relationship Type="http://schemas.openxmlformats.org/officeDocument/2006/relationships/hyperlink" Target="https://www.serra.immo/propiedad/ref-6206-piso-de-3-habitaciones-con-piscina-comunitaria-en-vilafranca-del-penedes/" TargetMode="External" Id="rId841" /><Relationship Type="http://schemas.openxmlformats.org/officeDocument/2006/relationships/hyperlink" Target="https://www.serra.immo/propiedad/ref-6141-piso-de-3-habitaciones-con-terraza-y-piscina-comunitaria-en-vilafranca/" TargetMode="External" Id="rId842" /><Relationship Type="http://schemas.openxmlformats.org/officeDocument/2006/relationships/hyperlink" Target="https://www.serra.immo/propiedad/ref-6137-vivienda-a-estrenar-de-4-habitaciones-con-piscina-comunitaria/" TargetMode="External" Id="rId843" /><Relationship Type="http://schemas.openxmlformats.org/officeDocument/2006/relationships/hyperlink" Target="https://www.serra.immo/propiedad/ref-6307-casa-senorial-de-7-habitaciones-en-el-centro-de-vilafranca-del-penedes/" TargetMode="External" Id="rId844" /><Relationship Type="http://schemas.openxmlformats.org/officeDocument/2006/relationships/hyperlink" Target="https://www.serra.immo/propiedad/ref-a01645-5298-fantastica-masia-cerca-de-sant-sadurni-danoia/" TargetMode="External" Id="rId845" /><Relationship Type="http://schemas.openxmlformats.org/officeDocument/2006/relationships/hyperlink" Target="https://www.serra.immo/propiedad/ref-18-02515-1266-casa-con-patio-a-reformar/" TargetMode="External" Id="rId846" /><Relationship Type="http://schemas.openxmlformats.org/officeDocument/2006/relationships/hyperlink" Target="https://www.serra.immo/propiedad/ref-25-5219-1468-venta-de-duplex-en-vilafranca-del-penedes/" TargetMode="External" Id="rId8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48" /><Relationship Type="http://schemas.openxmlformats.org/officeDocument/2006/relationships/hyperlink" Target="https://www.serra.immo/propiedad/ref-5853/" TargetMode="External" Id="rId849" /><Relationship Type="http://schemas.openxmlformats.org/officeDocument/2006/relationships/hyperlink" Target="https://www.serra.immo/propiedad/ref-03-5272-1098-duplex-en-venta-piscina-y-dos-parquings/" TargetMode="External" Id="rId850" /><Relationship Type="http://schemas.openxmlformats.org/officeDocument/2006/relationships/hyperlink" Target="https://www.serra.immo/propiedad/ref-6307-casa-senorial-de-7-habitaciones-en-el-centro-de-vilafranca-del-penedes/" TargetMode="External" Id="rId851" /><Relationship Type="http://schemas.openxmlformats.org/officeDocument/2006/relationships/hyperlink" Target="https://www.serra.immo/propiedad/ref-6314-edificio-emblematico-en-venta-cerca-del-centro-de-vilafranca-del-penedes/" TargetMode="External" Id="rId852" /><Relationship Type="http://schemas.openxmlformats.org/officeDocument/2006/relationships/hyperlink" Target="https://www.serra.immo/propiedad/ref-5359-vilafranca-del-penedes-casa-y-local-comercial/" TargetMode="External" Id="rId853" /><Relationship Type="http://schemas.openxmlformats.org/officeDocument/2006/relationships/hyperlink" Target="https://www.serra.immo/propiedad/ref-6243-piso-de-4-habitaciones-con-terraza-en-vilafranca-del-penedes/" TargetMode="External" Id="rId854" /><Relationship Type="http://schemas.openxmlformats.org/officeDocument/2006/relationships/hyperlink" Target="https://www.serra.immo/propiedad/ref-5610-amplio-piso-de-4-habitaciones-a-las-clotes-de-vilafranca-del-penedes/" TargetMode="External" Id="rId855" /><Relationship Type="http://schemas.openxmlformats.org/officeDocument/2006/relationships/hyperlink" Target="https://www.serra.immo/propiedad/ref-6293-piso-de-obra-nueva-de-3-y-4-habitaciones-en-la-girada/" TargetMode="External" Id="rId856" /><Relationship Type="http://schemas.openxmlformats.org/officeDocument/2006/relationships/hyperlink" Target="https://www.serra.immo/propiedad/ref-6169-pis-atic-de-3-habitacions-al-centre-vila/" TargetMode="External" Id="rId857" /><Relationship Type="http://schemas.openxmlformats.org/officeDocument/2006/relationships/hyperlink" Target="https://www.serra.immo/propiedad/ref-6140-vilafranca-del-penedes-planta-baja-de-4-habitaciones-con-terraza/" TargetMode="External" Id="rId858" /><Relationship Type="http://schemas.openxmlformats.org/officeDocument/2006/relationships/hyperlink" Target="https://www.serra.immo/propiedad/ref-6244-pisode-4-habitaciones-con-terraza-en-vilafranca-del-penedes/" TargetMode="External" Id="rId859" /><Relationship Type="http://schemas.openxmlformats.org/officeDocument/2006/relationships/hyperlink" Target="https://www.serra.immo/propiedad/ref-6141-piso-de-3-habitaciones-con-terraza-y-piscina-comunitaria-en-vilafranca/" TargetMode="External" Id="rId860" /><Relationship Type="http://schemas.openxmlformats.org/officeDocument/2006/relationships/hyperlink" Target="https://www.serra.immo/propiedad/ref-6316-vivienda-de-3-habitaciones-con-terraza-en-el-centro-de-vilafranca/" TargetMode="External" Id="rId861" /><Relationship Type="http://schemas.openxmlformats.org/officeDocument/2006/relationships/hyperlink" Target="https://www.serra.immo/propiedad/ref-6298-piso-de-obra-nueva-de-3-y-4-habitaciones-en-la-girada/" TargetMode="External" Id="rId862" /><Relationship Type="http://schemas.openxmlformats.org/officeDocument/2006/relationships/hyperlink" Target="https://www.serra.immo/propiedad/ref-6340-piso-de-3-habitaciones-en-el-centro-de-lespirall/" TargetMode="External" Id="rId863" /><Relationship Type="http://schemas.openxmlformats.org/officeDocument/2006/relationships/hyperlink" Target="https://www.serra.immo/propiedad/ref-6142-vivienda-de-3-habitaciones-con-terraza-y-piscina-comunitaria-en-vilafranca-del-penedes/" TargetMode="External" Id="rId864" /><Relationship Type="http://schemas.openxmlformats.org/officeDocument/2006/relationships/hyperlink" Target="https://www.serra.immo/propiedad/ref-6137-vivienda-a-estrenar-de-4-habitaciones-con-piscina-comunitaria/" TargetMode="External" Id="rId865" /><Relationship Type="http://schemas.openxmlformats.org/officeDocument/2006/relationships/hyperlink" Target="https://www.serra.immo/propiedad/ref-6125-vilafranca-del-penedes-piso-a-estrenar-de-3-habitaciones-con-amplio-balcon/" TargetMode="External" Id="rId866" /><Relationship Type="http://schemas.openxmlformats.org/officeDocument/2006/relationships/hyperlink" Target="https://www.serra.immo/propiedad/ref-6305-piso-de-obra-nueva-de-3-y-4-habitaciones-en-la-girada/" TargetMode="External" Id="rId867" /><Relationship Type="http://schemas.openxmlformats.org/officeDocument/2006/relationships/hyperlink" Target="https://www.serra.immo/propiedad/ref-6137-vivienda-a-estrenar-de-4-habitaciones-con-piscina-comunitaria/" TargetMode="External" Id="rId868" /><Relationship Type="http://schemas.openxmlformats.org/officeDocument/2006/relationships/hyperlink" Target="https://www.serra.immo/propiedad/ref-5359-vilafranca-del-penedes-casa-y-local-comercial/" TargetMode="External" Id="rId869" /><Relationship Type="http://schemas.openxmlformats.org/officeDocument/2006/relationships/hyperlink" Target="https://www.serra.immo/propiedad/ref-6206-piso-de-3-habitaciones-con-piscina-comunitaria-en-vilafranca-del-penedes/" TargetMode="External" Id="rId870" /><Relationship Type="http://schemas.openxmlformats.org/officeDocument/2006/relationships/hyperlink" Target="https://www.serra.immo/propiedad/ref-6125-vilafranca-del-penedes-piso-a-estrenar-de-3-habitaciones-con-amplio-balcon/" TargetMode="External" Id="rId871" /><Relationship Type="http://schemas.openxmlformats.org/officeDocument/2006/relationships/hyperlink" Target="https://www.serra.immo/propiedad/ref-6298-piso-de-obra-nueva-de-3-y-4-habitaciones-en-la-girada/" TargetMode="External" Id="rId872" /><Relationship Type="http://schemas.openxmlformats.org/officeDocument/2006/relationships/hyperlink" Target="https://www.serra.immo/propiedad/ref-18-02515-1266-casa-con-patio-a-reformar/" TargetMode="External" Id="rId873" /><Relationship Type="http://schemas.openxmlformats.org/officeDocument/2006/relationships/hyperlink" Target="https://www.serra.immo/propiedad/ref-25-5219-1468-venta-de-duplex-en-vilafranca-del-penedes/" TargetMode="External" Id="rId8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875" /><Relationship Type="http://schemas.openxmlformats.org/officeDocument/2006/relationships/hyperlink" Target="https://www.serra.immo/propiedad/ref-a01645-5298-fantastica-masia-cerca-de-sant-sadurni-danoia/" TargetMode="External" Id="rId876" /><Relationship Type="http://schemas.openxmlformats.org/officeDocument/2006/relationships/hyperlink" Target="https://www.serra.immo/propiedad/ref-5853/" TargetMode="External" Id="rId877" /><Relationship Type="http://schemas.openxmlformats.org/officeDocument/2006/relationships/hyperlink" Target="https://www.serra.immo/propiedad/ref-03-5272-1098-duplex-en-venta-piscina-y-dos-parquings/" TargetMode="External" Id="rId878" /><Relationship Type="http://schemas.openxmlformats.org/officeDocument/2006/relationships/hyperlink" Target="https://www.serra.immo/propiedad/ref-6293-piso-de-obra-nueva-de-3-y-4-habitaciones-en-la-girada/" TargetMode="External" Id="rId879" /><Relationship Type="http://schemas.openxmlformats.org/officeDocument/2006/relationships/hyperlink" Target="https://www.serra.immo/propiedad/ref-6142-vivienda-de-3-habitaciones-con-terraza-y-piscina-comunitaria-en-vilafranca-del-penedes/" TargetMode="External" Id="rId880" /><Relationship Type="http://schemas.openxmlformats.org/officeDocument/2006/relationships/hyperlink" Target="https://www.serra.immo/propiedad/ref-6316-vivienda-de-3-habitaciones-con-terraza-en-el-centro-de-vilafranca/" TargetMode="External" Id="rId881" /><Relationship Type="http://schemas.openxmlformats.org/officeDocument/2006/relationships/hyperlink" Target="https://www.serra.immo/propiedad/ref-5359-vilafranca-del-penedes-casa-y-local-comercial/" TargetMode="External" Id="rId882" /><Relationship Type="http://schemas.openxmlformats.org/officeDocument/2006/relationships/hyperlink" Target="https://www.serra.immo/propiedad/ref-6140-vilafranca-del-penedes-planta-baja-de-4-habitaciones-con-terraza/" TargetMode="External" Id="rId883" /><Relationship Type="http://schemas.openxmlformats.org/officeDocument/2006/relationships/hyperlink" Target="https://www.serra.immo/propiedad/ref-6141-piso-de-3-habitaciones-con-terraza-y-piscina-comunitaria-en-vilafranca/" TargetMode="External" Id="rId884" /><Relationship Type="http://schemas.openxmlformats.org/officeDocument/2006/relationships/hyperlink" Target="https://www.serra.immo/propiedad/ref-6244-pisode-4-habitaciones-con-terraza-en-vilafranca-del-penedes/" TargetMode="External" Id="rId885" /><Relationship Type="http://schemas.openxmlformats.org/officeDocument/2006/relationships/hyperlink" Target="https://www.serra.immo/propiedad/ref-6137-vivienda-a-estrenar-de-4-habitaciones-con-piscina-comunitaria/" TargetMode="External" Id="rId886" /><Relationship Type="http://schemas.openxmlformats.org/officeDocument/2006/relationships/hyperlink" Target="https://www.serra.immo/propiedad/ref-6169-pis-atic-de-3-habitacions-al-centre-vila/" TargetMode="External" Id="rId887" /><Relationship Type="http://schemas.openxmlformats.org/officeDocument/2006/relationships/hyperlink" Target="https://www.serra.immo/propiedad/ref-6340-piso-de-3-habitaciones-en-el-centro-de-lespirall/" TargetMode="External" Id="rId888" /><Relationship Type="http://schemas.openxmlformats.org/officeDocument/2006/relationships/hyperlink" Target="https://www.serra.immo/propiedad/ref-6298-piso-de-obra-nueva-de-3-y-4-habitaciones-en-la-girada/" TargetMode="External" Id="rId889" /><Relationship Type="http://schemas.openxmlformats.org/officeDocument/2006/relationships/hyperlink" Target="https://www.serra.immo/propiedad/ref-5610-amplio-piso-de-4-habitaciones-a-las-clotes-de-vilafranca-del-penedes/" TargetMode="External" Id="rId890" /><Relationship Type="http://schemas.openxmlformats.org/officeDocument/2006/relationships/hyperlink" Target="https://www.serra.immo/propiedad/ref-6243-piso-de-4-habitaciones-con-terraza-en-vilafranca-del-penedes/" TargetMode="External" Id="rId891" /><Relationship Type="http://schemas.openxmlformats.org/officeDocument/2006/relationships/hyperlink" Target="https://www.serra.immo/propiedad/ref-6307-casa-senorial-de-7-habitaciones-en-el-centro-de-vilafranca-del-penedes/" TargetMode="External" Id="rId892" /><Relationship Type="http://schemas.openxmlformats.org/officeDocument/2006/relationships/hyperlink" Target="https://www.serra.immo/propiedad/ref-6206-piso-de-3-habitaciones-con-piscina-comunitaria-en-vilafranca-del-penedes/" TargetMode="External" Id="rId893" /><Relationship Type="http://schemas.openxmlformats.org/officeDocument/2006/relationships/hyperlink" Target="https://www.serra.immo/propiedad/ref-6243-piso-de-4-habitaciones-con-terraza-en-vilafranca-del-penedes/" TargetMode="External" Id="rId894" /><Relationship Type="http://schemas.openxmlformats.org/officeDocument/2006/relationships/hyperlink" Target="https://www.serra.immo/propiedad/ref-6298-piso-de-obra-nueva-de-3-y-4-habitaciones-en-la-girada/" TargetMode="External" Id="rId895" /><Relationship Type="http://schemas.openxmlformats.org/officeDocument/2006/relationships/hyperlink" Target="https://www.serra.immo/propiedad/ref-6314-edificio-emblematico-en-venta-cerca-del-centro-de-vilafranca-del-penedes/" TargetMode="External" Id="rId896" /><Relationship Type="http://schemas.openxmlformats.org/officeDocument/2006/relationships/hyperlink" Target="https://www.serra.immo/propiedad/ref-6125-vilafranca-del-penedes-piso-a-estrenar-de-3-habitaciones-con-amplio-balcon/" TargetMode="External" Id="rId897" /><Relationship Type="http://schemas.openxmlformats.org/officeDocument/2006/relationships/hyperlink" Target="https://www.serra.immo/propiedad/ref-25-5219-1468-venta-de-duplex-en-vilafranca-del-penedes/" TargetMode="External" Id="rId898" /><Relationship Type="http://schemas.openxmlformats.org/officeDocument/2006/relationships/hyperlink" Target="https://www.serra.immo/propiedad/ref-18-02515-1266-casa-con-patio-a-reformar/" TargetMode="External" Id="rId899" /><Relationship Type="http://schemas.openxmlformats.org/officeDocument/2006/relationships/hyperlink" Target="https://www.serra.immo/propiedad/ref-a01645-5298-fantastica-masia-cerca-de-sant-sadurni-danoia/" TargetMode="External" Id="rId90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01" /><Relationship Type="http://schemas.openxmlformats.org/officeDocument/2006/relationships/hyperlink" Target="https://www.serra.immo/propiedad/ref-5853/" TargetMode="External" Id="rId902" /><Relationship Type="http://schemas.openxmlformats.org/officeDocument/2006/relationships/hyperlink" Target="https://www.serra.immo/propiedad/ref-03-5272-1098-duplex-en-venta-piscina-y-dos-parquings/" TargetMode="External" Id="rId903" /><Relationship Type="http://schemas.openxmlformats.org/officeDocument/2006/relationships/hyperlink" Target="https://www.serra.immo/propiedad/ref-6305-piso-de-obra-nueva-de-3-y-4-habitaciones-en-la-girada/" TargetMode="External" Id="rId904" /><Relationship Type="http://schemas.openxmlformats.org/officeDocument/2006/relationships/hyperlink" Target="https://www.serra.immo/propiedad/ref-5359-vilafranca-del-penedes-casa-y-local-comercial/" TargetMode="External" Id="rId905" /><Relationship Type="http://schemas.openxmlformats.org/officeDocument/2006/relationships/hyperlink" Target="https://www.serra.immo/propiedad/ref-6244-pisode-4-habitaciones-con-terraza-en-vilafranca-del-penedes/" TargetMode="External" Id="rId906" /><Relationship Type="http://schemas.openxmlformats.org/officeDocument/2006/relationships/hyperlink" Target="https://www.serra.immo/propiedad/ref-6137-vivienda-a-estrenar-de-4-habitaciones-con-piscina-comunitaria/" TargetMode="External" Id="rId907" /><Relationship Type="http://schemas.openxmlformats.org/officeDocument/2006/relationships/hyperlink" Target="https://www.serra.immo/propiedad/ref-5610-amplio-piso-de-4-habitaciones-a-las-clotes-de-vilafranca-del-penedes/" TargetMode="External" Id="rId908" /><Relationship Type="http://schemas.openxmlformats.org/officeDocument/2006/relationships/hyperlink" Target="https://www.serra.immo/propiedad/ref-6141-piso-de-3-habitaciones-con-terraza-y-piscina-comunitaria-en-vilafranca/" TargetMode="External" Id="rId909" /><Relationship Type="http://schemas.openxmlformats.org/officeDocument/2006/relationships/hyperlink" Target="https://www.serra.immo/propiedad/ref-6125-vilafranca-del-penedes-piso-a-estrenar-de-3-habitaciones-con-amplio-balcon/" TargetMode="External" Id="rId910" /><Relationship Type="http://schemas.openxmlformats.org/officeDocument/2006/relationships/hyperlink" Target="https://www.serra.immo/propiedad/ref-6206-piso-de-3-habitaciones-con-piscina-comunitaria-en-vilafranca-del-penedes/" TargetMode="External" Id="rId911" /><Relationship Type="http://schemas.openxmlformats.org/officeDocument/2006/relationships/hyperlink" Target="https://www.serra.immo/propiedad/ref-6293-piso-de-obra-nueva-de-3-y-4-habitaciones-en-la-girada/" TargetMode="External" Id="rId912" /><Relationship Type="http://schemas.openxmlformats.org/officeDocument/2006/relationships/hyperlink" Target="https://www.serra.immo/propiedad/ref-6307-casa-senorial-de-7-habitaciones-en-el-centro-de-vilafranca-del-penedes/" TargetMode="External" Id="rId913" /><Relationship Type="http://schemas.openxmlformats.org/officeDocument/2006/relationships/hyperlink" Target="https://www.serra.immo/propiedad/ref-6140-vilafranca-del-penedes-planta-baja-de-4-habitaciones-con-terraza/" TargetMode="External" Id="rId914" /><Relationship Type="http://schemas.openxmlformats.org/officeDocument/2006/relationships/hyperlink" Target="https://www.serra.immo/propiedad/ref-6169-pis-atic-de-3-habitacions-al-centre-vila/" TargetMode="External" Id="rId915" /><Relationship Type="http://schemas.openxmlformats.org/officeDocument/2006/relationships/hyperlink" Target="https://www.serra.immo/propiedad/ref-6298-piso-de-obra-nueva-de-3-y-4-habitaciones-en-la-girada/" TargetMode="External" Id="rId916" /><Relationship Type="http://schemas.openxmlformats.org/officeDocument/2006/relationships/hyperlink" Target="https://www.serra.immo/propiedad/ref-6340-piso-de-3-habitaciones-en-el-centro-de-lespirall/" TargetMode="External" Id="rId917" /><Relationship Type="http://schemas.openxmlformats.org/officeDocument/2006/relationships/hyperlink" Target="https://www.serra.immo/propiedad/ref-6142-vivienda-de-3-habitaciones-con-terraza-y-piscina-comunitaria-en-vilafranca-del-penedes/" TargetMode="External" Id="rId918" /><Relationship Type="http://schemas.openxmlformats.org/officeDocument/2006/relationships/hyperlink" Target="https://www.serra.immo/propiedad/ref-6244-pisode-4-habitaciones-con-terraza-en-vilafranca-del-penedes/" TargetMode="External" Id="rId919" /><Relationship Type="http://schemas.openxmlformats.org/officeDocument/2006/relationships/hyperlink" Target="https://www.serra.immo/propiedad/ref-6316-vivienda-de-3-habitaciones-con-terraza-en-el-centro-de-vilafranca/" TargetMode="External" Id="rId920" /><Relationship Type="http://schemas.openxmlformats.org/officeDocument/2006/relationships/hyperlink" Target="https://www.serra.immo/propiedad/ref-6125-vilafranca-del-penedes-piso-a-estrenar-de-3-habitaciones-con-amplio-balcon/" TargetMode="External" Id="rId921" /><Relationship Type="http://schemas.openxmlformats.org/officeDocument/2006/relationships/hyperlink" Target="https://www.serra.immo/propiedad/ref-6298-piso-de-obra-nueva-de-3-y-4-habitaciones-en-la-girada/" TargetMode="External" Id="rId922" /><Relationship Type="http://schemas.openxmlformats.org/officeDocument/2006/relationships/hyperlink" Target="https://www.serra.immo/propiedad/ref-a01645-5298-fantastica-masia-cerca-de-sant-sadurni-danoia/" TargetMode="External" Id="rId92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24" /><Relationship Type="http://schemas.openxmlformats.org/officeDocument/2006/relationships/hyperlink" Target="https://www.serra.immo/propiedad/ref-18-02515-1266-casa-con-patio-a-reformar/" TargetMode="External" Id="rId925" /><Relationship Type="http://schemas.openxmlformats.org/officeDocument/2006/relationships/hyperlink" Target="https://www.serra.immo/propiedad/ref-25-5219-1468-venta-de-duplex-en-vilafranca-del-penedes/" TargetMode="External" Id="rId926" /><Relationship Type="http://schemas.openxmlformats.org/officeDocument/2006/relationships/hyperlink" Target="https://www.serra.immo/propiedad/ref-5853/" TargetMode="External" Id="rId927" /><Relationship Type="http://schemas.openxmlformats.org/officeDocument/2006/relationships/hyperlink" Target="https://www.serra.immo/propiedad/ref-03-5272-1098-duplex-en-venta-piscina-y-dos-parquings/" TargetMode="External" Id="rId928" /><Relationship Type="http://schemas.openxmlformats.org/officeDocument/2006/relationships/hyperlink" Target="https://www.serra.immo/propiedad/ref-6141-piso-de-3-habitaciones-con-terraza-y-piscina-comunitaria-en-vilafranca/" TargetMode="External" Id="rId929" /><Relationship Type="http://schemas.openxmlformats.org/officeDocument/2006/relationships/hyperlink" Target="https://www.serra.immo/propiedad/ref-6316-vivienda-de-3-habitaciones-con-terraza-en-el-centro-de-vilafranca/" TargetMode="External" Id="rId930" /><Relationship Type="http://schemas.openxmlformats.org/officeDocument/2006/relationships/hyperlink" Target="https://www.serra.immo/propiedad/ref-6140-vilafranca-del-penedes-planta-baja-de-4-habitaciones-con-terraza/" TargetMode="External" Id="rId931" /><Relationship Type="http://schemas.openxmlformats.org/officeDocument/2006/relationships/hyperlink" Target="https://www.serra.immo/propiedad/ref-6243-piso-de-4-habitaciones-con-terraza-en-vilafranca-del-penedes/" TargetMode="External" Id="rId932" /><Relationship Type="http://schemas.openxmlformats.org/officeDocument/2006/relationships/hyperlink" Target="https://www.serra.immo/propiedad/ref-6340-piso-de-3-habitaciones-en-el-centro-de-lespirall/" TargetMode="External" Id="rId933" /><Relationship Type="http://schemas.openxmlformats.org/officeDocument/2006/relationships/hyperlink" Target="https://www.serra.immo/propiedad/ref-6142-vivienda-de-3-habitaciones-con-terraza-y-piscina-comunitaria-en-vilafranca-del-penedes/" TargetMode="External" Id="rId934" /><Relationship Type="http://schemas.openxmlformats.org/officeDocument/2006/relationships/hyperlink" Target="https://www.serra.immo/propiedad/ref-5359-vilafranca-del-penedes-casa-y-local-comercial/" TargetMode="External" Id="rId935" /><Relationship Type="http://schemas.openxmlformats.org/officeDocument/2006/relationships/hyperlink" Target="https://www.serra.immo/propiedad/ref-6125-vilafranca-del-penedes-piso-a-estrenar-de-3-habitaciones-con-amplio-balcon/" TargetMode="External" Id="rId936" /><Relationship Type="http://schemas.openxmlformats.org/officeDocument/2006/relationships/hyperlink" Target="https://www.serra.immo/propiedad/ref-6307-casa-senorial-de-7-habitaciones-en-el-centro-de-vilafranca-del-penedes/" TargetMode="External" Id="rId937" /><Relationship Type="http://schemas.openxmlformats.org/officeDocument/2006/relationships/hyperlink" Target="https://www.serra.immo/propiedad/ref-6169-pis-atic-de-3-habitacions-al-centre-vila/" TargetMode="External" Id="rId938" /><Relationship Type="http://schemas.openxmlformats.org/officeDocument/2006/relationships/hyperlink" Target="https://www.serra.immo/propiedad/ref-6298-piso-de-obra-nueva-de-3-y-4-habitaciones-en-la-girada/" TargetMode="External" Id="rId939" /><Relationship Type="http://schemas.openxmlformats.org/officeDocument/2006/relationships/hyperlink" Target="https://www.serra.immo/propiedad/ref-6137-vivienda-a-estrenar-de-4-habitaciones-con-piscina-comunitaria/" TargetMode="External" Id="rId940" /><Relationship Type="http://schemas.openxmlformats.org/officeDocument/2006/relationships/hyperlink" Target="https://www.serra.immo/propiedad/ref-6244-pisode-4-habitaciones-con-terraza-en-vilafranca-del-penedes/" TargetMode="External" Id="rId941" /><Relationship Type="http://schemas.openxmlformats.org/officeDocument/2006/relationships/hyperlink" Target="https://www.serra.immo/propiedad/ref-6305-piso-de-obra-nueva-de-3-y-4-habitaciones-en-la-girada/" TargetMode="External" Id="rId942" /><Relationship Type="http://schemas.openxmlformats.org/officeDocument/2006/relationships/hyperlink" Target="https://www.serra.immo/propiedad/ref-6206-piso-de-3-habitaciones-con-piscina-comunitaria-en-vilafranca-del-penedes/" TargetMode="External" Id="rId943" /><Relationship Type="http://schemas.openxmlformats.org/officeDocument/2006/relationships/hyperlink" Target="https://www.serra.immo/propiedad/ref-5610-amplio-piso-de-4-habitaciones-a-las-clotes-de-vilafranca-del-penedes/" TargetMode="External" Id="rId944" /><Relationship Type="http://schemas.openxmlformats.org/officeDocument/2006/relationships/hyperlink" Target="https://www.serra.immo/propiedad/ref-6293-piso-de-obra-nueva-de-3-y-4-habitaciones-en-la-girada/" TargetMode="External" Id="rId945" /><Relationship Type="http://schemas.openxmlformats.org/officeDocument/2006/relationships/hyperlink" Target="https://www.serra.immo/propiedad/ref-6316-vivienda-de-3-habitaciones-con-terraza-en-el-centro-de-vilafranca/" TargetMode="External" Id="rId946" /><Relationship Type="http://schemas.openxmlformats.org/officeDocument/2006/relationships/hyperlink" Target="https://www.serra.immo/propiedad/ref-5359-vilafranca-del-penedes-casa-y-local-comercial/" TargetMode="External" Id="rId94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48" /><Relationship Type="http://schemas.openxmlformats.org/officeDocument/2006/relationships/hyperlink" Target="https://www.serra.immo/propiedad/ref-25-5219-1468-venta-de-duplex-en-vilafranca-del-penedes/" TargetMode="External" Id="rId949" /><Relationship Type="http://schemas.openxmlformats.org/officeDocument/2006/relationships/hyperlink" Target="https://www.serra.immo/propiedad/ref-a01645-5298-fantastica-masia-cerca-de-sant-sadurni-danoia/" TargetMode="External" Id="rId950" /><Relationship Type="http://schemas.openxmlformats.org/officeDocument/2006/relationships/hyperlink" Target="https://www.serra.immo/propiedad/ref-18-02515-1266-casa-con-patio-a-reformar/" TargetMode="External" Id="rId951" /><Relationship Type="http://schemas.openxmlformats.org/officeDocument/2006/relationships/hyperlink" Target="https://www.serra.immo/propiedad/ref-5853/" TargetMode="External" Id="rId952" /><Relationship Type="http://schemas.openxmlformats.org/officeDocument/2006/relationships/hyperlink" Target="https://www.serra.immo/propiedad/ref-03-5272-1098-duplex-en-venta-piscina-y-dos-parquings/" TargetMode="External" Id="rId953" /><Relationship Type="http://schemas.openxmlformats.org/officeDocument/2006/relationships/hyperlink" Target="https://www.serra.immo/propiedad/ref-6307-casa-senorial-de-7-habitaciones-en-el-centro-de-vilafranca-del-penedes/" TargetMode="External" Id="rId954" /><Relationship Type="http://schemas.openxmlformats.org/officeDocument/2006/relationships/hyperlink" Target="https://www.serra.immo/propiedad/ref-6142-vivienda-de-3-habitaciones-con-terraza-y-piscina-comunitaria-en-vilafranca-del-penedes/" TargetMode="External" Id="rId955" /><Relationship Type="http://schemas.openxmlformats.org/officeDocument/2006/relationships/hyperlink" Target="https://www.serra.immo/propiedad/ref-6314-edificio-emblematico-en-venta-cerca-del-centro-de-vilafranca-del-penedes/" TargetMode="External" Id="rId956" /><Relationship Type="http://schemas.openxmlformats.org/officeDocument/2006/relationships/hyperlink" Target="https://www.serra.immo/propiedad/ref-5359-vilafranca-del-penedes-casa-y-local-comercial/" TargetMode="External" Id="rId957" /><Relationship Type="http://schemas.openxmlformats.org/officeDocument/2006/relationships/hyperlink" Target="https://www.serra.immo/propiedad/ref-6316-vivienda-de-3-habitaciones-con-terraza-en-el-centro-de-vilafranca/" TargetMode="External" Id="rId958" /><Relationship Type="http://schemas.openxmlformats.org/officeDocument/2006/relationships/hyperlink" Target="https://www.serra.immo/propiedad/ref-6125-vilafranca-del-penedes-piso-a-estrenar-de-3-habitaciones-con-amplio-balcon/" TargetMode="External" Id="rId959" /><Relationship Type="http://schemas.openxmlformats.org/officeDocument/2006/relationships/hyperlink" Target="https://www.serra.immo/propiedad/ref-6244-pisode-4-habitaciones-con-terraza-en-vilafranca-del-penedes/" TargetMode="External" Id="rId960" /><Relationship Type="http://schemas.openxmlformats.org/officeDocument/2006/relationships/hyperlink" Target="https://www.serra.immo/propiedad/ref-6206-piso-de-3-habitaciones-con-piscina-comunitaria-en-vilafranca-del-penedes/" TargetMode="External" Id="rId961" /><Relationship Type="http://schemas.openxmlformats.org/officeDocument/2006/relationships/hyperlink" Target="https://www.serra.immo/propiedad/ref-6137-vivienda-a-estrenar-de-4-habitaciones-con-piscina-comunitaria/" TargetMode="External" Id="rId962" /><Relationship Type="http://schemas.openxmlformats.org/officeDocument/2006/relationships/hyperlink" Target="https://www.serra.immo/propiedad/ref-6298-piso-de-obra-nueva-de-3-y-4-habitaciones-en-la-girada/" TargetMode="External" Id="rId963" /><Relationship Type="http://schemas.openxmlformats.org/officeDocument/2006/relationships/hyperlink" Target="https://www.serra.immo/propiedad/ref-6169-pis-atic-de-3-habitacions-al-centre-vila/" TargetMode="External" Id="rId964" /><Relationship Type="http://schemas.openxmlformats.org/officeDocument/2006/relationships/hyperlink" Target="https://www.serra.immo/propiedad/ref-6340-piso-de-3-habitaciones-en-el-centro-de-lespirall/" TargetMode="External" Id="rId965" /><Relationship Type="http://schemas.openxmlformats.org/officeDocument/2006/relationships/hyperlink" Target="https://www.serra.immo/propiedad/ref-6243-piso-de-4-habitaciones-con-terraza-en-vilafranca-del-penedes/" TargetMode="External" Id="rId966" /><Relationship Type="http://schemas.openxmlformats.org/officeDocument/2006/relationships/hyperlink" Target="https://www.serra.immo/propiedad/ref-6293-piso-de-obra-nueva-de-3-y-4-habitaciones-en-la-girada/" TargetMode="External" Id="rId967" /><Relationship Type="http://schemas.openxmlformats.org/officeDocument/2006/relationships/hyperlink" Target="https://www.serra.immo/propiedad/ref-6141-piso-de-3-habitaciones-con-terraza-y-piscina-comunitaria-en-vilafranca/" TargetMode="External" Id="rId968" /><Relationship Type="http://schemas.openxmlformats.org/officeDocument/2006/relationships/hyperlink" Target="https://www.serra.immo/propiedad/ref-5359-vilafranca-del-penedes-casa-y-local-comercial/" TargetMode="External" Id="rId969" /><Relationship Type="http://schemas.openxmlformats.org/officeDocument/2006/relationships/hyperlink" Target="https://www.serra.immo/propiedad/ref-6316-vivienda-de-3-habitaciones-con-terraza-en-el-centro-de-vilafranca/" TargetMode="External" Id="rId970" /><Relationship Type="http://schemas.openxmlformats.org/officeDocument/2006/relationships/hyperlink" Target="https://www.serra.immo/propiedad/ref-6293-piso-de-obra-nueva-de-3-y-4-habitaciones-en-la-girada/" TargetMode="External" Id="rId971" /><Relationship Type="http://schemas.openxmlformats.org/officeDocument/2006/relationships/hyperlink" Target="https://www.serra.immo/propiedad/ref-6169-pis-atic-de-3-habitacions-al-centre-vila/" TargetMode="External" Id="rId972" /><Relationship Type="http://schemas.openxmlformats.org/officeDocument/2006/relationships/hyperlink" Target="https://www.serra.immo/propiedad/ref-25-5219-1468-venta-de-duplex-en-vilafranca-del-penedes/" TargetMode="External" Id="rId973" /><Relationship Type="http://schemas.openxmlformats.org/officeDocument/2006/relationships/hyperlink" Target="https://www.serra.immo/propiedad/ref-18-02515-1266-casa-con-patio-a-reformar/" TargetMode="External" Id="rId9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75" /><Relationship Type="http://schemas.openxmlformats.org/officeDocument/2006/relationships/hyperlink" Target="https://www.serra.immo/propiedad/ref-a01645-5298-fantastica-masia-cerca-de-sant-sadurni-danoia/" TargetMode="External" Id="rId976" /><Relationship Type="http://schemas.openxmlformats.org/officeDocument/2006/relationships/hyperlink" Target="https://www.serra.immo/propiedad/ref-5853/" TargetMode="External" Id="rId977" /><Relationship Type="http://schemas.openxmlformats.org/officeDocument/2006/relationships/hyperlink" Target="https://www.serra.immo/propiedad/ref-03-5272-1098-duplex-en-venta-piscina-y-dos-parquings/" TargetMode="External" Id="rId978" /><Relationship Type="http://schemas.openxmlformats.org/officeDocument/2006/relationships/hyperlink" Target="https://www.serra.immo/propiedad/ref-6243-piso-de-4-habitaciones-con-terraza-en-vilafranca-del-penedes/" TargetMode="External" Id="rId979" /><Relationship Type="http://schemas.openxmlformats.org/officeDocument/2006/relationships/hyperlink" Target="https://www.serra.immo/propiedad/ref-6307-casa-senorial-de-7-habitaciones-en-el-centro-de-vilafranca-del-penedes/" TargetMode="External" Id="rId980" /><Relationship Type="http://schemas.openxmlformats.org/officeDocument/2006/relationships/hyperlink" Target="https://www.serra.immo/propiedad/ref-6141-piso-de-3-habitaciones-con-terraza-y-piscina-comunitaria-en-vilafranca/" TargetMode="External" Id="rId981" /><Relationship Type="http://schemas.openxmlformats.org/officeDocument/2006/relationships/hyperlink" Target="https://www.serra.immo/propiedad/ref-6340-piso-de-3-habitaciones-en-el-centro-de-lespirall/" TargetMode="External" Id="rId982" /><Relationship Type="http://schemas.openxmlformats.org/officeDocument/2006/relationships/hyperlink" Target="https://www.serra.immo/propiedad/ref-5610-amplio-piso-de-4-habitaciones-a-las-clotes-de-vilafranca-del-penedes/" TargetMode="External" Id="rId983" /><Relationship Type="http://schemas.openxmlformats.org/officeDocument/2006/relationships/hyperlink" Target="https://www.serra.immo/propiedad/ref-6293-piso-de-obra-nueva-de-3-y-4-habitaciones-en-la-girada/" TargetMode="External" Id="rId984" /><Relationship Type="http://schemas.openxmlformats.org/officeDocument/2006/relationships/hyperlink" Target="https://www.serra.immo/propiedad/ref-6140-vilafranca-del-penedes-planta-baja-de-4-habitaciones-con-terraza/" TargetMode="External" Id="rId985" /><Relationship Type="http://schemas.openxmlformats.org/officeDocument/2006/relationships/hyperlink" Target="https://www.serra.immo/propiedad/ref-6137-vivienda-a-estrenar-de-4-habitaciones-con-piscina-comunitaria/" TargetMode="External" Id="rId986" /><Relationship Type="http://schemas.openxmlformats.org/officeDocument/2006/relationships/hyperlink" Target="https://www.serra.immo/propiedad/ref-6142-vivienda-de-3-habitaciones-con-terraza-y-piscina-comunitaria-en-vilafranca-del-penedes/" TargetMode="External" Id="rId987" /><Relationship Type="http://schemas.openxmlformats.org/officeDocument/2006/relationships/hyperlink" Target="https://www.serra.immo/propiedad/ref-6316-vivienda-de-3-habitaciones-con-terraza-en-el-centro-de-vilafranca/" TargetMode="External" Id="rId988" /><Relationship Type="http://schemas.openxmlformats.org/officeDocument/2006/relationships/hyperlink" Target="https://www.serra.immo/propiedad/ref-6125-vilafranca-del-penedes-piso-a-estrenar-de-3-habitaciones-con-amplio-balcon/" TargetMode="External" Id="rId989" /><Relationship Type="http://schemas.openxmlformats.org/officeDocument/2006/relationships/hyperlink" Target="https://www.serra.immo/propiedad/ref-6206-piso-de-3-habitaciones-con-piscina-comunitaria-en-vilafranca-del-penedes/" TargetMode="External" Id="rId990" /><Relationship Type="http://schemas.openxmlformats.org/officeDocument/2006/relationships/hyperlink" Target="https://www.serra.immo/propiedad/ref-5359-vilafranca-del-penedes-casa-y-local-comercial/" TargetMode="External" Id="rId991" /><Relationship Type="http://schemas.openxmlformats.org/officeDocument/2006/relationships/hyperlink" Target="https://www.serra.immo/propiedad/ref-6169-pis-atic-de-3-habitacions-al-centre-vila/" TargetMode="External" Id="rId992" /><Relationship Type="http://schemas.openxmlformats.org/officeDocument/2006/relationships/hyperlink" Target="https://www.serra.immo/propiedad/ref-6314-edificio-emblematico-en-venta-cerca-del-centro-de-vilafranca-del-penedes/" TargetMode="External" Id="rId993" /><Relationship Type="http://schemas.openxmlformats.org/officeDocument/2006/relationships/hyperlink" Target="https://www.serra.immo/propiedad/ref-6293-piso-de-obra-nueva-de-3-y-4-habitaciones-en-la-girada/" TargetMode="External" Id="rId994" /><Relationship Type="http://schemas.openxmlformats.org/officeDocument/2006/relationships/hyperlink" Target="https://www.serra.immo/propiedad/ref-6305-piso-de-obra-nueva-de-3-y-4-habitaciones-en-la-girada/" TargetMode="External" Id="rId995" /><Relationship Type="http://schemas.openxmlformats.org/officeDocument/2006/relationships/hyperlink" Target="https://www.serra.immo/propiedad/ref-6314-edificio-emblematico-en-venta-cerca-del-centro-de-vilafranca-del-penedes/" TargetMode="External" Id="rId996" /><Relationship Type="http://schemas.openxmlformats.org/officeDocument/2006/relationships/hyperlink" Target="https://www.serra.immo/propiedad/ref-6125-vilafranca-del-penedes-piso-a-estrenar-de-3-habitaciones-con-amplio-balcon/" TargetMode="External" Id="rId99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998" /><Relationship Type="http://schemas.openxmlformats.org/officeDocument/2006/relationships/hyperlink" Target="https://www.serra.immo/propiedad/ref-a01645-5298-fantastica-masia-cerca-de-sant-sadurni-danoia/" TargetMode="External" Id="rId999" /><Relationship Type="http://schemas.openxmlformats.org/officeDocument/2006/relationships/hyperlink" Target="https://www.serra.immo/propiedad/ref-18-02515-1266-casa-con-patio-a-reformar/" TargetMode="External" Id="rId1000" /><Relationship Type="http://schemas.openxmlformats.org/officeDocument/2006/relationships/hyperlink" Target="https://www.serra.immo/propiedad/ref-25-5219-1468-venta-de-duplex-en-vilafranca-del-penedes/" TargetMode="External" Id="rId1001" /><Relationship Type="http://schemas.openxmlformats.org/officeDocument/2006/relationships/hyperlink" Target="https://www.serra.immo/propiedad/ref-5853/" TargetMode="External" Id="rId1002" /><Relationship Type="http://schemas.openxmlformats.org/officeDocument/2006/relationships/hyperlink" Target="https://www.serra.immo/propiedad/ref-03-5272-1098-duplex-en-venta-piscina-y-dos-parquings/" TargetMode="External" Id="rId1003" /><Relationship Type="http://schemas.openxmlformats.org/officeDocument/2006/relationships/hyperlink" Target="https://www.serra.immo/propiedad/ref-6243-piso-de-4-habitaciones-con-terraza-en-vilafranca-del-penedes/" TargetMode="External" Id="rId1004" /><Relationship Type="http://schemas.openxmlformats.org/officeDocument/2006/relationships/hyperlink" Target="https://www.serra.immo/propiedad/ref-6314-edificio-emblematico-en-venta-cerca-del-centro-de-vilafranca-del-penedes/" TargetMode="External" Id="rId1005" /><Relationship Type="http://schemas.openxmlformats.org/officeDocument/2006/relationships/hyperlink" Target="https://www.serra.immo/propiedad/ref-6137-vivienda-a-estrenar-de-4-habitaciones-con-piscina-comunitaria/" TargetMode="External" Id="rId1006" /><Relationship Type="http://schemas.openxmlformats.org/officeDocument/2006/relationships/hyperlink" Target="https://www.serra.immo/propiedad/ref-6206-piso-de-3-habitaciones-con-piscina-comunitaria-en-vilafranca-del-penedes/" TargetMode="External" Id="rId1007" /><Relationship Type="http://schemas.openxmlformats.org/officeDocument/2006/relationships/hyperlink" Target="https://www.serra.immo/propiedad/ref-6364-piso-de-3-habitaciones-dobles-con-trastero-en-zona-centrica-del-espirall/" TargetMode="External" Id="rId1008" /><Relationship Type="http://schemas.openxmlformats.org/officeDocument/2006/relationships/hyperlink" Target="https://www.serra.immo/propiedad/ref-6316-vivienda-de-3-habitaciones-con-terraza-en-el-centro-de-vilafranca/" TargetMode="External" Id="rId1009" /><Relationship Type="http://schemas.openxmlformats.org/officeDocument/2006/relationships/hyperlink" Target="https://www.serra.immo/propiedad/ref-6169-pis-atic-de-3-habitacions-al-centre-vila/" TargetMode="External" Id="rId1010" /><Relationship Type="http://schemas.openxmlformats.org/officeDocument/2006/relationships/hyperlink" Target="https://www.serra.immo/propiedad/ref-5610-amplio-piso-de-4-habitaciones-a-las-clotes-de-vilafranca-del-penedes/" TargetMode="External" Id="rId1011" /><Relationship Type="http://schemas.openxmlformats.org/officeDocument/2006/relationships/hyperlink" Target="https://www.serra.immo/propiedad/ref-6125-vilafranca-del-penedes-piso-a-estrenar-de-3-habitaciones-con-amplio-balcon/" TargetMode="External" Id="rId1012" /><Relationship Type="http://schemas.openxmlformats.org/officeDocument/2006/relationships/hyperlink" Target="https://www.serra.immo/propiedad/ref-5359-vilafranca-del-penedes-casa-y-local-comercial/" TargetMode="External" Id="rId1013" /><Relationship Type="http://schemas.openxmlformats.org/officeDocument/2006/relationships/hyperlink" Target="https://www.serra.immo/propiedad/ref-6307-casa-senorial-de-7-habitaciones-en-el-centro-de-vilafranca-del-penedes/" TargetMode="External" Id="rId1014" /><Relationship Type="http://schemas.openxmlformats.org/officeDocument/2006/relationships/hyperlink" Target="https://www.serra.immo/propiedad/ref-6340-piso-de-3-habitaciones-en-el-centro-de-lespirall/" TargetMode="External" Id="rId1015" /><Relationship Type="http://schemas.openxmlformats.org/officeDocument/2006/relationships/hyperlink" Target="https://www.serra.immo/propiedad/ref-6244-pisode-4-habitaciones-con-terraza-en-vilafranca-del-penedes/" TargetMode="External" Id="rId1016" /><Relationship Type="http://schemas.openxmlformats.org/officeDocument/2006/relationships/hyperlink" Target="https://www.serra.immo/propiedad/ref-6142-vivienda-de-3-habitaciones-con-terraza-y-piscina-comunitaria-en-vilafranca-del-penedes/" TargetMode="External" Id="rId1017" /><Relationship Type="http://schemas.openxmlformats.org/officeDocument/2006/relationships/hyperlink" Target="https://www.serra.immo/propiedad/ref-6305-piso-de-obra-nueva-de-3-y-4-habitaciones-en-la-girada/" TargetMode="External" Id="rId1018" /><Relationship Type="http://schemas.openxmlformats.org/officeDocument/2006/relationships/hyperlink" Target="https://www.serra.immo/propiedad/ref-6293-piso-de-obra-nueva-de-3-y-4-habitaciones-en-la-girada/" TargetMode="External" Id="rId1019" /><Relationship Type="http://schemas.openxmlformats.org/officeDocument/2006/relationships/hyperlink" Target="https://www.serra.immo/propiedad/ref-6243-piso-de-4-habitaciones-con-terraza-en-vilafranca-del-penedes/" TargetMode="External" Id="rId1020" /><Relationship Type="http://schemas.openxmlformats.org/officeDocument/2006/relationships/hyperlink" Target="https://www.serra.immo/propiedad/ref-5610-amplio-piso-de-4-habitaciones-a-las-clotes-de-vilafranca-del-penedes/" TargetMode="External" Id="rId1021" /><Relationship Type="http://schemas.openxmlformats.org/officeDocument/2006/relationships/hyperlink" Target="https://www.serra.immo/propiedad/ref-6169-pis-atic-de-3-habitacions-al-centre-vila/" TargetMode="External" Id="rId1022" /><Relationship Type="http://schemas.openxmlformats.org/officeDocument/2006/relationships/hyperlink" Target="https://www.serra.immo/propiedad/ref-6305-piso-de-obra-nueva-de-3-y-4-habitaciones-en-la-girada/" TargetMode="External" Id="rId1023" /><Relationship Type="http://schemas.openxmlformats.org/officeDocument/2006/relationships/hyperlink" Target="https://www.serra.immo/propiedad/ref-18-02515-1266-casa-con-patio-a-reformar/" TargetMode="External" Id="rId1024" /><Relationship Type="http://schemas.openxmlformats.org/officeDocument/2006/relationships/hyperlink" Target="https://www.serra.immo/propiedad/ref-25-5219-1468-venta-de-duplex-en-vilafranca-del-penedes/" TargetMode="External" Id="rId1025" /><Relationship Type="http://schemas.openxmlformats.org/officeDocument/2006/relationships/hyperlink" Target="https://www.serra.immo/propiedad/ref-a01645-5298-fantastica-masia-cerca-de-sant-sadurni-danoia/" TargetMode="External" Id="rId102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27" /><Relationship Type="http://schemas.openxmlformats.org/officeDocument/2006/relationships/hyperlink" Target="https://www.serra.immo/propiedad/ref-5853/" TargetMode="External" Id="rId1028" /><Relationship Type="http://schemas.openxmlformats.org/officeDocument/2006/relationships/hyperlink" Target="https://www.serra.immo/propiedad/ref-03-5272-1098-duplex-en-venta-piscina-y-dos-parquings/" TargetMode="External" Id="rId1029" /><Relationship Type="http://schemas.openxmlformats.org/officeDocument/2006/relationships/hyperlink" Target="https://www.serra.immo/propiedad/ref-5359-vilafranca-del-penedes-casa-y-local-comercial/" TargetMode="External" Id="rId1030" /><Relationship Type="http://schemas.openxmlformats.org/officeDocument/2006/relationships/hyperlink" Target="https://www.serra.immo/propiedad/ref-6298-piso-de-obra-nueva-de-3-y-4-habitaciones-en-la-girada/" TargetMode="External" Id="rId1031" /><Relationship Type="http://schemas.openxmlformats.org/officeDocument/2006/relationships/hyperlink" Target="https://www.serra.immo/propiedad/ref-6142-vivienda-de-3-habitaciones-con-terraza-y-piscina-comunitaria-en-vilafranca-del-penedes/" TargetMode="External" Id="rId1032" /><Relationship Type="http://schemas.openxmlformats.org/officeDocument/2006/relationships/hyperlink" Target="https://www.serra.immo/propiedad/ref-5610-amplio-piso-de-4-habitaciones-a-las-clotes-de-vilafranca-del-penedes/" TargetMode="External" Id="rId1033" /><Relationship Type="http://schemas.openxmlformats.org/officeDocument/2006/relationships/hyperlink" Target="https://www.serra.immo/propiedad/ref-6314-edificio-emblematico-en-venta-cerca-del-centro-de-vilafranca-del-penedes/" TargetMode="External" Id="rId1034" /><Relationship Type="http://schemas.openxmlformats.org/officeDocument/2006/relationships/hyperlink" Target="https://www.serra.immo/propiedad/ref-6364-piso-de-3-habitaciones-dobles-con-trastero-en-zona-centrica-del-espirall/" TargetMode="External" Id="rId1035" /><Relationship Type="http://schemas.openxmlformats.org/officeDocument/2006/relationships/hyperlink" Target="https://www.serra.immo/propiedad/ref-6169-pis-atic-de-3-habitacions-al-centre-vila/" TargetMode="External" Id="rId1036" /><Relationship Type="http://schemas.openxmlformats.org/officeDocument/2006/relationships/hyperlink" Target="https://www.serra.immo/propiedad/ref-6206-piso-de-3-habitaciones-con-piscina-comunitaria-en-vilafranca-del-penedes/" TargetMode="External" Id="rId1037" /><Relationship Type="http://schemas.openxmlformats.org/officeDocument/2006/relationships/hyperlink" Target="https://www.serra.immo/propiedad/ref-6340-piso-de-3-habitaciones-en-el-centro-de-lespirall/" TargetMode="External" Id="rId1038" /><Relationship Type="http://schemas.openxmlformats.org/officeDocument/2006/relationships/hyperlink" Target="https://www.serra.immo/propiedad/ref-6141-piso-de-3-habitaciones-con-terraza-y-piscina-comunitaria-en-vilafranca/" TargetMode="External" Id="rId1039" /><Relationship Type="http://schemas.openxmlformats.org/officeDocument/2006/relationships/hyperlink" Target="https://www.serra.immo/propiedad/ref-6316-vivienda-de-3-habitaciones-con-terraza-en-el-centro-de-vilafranca/" TargetMode="External" Id="rId1040" /><Relationship Type="http://schemas.openxmlformats.org/officeDocument/2006/relationships/hyperlink" Target="https://www.serra.immo/propiedad/ref-6137-vivienda-a-estrenar-de-4-habitaciones-con-piscina-comunitaria/" TargetMode="External" Id="rId1041" /><Relationship Type="http://schemas.openxmlformats.org/officeDocument/2006/relationships/hyperlink" Target="https://www.serra.immo/propiedad/ref-6244-pisode-4-habitaciones-con-terraza-en-vilafranca-del-penedes/" TargetMode="External" Id="rId1042" /><Relationship Type="http://schemas.openxmlformats.org/officeDocument/2006/relationships/hyperlink" Target="https://www.serra.immo/propiedad/ref-6125-vilafranca-del-penedes-piso-a-estrenar-de-3-habitaciones-con-amplio-balcon/" TargetMode="External" Id="rId1043" /><Relationship Type="http://schemas.openxmlformats.org/officeDocument/2006/relationships/hyperlink" Target="https://www.serra.immo/propiedad/ref-6305-piso-de-obra-nueva-de-3-y-4-habitaciones-en-la-girada/" TargetMode="External" Id="rId1044" /><Relationship Type="http://schemas.openxmlformats.org/officeDocument/2006/relationships/hyperlink" Target="https://www.serra.immo/propiedad/ref-5359-vilafranca-del-penedes-casa-y-local-comercial/" TargetMode="External" Id="rId1045" /><Relationship Type="http://schemas.openxmlformats.org/officeDocument/2006/relationships/hyperlink" Target="https://www.serra.immo/propiedad/ref-6307-casa-senorial-de-7-habitaciones-en-el-centro-de-vilafranca-del-penedes/" TargetMode="External" Id="rId1046" /><Relationship Type="http://schemas.openxmlformats.org/officeDocument/2006/relationships/hyperlink" Target="https://www.serra.immo/propiedad/ref-6293-piso-de-obra-nueva-de-3-y-4-habitaciones-en-la-girada/" TargetMode="External" Id="rId1047" /><Relationship Type="http://schemas.openxmlformats.org/officeDocument/2006/relationships/hyperlink" Target="https://www.serra.immo/propiedad/ref-6316-vivienda-de-3-habitaciones-con-terraza-en-el-centro-de-vilafranca/" TargetMode="External" Id="rId1048" /><Relationship Type="http://schemas.openxmlformats.org/officeDocument/2006/relationships/hyperlink" Target="https://www.serra.immo/propiedad/ref-25-5219-1468-venta-de-duplex-en-vilafranca-del-penedes/" TargetMode="External" Id="rId1049" /><Relationship Type="http://schemas.openxmlformats.org/officeDocument/2006/relationships/hyperlink" Target="https://www.serra.immo/propiedad/ref-18-02515-1266-casa-con-patio-a-reformar/" TargetMode="External" Id="rId1050" /><Relationship Type="http://schemas.openxmlformats.org/officeDocument/2006/relationships/hyperlink" Target="https://www.serra.immo/propiedad/ref-a01645-5298-fantastica-masia-cerca-de-sant-sadurni-danoia/" TargetMode="External" Id="rId105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52" /><Relationship Type="http://schemas.openxmlformats.org/officeDocument/2006/relationships/hyperlink" Target="https://www.serra.immo/propiedad/ref-5853/" TargetMode="External" Id="rId1053" /><Relationship Type="http://schemas.openxmlformats.org/officeDocument/2006/relationships/hyperlink" Target="https://www.serra.immo/propiedad/ref-03-5272-1098-duplex-en-venta-piscina-y-dos-parquings/" TargetMode="External" Id="rId1054" /><Relationship Type="http://schemas.openxmlformats.org/officeDocument/2006/relationships/hyperlink" Target="https://www.serra.immo/propiedad/ref-6243-piso-de-4-habitaciones-con-terraza-en-vilafranca-del-penedes/" TargetMode="External" Id="rId1055" /><Relationship Type="http://schemas.openxmlformats.org/officeDocument/2006/relationships/hyperlink" Target="https://www.serra.immo/propiedad/ref-6141-piso-de-3-habitaciones-con-terraza-y-piscina-comunitaria-en-vilafranca/" TargetMode="External" Id="rId1056" /><Relationship Type="http://schemas.openxmlformats.org/officeDocument/2006/relationships/hyperlink" Target="https://www.serra.immo/propiedad/ref-6305-piso-de-obra-nueva-de-3-y-4-habitaciones-en-la-girada/" TargetMode="External" Id="rId1057" /><Relationship Type="http://schemas.openxmlformats.org/officeDocument/2006/relationships/hyperlink" Target="https://www.serra.immo/propiedad/ref-6340-piso-de-3-habitaciones-en-el-centro-de-lespirall/" TargetMode="External" Id="rId1058" /><Relationship Type="http://schemas.openxmlformats.org/officeDocument/2006/relationships/hyperlink" Target="https://www.serra.immo/propiedad/ref-6244-pisode-4-habitaciones-con-terraza-en-vilafranca-del-penedes/" TargetMode="External" Id="rId1059" /><Relationship Type="http://schemas.openxmlformats.org/officeDocument/2006/relationships/hyperlink" Target="https://www.serra.immo/propiedad/ref-6298-piso-de-obra-nueva-de-3-y-4-habitaciones-en-la-girada/" TargetMode="External" Id="rId1060" /><Relationship Type="http://schemas.openxmlformats.org/officeDocument/2006/relationships/hyperlink" Target="https://www.serra.immo/propiedad/ref-6307-casa-senorial-de-7-habitaciones-en-el-centro-de-vilafranca-del-penedes/" TargetMode="External" Id="rId1061" /><Relationship Type="http://schemas.openxmlformats.org/officeDocument/2006/relationships/hyperlink" Target="https://www.serra.immo/propiedad/ref-5359-vilafranca-del-penedes-casa-y-local-comercial/" TargetMode="External" Id="rId1062" /><Relationship Type="http://schemas.openxmlformats.org/officeDocument/2006/relationships/hyperlink" Target="https://www.serra.immo/propiedad/ref-6125-vilafranca-del-penedes-piso-a-estrenar-de-3-habitaciones-con-amplio-balcon/" TargetMode="External" Id="rId1063" /><Relationship Type="http://schemas.openxmlformats.org/officeDocument/2006/relationships/hyperlink" Target="https://www.serra.immo/propiedad/ref-5610-amplio-piso-de-4-habitaciones-a-las-clotes-de-vilafranca-del-penedes/" TargetMode="External" Id="rId1064" /><Relationship Type="http://schemas.openxmlformats.org/officeDocument/2006/relationships/hyperlink" Target="https://www.serra.immo/propiedad/ref-6364-piso-de-3-habitaciones-dobles-con-trastero-en-zona-centrica-del-espirall/" TargetMode="External" Id="rId1065" /><Relationship Type="http://schemas.openxmlformats.org/officeDocument/2006/relationships/hyperlink" Target="https://www.serra.immo/propiedad/ref-6137-vivienda-a-estrenar-de-4-habitaciones-con-piscina-comunitaria/" TargetMode="External" Id="rId1066" /><Relationship Type="http://schemas.openxmlformats.org/officeDocument/2006/relationships/hyperlink" Target="https://www.serra.immo/propiedad/ref-6169-pis-atic-de-3-habitacions-al-centre-vila/" TargetMode="External" Id="rId1067" /><Relationship Type="http://schemas.openxmlformats.org/officeDocument/2006/relationships/hyperlink" Target="https://www.serra.immo/propiedad/ref-6314-edificio-emblematico-en-venta-cerca-del-centro-de-vilafranca-del-penedes/" TargetMode="External" Id="rId1068" /><Relationship Type="http://schemas.openxmlformats.org/officeDocument/2006/relationships/hyperlink" Target="https://www.serra.immo/propiedad/ref-6316-vivienda-de-3-habitaciones-con-terraza-en-el-centro-de-vilafranca/" TargetMode="External" Id="rId1069" /><Relationship Type="http://schemas.openxmlformats.org/officeDocument/2006/relationships/hyperlink" Target="https://www.serra.immo/propiedad/ref-6340-piso-de-3-habitaciones-en-el-centro-de-lespirall/" TargetMode="External" Id="rId1070" /><Relationship Type="http://schemas.openxmlformats.org/officeDocument/2006/relationships/hyperlink" Target="https://www.serra.immo/propiedad/ref-6140-vilafranca-del-penedes-planta-baja-de-4-habitaciones-con-terraza/" TargetMode="External" Id="rId1071" /><Relationship Type="http://schemas.openxmlformats.org/officeDocument/2006/relationships/hyperlink" Target="https://www.serra.immo/propiedad/ref-6243-piso-de-4-habitaciones-con-terraza-en-vilafranca-del-penedes/" TargetMode="External" Id="rId1072" /><Relationship Type="http://schemas.openxmlformats.org/officeDocument/2006/relationships/hyperlink" Target="https://www.serra.immo/propiedad/ref-18-02515-1266-casa-con-patio-a-reformar/" TargetMode="External" Id="rId1073" /><Relationship Type="http://schemas.openxmlformats.org/officeDocument/2006/relationships/hyperlink" Target="https://www.serra.immo/propiedad/ref-a01645-5298-fantastica-masia-cerca-de-sant-sadurni-danoia/" TargetMode="External" Id="rId107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075" /><Relationship Type="http://schemas.openxmlformats.org/officeDocument/2006/relationships/hyperlink" Target="https://www.serra.immo/propiedad/ref-25-5219-1468-venta-de-duplex-en-vilafranca-del-penedes/" TargetMode="External" Id="rId1076" /><Relationship Type="http://schemas.openxmlformats.org/officeDocument/2006/relationships/hyperlink" Target="https://www.serra.immo/propiedad/ref-5853/" TargetMode="External" Id="rId1077" /><Relationship Type="http://schemas.openxmlformats.org/officeDocument/2006/relationships/hyperlink" Target="https://www.serra.immo/propiedad/ref-03-5272-1098-duplex-en-venta-piscina-y-dos-parquings/" TargetMode="External" Id="rId1078" /><Relationship Type="http://schemas.openxmlformats.org/officeDocument/2006/relationships/hyperlink" Target="https://www.serra.immo/propiedad/ref-6364-piso-de-3-habitaciones-dobles-con-trastero-en-zona-centrica-del-espirall/" TargetMode="External" Id="rId1079" /><Relationship Type="http://schemas.openxmlformats.org/officeDocument/2006/relationships/hyperlink" Target="https://www.serra.immo/propiedad/ref-5610-amplio-piso-de-4-habitaciones-a-las-clotes-de-vilafranca-del-penedes/" TargetMode="External" Id="rId1080" /><Relationship Type="http://schemas.openxmlformats.org/officeDocument/2006/relationships/hyperlink" Target="https://www.serra.immo/propiedad/ref-6314-edificio-emblematico-en-venta-cerca-del-centro-de-vilafranca-del-penedes/" TargetMode="External" Id="rId1081" /><Relationship Type="http://schemas.openxmlformats.org/officeDocument/2006/relationships/hyperlink" Target="https://www.serra.immo/propiedad/ref-6206-piso-de-3-habitaciones-con-piscina-comunitaria-en-vilafranca-del-penedes/" TargetMode="External" Id="rId1082" /><Relationship Type="http://schemas.openxmlformats.org/officeDocument/2006/relationships/hyperlink" Target="https://www.serra.immo/propiedad/ref-6316-vivienda-de-3-habitaciones-con-terraza-en-el-centro-de-vilafranca/" TargetMode="External" Id="rId1083" /><Relationship Type="http://schemas.openxmlformats.org/officeDocument/2006/relationships/hyperlink" Target="https://www.serra.immo/propiedad/ref-6244-pisode-4-habitaciones-con-terraza-en-vilafranca-del-penedes/" TargetMode="External" Id="rId1084" /><Relationship Type="http://schemas.openxmlformats.org/officeDocument/2006/relationships/hyperlink" Target="https://www.serra.immo/propiedad/ref-6169-pis-atic-de-3-habitacions-al-centre-vila/" TargetMode="External" Id="rId1085" /><Relationship Type="http://schemas.openxmlformats.org/officeDocument/2006/relationships/hyperlink" Target="https://www.serra.immo/propiedad/ref-6140-vilafranca-del-penedes-planta-baja-de-4-habitaciones-con-terraza/" TargetMode="External" Id="rId1086" /><Relationship Type="http://schemas.openxmlformats.org/officeDocument/2006/relationships/hyperlink" Target="https://www.serra.immo/propiedad/ref-6293-piso-de-obra-nueva-de-3-y-4-habitaciones-en-la-girada/" TargetMode="External" Id="rId1087" /><Relationship Type="http://schemas.openxmlformats.org/officeDocument/2006/relationships/hyperlink" Target="https://www.serra.immo/propiedad/ref-6305-piso-de-obra-nueva-de-3-y-4-habitaciones-en-la-girada/" TargetMode="External" Id="rId1088" /><Relationship Type="http://schemas.openxmlformats.org/officeDocument/2006/relationships/hyperlink" Target="https://www.serra.immo/propiedad/ref-6142-vivienda-de-3-habitaciones-con-terraza-y-piscina-comunitaria-en-vilafranca-del-penedes/" TargetMode="External" Id="rId1089" /><Relationship Type="http://schemas.openxmlformats.org/officeDocument/2006/relationships/hyperlink" Target="https://www.serra.immo/propiedad/ref-6137-vivienda-a-estrenar-de-4-habitaciones-con-piscina-comunitaria/" TargetMode="External" Id="rId1090" /><Relationship Type="http://schemas.openxmlformats.org/officeDocument/2006/relationships/hyperlink" Target="https://www.serra.immo/propiedad/ref-6307-casa-senorial-de-7-habitaciones-en-el-centro-de-vilafranca-del-penedes/" TargetMode="External" Id="rId1091" /><Relationship Type="http://schemas.openxmlformats.org/officeDocument/2006/relationships/hyperlink" Target="https://www.serra.immo/propiedad/ref-6140-vilafranca-del-penedes-planta-baja-de-4-habitaciones-con-terraza/" TargetMode="External" Id="rId1092" /><Relationship Type="http://schemas.openxmlformats.org/officeDocument/2006/relationships/hyperlink" Target="https://www.serra.immo/propiedad/ref-6305-piso-de-obra-nueva-de-3-y-4-habitaciones-en-la-girada/" TargetMode="External" Id="rId1093" /><Relationship Type="http://schemas.openxmlformats.org/officeDocument/2006/relationships/hyperlink" Target="https://www.serra.immo/propiedad/ref-6244-pisode-4-habitaciones-con-terraza-en-vilafranca-del-penedes/" TargetMode="External" Id="rId1094" /><Relationship Type="http://schemas.openxmlformats.org/officeDocument/2006/relationships/hyperlink" Target="https://www.serra.immo/propiedad/ref-5359-vilafranca-del-penedes-casa-y-local-comercial/" TargetMode="External" Id="rId1095" /><Relationship Type="http://schemas.openxmlformats.org/officeDocument/2006/relationships/hyperlink" Target="https://www.serra.immo/propiedad/ref-6169-pis-atic-de-3-habitacions-al-centre-vila/" TargetMode="External" Id="rId1096" /><Relationship Type="http://schemas.openxmlformats.org/officeDocument/2006/relationships/hyperlink" Target="https://www.serra.immo/propiedad/ref-25-5219-1468-venta-de-duplex-en-vilafranca-del-penedes/" TargetMode="External" Id="rId1097" /><Relationship Type="http://schemas.openxmlformats.org/officeDocument/2006/relationships/hyperlink" Target="https://www.serra.immo/propiedad/ref-a01645-5298-fantastica-masia-cerca-de-sant-sadurni-danoia/" TargetMode="External" Id="rId1098" /><Relationship Type="http://schemas.openxmlformats.org/officeDocument/2006/relationships/hyperlink" Target="https://www.serra.immo/propiedad/ref-18-02515-1266-casa-con-patio-a-reformar/" TargetMode="External" Id="rId109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00" /><Relationship Type="http://schemas.openxmlformats.org/officeDocument/2006/relationships/hyperlink" Target="https://www.serra.immo/propiedad/ref-5853/" TargetMode="External" Id="rId1101" /><Relationship Type="http://schemas.openxmlformats.org/officeDocument/2006/relationships/hyperlink" Target="https://www.serra.immo/propiedad/ref-03-5272-1098-duplex-en-venta-piscina-y-dos-parquings/" TargetMode="External" Id="rId1102" /><Relationship Type="http://schemas.openxmlformats.org/officeDocument/2006/relationships/hyperlink" Target="https://www.serra.immo/propiedad/ref-6316-vivienda-de-3-habitaciones-con-terraza-en-el-centro-de-vilafranca/" TargetMode="External" Id="rId1103" /><Relationship Type="http://schemas.openxmlformats.org/officeDocument/2006/relationships/hyperlink" Target="https://www.serra.immo/propiedad/ref-6243-piso-de-4-habitaciones-con-terraza-en-vilafranca-del-penedes/" TargetMode="External" Id="rId1104" /><Relationship Type="http://schemas.openxmlformats.org/officeDocument/2006/relationships/hyperlink" Target="https://www.serra.immo/propiedad/ref-6340-piso-de-3-habitaciones-en-el-centro-de-lespirall/" TargetMode="External" Id="rId1105" /><Relationship Type="http://schemas.openxmlformats.org/officeDocument/2006/relationships/hyperlink" Target="https://www.serra.immo/propiedad/ref-6298-piso-de-obra-nueva-de-3-y-4-habitaciones-en-la-girada/" TargetMode="External" Id="rId1106" /><Relationship Type="http://schemas.openxmlformats.org/officeDocument/2006/relationships/hyperlink" Target="https://www.serra.immo/propiedad/ref-6125-vilafranca-del-penedes-piso-a-estrenar-de-3-habitaciones-con-amplio-balcon/" TargetMode="External" Id="rId1107" /><Relationship Type="http://schemas.openxmlformats.org/officeDocument/2006/relationships/hyperlink" Target="https://www.serra.immo/propiedad/ref-6314-edificio-emblematico-en-venta-cerca-del-centro-de-vilafranca-del-penedes/" TargetMode="External" Id="rId1108" /><Relationship Type="http://schemas.openxmlformats.org/officeDocument/2006/relationships/hyperlink" Target="https://www.serra.immo/propiedad/ref-6142-vivienda-de-3-habitaciones-con-terraza-y-piscina-comunitaria-en-vilafranca-del-penedes/" TargetMode="External" Id="rId1109" /><Relationship Type="http://schemas.openxmlformats.org/officeDocument/2006/relationships/hyperlink" Target="https://www.serra.immo/propiedad/ref-6293-piso-de-obra-nueva-de-3-y-4-habitaciones-en-la-girada/" TargetMode="External" Id="rId1110" /><Relationship Type="http://schemas.openxmlformats.org/officeDocument/2006/relationships/hyperlink" Target="https://www.serra.immo/propiedad/ref-6206-piso-de-3-habitaciones-con-piscina-comunitaria-en-vilafranca-del-penedes/" TargetMode="External" Id="rId1111" /><Relationship Type="http://schemas.openxmlformats.org/officeDocument/2006/relationships/hyperlink" Target="https://www.serra.immo/propiedad/ref-6307-casa-senorial-de-7-habitaciones-en-el-centro-de-vilafranca-del-penedes/" TargetMode="External" Id="rId1112" /><Relationship Type="http://schemas.openxmlformats.org/officeDocument/2006/relationships/hyperlink" Target="https://www.serra.immo/propiedad/ref-6305-piso-de-obra-nueva-de-3-y-4-habitaciones-en-la-girada/" TargetMode="External" Id="rId1113" /><Relationship Type="http://schemas.openxmlformats.org/officeDocument/2006/relationships/hyperlink" Target="https://www.serra.immo/propiedad/ref-6140-vilafranca-del-penedes-planta-baja-de-4-habitaciones-con-terraza/" TargetMode="External" Id="rId1114" /><Relationship Type="http://schemas.openxmlformats.org/officeDocument/2006/relationships/hyperlink" Target="https://www.serra.immo/propiedad/ref-6244-pisode-4-habitaciones-con-terraza-en-vilafranca-del-penedes/" TargetMode="External" Id="rId1115" /><Relationship Type="http://schemas.openxmlformats.org/officeDocument/2006/relationships/hyperlink" Target="https://www.serra.immo/propiedad/ref-5359-vilafranca-del-penedes-casa-y-local-comercial/" TargetMode="External" Id="rId1116" /><Relationship Type="http://schemas.openxmlformats.org/officeDocument/2006/relationships/hyperlink" Target="https://www.serra.immo/propiedad/ref-6137-vivienda-a-estrenar-de-4-habitaciones-con-piscina-comunitaria/" TargetMode="External" Id="rId1117" /><Relationship Type="http://schemas.openxmlformats.org/officeDocument/2006/relationships/hyperlink" Target="https://www.serra.immo/propiedad/ref-6169-pis-atic-de-3-habitacions-al-centre-vila/" TargetMode="External" Id="rId1118" /><Relationship Type="http://schemas.openxmlformats.org/officeDocument/2006/relationships/hyperlink" Target="https://www.serra.immo/propiedad/ref-5610-amplio-piso-de-4-habitaciones-a-las-clotes-de-vilafranca-del-penedes/" TargetMode="External" Id="rId1119" /><Relationship Type="http://schemas.openxmlformats.org/officeDocument/2006/relationships/hyperlink" Target="https://www.serra.immo/propiedad/ref-6142-vivienda-de-3-habitaciones-con-terraza-y-piscina-comunitaria-en-vilafranca-del-penedes/" TargetMode="External" Id="rId1120" /><Relationship Type="http://schemas.openxmlformats.org/officeDocument/2006/relationships/hyperlink" Target="https://www.serra.immo/propiedad/ref-6316-vivienda-de-3-habitaciones-con-terraza-en-el-centro-de-vilafranca/" TargetMode="External" Id="rId1121" /><Relationship Type="http://schemas.openxmlformats.org/officeDocument/2006/relationships/hyperlink" Target="https://www.serra.immo/propiedad/ref-6243-piso-de-4-habitaciones-con-terraza-en-vilafranca-del-penedes/" TargetMode="External" Id="rId112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23" /><Relationship Type="http://schemas.openxmlformats.org/officeDocument/2006/relationships/hyperlink" Target="https://www.serra.immo/propiedad/ref-18-02515-1266-casa-con-patio-a-reformar/" TargetMode="External" Id="rId1124" /><Relationship Type="http://schemas.openxmlformats.org/officeDocument/2006/relationships/hyperlink" Target="https://www.serra.immo/propiedad/ref-25-5219-1468-venta-de-duplex-en-vilafranca-del-penedes/" TargetMode="External" Id="rId1125" /><Relationship Type="http://schemas.openxmlformats.org/officeDocument/2006/relationships/hyperlink" Target="https://www.serra.immo/propiedad/ref-a01645-5298-fantastica-masia-cerca-de-sant-sadurni-danoia/" TargetMode="External" Id="rId1126" /><Relationship Type="http://schemas.openxmlformats.org/officeDocument/2006/relationships/hyperlink" Target="https://www.serra.immo/propiedad/ref-5853/" TargetMode="External" Id="rId1127" /><Relationship Type="http://schemas.openxmlformats.org/officeDocument/2006/relationships/hyperlink" Target="https://www.serra.immo/propiedad/ref-03-5272-1098-duplex-en-venta-piscina-y-dos-parquings/" TargetMode="External" Id="rId1128" /><Relationship Type="http://schemas.openxmlformats.org/officeDocument/2006/relationships/hyperlink" Target="https://www.serra.immo/propiedad/ref-6206-piso-de-3-habitaciones-con-piscina-comunitaria-en-vilafranca-del-penedes/" TargetMode="External" Id="rId1129" /><Relationship Type="http://schemas.openxmlformats.org/officeDocument/2006/relationships/hyperlink" Target="https://www.serra.immo/propiedad/ref-6305-piso-de-obra-nueva-de-3-y-4-habitaciones-en-la-girada/" TargetMode="External" Id="rId1130" /><Relationship Type="http://schemas.openxmlformats.org/officeDocument/2006/relationships/hyperlink" Target="https://www.serra.immo/propiedad/ref-5610-amplio-piso-de-4-habitaciones-a-las-clotes-de-vilafranca-del-penedes/" TargetMode="External" Id="rId1131" /><Relationship Type="http://schemas.openxmlformats.org/officeDocument/2006/relationships/hyperlink" Target="https://www.serra.immo/propiedad/ref-6141-piso-de-3-habitaciones-con-terraza-y-piscina-comunitaria-en-vilafranca/" TargetMode="External" Id="rId1132" /><Relationship Type="http://schemas.openxmlformats.org/officeDocument/2006/relationships/hyperlink" Target="https://www.serra.immo/propiedad/ref-6293-piso-de-obra-nueva-de-3-y-4-habitaciones-en-la-girada/" TargetMode="External" Id="rId1133" /><Relationship Type="http://schemas.openxmlformats.org/officeDocument/2006/relationships/hyperlink" Target="https://www.serra.immo/propiedad/ref-6314-edificio-emblematico-en-venta-cerca-del-centro-de-vilafranca-del-penedes/" TargetMode="External" Id="rId1134" /><Relationship Type="http://schemas.openxmlformats.org/officeDocument/2006/relationships/hyperlink" Target="https://www.serra.immo/propiedad/ref-6142-vivienda-de-3-habitaciones-con-terraza-y-piscina-comunitaria-en-vilafranca-del-penedes/" TargetMode="External" Id="rId1135" /><Relationship Type="http://schemas.openxmlformats.org/officeDocument/2006/relationships/hyperlink" Target="https://www.serra.immo/propiedad/ref-6125-vilafranca-del-penedes-piso-a-estrenar-de-3-habitaciones-con-amplio-balcon/" TargetMode="External" Id="rId1136" /><Relationship Type="http://schemas.openxmlformats.org/officeDocument/2006/relationships/hyperlink" Target="https://www.serra.immo/propiedad/ref-6307-casa-senorial-de-7-habitaciones-en-el-centro-de-vilafranca-del-penedes/" TargetMode="External" Id="rId1137" /><Relationship Type="http://schemas.openxmlformats.org/officeDocument/2006/relationships/hyperlink" Target="https://www.serra.immo/propiedad/ref-6169-pis-atic-de-3-habitacions-al-centre-vila/" TargetMode="External" Id="rId1138" /><Relationship Type="http://schemas.openxmlformats.org/officeDocument/2006/relationships/hyperlink" Target="https://www.serra.immo/propiedad/ref-6243-piso-de-4-habitaciones-con-terraza-en-vilafranca-del-penedes/" TargetMode="External" Id="rId1139" /><Relationship Type="http://schemas.openxmlformats.org/officeDocument/2006/relationships/hyperlink" Target="https://www.serra.immo/propiedad/ref-6244-pisode-4-habitaciones-con-terraza-en-vilafranca-del-penedes/" TargetMode="External" Id="rId1140" /><Relationship Type="http://schemas.openxmlformats.org/officeDocument/2006/relationships/hyperlink" Target="https://www.serra.immo/propiedad/ref-6298-piso-de-obra-nueva-de-3-y-4-habitaciones-en-la-girada/" TargetMode="External" Id="rId1141" /><Relationship Type="http://schemas.openxmlformats.org/officeDocument/2006/relationships/hyperlink" Target="https://www.serra.immo/propiedad/ref-6364-piso-de-3-habitaciones-dobles-con-trastero-en-zona-centrica-del-espirall/" TargetMode="External" Id="rId1142" /><Relationship Type="http://schemas.openxmlformats.org/officeDocument/2006/relationships/hyperlink" Target="https://www.serra.immo/propiedad/ref-5359-vilafranca-del-penedes-casa-y-local-comercial/" TargetMode="External" Id="rId1143" /><Relationship Type="http://schemas.openxmlformats.org/officeDocument/2006/relationships/hyperlink" Target="https://www.serra.immo/propiedad/ref-6243-piso-de-4-habitaciones-con-terraza-en-vilafranca-del-penedes/" TargetMode="External" Id="rId1144" /><Relationship Type="http://schemas.openxmlformats.org/officeDocument/2006/relationships/hyperlink" Target="https://www.serra.immo/propiedad/ref-6169-pis-atic-de-3-habitacions-al-centre-vila/" TargetMode="External" Id="rId1145" /><Relationship Type="http://schemas.openxmlformats.org/officeDocument/2006/relationships/hyperlink" Target="https://www.serra.immo/propiedad/ref-6206-piso-de-3-habitaciones-con-piscina-comunitaria-en-vilafranca-del-penedes/" TargetMode="External" Id="rId114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47" /><Relationship Type="http://schemas.openxmlformats.org/officeDocument/2006/relationships/hyperlink" Target="https://www.serra.immo/propiedad/ref-18-02515-1266-casa-con-patio-a-reformar/" TargetMode="External" Id="rId1148" /><Relationship Type="http://schemas.openxmlformats.org/officeDocument/2006/relationships/hyperlink" Target="https://www.serra.immo/propiedad/ref-25-5219-1468-venta-de-duplex-en-vilafranca-del-penedes/" TargetMode="External" Id="rId1149" /><Relationship Type="http://schemas.openxmlformats.org/officeDocument/2006/relationships/hyperlink" Target="https://www.serra.immo/propiedad/ref-a01645-5298-fantastica-masia-cerca-de-sant-sadurni-danoia/" TargetMode="External" Id="rId1150" /><Relationship Type="http://schemas.openxmlformats.org/officeDocument/2006/relationships/hyperlink" Target="https://www.serra.immo/propiedad/ref-5853/" TargetMode="External" Id="rId1151" /><Relationship Type="http://schemas.openxmlformats.org/officeDocument/2006/relationships/hyperlink" Target="https://www.serra.immo/propiedad/ref-03-5272-1098-duplex-en-venta-piscina-y-dos-parquings/" TargetMode="External" Id="rId1152" /><Relationship Type="http://schemas.openxmlformats.org/officeDocument/2006/relationships/hyperlink" Target="https://www.serra.immo/propiedad/ref-6293-piso-de-obra-nueva-de-3-y-4-habitaciones-en-la-girada/" TargetMode="External" Id="rId1153" /><Relationship Type="http://schemas.openxmlformats.org/officeDocument/2006/relationships/hyperlink" Target="https://www.serra.immo/propiedad/ref-6314-edificio-emblematico-en-venta-cerca-del-centro-de-vilafranca-del-penedes/" TargetMode="External" Id="rId1154" /><Relationship Type="http://schemas.openxmlformats.org/officeDocument/2006/relationships/hyperlink" Target="https://www.serra.immo/propiedad/ref-6364-piso-de-3-habitaciones-dobles-con-trastero-en-zona-centrica-del-espirall/" TargetMode="External" Id="rId1155" /><Relationship Type="http://schemas.openxmlformats.org/officeDocument/2006/relationships/hyperlink" Target="https://www.serra.immo/propiedad/ref-6140-vilafranca-del-penedes-planta-baja-de-4-habitaciones-con-terraza/" TargetMode="External" Id="rId1156" /><Relationship Type="http://schemas.openxmlformats.org/officeDocument/2006/relationships/hyperlink" Target="https://www.serra.immo/propiedad/ref-5610-amplio-piso-de-4-habitaciones-a-las-clotes-de-vilafranca-del-penedes/" TargetMode="External" Id="rId1157" /><Relationship Type="http://schemas.openxmlformats.org/officeDocument/2006/relationships/hyperlink" Target="https://www.serra.immo/propiedad/ref-6243-piso-de-4-habitaciones-con-terraza-en-vilafranca-del-penedes/" TargetMode="External" Id="rId1158" /><Relationship Type="http://schemas.openxmlformats.org/officeDocument/2006/relationships/hyperlink" Target="https://www.serra.immo/propiedad/ref-6169-pis-atic-de-3-habitacions-al-centre-vila/" TargetMode="External" Id="rId1159" /><Relationship Type="http://schemas.openxmlformats.org/officeDocument/2006/relationships/hyperlink" Target="https://www.serra.immo/propiedad/ref-6305-piso-de-obra-nueva-de-3-y-4-habitaciones-en-la-girada/" TargetMode="External" Id="rId1160" /><Relationship Type="http://schemas.openxmlformats.org/officeDocument/2006/relationships/hyperlink" Target="https://www.serra.immo/propiedad/ref-6125-vilafranca-del-penedes-piso-a-estrenar-de-3-habitaciones-con-amplio-balcon/" TargetMode="External" Id="rId1161" /><Relationship Type="http://schemas.openxmlformats.org/officeDocument/2006/relationships/hyperlink" Target="https://www.serra.immo/propiedad/ref-6142-vivienda-de-3-habitaciones-con-terraza-y-piscina-comunitaria-en-vilafranca-del-penedes/" TargetMode="External" Id="rId1162" /><Relationship Type="http://schemas.openxmlformats.org/officeDocument/2006/relationships/hyperlink" Target="https://www.serra.immo/propiedad/ref-5359-vilafranca-del-penedes-casa-y-local-comercial/" TargetMode="External" Id="rId1163" /><Relationship Type="http://schemas.openxmlformats.org/officeDocument/2006/relationships/hyperlink" Target="https://www.serra.immo/propiedad/ref-6340-piso-de-3-habitaciones-en-el-centro-de-lespirall/" TargetMode="External" Id="rId1164" /><Relationship Type="http://schemas.openxmlformats.org/officeDocument/2006/relationships/hyperlink" Target="https://www.serra.immo/propiedad/ref-6316-vivienda-de-3-habitaciones-con-terraza-en-el-centro-de-vilafranca/" TargetMode="External" Id="rId1165" /><Relationship Type="http://schemas.openxmlformats.org/officeDocument/2006/relationships/hyperlink" Target="https://www.serra.immo/propiedad/ref-6298-piso-de-obra-nueva-de-3-y-4-habitaciones-en-la-girada/" TargetMode="External" Id="rId1166" /><Relationship Type="http://schemas.openxmlformats.org/officeDocument/2006/relationships/hyperlink" Target="https://www.serra.immo/propiedad/ref-6244-pisode-4-habitaciones-con-terraza-en-vilafranca-del-penedes/" TargetMode="External" Id="rId1167" /><Relationship Type="http://schemas.openxmlformats.org/officeDocument/2006/relationships/hyperlink" Target="https://www.serra.immo/propiedad/ref-6298-piso-de-obra-nueva-de-3-y-4-habitaciones-en-la-girada/" TargetMode="External" Id="rId1168" /><Relationship Type="http://schemas.openxmlformats.org/officeDocument/2006/relationships/hyperlink" Target="https://www.serra.immo/propiedad/ref-6141-piso-de-3-habitaciones-con-terraza-y-piscina-comunitaria-en-vilafranca/" TargetMode="External" Id="rId1169" /><Relationship Type="http://schemas.openxmlformats.org/officeDocument/2006/relationships/hyperlink" Target="https://www.serra.immo/propiedad/ref-6305-piso-de-obra-nueva-de-3-y-4-habitaciones-en-la-girada/" TargetMode="External" Id="rId1170" /><Relationship Type="http://schemas.openxmlformats.org/officeDocument/2006/relationships/hyperlink" Target="https://www.serra.immo/propiedad/ref-6137-vivienda-a-estrenar-de-4-habitaciones-con-piscina-comunitaria/" TargetMode="External" Id="rId1171" /><Relationship Type="http://schemas.openxmlformats.org/officeDocument/2006/relationships/hyperlink" Target="https://www.serra.immo/propiedad/ref-6169-pis-atic-de-3-habitacions-al-centre-vila/" TargetMode="External" Id="rId1172" /><Relationship Type="http://schemas.openxmlformats.org/officeDocument/2006/relationships/hyperlink" Target="https://www.serra.immo/propiedad/ref-18-02515-1266-casa-con-patio-a-reformar/" TargetMode="External" Id="rId1173" /><Relationship Type="http://schemas.openxmlformats.org/officeDocument/2006/relationships/hyperlink" Target="https://www.serra.immo/propiedad/ref-a01645-5298-fantastica-masia-cerca-de-sant-sadurni-danoia/" TargetMode="External" Id="rId1174" /><Relationship Type="http://schemas.openxmlformats.org/officeDocument/2006/relationships/hyperlink" Target="https://www.serra.immo/propiedad/ref-25-5219-1468-venta-de-duplex-en-vilafranca-del-penedes/" TargetMode="External" Id="rId117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76" /><Relationship Type="http://schemas.openxmlformats.org/officeDocument/2006/relationships/hyperlink" Target="https://www.serra.immo/propiedad/ref-5853/" TargetMode="External" Id="rId1177" /><Relationship Type="http://schemas.openxmlformats.org/officeDocument/2006/relationships/hyperlink" Target="https://www.serra.immo/propiedad/ref-03-5272-1098-duplex-en-venta-piscina-y-dos-parquings/" TargetMode="External" Id="rId1178" /><Relationship Type="http://schemas.openxmlformats.org/officeDocument/2006/relationships/hyperlink" Target="https://www.serra.immo/propiedad/ref-6307-casa-senorial-de-7-habitaciones-en-el-centro-de-vilafranca-del-penedes/" TargetMode="External" Id="rId1179" /><Relationship Type="http://schemas.openxmlformats.org/officeDocument/2006/relationships/hyperlink" Target="https://www.serra.immo/propiedad/ref-6340-piso-de-3-habitaciones-en-el-centro-de-lespirall/" TargetMode="External" Id="rId1180" /><Relationship Type="http://schemas.openxmlformats.org/officeDocument/2006/relationships/hyperlink" Target="https://www.serra.immo/propiedad/ref-6140-vilafranca-del-penedes-planta-baja-de-4-habitaciones-con-terraza/" TargetMode="External" Id="rId1181" /><Relationship Type="http://schemas.openxmlformats.org/officeDocument/2006/relationships/hyperlink" Target="https://www.serra.immo/propiedad/ref-6137-vivienda-a-estrenar-de-4-habitaciones-con-piscina-comunitaria/" TargetMode="External" Id="rId1182" /><Relationship Type="http://schemas.openxmlformats.org/officeDocument/2006/relationships/hyperlink" Target="https://www.serra.immo/propiedad/ref-5359-vilafranca-del-penedes-casa-y-local-comercial/" TargetMode="External" Id="rId1183" /><Relationship Type="http://schemas.openxmlformats.org/officeDocument/2006/relationships/hyperlink" Target="https://www.serra.immo/propiedad/ref-6293-piso-de-obra-nueva-de-3-y-4-habitaciones-en-la-girada/" TargetMode="External" Id="rId1184" /><Relationship Type="http://schemas.openxmlformats.org/officeDocument/2006/relationships/hyperlink" Target="https://www.serra.immo/propiedad/ref-6244-pisode-4-habitaciones-con-terraza-en-vilafranca-del-penedes/" TargetMode="External" Id="rId1185" /><Relationship Type="http://schemas.openxmlformats.org/officeDocument/2006/relationships/hyperlink" Target="https://www.serra.immo/propiedad/ref-6141-piso-de-3-habitaciones-con-terraza-y-piscina-comunitaria-en-vilafranca/" TargetMode="External" Id="rId1186" /><Relationship Type="http://schemas.openxmlformats.org/officeDocument/2006/relationships/hyperlink" Target="https://www.serra.immo/propiedad/ref-6206-piso-de-3-habitaciones-con-piscina-comunitaria-en-vilafranca-del-penedes/" TargetMode="External" Id="rId1187" /><Relationship Type="http://schemas.openxmlformats.org/officeDocument/2006/relationships/hyperlink" Target="https://www.serra.immo/propiedad/ref-6125-vilafranca-del-penedes-piso-a-estrenar-de-3-habitaciones-con-amplio-balcon/" TargetMode="External" Id="rId1188" /><Relationship Type="http://schemas.openxmlformats.org/officeDocument/2006/relationships/hyperlink" Target="https://www.serra.immo/propiedad/ref-6298-piso-de-obra-nueva-de-3-y-4-habitaciones-en-la-girada/" TargetMode="External" Id="rId1189" /><Relationship Type="http://schemas.openxmlformats.org/officeDocument/2006/relationships/hyperlink" Target="https://www.serra.immo/propiedad/ref-6298-piso-de-obra-nueva-de-3-y-4-habitaciones-en-la-girada/" TargetMode="External" Id="rId1190" /><Relationship Type="http://schemas.openxmlformats.org/officeDocument/2006/relationships/hyperlink" Target="https://www.serra.immo/propiedad/ref-6142-vivienda-de-3-habitaciones-con-terraza-y-piscina-comunitaria-en-vilafranca-del-penedes/" TargetMode="External" Id="rId1191" /><Relationship Type="http://schemas.openxmlformats.org/officeDocument/2006/relationships/hyperlink" Target="https://www.serra.immo/propiedad/ref-6125-vilafranca-del-penedes-piso-a-estrenar-de-3-habitaciones-con-amplio-balcon/" TargetMode="External" Id="rId1192" /><Relationship Type="http://schemas.openxmlformats.org/officeDocument/2006/relationships/hyperlink" Target="https://www.serra.immo/propiedad/ref-6169-pis-atic-de-3-habitacions-al-centre-vila/" TargetMode="External" Id="rId1193" /><Relationship Type="http://schemas.openxmlformats.org/officeDocument/2006/relationships/hyperlink" Target="https://www.serra.immo/propiedad/ref-25-5219-1468-venta-de-duplex-en-vilafranca-del-penedes/" TargetMode="External" Id="rId1194" /><Relationship Type="http://schemas.openxmlformats.org/officeDocument/2006/relationships/hyperlink" Target="https://www.serra.immo/propiedad/ref-18-02515-1266-casa-con-patio-a-reformar/" TargetMode="External" Id="rId11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196" /><Relationship Type="http://schemas.openxmlformats.org/officeDocument/2006/relationships/hyperlink" Target="https://www.serra.immo/propiedad/ref-a01645-5298-fantastica-masia-cerca-de-sant-sadurni-danoia/" TargetMode="External" Id="rId1197" /><Relationship Type="http://schemas.openxmlformats.org/officeDocument/2006/relationships/hyperlink" Target="https://www.serra.immo/propiedad/ref-5853/" TargetMode="External" Id="rId1198" /><Relationship Type="http://schemas.openxmlformats.org/officeDocument/2006/relationships/hyperlink" Target="https://www.serra.immo/propiedad/ref-03-5272-1098-duplex-en-venta-piscina-y-dos-parquings/" TargetMode="External" Id="rId1199" /><Relationship Type="http://schemas.openxmlformats.org/officeDocument/2006/relationships/hyperlink" Target="https://www.serra.immo/propiedad/ref-6243-piso-de-4-habitaciones-con-terraza-en-vilafranca-del-penedes/" TargetMode="External" Id="rId1200" /><Relationship Type="http://schemas.openxmlformats.org/officeDocument/2006/relationships/hyperlink" Target="https://www.serra.immo/propiedad/ref-6141-piso-de-3-habitaciones-con-terraza-y-piscina-comunitaria-en-vilafranca/" TargetMode="External" Id="rId1201" /><Relationship Type="http://schemas.openxmlformats.org/officeDocument/2006/relationships/hyperlink" Target="https://www.serra.immo/propiedad/ref-6125-vilafranca-del-penedes-piso-a-estrenar-de-3-habitaciones-con-amplio-balcon/" TargetMode="External" Id="rId1202" /><Relationship Type="http://schemas.openxmlformats.org/officeDocument/2006/relationships/hyperlink" Target="https://www.serra.immo/propiedad/ref-6364-piso-de-3-habitaciones-dobles-con-trastero-en-zona-centrica-del-espirall/" TargetMode="External" Id="rId1203" /><Relationship Type="http://schemas.openxmlformats.org/officeDocument/2006/relationships/hyperlink" Target="https://www.serra.immo/propiedad/ref-5610-amplio-piso-de-4-habitaciones-a-las-clotes-de-vilafranca-del-penedes/" TargetMode="External" Id="rId1204" /><Relationship Type="http://schemas.openxmlformats.org/officeDocument/2006/relationships/hyperlink" Target="https://www.serra.immo/propiedad/ref-6340-piso-de-3-habitaciones-en-el-centro-de-lespirall/" TargetMode="External" Id="rId1205" /><Relationship Type="http://schemas.openxmlformats.org/officeDocument/2006/relationships/hyperlink" Target="https://www.serra.immo/propiedad/ref-6305-piso-de-obra-nueva-de-3-y-4-habitaciones-en-la-girada/" TargetMode="External" Id="rId1206" /><Relationship Type="http://schemas.openxmlformats.org/officeDocument/2006/relationships/hyperlink" Target="https://www.serra.immo/propiedad/ref-6307-casa-senorial-de-7-habitaciones-en-el-centro-de-vilafranca-del-penedes/" TargetMode="External" Id="rId1207" /><Relationship Type="http://schemas.openxmlformats.org/officeDocument/2006/relationships/hyperlink" Target="https://www.serra.immo/propiedad/ref-6140-vilafranca-del-penedes-planta-baja-de-4-habitaciones-con-terraza/" TargetMode="External" Id="rId1208" /><Relationship Type="http://schemas.openxmlformats.org/officeDocument/2006/relationships/hyperlink" Target="https://www.serra.immo/propiedad/ref-6298-piso-de-obra-nueva-de-3-y-4-habitaciones-en-la-girada/" TargetMode="External" Id="rId1209" /><Relationship Type="http://schemas.openxmlformats.org/officeDocument/2006/relationships/hyperlink" Target="https://www.serra.immo/propiedad/ref-6142-vivienda-de-3-habitaciones-con-terraza-y-piscina-comunitaria-en-vilafranca-del-penedes/" TargetMode="External" Id="rId1210" /><Relationship Type="http://schemas.openxmlformats.org/officeDocument/2006/relationships/hyperlink" Target="https://www.serra.immo/propiedad/ref-6316-vivienda-de-3-habitaciones-con-terraza-en-el-centro-de-vilafranca/" TargetMode="External" Id="rId1211" /><Relationship Type="http://schemas.openxmlformats.org/officeDocument/2006/relationships/hyperlink" Target="https://www.serra.immo/propiedad/ref-5359-vilafranca-del-penedes-casa-y-local-comercial/" TargetMode="External" Id="rId1212" /><Relationship Type="http://schemas.openxmlformats.org/officeDocument/2006/relationships/hyperlink" Target="https://www.serra.immo/propiedad/ref-6307-casa-senorial-de-7-habitaciones-en-el-centro-de-vilafranca-del-penedes/" TargetMode="External" Id="rId1213" /><Relationship Type="http://schemas.openxmlformats.org/officeDocument/2006/relationships/hyperlink" Target="https://www.serra.immo/propiedad/ref-6137-vivienda-a-estrenar-de-4-habitaciones-con-piscina-comunitaria/" TargetMode="External" Id="rId1214" /><Relationship Type="http://schemas.openxmlformats.org/officeDocument/2006/relationships/hyperlink" Target="https://www.serra.immo/propiedad/ref-6140-vilafranca-del-penedes-planta-baja-de-4-habitaciones-con-terraza/" TargetMode="External" Id="rId1215" /><Relationship Type="http://schemas.openxmlformats.org/officeDocument/2006/relationships/hyperlink" Target="https://www.serra.immo/propiedad/ref-6125-vilafranca-del-penedes-piso-a-estrenar-de-3-habitaciones-con-amplio-balcon/" TargetMode="External" Id="rId12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17" /><Relationship Type="http://schemas.openxmlformats.org/officeDocument/2006/relationships/hyperlink" Target="https://www.serra.immo/propiedad/ref-25-5219-1468-venta-de-duplex-en-vilafranca-del-penedes/" TargetMode="External" Id="rId1218" /><Relationship Type="http://schemas.openxmlformats.org/officeDocument/2006/relationships/hyperlink" Target="https://www.serra.immo/propiedad/ref-a01645-5298-fantastica-masia-cerca-de-sant-sadurni-danoia/" TargetMode="External" Id="rId1219" /><Relationship Type="http://schemas.openxmlformats.org/officeDocument/2006/relationships/hyperlink" Target="https://www.serra.immo/propiedad/ref-18-02515-1266-casa-con-patio-a-reformar/" TargetMode="External" Id="rId1220" /><Relationship Type="http://schemas.openxmlformats.org/officeDocument/2006/relationships/hyperlink" Target="https://www.serra.immo/propiedad/ref-5853/" TargetMode="External" Id="rId1221" /><Relationship Type="http://schemas.openxmlformats.org/officeDocument/2006/relationships/hyperlink" Target="https://www.serra.immo/propiedad/ref-03-5272-1098-duplex-en-venta-piscina-y-dos-parquings/" TargetMode="External" Id="rId1222" /><Relationship Type="http://schemas.openxmlformats.org/officeDocument/2006/relationships/hyperlink" Target="https://www.serra.immo/propiedad/ref-6314-edificio-emblematico-en-venta-cerca-del-centro-de-vilafranca-del-penedes/" TargetMode="External" Id="rId1223" /><Relationship Type="http://schemas.openxmlformats.org/officeDocument/2006/relationships/hyperlink" Target="https://www.serra.immo/propiedad/ref-6140-vilafranca-del-penedes-planta-baja-de-4-habitaciones-con-terraza/" TargetMode="External" Id="rId1224" /><Relationship Type="http://schemas.openxmlformats.org/officeDocument/2006/relationships/hyperlink" Target="https://www.serra.immo/propiedad/ref-6305-piso-de-obra-nueva-de-3-y-4-habitaciones-en-la-girada/" TargetMode="External" Id="rId1225" /><Relationship Type="http://schemas.openxmlformats.org/officeDocument/2006/relationships/hyperlink" Target="https://www.serra.immo/propiedad/ref-6125-vilafranca-del-penedes-piso-a-estrenar-de-3-habitaciones-con-amplio-balcon/" TargetMode="External" Id="rId1226" /><Relationship Type="http://schemas.openxmlformats.org/officeDocument/2006/relationships/hyperlink" Target="https://www.serra.immo/propiedad/ref-6298-piso-de-obra-nueva-de-3-y-4-habitaciones-en-la-girada/" TargetMode="External" Id="rId1227" /><Relationship Type="http://schemas.openxmlformats.org/officeDocument/2006/relationships/hyperlink" Target="https://www.serra.immo/propiedad/ref-6243-piso-de-4-habitaciones-con-terraza-en-vilafranca-del-penedes/" TargetMode="External" Id="rId1228" /><Relationship Type="http://schemas.openxmlformats.org/officeDocument/2006/relationships/hyperlink" Target="https://www.serra.immo/propiedad/ref-6206-piso-de-3-habitaciones-con-piscina-comunitaria-en-vilafranca-del-penedes/" TargetMode="External" Id="rId1229" /><Relationship Type="http://schemas.openxmlformats.org/officeDocument/2006/relationships/hyperlink" Target="https://www.serra.immo/propiedad/ref-5610-amplio-piso-de-4-habitaciones-a-las-clotes-de-vilafranca-del-penedes/" TargetMode="External" Id="rId1230" /><Relationship Type="http://schemas.openxmlformats.org/officeDocument/2006/relationships/hyperlink" Target="https://www.serra.immo/propiedad/ref-5359-vilafranca-del-penedes-casa-y-local-comercial/" TargetMode="External" Id="rId1231" /><Relationship Type="http://schemas.openxmlformats.org/officeDocument/2006/relationships/hyperlink" Target="https://www.serra.immo/propiedad/ref-6316-vivienda-de-3-habitaciones-con-terraza-en-el-centro-de-vilafranca/" TargetMode="External" Id="rId1232" /><Relationship Type="http://schemas.openxmlformats.org/officeDocument/2006/relationships/hyperlink" Target="https://www.serra.immo/propiedad/ref-6307-casa-senorial-de-7-habitaciones-en-el-centro-de-vilafranca-del-penedes/" TargetMode="External" Id="rId1233" /><Relationship Type="http://schemas.openxmlformats.org/officeDocument/2006/relationships/hyperlink" Target="https://www.serra.immo/propiedad/ref-6244-pisode-4-habitaciones-con-terraza-en-vilafranca-del-penedes/" TargetMode="External" Id="rId1234" /><Relationship Type="http://schemas.openxmlformats.org/officeDocument/2006/relationships/hyperlink" Target="https://www.serra.immo/propiedad/ref-6141-piso-de-3-habitaciones-con-terraza-y-piscina-comunitaria-en-vilafranca/" TargetMode="External" Id="rId1235" /><Relationship Type="http://schemas.openxmlformats.org/officeDocument/2006/relationships/hyperlink" Target="https://www.serra.immo/propiedad/ref-6364-piso-de-3-habitaciones-dobles-con-trastero-en-zona-centrica-del-espirall/" TargetMode="External" Id="rId1236" /><Relationship Type="http://schemas.openxmlformats.org/officeDocument/2006/relationships/hyperlink" Target="https://www.serra.immo/propiedad/ref-6298-piso-de-obra-nueva-de-3-y-4-habitaciones-en-la-girada/" TargetMode="External" Id="rId1237" /><Relationship Type="http://schemas.openxmlformats.org/officeDocument/2006/relationships/hyperlink" Target="https://www.serra.immo/propiedad/ref-6169-pis-atic-de-3-habitacions-al-centre-vila/" TargetMode="External" Id="rId1238" /><Relationship Type="http://schemas.openxmlformats.org/officeDocument/2006/relationships/hyperlink" Target="https://www.serra.immo/propiedad/ref-5610-amplio-piso-de-4-habitaciones-a-las-clotes-de-vilafranca-del-penedes/" TargetMode="External" Id="rId1239" /><Relationship Type="http://schemas.openxmlformats.org/officeDocument/2006/relationships/hyperlink" Target="https://www.serra.immo/propiedad/ref-6140-vilafranca-del-penedes-planta-baja-de-4-habitaciones-con-terraza/" TargetMode="External" Id="rId1240" /><Relationship Type="http://schemas.openxmlformats.org/officeDocument/2006/relationships/hyperlink" Target="https://www.serra.immo/propiedad/ref-a01645-5298-fantastica-masia-cerca-de-sant-sadurni-danoia/" TargetMode="External" Id="rId12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42" /><Relationship Type="http://schemas.openxmlformats.org/officeDocument/2006/relationships/hyperlink" Target="https://www.serra.immo/propiedad/ref-18-02515-1266-casa-con-patio-a-reformar/" TargetMode="External" Id="rId1243" /><Relationship Type="http://schemas.openxmlformats.org/officeDocument/2006/relationships/hyperlink" Target="https://www.serra.immo/propiedad/ref-25-5219-1468-venta-de-duplex-en-vilafranca-del-penedes/" TargetMode="External" Id="rId1244" /><Relationship Type="http://schemas.openxmlformats.org/officeDocument/2006/relationships/hyperlink" Target="https://www.serra.immo/propiedad/ref-5853/" TargetMode="External" Id="rId1245" /><Relationship Type="http://schemas.openxmlformats.org/officeDocument/2006/relationships/hyperlink" Target="https://www.serra.immo/propiedad/ref-03-5272-1098-duplex-en-venta-piscina-y-dos-parquings/" TargetMode="External" Id="rId1246" /><Relationship Type="http://schemas.openxmlformats.org/officeDocument/2006/relationships/hyperlink" Target="https://www.serra.immo/propiedad/ref-6206-piso-de-3-habitaciones-con-piscina-comunitaria-en-vilafranca-del-penedes/" TargetMode="External" Id="rId1247" /><Relationship Type="http://schemas.openxmlformats.org/officeDocument/2006/relationships/hyperlink" Target="https://www.serra.immo/propiedad/ref-6169-pis-atic-de-3-habitacions-al-centre-vila/" TargetMode="External" Id="rId1248" /><Relationship Type="http://schemas.openxmlformats.org/officeDocument/2006/relationships/hyperlink" Target="https://www.serra.immo/propiedad/ref-6298-piso-de-obra-nueva-de-3-y-4-habitaciones-en-la-girada/" TargetMode="External" Id="rId1249" /><Relationship Type="http://schemas.openxmlformats.org/officeDocument/2006/relationships/hyperlink" Target="https://www.serra.immo/propiedad/ref-6141-piso-de-3-habitaciones-con-terraza-y-piscina-comunitaria-en-vilafranca/" TargetMode="External" Id="rId1250" /><Relationship Type="http://schemas.openxmlformats.org/officeDocument/2006/relationships/hyperlink" Target="https://www.serra.immo/propiedad/ref-5359-vilafranca-del-penedes-casa-y-local-comercial/" TargetMode="External" Id="rId1251" /><Relationship Type="http://schemas.openxmlformats.org/officeDocument/2006/relationships/hyperlink" Target="https://www.serra.immo/propiedad/ref-6340-piso-de-3-habitaciones-en-el-centro-de-lespirall/" TargetMode="External" Id="rId1252" /><Relationship Type="http://schemas.openxmlformats.org/officeDocument/2006/relationships/hyperlink" Target="https://www.serra.immo/propiedad/ref-5610-amplio-piso-de-4-habitaciones-a-las-clotes-de-vilafranca-del-penedes/" TargetMode="External" Id="rId1253" /><Relationship Type="http://schemas.openxmlformats.org/officeDocument/2006/relationships/hyperlink" Target="https://www.serra.immo/propiedad/ref-6314-edificio-emblematico-en-venta-cerca-del-centro-de-vilafranca-del-penedes/" TargetMode="External" Id="rId1254" /><Relationship Type="http://schemas.openxmlformats.org/officeDocument/2006/relationships/hyperlink" Target="https://www.serra.immo/propiedad/ref-6137-vivienda-a-estrenar-de-4-habitaciones-con-piscina-comunitaria/" TargetMode="External" Id="rId1255" /><Relationship Type="http://schemas.openxmlformats.org/officeDocument/2006/relationships/hyperlink" Target="https://www.serra.immo/propiedad/ref-6125-vilafranca-del-penedes-piso-a-estrenar-de-3-habitaciones-con-amplio-balcon/" TargetMode="External" Id="rId1256" /><Relationship Type="http://schemas.openxmlformats.org/officeDocument/2006/relationships/hyperlink" Target="https://www.serra.immo/propiedad/ref-6142-vivienda-de-3-habitaciones-con-terraza-y-piscina-comunitaria-en-vilafranca-del-penedes/" TargetMode="External" Id="rId1257" /><Relationship Type="http://schemas.openxmlformats.org/officeDocument/2006/relationships/hyperlink" Target="https://www.serra.immo/propiedad/ref-6293-piso-de-obra-nueva-de-3-y-4-habitaciones-en-la-girada/" TargetMode="External" Id="rId1258" /><Relationship Type="http://schemas.openxmlformats.org/officeDocument/2006/relationships/hyperlink" Target="https://www.serra.immo/propiedad/ref-6364-piso-de-3-habitaciones-dobles-con-trastero-en-zona-centrica-del-espirall/" TargetMode="External" Id="rId1259" /><Relationship Type="http://schemas.openxmlformats.org/officeDocument/2006/relationships/hyperlink" Target="https://www.serra.immo/propiedad/ref-5359-vilafranca-del-penedes-casa-y-local-comercial/" TargetMode="External" Id="rId1260" /><Relationship Type="http://schemas.openxmlformats.org/officeDocument/2006/relationships/hyperlink" Target="https://www.serra.immo/propiedad/ref-6140-vilafranca-del-penedes-planta-baja-de-4-habitaciones-con-terraza/" TargetMode="External" Id="rId1261" /><Relationship Type="http://schemas.openxmlformats.org/officeDocument/2006/relationships/hyperlink" Target="https://www.serra.immo/propiedad/ref-6307-casa-senorial-de-7-habitaciones-en-el-centro-de-vilafranca-del-penedes/" TargetMode="External" Id="rId126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63" /><Relationship Type="http://schemas.openxmlformats.org/officeDocument/2006/relationships/hyperlink" Target="https://www.serra.immo/propiedad/ref-a01645-5298-fantastica-masia-cerca-de-sant-sadurni-danoia/" TargetMode="External" Id="rId1264" /><Relationship Type="http://schemas.openxmlformats.org/officeDocument/2006/relationships/hyperlink" Target="https://www.serra.immo/propiedad/ref-18-02515-1266-casa-con-patio-a-reformar/" TargetMode="External" Id="rId1265" /><Relationship Type="http://schemas.openxmlformats.org/officeDocument/2006/relationships/hyperlink" Target="https://www.serra.immo/propiedad/ref-25-5219-1468-venta-de-duplex-en-vilafranca-del-penedes/" TargetMode="External" Id="rId1266" /><Relationship Type="http://schemas.openxmlformats.org/officeDocument/2006/relationships/hyperlink" Target="https://www.serra.immo/propiedad/ref-5853/" TargetMode="External" Id="rId1267" /><Relationship Type="http://schemas.openxmlformats.org/officeDocument/2006/relationships/hyperlink" Target="https://www.serra.immo/propiedad/ref-03-5272-1098-duplex-en-venta-piscina-y-dos-parquings/" TargetMode="External" Id="rId1268" /><Relationship Type="http://schemas.openxmlformats.org/officeDocument/2006/relationships/hyperlink" Target="https://www.serra.immo/propiedad/ref-6140-vilafranca-del-penedes-planta-baja-de-4-habitaciones-con-terraza/" TargetMode="External" Id="rId1269" /><Relationship Type="http://schemas.openxmlformats.org/officeDocument/2006/relationships/hyperlink" Target="https://www.serra.immo/propiedad/ref-6141-piso-de-3-habitaciones-con-terraza-y-piscina-comunitaria-en-vilafranca/" TargetMode="External" Id="rId1270" /><Relationship Type="http://schemas.openxmlformats.org/officeDocument/2006/relationships/hyperlink" Target="https://www.serra.immo/propiedad/ref-6293-piso-de-obra-nueva-de-3-y-4-habitaciones-en-la-girada/" TargetMode="External" Id="rId1271" /><Relationship Type="http://schemas.openxmlformats.org/officeDocument/2006/relationships/hyperlink" Target="https://www.serra.immo/propiedad/ref-6206-piso-de-3-habitaciones-con-piscina-comunitaria-en-vilafranca-del-penedes/" TargetMode="External" Id="rId1272" /><Relationship Type="http://schemas.openxmlformats.org/officeDocument/2006/relationships/hyperlink" Target="https://www.serra.immo/propiedad/ref-6307-casa-senorial-de-7-habitaciones-en-el-centro-de-vilafranca-del-penedes/" TargetMode="External" Id="rId1273" /><Relationship Type="http://schemas.openxmlformats.org/officeDocument/2006/relationships/hyperlink" Target="https://www.serra.immo/propiedad/ref-6340-piso-de-3-habitaciones-en-el-centro-de-lespirall/" TargetMode="External" Id="rId1274" /><Relationship Type="http://schemas.openxmlformats.org/officeDocument/2006/relationships/hyperlink" Target="https://www.serra.immo/propiedad/ref-6244-pisode-4-habitaciones-con-terraza-en-vilafranca-del-penedes/" TargetMode="External" Id="rId1275" /><Relationship Type="http://schemas.openxmlformats.org/officeDocument/2006/relationships/hyperlink" Target="https://www.serra.immo/propiedad/ref-6142-vivienda-de-3-habitaciones-con-terraza-y-piscina-comunitaria-en-vilafranca-del-penedes/" TargetMode="External" Id="rId1276" /><Relationship Type="http://schemas.openxmlformats.org/officeDocument/2006/relationships/hyperlink" Target="https://www.serra.immo/propiedad/ref-5610-amplio-piso-de-4-habitaciones-a-las-clotes-de-vilafranca-del-penedes/" TargetMode="External" Id="rId1277" /><Relationship Type="http://schemas.openxmlformats.org/officeDocument/2006/relationships/hyperlink" Target="https://www.serra.immo/propiedad/ref-5359-vilafranca-del-penedes-casa-y-local-comercial/" TargetMode="External" Id="rId1278" /><Relationship Type="http://schemas.openxmlformats.org/officeDocument/2006/relationships/hyperlink" Target="https://www.serra.immo/propiedad/ref-6316-vivienda-de-3-habitaciones-con-terraza-en-el-centro-de-vilafranca/" TargetMode="External" Id="rId1279" /><Relationship Type="http://schemas.openxmlformats.org/officeDocument/2006/relationships/hyperlink" Target="https://www.serra.immo/propiedad/ref-6298-piso-de-obra-nueva-de-3-y-4-habitaciones-en-la-girada/" TargetMode="External" Id="rId1280" /><Relationship Type="http://schemas.openxmlformats.org/officeDocument/2006/relationships/hyperlink" Target="https://www.serra.immo/propiedad/ref-6364-piso-de-3-habitaciones-dobles-con-trastero-en-zona-centrica-del-espirall/" TargetMode="External" Id="rId1281" /><Relationship Type="http://schemas.openxmlformats.org/officeDocument/2006/relationships/hyperlink" Target="https://www.serra.immo/propiedad/ref-6293-piso-de-obra-nueva-de-3-y-4-habitaciones-en-la-girada/" TargetMode="External" Id="rId1282" /><Relationship Type="http://schemas.openxmlformats.org/officeDocument/2006/relationships/hyperlink" Target="https://www.serra.immo/propiedad/ref-6298-piso-de-obra-nueva-de-3-y-4-habitaciones-en-la-girada/" TargetMode="External" Id="rId1283" /><Relationship Type="http://schemas.openxmlformats.org/officeDocument/2006/relationships/hyperlink" Target="https://www.serra.immo/propiedad/ref-5359-vilafranca-del-penedes-casa-y-local-comercial/" TargetMode="External" Id="rId1284" /><Relationship Type="http://schemas.openxmlformats.org/officeDocument/2006/relationships/hyperlink" Target="https://www.serra.immo/propiedad/ref-6141-piso-de-3-habitaciones-con-terraza-y-piscina-comunitaria-en-vilafranca/" TargetMode="External" Id="rId1285" /><Relationship Type="http://schemas.openxmlformats.org/officeDocument/2006/relationships/hyperlink" Target="https://www.serra.immo/propiedad/ref-6243-piso-de-4-habitaciones-con-terraza-en-vilafranca-del-penedes/" TargetMode="External" Id="rId12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287" /><Relationship Type="http://schemas.openxmlformats.org/officeDocument/2006/relationships/hyperlink" Target="https://www.serra.immo/propiedad/ref-18-02515-1266-casa-con-patio-a-reformar/" TargetMode="External" Id="rId1288" /><Relationship Type="http://schemas.openxmlformats.org/officeDocument/2006/relationships/hyperlink" Target="https://www.serra.immo/propiedad/ref-a01645-5298-fantastica-masia-cerca-de-sant-sadurni-danoia/" TargetMode="External" Id="rId1289" /><Relationship Type="http://schemas.openxmlformats.org/officeDocument/2006/relationships/hyperlink" Target="https://www.serra.immo/propiedad/ref-25-5219-1468-venta-de-duplex-en-vilafranca-del-penedes/" TargetMode="External" Id="rId1290" /><Relationship Type="http://schemas.openxmlformats.org/officeDocument/2006/relationships/hyperlink" Target="https://www.serra.immo/propiedad/ref-5853/" TargetMode="External" Id="rId1291" /><Relationship Type="http://schemas.openxmlformats.org/officeDocument/2006/relationships/hyperlink" Target="https://www.serra.immo/propiedad/ref-03-5272-1098-duplex-en-venta-piscina-y-dos-parquings/" TargetMode="External" Id="rId1292" /><Relationship Type="http://schemas.openxmlformats.org/officeDocument/2006/relationships/hyperlink" Target="https://www.serra.immo/propiedad/ref-6206-piso-de-3-habitaciones-con-piscina-comunitaria-en-vilafranca-del-penedes/" TargetMode="External" Id="rId1293" /><Relationship Type="http://schemas.openxmlformats.org/officeDocument/2006/relationships/hyperlink" Target="https://www.serra.immo/propiedad/ref-6142-vivienda-de-3-habitaciones-con-terraza-y-piscina-comunitaria-en-vilafranca-del-penedes/" TargetMode="External" Id="rId1294" /><Relationship Type="http://schemas.openxmlformats.org/officeDocument/2006/relationships/hyperlink" Target="https://www.serra.immo/propiedad/ref-6243-piso-de-4-habitaciones-con-terraza-en-vilafranca-del-penedes/" TargetMode="External" Id="rId1295" /><Relationship Type="http://schemas.openxmlformats.org/officeDocument/2006/relationships/hyperlink" Target="https://www.serra.immo/propiedad/ref-6125-vilafranca-del-penedes-piso-a-estrenar-de-3-habitaciones-con-amplio-balcon/" TargetMode="External" Id="rId1296" /><Relationship Type="http://schemas.openxmlformats.org/officeDocument/2006/relationships/hyperlink" Target="https://www.serra.immo/propiedad/ref-6293-piso-de-obra-nueva-de-3-y-4-habitaciones-en-la-girada/" TargetMode="External" Id="rId1297" /><Relationship Type="http://schemas.openxmlformats.org/officeDocument/2006/relationships/hyperlink" Target="https://www.serra.immo/propiedad/ref-5359-vilafranca-del-penedes-casa-y-local-comercial/" TargetMode="External" Id="rId1298" /><Relationship Type="http://schemas.openxmlformats.org/officeDocument/2006/relationships/hyperlink" Target="https://www.serra.immo/propiedad/ref-6244-pisode-4-habitaciones-con-terraza-en-vilafranca-del-penedes/" TargetMode="External" Id="rId1299" /><Relationship Type="http://schemas.openxmlformats.org/officeDocument/2006/relationships/hyperlink" Target="https://www.serra.immo/propiedad/ref-6314-edificio-emblematico-en-venta-cerca-del-centro-de-vilafranca-del-penedes/" TargetMode="External" Id="rId1300" /><Relationship Type="http://schemas.openxmlformats.org/officeDocument/2006/relationships/hyperlink" Target="https://www.serra.immo/propiedad/ref-6140-vilafranca-del-penedes-planta-baja-de-4-habitaciones-con-terraza/" TargetMode="External" Id="rId1301" /><Relationship Type="http://schemas.openxmlformats.org/officeDocument/2006/relationships/hyperlink" Target="https://www.serra.immo/propiedad/ref-6298-piso-de-obra-nueva-de-3-y-4-habitaciones-en-la-girada/" TargetMode="External" Id="rId1302" /><Relationship Type="http://schemas.openxmlformats.org/officeDocument/2006/relationships/hyperlink" Target="https://www.serra.immo/propiedad/ref-6169-pis-atic-de-3-habitacions-al-centre-vila/" TargetMode="External" Id="rId1303" /><Relationship Type="http://schemas.openxmlformats.org/officeDocument/2006/relationships/hyperlink" Target="https://www.serra.immo/propiedad/ref-6307-casa-senorial-de-7-habitaciones-en-el-centro-de-vilafranca-del-penedes/" TargetMode="External" Id="rId1304" /><Relationship Type="http://schemas.openxmlformats.org/officeDocument/2006/relationships/hyperlink" Target="https://www.serra.immo/propiedad/ref-6340-piso-de-3-habitaciones-en-el-centro-de-lespirall/" TargetMode="External" Id="rId1305" /><Relationship Type="http://schemas.openxmlformats.org/officeDocument/2006/relationships/hyperlink" Target="https://www.serra.immo/propiedad/ref-6316-vivienda-de-3-habitaciones-con-terraza-en-el-centro-de-vilafranca/" TargetMode="External" Id="rId1306" /><Relationship Type="http://schemas.openxmlformats.org/officeDocument/2006/relationships/hyperlink" Target="https://www.serra.immo/propiedad/ref-6137-vivienda-a-estrenar-de-4-habitaciones-con-piscina-comunitaria/" TargetMode="External" Id="rId1307" /><Relationship Type="http://schemas.openxmlformats.org/officeDocument/2006/relationships/hyperlink" Target="https://www.serra.immo/propiedad/ref-6364-piso-de-3-habitaciones-dobles-con-trastero-en-zona-centrica-del-espirall/" TargetMode="External" Id="rId1308" /><Relationship Type="http://schemas.openxmlformats.org/officeDocument/2006/relationships/hyperlink" Target="https://www.serra.immo/propiedad/ref-6169-pis-atic-de-3-habitacions-al-centre-vila/" TargetMode="External" Id="rId1309" /><Relationship Type="http://schemas.openxmlformats.org/officeDocument/2006/relationships/hyperlink" Target="https://www.serra.immo/propiedad/ref-6305-piso-de-obra-nueva-de-3-y-4-habitaciones-en-la-girada/" TargetMode="External" Id="rId1310" /><Relationship Type="http://schemas.openxmlformats.org/officeDocument/2006/relationships/hyperlink" Target="https://www.serra.immo/propiedad/ref-6206-piso-de-3-habitaciones-con-piscina-comunitaria-en-vilafranca-del-penedes/" TargetMode="External" Id="rId1311" /><Relationship Type="http://schemas.openxmlformats.org/officeDocument/2006/relationships/hyperlink" Target="https://www.serra.immo/propiedad/ref-6244-pisode-4-habitaciones-con-terraza-en-vilafranca-del-penedes/" TargetMode="External" Id="rId1312" /><Relationship Type="http://schemas.openxmlformats.org/officeDocument/2006/relationships/hyperlink" Target="https://www.serra.immo/propiedad/ref-a01645-5298-fantastica-masia-cerca-de-sant-sadurni-danoia/" TargetMode="External" Id="rId1313" /><Relationship Type="http://schemas.openxmlformats.org/officeDocument/2006/relationships/hyperlink" Target="https://www.serra.immo/propiedad/ref-25-5219-1468-venta-de-duplex-en-vilafranca-del-penedes/" TargetMode="External" Id="rId1314" /><Relationship Type="http://schemas.openxmlformats.org/officeDocument/2006/relationships/hyperlink" Target="https://www.serra.immo/propiedad/ref-18-02515-1266-casa-con-patio-a-reformar/" TargetMode="External" Id="rId131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16" /><Relationship Type="http://schemas.openxmlformats.org/officeDocument/2006/relationships/hyperlink" Target="https://www.serra.immo/propiedad/ref-5853/" TargetMode="External" Id="rId1317" /><Relationship Type="http://schemas.openxmlformats.org/officeDocument/2006/relationships/hyperlink" Target="https://www.serra.immo/propiedad/ref-03-5272-1098-duplex-en-venta-piscina-y-dos-parquings/" TargetMode="External" Id="rId1318" /><Relationship Type="http://schemas.openxmlformats.org/officeDocument/2006/relationships/hyperlink" Target="https://www.serra.immo/propiedad/ref-6307-casa-senorial-de-7-habitaciones-en-el-centro-de-vilafranca-del-penedes/" TargetMode="External" Id="rId1319" /><Relationship Type="http://schemas.openxmlformats.org/officeDocument/2006/relationships/hyperlink" Target="https://www.serra.immo/propiedad/ref-6305-piso-de-obra-nueva-de-3-y-4-habitaciones-en-la-girada/" TargetMode="External" Id="rId1320" /><Relationship Type="http://schemas.openxmlformats.org/officeDocument/2006/relationships/hyperlink" Target="https://www.serra.immo/propiedad/ref-6125-vilafranca-del-penedes-piso-a-estrenar-de-3-habitaciones-con-amplio-balcon/" TargetMode="External" Id="rId1321" /><Relationship Type="http://schemas.openxmlformats.org/officeDocument/2006/relationships/hyperlink" Target="https://www.serra.immo/propiedad/ref-6316-vivienda-de-3-habitaciones-con-terraza-en-el-centro-de-vilafranca/" TargetMode="External" Id="rId1322" /><Relationship Type="http://schemas.openxmlformats.org/officeDocument/2006/relationships/hyperlink" Target="https://www.serra.immo/propiedad/ref-6244-pisode-4-habitaciones-con-terraza-en-vilafranca-del-penedes/" TargetMode="External" Id="rId1323" /><Relationship Type="http://schemas.openxmlformats.org/officeDocument/2006/relationships/hyperlink" Target="https://www.serra.immo/propiedad/ref-6364-piso-de-3-habitaciones-dobles-con-trastero-en-zona-centrica-del-espirall/" TargetMode="External" Id="rId1324" /><Relationship Type="http://schemas.openxmlformats.org/officeDocument/2006/relationships/hyperlink" Target="https://www.serra.immo/propiedad/ref-6243-piso-de-4-habitaciones-con-terraza-en-vilafranca-del-penedes/" TargetMode="External" Id="rId1325" /><Relationship Type="http://schemas.openxmlformats.org/officeDocument/2006/relationships/hyperlink" Target="https://www.serra.immo/propiedad/ref-5610-amplio-piso-de-4-habitaciones-a-las-clotes-de-vilafranca-del-penedes/" TargetMode="External" Id="rId1326" /><Relationship Type="http://schemas.openxmlformats.org/officeDocument/2006/relationships/hyperlink" Target="https://www.serra.immo/propiedad/ref-6141-piso-de-3-habitaciones-con-terraza-y-piscina-comunitaria-en-vilafranca/" TargetMode="External" Id="rId1327" /><Relationship Type="http://schemas.openxmlformats.org/officeDocument/2006/relationships/hyperlink" Target="https://www.serra.immo/propiedad/ref-6142-vivienda-de-3-habitaciones-con-terraza-y-piscina-comunitaria-en-vilafranca-del-penedes/" TargetMode="External" Id="rId1328" /><Relationship Type="http://schemas.openxmlformats.org/officeDocument/2006/relationships/hyperlink" Target="https://www.serra.immo/propiedad/ref-6298-piso-de-obra-nueva-de-3-y-4-habitaciones-en-la-girada/" TargetMode="External" Id="rId1329" /><Relationship Type="http://schemas.openxmlformats.org/officeDocument/2006/relationships/hyperlink" Target="https://www.serra.immo/propiedad/ref-6206-piso-de-3-habitaciones-con-piscina-comunitaria-en-vilafranca-del-penedes/" TargetMode="External" Id="rId1330" /><Relationship Type="http://schemas.openxmlformats.org/officeDocument/2006/relationships/hyperlink" Target="https://www.serra.immo/propiedad/ref-6314-edificio-emblematico-en-venta-cerca-del-centro-de-vilafranca-del-penedes/" TargetMode="External" Id="rId1331" /><Relationship Type="http://schemas.openxmlformats.org/officeDocument/2006/relationships/hyperlink" Target="https://www.serra.immo/propiedad/ref-6169-pis-atic-de-3-habitacions-al-centre-vila/" TargetMode="External" Id="rId1332" /><Relationship Type="http://schemas.openxmlformats.org/officeDocument/2006/relationships/hyperlink" Target="https://www.serra.immo/propiedad/ref-6137-vivienda-a-estrenar-de-4-habitaciones-con-piscina-comunitaria/" TargetMode="External" Id="rId1333" /><Relationship Type="http://schemas.openxmlformats.org/officeDocument/2006/relationships/hyperlink" Target="https://www.serra.immo/propiedad/ref-6316-vivienda-de-3-habitaciones-con-terraza-en-el-centro-de-vilafranca/" TargetMode="External" Id="rId1334" /><Relationship Type="http://schemas.openxmlformats.org/officeDocument/2006/relationships/hyperlink" Target="https://www.serra.immo/propiedad/ref-6293-piso-de-obra-nueva-de-3-y-4-habitaciones-en-la-girada/" TargetMode="External" Id="rId1335" /><Relationship Type="http://schemas.openxmlformats.org/officeDocument/2006/relationships/hyperlink" Target="https://www.serra.immo/propiedad/ref-6340-piso-de-3-habitaciones-en-el-centro-de-lespirall/" TargetMode="External" Id="rId1336" /><Relationship Type="http://schemas.openxmlformats.org/officeDocument/2006/relationships/hyperlink" Target="https://www.serra.immo/propiedad/ref-5610-amplio-piso-de-4-habitaciones-a-las-clotes-de-vilafranca-del-penedes/" TargetMode="External" Id="rId1337" /><Relationship Type="http://schemas.openxmlformats.org/officeDocument/2006/relationships/hyperlink" Target="https://www.serra.immo/propiedad/ref-6206-piso-de-3-habitaciones-con-piscina-comunitaria-en-vilafranca-del-penedes/" TargetMode="External" Id="rId1338" /><Relationship Type="http://schemas.openxmlformats.org/officeDocument/2006/relationships/hyperlink" Target="https://www.serra.immo/propiedad/ref-25-5219-1468-venta-de-duplex-en-vilafranca-del-penedes/" TargetMode="External" Id="rId1339" /><Relationship Type="http://schemas.openxmlformats.org/officeDocument/2006/relationships/hyperlink" Target="https://www.serra.immo/propiedad/ref-a01645-5298-fantastica-masia-cerca-de-sant-sadurni-danoia/" TargetMode="External" Id="rId13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41" /><Relationship Type="http://schemas.openxmlformats.org/officeDocument/2006/relationships/hyperlink" Target="https://www.serra.immo/propiedad/ref-18-02515-1266-casa-con-patio-a-reformar/" TargetMode="External" Id="rId1342" /><Relationship Type="http://schemas.openxmlformats.org/officeDocument/2006/relationships/hyperlink" Target="https://www.serra.immo/propiedad/ref-5853/" TargetMode="External" Id="rId1343" /><Relationship Type="http://schemas.openxmlformats.org/officeDocument/2006/relationships/hyperlink" Target="https://www.serra.immo/propiedad/ref-03-5272-1098-duplex-en-venta-piscina-y-dos-parquings/" TargetMode="External" Id="rId1344" /><Relationship Type="http://schemas.openxmlformats.org/officeDocument/2006/relationships/hyperlink" Target="https://www.serra.immo/propiedad/ref-6364-piso-de-3-habitaciones-dobles-con-trastero-en-zona-centrica-del-espirall/" TargetMode="External" Id="rId1345" /><Relationship Type="http://schemas.openxmlformats.org/officeDocument/2006/relationships/hyperlink" Target="https://www.serra.immo/propiedad/ref-6243-piso-de-4-habitaciones-con-terraza-en-vilafranca-del-penedes/" TargetMode="External" Id="rId1346" /><Relationship Type="http://schemas.openxmlformats.org/officeDocument/2006/relationships/hyperlink" Target="https://www.serra.immo/propiedad/ref-6298-piso-de-obra-nueva-de-3-y-4-habitaciones-en-la-girada/" TargetMode="External" Id="rId1347" /><Relationship Type="http://schemas.openxmlformats.org/officeDocument/2006/relationships/hyperlink" Target="https://www.serra.immo/propiedad/ref-6140-vilafranca-del-penedes-planta-baja-de-4-habitaciones-con-terraza/" TargetMode="External" Id="rId1348" /><Relationship Type="http://schemas.openxmlformats.org/officeDocument/2006/relationships/hyperlink" Target="https://www.serra.immo/propiedad/ref-6307-casa-senorial-de-7-habitaciones-en-el-centro-de-vilafranca-del-penedes/" TargetMode="External" Id="rId1349" /><Relationship Type="http://schemas.openxmlformats.org/officeDocument/2006/relationships/hyperlink" Target="https://www.serra.immo/propiedad/ref-6125-vilafranca-del-penedes-piso-a-estrenar-de-3-habitaciones-con-amplio-balcon/" TargetMode="External" Id="rId1350" /><Relationship Type="http://schemas.openxmlformats.org/officeDocument/2006/relationships/hyperlink" Target="https://www.serra.immo/propiedad/ref-6293-piso-de-obra-nueva-de-3-y-4-habitaciones-en-la-girada/" TargetMode="External" Id="rId1351" /><Relationship Type="http://schemas.openxmlformats.org/officeDocument/2006/relationships/hyperlink" Target="https://www.serra.immo/propiedad/ref-5610-amplio-piso-de-4-habitaciones-a-las-clotes-de-vilafranca-del-penedes/" TargetMode="External" Id="rId1352" /><Relationship Type="http://schemas.openxmlformats.org/officeDocument/2006/relationships/hyperlink" Target="https://www.serra.immo/propiedad/ref-6169-pis-atic-de-3-habitacions-al-centre-vila/" TargetMode="External" Id="rId1353" /><Relationship Type="http://schemas.openxmlformats.org/officeDocument/2006/relationships/hyperlink" Target="https://www.serra.immo/propiedad/ref-5359-vilafranca-del-penedes-casa-y-local-comercial/" TargetMode="External" Id="rId1354" /><Relationship Type="http://schemas.openxmlformats.org/officeDocument/2006/relationships/hyperlink" Target="https://www.serra.immo/propiedad/ref-6316-vivienda-de-3-habitaciones-con-terraza-en-el-centro-de-vilafranca/" TargetMode="External" Id="rId1355" /><Relationship Type="http://schemas.openxmlformats.org/officeDocument/2006/relationships/hyperlink" Target="https://www.serra.immo/propiedad/ref-6305-piso-de-obra-nueva-de-3-y-4-habitaciones-en-la-girada/" TargetMode="External" Id="rId1356" /><Relationship Type="http://schemas.openxmlformats.org/officeDocument/2006/relationships/hyperlink" Target="https://www.serra.immo/propiedad/ref-6314-edificio-emblematico-en-venta-cerca-del-centro-de-vilafranca-del-penedes/" TargetMode="External" Id="rId1357" /><Relationship Type="http://schemas.openxmlformats.org/officeDocument/2006/relationships/hyperlink" Target="https://www.serra.immo/propiedad/ref-6141-piso-de-3-habitaciones-con-terraza-y-piscina-comunitaria-en-vilafranca/" TargetMode="External" Id="rId1358" /><Relationship Type="http://schemas.openxmlformats.org/officeDocument/2006/relationships/hyperlink" Target="https://www.serra.immo/propiedad/ref-6307-casa-senorial-de-7-habitaciones-en-el-centro-de-vilafranca-del-penedes/" TargetMode="External" Id="rId1359" /><Relationship Type="http://schemas.openxmlformats.org/officeDocument/2006/relationships/hyperlink" Target="https://www.serra.immo/propiedad/ref-6140-vilafranca-del-penedes-planta-baja-de-4-habitaciones-con-terraza/" TargetMode="External" Id="rId1360" /><Relationship Type="http://schemas.openxmlformats.org/officeDocument/2006/relationships/hyperlink" Target="https://www.serra.immo/propiedad/ref-6206-piso-de-3-habitaciones-con-piscina-comunitaria-en-vilafranca-del-penedes/" TargetMode="External" Id="rId1361" /><Relationship Type="http://schemas.openxmlformats.org/officeDocument/2006/relationships/hyperlink" Target="https://www.serra.immo/propiedad/ref-6137-vivienda-a-estrenar-de-4-habitaciones-con-piscina-comunitaria/" TargetMode="External" Id="rId1362" /><Relationship Type="http://schemas.openxmlformats.org/officeDocument/2006/relationships/hyperlink" Target="https://www.serra.immo/propiedad/ref-6244-pisode-4-habitaciones-con-terraza-en-vilafranca-del-penedes/" TargetMode="External" Id="rId1363" /><Relationship Type="http://schemas.openxmlformats.org/officeDocument/2006/relationships/hyperlink" Target="https://www.serra.immo/propiedad/ref-5359-vilafranca-del-penedes-casa-y-local-comercial/" TargetMode="External" Id="rId1364" /><Relationship Type="http://schemas.openxmlformats.org/officeDocument/2006/relationships/hyperlink" Target="https://www.serra.immo/propiedad/ref-a01645-5298-fantastica-masia-cerca-de-sant-sadurni-danoia/" TargetMode="External" Id="rId1365" /><Relationship Type="http://schemas.openxmlformats.org/officeDocument/2006/relationships/hyperlink" Target="https://www.serra.immo/propiedad/ref-18-02515-1266-casa-con-patio-a-reformar/" TargetMode="External" Id="rId1366" /><Relationship Type="http://schemas.openxmlformats.org/officeDocument/2006/relationships/hyperlink" Target="https://www.serra.immo/propiedad/ref-25-5219-1468-venta-de-duplex-en-vilafranca-del-penedes/" TargetMode="External" Id="rId1367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68" /><Relationship Type="http://schemas.openxmlformats.org/officeDocument/2006/relationships/hyperlink" Target="https://www.serra.immo/propiedad/ref-5853/" TargetMode="External" Id="rId1369" /><Relationship Type="http://schemas.openxmlformats.org/officeDocument/2006/relationships/hyperlink" Target="https://www.serra.immo/propiedad/ref-03-5272-1098-duplex-en-venta-piscina-y-dos-parquings/" TargetMode="External" Id="rId1370" /><Relationship Type="http://schemas.openxmlformats.org/officeDocument/2006/relationships/hyperlink" Target="https://www.serra.immo/propiedad/ref-6316-vivienda-de-3-habitaciones-con-terraza-en-el-centro-de-vilafranca/" TargetMode="External" Id="rId1371" /><Relationship Type="http://schemas.openxmlformats.org/officeDocument/2006/relationships/hyperlink" Target="https://www.serra.immo/propiedad/ref-6307-casa-senorial-de-7-habitaciones-en-el-centro-de-vilafranca-del-penedes/" TargetMode="External" Id="rId1372" /><Relationship Type="http://schemas.openxmlformats.org/officeDocument/2006/relationships/hyperlink" Target="https://www.serra.immo/propiedad/ref-6137-vivienda-a-estrenar-de-4-habitaciones-con-piscina-comunitaria/" TargetMode="External" Id="rId1373" /><Relationship Type="http://schemas.openxmlformats.org/officeDocument/2006/relationships/hyperlink" Target="https://www.serra.immo/propiedad/ref-6142-vivienda-de-3-habitaciones-con-terraza-y-piscina-comunitaria-en-vilafranca-del-penedes/" TargetMode="External" Id="rId1374" /><Relationship Type="http://schemas.openxmlformats.org/officeDocument/2006/relationships/hyperlink" Target="https://www.serra.immo/propiedad/ref-6314-edificio-emblematico-en-venta-cerca-del-centro-de-vilafranca-del-penedes/" TargetMode="External" Id="rId1375" /><Relationship Type="http://schemas.openxmlformats.org/officeDocument/2006/relationships/hyperlink" Target="https://www.serra.immo/propiedad/ref-6364-piso-de-3-habitaciones-dobles-con-trastero-en-zona-centrica-del-espirall/" TargetMode="External" Id="rId1376" /><Relationship Type="http://schemas.openxmlformats.org/officeDocument/2006/relationships/hyperlink" Target="https://www.serra.immo/propiedad/ref-6305-piso-de-obra-nueva-de-3-y-4-habitaciones-en-la-girada/" TargetMode="External" Id="rId1377" /><Relationship Type="http://schemas.openxmlformats.org/officeDocument/2006/relationships/hyperlink" Target="https://www.serra.immo/propiedad/ref-6243-piso-de-4-habitaciones-con-terraza-en-vilafranca-del-penedes/" TargetMode="External" Id="rId1378" /><Relationship Type="http://schemas.openxmlformats.org/officeDocument/2006/relationships/hyperlink" Target="https://www.serra.immo/propiedad/ref-6169-pis-atic-de-3-habitacions-al-centre-vila/" TargetMode="External" Id="rId1379" /><Relationship Type="http://schemas.openxmlformats.org/officeDocument/2006/relationships/hyperlink" Target="https://www.serra.immo/propiedad/ref-6141-piso-de-3-habitaciones-con-terraza-y-piscina-comunitaria-en-vilafranca/" TargetMode="External" Id="rId1380" /><Relationship Type="http://schemas.openxmlformats.org/officeDocument/2006/relationships/hyperlink" Target="https://www.serra.immo/propiedad/ref-5610-amplio-piso-de-4-habitaciones-a-las-clotes-de-vilafranca-del-penedes/" TargetMode="External" Id="rId1381" /><Relationship Type="http://schemas.openxmlformats.org/officeDocument/2006/relationships/hyperlink" Target="https://www.serra.immo/propiedad/ref-6340-piso-de-3-habitaciones-en-el-centro-de-lespirall/" TargetMode="External" Id="rId1382" /><Relationship Type="http://schemas.openxmlformats.org/officeDocument/2006/relationships/hyperlink" Target="https://www.serra.immo/propiedad/ref-6125-vilafranca-del-penedes-piso-a-estrenar-de-3-habitaciones-con-amplio-balcon/" TargetMode="External" Id="rId1383" /><Relationship Type="http://schemas.openxmlformats.org/officeDocument/2006/relationships/hyperlink" Target="https://www.serra.immo/propiedad/ref-6244-pisode-4-habitaciones-con-terraza-en-vilafranca-del-penedes/" TargetMode="External" Id="rId1384" /><Relationship Type="http://schemas.openxmlformats.org/officeDocument/2006/relationships/hyperlink" Target="https://www.serra.immo/propiedad/ref-6206-piso-de-3-habitaciones-con-piscina-comunitaria-en-vilafranca-del-penedes/" TargetMode="External" Id="rId1385" /><Relationship Type="http://schemas.openxmlformats.org/officeDocument/2006/relationships/hyperlink" Target="https://www.serra.immo/propiedad/ref-6137-vivienda-a-estrenar-de-4-habitaciones-con-piscina-comunitaria/" TargetMode="External" Id="rId1386" /><Relationship Type="http://schemas.openxmlformats.org/officeDocument/2006/relationships/hyperlink" Target="https://www.serra.immo/propiedad/ref-6244-pisode-4-habitaciones-con-terraza-en-vilafranca-del-penedes/" TargetMode="External" Id="rId1387" /><Relationship Type="http://schemas.openxmlformats.org/officeDocument/2006/relationships/hyperlink" Target="https://www.serra.immo/propiedad/ref-6142-vivienda-de-3-habitaciones-con-terraza-y-piscina-comunitaria-en-vilafranca-del-penedes/" TargetMode="External" Id="rId138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389" /><Relationship Type="http://schemas.openxmlformats.org/officeDocument/2006/relationships/hyperlink" Target="https://www.serra.immo/propiedad/ref-18-02515-1266-casa-con-patio-a-reformar/" TargetMode="External" Id="rId1390" /><Relationship Type="http://schemas.openxmlformats.org/officeDocument/2006/relationships/hyperlink" Target="https://www.serra.immo/propiedad/ref-25-5219-1468-venta-de-duplex-en-vilafranca-del-penedes/" TargetMode="External" Id="rId1391" /><Relationship Type="http://schemas.openxmlformats.org/officeDocument/2006/relationships/hyperlink" Target="https://www.serra.immo/propiedad/ref-a01645-5298-fantastica-masia-cerca-de-sant-sadurni-danoia/" TargetMode="External" Id="rId1392" /><Relationship Type="http://schemas.openxmlformats.org/officeDocument/2006/relationships/hyperlink" Target="https://www.serra.immo/propiedad/ref-5853/" TargetMode="External" Id="rId1393" /><Relationship Type="http://schemas.openxmlformats.org/officeDocument/2006/relationships/hyperlink" Target="https://www.serra.immo/propiedad/ref-03-5272-1098-duplex-en-venta-piscina-y-dos-parquings/" TargetMode="External" Id="rId1394" /><Relationship Type="http://schemas.openxmlformats.org/officeDocument/2006/relationships/hyperlink" Target="https://www.serra.immo/propiedad/ref-6244-pisode-4-habitaciones-con-terraza-en-vilafranca-del-penedes/" TargetMode="External" Id="rId1395" /><Relationship Type="http://schemas.openxmlformats.org/officeDocument/2006/relationships/hyperlink" Target="https://www.serra.immo/propiedad/ref-6293-piso-de-obra-nueva-de-3-y-4-habitaciones-en-la-girada/" TargetMode="External" Id="rId1396" /><Relationship Type="http://schemas.openxmlformats.org/officeDocument/2006/relationships/hyperlink" Target="https://www.serra.immo/propiedad/ref-6314-edificio-emblematico-en-venta-cerca-del-centro-de-vilafranca-del-penedes/" TargetMode="External" Id="rId1397" /><Relationship Type="http://schemas.openxmlformats.org/officeDocument/2006/relationships/hyperlink" Target="https://www.serra.immo/propiedad/ref-6125-vilafranca-del-penedes-piso-a-estrenar-de-3-habitaciones-con-amplio-balcon/" TargetMode="External" Id="rId1398" /><Relationship Type="http://schemas.openxmlformats.org/officeDocument/2006/relationships/hyperlink" Target="https://www.serra.immo/propiedad/ref-6298-piso-de-obra-nueva-de-3-y-4-habitaciones-en-la-girada/" TargetMode="External" Id="rId1399" /><Relationship Type="http://schemas.openxmlformats.org/officeDocument/2006/relationships/hyperlink" Target="https://www.serra.immo/propiedad/ref-5359-vilafranca-del-penedes-casa-y-local-comercial/" TargetMode="External" Id="rId1400" /><Relationship Type="http://schemas.openxmlformats.org/officeDocument/2006/relationships/hyperlink" Target="https://www.serra.immo/propiedad/ref-6141-piso-de-3-habitaciones-con-terraza-y-piscina-comunitaria-en-vilafranca/" TargetMode="External" Id="rId1401" /><Relationship Type="http://schemas.openxmlformats.org/officeDocument/2006/relationships/hyperlink" Target="https://www.serra.immo/propiedad/ref-6140-vilafranca-del-penedes-planta-baja-de-4-habitaciones-con-terraza/" TargetMode="External" Id="rId1402" /><Relationship Type="http://schemas.openxmlformats.org/officeDocument/2006/relationships/hyperlink" Target="https://www.serra.immo/propiedad/ref-6169-pis-atic-de-3-habitacions-al-centre-vila/" TargetMode="External" Id="rId1403" /><Relationship Type="http://schemas.openxmlformats.org/officeDocument/2006/relationships/hyperlink" Target="https://www.serra.immo/propiedad/ref-6307-casa-senorial-de-7-habitaciones-en-el-centro-de-vilafranca-del-penedes/" TargetMode="External" Id="rId1404" /><Relationship Type="http://schemas.openxmlformats.org/officeDocument/2006/relationships/hyperlink" Target="https://www.serra.immo/propiedad/ref-6206-piso-de-3-habitaciones-con-piscina-comunitaria-en-vilafranca-del-penedes/" TargetMode="External" Id="rId1405" /><Relationship Type="http://schemas.openxmlformats.org/officeDocument/2006/relationships/hyperlink" Target="https://www.serra.immo/propiedad/ref-6316-vivienda-de-3-habitaciones-con-terraza-en-el-centro-de-vilafranca/" TargetMode="External" Id="rId1406" /><Relationship Type="http://schemas.openxmlformats.org/officeDocument/2006/relationships/hyperlink" Target="https://www.serra.immo/propiedad/ref-6340-piso-de-3-habitaciones-en-el-centro-de-lespirall/" TargetMode="External" Id="rId1407" /><Relationship Type="http://schemas.openxmlformats.org/officeDocument/2006/relationships/hyperlink" Target="https://www.serra.immo/propiedad/ref-6169-pis-atic-de-3-habitacions-al-centre-vila/" TargetMode="External" Id="rId1408" /><Relationship Type="http://schemas.openxmlformats.org/officeDocument/2006/relationships/hyperlink" Target="https://www.serra.immo/propiedad/ref-6142-vivienda-de-3-habitaciones-con-terraza-y-piscina-comunitaria-en-vilafranca-del-penedes/" TargetMode="External" Id="rId1409" /><Relationship Type="http://schemas.openxmlformats.org/officeDocument/2006/relationships/hyperlink" Target="https://www.serra.immo/propiedad/ref-6244-pisode-4-habitaciones-con-terraza-en-vilafranca-del-penedes/" TargetMode="External" Id="rId1410" /><Relationship Type="http://schemas.openxmlformats.org/officeDocument/2006/relationships/hyperlink" Target="https://www.serra.immo/propiedad/ref-25-5219-1468-venta-de-duplex-en-vilafranca-del-penedes/" TargetMode="External" Id="rId1411" /><Relationship Type="http://schemas.openxmlformats.org/officeDocument/2006/relationships/hyperlink" Target="https://www.serra.immo/propiedad/ref-a01645-5298-fantastica-masia-cerca-de-sant-sadurni-danoia/" TargetMode="External" Id="rId1412" /><Relationship Type="http://schemas.openxmlformats.org/officeDocument/2006/relationships/hyperlink" Target="https://www.serra.immo/propiedad/ref-18-02515-1266-casa-con-patio-a-reformar/" TargetMode="External" Id="rId141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14" /><Relationship Type="http://schemas.openxmlformats.org/officeDocument/2006/relationships/hyperlink" Target="https://www.serra.immo/propiedad/ref-5853/" TargetMode="External" Id="rId1415" /><Relationship Type="http://schemas.openxmlformats.org/officeDocument/2006/relationships/hyperlink" Target="https://www.serra.immo/propiedad/ref-03-5272-1098-duplex-en-venta-piscina-y-dos-parquings/" TargetMode="External" Id="rId1416" /><Relationship Type="http://schemas.openxmlformats.org/officeDocument/2006/relationships/hyperlink" Target="https://www.serra.immo/propiedad/ref-6206-piso-de-3-habitaciones-con-piscina-comunitaria-en-vilafranca-del-penedes/" TargetMode="External" Id="rId1417" /><Relationship Type="http://schemas.openxmlformats.org/officeDocument/2006/relationships/hyperlink" Target="https://www.serra.immo/propiedad/ref-5359-vilafranca-del-penedes-casa-y-local-comercial/" TargetMode="External" Id="rId1418" /><Relationship Type="http://schemas.openxmlformats.org/officeDocument/2006/relationships/hyperlink" Target="https://www.serra.immo/propiedad/ref-6140-vilafranca-del-penedes-planta-baja-de-4-habitaciones-con-terraza/" TargetMode="External" Id="rId1419" /><Relationship Type="http://schemas.openxmlformats.org/officeDocument/2006/relationships/hyperlink" Target="https://www.serra.immo/propiedad/ref-6142-vivienda-de-3-habitaciones-con-terraza-y-piscina-comunitaria-en-vilafranca-del-penedes/" TargetMode="External" Id="rId1420" /><Relationship Type="http://schemas.openxmlformats.org/officeDocument/2006/relationships/hyperlink" Target="https://www.serra.immo/propiedad/ref-6244-pisode-4-habitaciones-con-terraza-en-vilafranca-del-penedes/" TargetMode="External" Id="rId1421" /><Relationship Type="http://schemas.openxmlformats.org/officeDocument/2006/relationships/hyperlink" Target="https://www.serra.immo/propiedad/ref-6137-vivienda-a-estrenar-de-4-habitaciones-con-piscina-comunitaria/" TargetMode="External" Id="rId1422" /><Relationship Type="http://schemas.openxmlformats.org/officeDocument/2006/relationships/hyperlink" Target="https://www.serra.immo/propiedad/ref-6364-piso-de-3-habitaciones-dobles-con-trastero-en-zona-centrica-del-espirall/" TargetMode="External" Id="rId1423" /><Relationship Type="http://schemas.openxmlformats.org/officeDocument/2006/relationships/hyperlink" Target="https://www.serra.immo/propiedad/ref-6125-vilafranca-del-penedes-piso-a-estrenar-de-3-habitaciones-con-amplio-balcon/" TargetMode="External" Id="rId1424" /><Relationship Type="http://schemas.openxmlformats.org/officeDocument/2006/relationships/hyperlink" Target="https://www.serra.immo/propiedad/ref-6298-piso-de-obra-nueva-de-3-y-4-habitaciones-en-la-girada/" TargetMode="External" Id="rId1425" /><Relationship Type="http://schemas.openxmlformats.org/officeDocument/2006/relationships/hyperlink" Target="https://www.serra.immo/propiedad/ref-6169-pis-atic-de-3-habitacions-al-centre-vila/" TargetMode="External" Id="rId1426" /><Relationship Type="http://schemas.openxmlformats.org/officeDocument/2006/relationships/hyperlink" Target="https://www.serra.immo/propiedad/ref-6305-piso-de-obra-nueva-de-3-y-4-habitaciones-en-la-girada/" TargetMode="External" Id="rId1427" /><Relationship Type="http://schemas.openxmlformats.org/officeDocument/2006/relationships/hyperlink" Target="https://www.serra.immo/propiedad/ref-6340-piso-de-3-habitaciones-en-el-centro-de-lespirall/" TargetMode="External" Id="rId1428" /><Relationship Type="http://schemas.openxmlformats.org/officeDocument/2006/relationships/hyperlink" Target="https://www.serra.immo/propiedad/ref-6314-edificio-emblematico-en-venta-cerca-del-centro-de-vilafranca-del-penedes/" TargetMode="External" Id="rId1429" /><Relationship Type="http://schemas.openxmlformats.org/officeDocument/2006/relationships/hyperlink" Target="https://www.serra.immo/propiedad/ref-5610-amplio-piso-de-4-habitaciones-a-las-clotes-de-vilafranca-del-penedes/" TargetMode="External" Id="rId1430" /><Relationship Type="http://schemas.openxmlformats.org/officeDocument/2006/relationships/hyperlink" Target="https://www.serra.immo/propiedad/ref-6307-casa-senorial-de-7-habitaciones-en-el-centro-de-vilafranca-del-penedes/" TargetMode="External" Id="rId1431" /><Relationship Type="http://schemas.openxmlformats.org/officeDocument/2006/relationships/hyperlink" Target="https://www.serra.immo/propiedad/ref-5359-vilafranca-del-penedes-casa-y-local-comercial/" TargetMode="External" Id="rId1432" /><Relationship Type="http://schemas.openxmlformats.org/officeDocument/2006/relationships/hyperlink" Target="https://www.serra.immo/propiedad/ref-6141-piso-de-3-habitaciones-con-terraza-y-piscina-comunitaria-en-vilafranca/" TargetMode="External" Id="rId1433" /><Relationship Type="http://schemas.openxmlformats.org/officeDocument/2006/relationships/hyperlink" Target="https://www.serra.immo/propiedad/ref-6206-piso-de-3-habitaciones-con-piscina-comunitaria-en-vilafranca-del-penedes/" TargetMode="External" Id="rId1434" /><Relationship Type="http://schemas.openxmlformats.org/officeDocument/2006/relationships/hyperlink" Target="https://www.serra.immo/propiedad/ref-6314-edificio-emblematico-en-venta-cerca-del-centro-de-vilafranca-del-penedes/" TargetMode="External" Id="rId1435" /><Relationship Type="http://schemas.openxmlformats.org/officeDocument/2006/relationships/hyperlink" Target="https://www.serra.immo/propiedad/ref-18-02515-1266-casa-con-patio-a-reformar/" TargetMode="External" Id="rId1436" /><Relationship Type="http://schemas.openxmlformats.org/officeDocument/2006/relationships/hyperlink" Target="https://www.serra.immo/propiedad/ref-a01645-5298-fantastica-masia-cerca-de-sant-sadurni-danoia/" TargetMode="External" Id="rId1437" /><Relationship Type="http://schemas.openxmlformats.org/officeDocument/2006/relationships/hyperlink" Target="https://www.serra.immo/propiedad/ref-25-5219-1468-venta-de-duplex-en-vilafranca-del-penedes/" TargetMode="External" Id="rId143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39" /><Relationship Type="http://schemas.openxmlformats.org/officeDocument/2006/relationships/hyperlink" Target="https://www.serra.immo/propiedad/ref-5853/" TargetMode="External" Id="rId1440" /><Relationship Type="http://schemas.openxmlformats.org/officeDocument/2006/relationships/hyperlink" Target="https://www.serra.immo/propiedad/ref-03-5272-1098-duplex-en-venta-piscina-y-dos-parquings/" TargetMode="External" Id="rId1441" /><Relationship Type="http://schemas.openxmlformats.org/officeDocument/2006/relationships/hyperlink" Target="https://www.serra.immo/propiedad/ref-6244-pisode-4-habitaciones-con-terraza-en-vilafranca-del-penedes/" TargetMode="External" Id="rId1442" /><Relationship Type="http://schemas.openxmlformats.org/officeDocument/2006/relationships/hyperlink" Target="https://www.serra.immo/propiedad/ref-6316-vivienda-de-3-habitaciones-con-terraza-en-el-centro-de-vilafranca/" TargetMode="External" Id="rId1443" /><Relationship Type="http://schemas.openxmlformats.org/officeDocument/2006/relationships/hyperlink" Target="https://www.serra.immo/propiedad/ref-6142-vivienda-de-3-habitaciones-con-terraza-y-piscina-comunitaria-en-vilafranca-del-penedes/" TargetMode="External" Id="rId1444" /><Relationship Type="http://schemas.openxmlformats.org/officeDocument/2006/relationships/hyperlink" Target="https://www.serra.immo/propiedad/ref-6206-piso-de-3-habitaciones-con-piscina-comunitaria-en-vilafranca-del-penedes/" TargetMode="External" Id="rId1445" /><Relationship Type="http://schemas.openxmlformats.org/officeDocument/2006/relationships/hyperlink" Target="https://www.serra.immo/propiedad/ref-6305-piso-de-obra-nueva-de-3-y-4-habitaciones-en-la-girada/" TargetMode="External" Id="rId1446" /><Relationship Type="http://schemas.openxmlformats.org/officeDocument/2006/relationships/hyperlink" Target="https://www.serra.immo/propiedad/ref-6243-piso-de-4-habitaciones-con-terraza-en-vilafranca-del-penedes/" TargetMode="External" Id="rId1447" /><Relationship Type="http://schemas.openxmlformats.org/officeDocument/2006/relationships/hyperlink" Target="https://www.serra.immo/propiedad/ref-6298-piso-de-obra-nueva-de-3-y-4-habitaciones-en-la-girada/" TargetMode="External" Id="rId1448" /><Relationship Type="http://schemas.openxmlformats.org/officeDocument/2006/relationships/hyperlink" Target="https://www.serra.immo/propiedad/ref-6140-vilafranca-del-penedes-planta-baja-de-4-habitaciones-con-terraza/" TargetMode="External" Id="rId1449" /><Relationship Type="http://schemas.openxmlformats.org/officeDocument/2006/relationships/hyperlink" Target="https://www.serra.immo/propiedad/ref-6314-edificio-emblematico-en-venta-cerca-del-centro-de-vilafranca-del-penedes/" TargetMode="External" Id="rId1450" /><Relationship Type="http://schemas.openxmlformats.org/officeDocument/2006/relationships/hyperlink" Target="https://www.serra.immo/propiedad/ref-5610-amplio-piso-de-4-habitaciones-a-las-clotes-de-vilafranca-del-penedes/" TargetMode="External" Id="rId1451" /><Relationship Type="http://schemas.openxmlformats.org/officeDocument/2006/relationships/hyperlink" Target="https://www.serra.immo/propiedad/ref-5359-vilafranca-del-penedes-casa-y-local-comercial/" TargetMode="External" Id="rId1452" /><Relationship Type="http://schemas.openxmlformats.org/officeDocument/2006/relationships/hyperlink" Target="https://www.serra.immo/propiedad/ref-6340-piso-de-3-habitaciones-en-el-centro-de-lespirall/" TargetMode="External" Id="rId1453" /><Relationship Type="http://schemas.openxmlformats.org/officeDocument/2006/relationships/hyperlink" Target="https://www.serra.immo/propiedad/ref-6364-piso-de-3-habitaciones-dobles-con-trastero-en-zona-centrica-del-espirall/" TargetMode="External" Id="rId1454" /><Relationship Type="http://schemas.openxmlformats.org/officeDocument/2006/relationships/hyperlink" Target="https://www.serra.immo/propiedad/ref-6137-vivienda-a-estrenar-de-4-habitaciones-con-piscina-comunitaria/" TargetMode="External" Id="rId1455" /><Relationship Type="http://schemas.openxmlformats.org/officeDocument/2006/relationships/hyperlink" Target="https://www.serra.immo/propiedad/ref-6142-vivienda-de-3-habitaciones-con-terraza-y-piscina-comunitaria-en-vilafranca-del-penedes/" TargetMode="External" Id="rId1456" /><Relationship Type="http://schemas.openxmlformats.org/officeDocument/2006/relationships/hyperlink" Target="https://www.serra.immo/propiedad/ref-6307-casa-senorial-de-7-habitaciones-en-el-centro-de-vilafranca-del-penedes/" TargetMode="External" Id="rId1457" /><Relationship Type="http://schemas.openxmlformats.org/officeDocument/2006/relationships/hyperlink" Target="https://www.serra.immo/propiedad/ref-5610-amplio-piso-de-4-habitaciones-a-las-clotes-de-vilafranca-del-penedes/" TargetMode="External" Id="rId1458" /><Relationship Type="http://schemas.openxmlformats.org/officeDocument/2006/relationships/hyperlink" Target="https://www.serra.immo/propiedad/ref-6314-edificio-emblematico-en-venta-cerca-del-centro-de-vilafranca-del-penedes/" TargetMode="External" Id="rId1459" /><Relationship Type="http://schemas.openxmlformats.org/officeDocument/2006/relationships/hyperlink" Target="https://www.serra.immo/propiedad/ref-6243-piso-de-4-habitaciones-con-terraza-en-vilafranca-del-penedes/" TargetMode="External" Id="rId1460" /><Relationship Type="http://schemas.openxmlformats.org/officeDocument/2006/relationships/hyperlink" Target="https://www.serra.immo/propiedad/ref-6137-vivienda-a-estrenar-de-4-habitaciones-con-piscina-comunitaria/" TargetMode="External" Id="rId1461" /><Relationship Type="http://schemas.openxmlformats.org/officeDocument/2006/relationships/hyperlink" Target="https://www.serra.immo/propiedad/ref-18-02515-1266-casa-con-patio-a-reformar/" TargetMode="External" Id="rId1462" /><Relationship Type="http://schemas.openxmlformats.org/officeDocument/2006/relationships/hyperlink" Target="https://www.serra.immo/propiedad/ref-a01645-5298-fantastica-masia-cerca-de-sant-sadurni-danoia/" TargetMode="External" Id="rId1463" /><Relationship Type="http://schemas.openxmlformats.org/officeDocument/2006/relationships/hyperlink" Target="https://www.serra.immo/propiedad/ref-25-5219-1468-venta-de-duplex-en-vilafranca-del-penedes/" TargetMode="External" Id="rId14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65" /><Relationship Type="http://schemas.openxmlformats.org/officeDocument/2006/relationships/hyperlink" Target="https://www.serra.immo/propiedad/ref-5853/" TargetMode="External" Id="rId1466" /><Relationship Type="http://schemas.openxmlformats.org/officeDocument/2006/relationships/hyperlink" Target="https://www.serra.immo/propiedad/ref-03-5272-1098-duplex-en-venta-piscina-y-dos-parquings/" TargetMode="External" Id="rId1467" /><Relationship Type="http://schemas.openxmlformats.org/officeDocument/2006/relationships/hyperlink" Target="https://www.serra.immo/propiedad/ref-5359-vilafranca-del-penedes-casa-y-local-comercial/" TargetMode="External" Id="rId1468" /><Relationship Type="http://schemas.openxmlformats.org/officeDocument/2006/relationships/hyperlink" Target="https://www.serra.immo/propiedad/ref-5610-amplio-piso-de-4-habitaciones-a-las-clotes-de-vilafranca-del-penedes/" TargetMode="External" Id="rId1469" /><Relationship Type="http://schemas.openxmlformats.org/officeDocument/2006/relationships/hyperlink" Target="https://www.serra.immo/propiedad/ref-6142-vivienda-de-3-habitaciones-con-terraza-y-piscina-comunitaria-en-vilafranca-del-penedes/" TargetMode="External" Id="rId1470" /><Relationship Type="http://schemas.openxmlformats.org/officeDocument/2006/relationships/hyperlink" Target="https://www.serra.immo/propiedad/ref-6307-casa-senorial-de-7-habitaciones-en-el-centro-de-vilafranca-del-penedes/" TargetMode="External" Id="rId1471" /><Relationship Type="http://schemas.openxmlformats.org/officeDocument/2006/relationships/hyperlink" Target="https://www.serra.immo/propiedad/ref-6169-pis-atic-de-3-habitacions-al-centre-vila/" TargetMode="External" Id="rId1472" /><Relationship Type="http://schemas.openxmlformats.org/officeDocument/2006/relationships/hyperlink" Target="https://www.serra.immo/propiedad/ref-6125-vilafranca-del-penedes-piso-a-estrenar-de-3-habitaciones-con-amplio-balcon/" TargetMode="External" Id="rId1473" /><Relationship Type="http://schemas.openxmlformats.org/officeDocument/2006/relationships/hyperlink" Target="https://www.serra.immo/propiedad/ref-6206-piso-de-3-habitaciones-con-piscina-comunitaria-en-vilafranca-del-penedes/" TargetMode="External" Id="rId1474" /><Relationship Type="http://schemas.openxmlformats.org/officeDocument/2006/relationships/hyperlink" Target="https://www.serra.immo/propiedad/ref-6140-vilafranca-del-penedes-planta-baja-de-4-habitaciones-con-terraza/" TargetMode="External" Id="rId1475" /><Relationship Type="http://schemas.openxmlformats.org/officeDocument/2006/relationships/hyperlink" Target="https://www.serra.immo/propiedad/ref-6314-edificio-emblematico-en-venta-cerca-del-centro-de-vilafranca-del-penedes/" TargetMode="External" Id="rId1476" /><Relationship Type="http://schemas.openxmlformats.org/officeDocument/2006/relationships/hyperlink" Target="https://www.serra.immo/propiedad/ref-6244-pisode-4-habitaciones-con-terraza-en-vilafranca-del-penedes/" TargetMode="External" Id="rId1477" /><Relationship Type="http://schemas.openxmlformats.org/officeDocument/2006/relationships/hyperlink" Target="https://www.serra.immo/propiedad/ref-6316-vivienda-de-3-habitaciones-con-terraza-en-el-centro-de-vilafranca/" TargetMode="External" Id="rId1478" /><Relationship Type="http://schemas.openxmlformats.org/officeDocument/2006/relationships/hyperlink" Target="https://www.serra.immo/propiedad/ref-6243-piso-de-4-habitaciones-con-terraza-en-vilafranca-del-penedes/" TargetMode="External" Id="rId1479" /><Relationship Type="http://schemas.openxmlformats.org/officeDocument/2006/relationships/hyperlink" Target="https://www.serra.immo/propiedad/ref-6293-piso-de-obra-nueva-de-3-y-4-habitaciones-en-la-girada/" TargetMode="External" Id="rId1480" /><Relationship Type="http://schemas.openxmlformats.org/officeDocument/2006/relationships/hyperlink" Target="https://www.serra.immo/propiedad/ref-6305-piso-de-obra-nueva-de-3-y-4-habitaciones-en-la-girada/" TargetMode="External" Id="rId1481" /><Relationship Type="http://schemas.openxmlformats.org/officeDocument/2006/relationships/hyperlink" Target="https://www.serra.immo/propiedad/ref-6137-vivienda-a-estrenar-de-4-habitaciones-con-piscina-comunitaria/" TargetMode="External" Id="rId1482" /><Relationship Type="http://schemas.openxmlformats.org/officeDocument/2006/relationships/hyperlink" Target="https://www.serra.immo/propiedad/ref-6243-piso-de-4-habitaciones-con-terraza-en-vilafranca-del-penedes/" TargetMode="External" Id="rId1483" /><Relationship Type="http://schemas.openxmlformats.org/officeDocument/2006/relationships/hyperlink" Target="https://www.serra.immo/propiedad/ref-6169-pis-atic-de-3-habitacions-al-centre-vila/" TargetMode="External" Id="rId1484" /><Relationship Type="http://schemas.openxmlformats.org/officeDocument/2006/relationships/hyperlink" Target="https://www.serra.immo/propiedad/ref-6307-casa-senorial-de-7-habitaciones-en-el-centro-de-vilafranca-del-penedes/" TargetMode="External" Id="rId1485" /><Relationship Type="http://schemas.openxmlformats.org/officeDocument/2006/relationships/hyperlink" Target="https://www.serra.immo/propiedad/ref-6293-piso-de-obra-nueva-de-3-y-4-habitaciones-en-la-girada/" TargetMode="External" Id="rId1486" /><Relationship Type="http://schemas.openxmlformats.org/officeDocument/2006/relationships/hyperlink" Target="https://www.serra.immo/propiedad/ref-6206-piso-de-3-habitaciones-con-piscina-comunitaria-en-vilafranca-del-penedes/" TargetMode="External" Id="rId1487" /><Relationship Type="http://schemas.openxmlformats.org/officeDocument/2006/relationships/hyperlink" Target="https://www.serra.immo/propiedad/ref-6140-vilafranca-del-penedes-planta-baja-de-4-habitaciones-con-terraza/" TargetMode="External" Id="rId1488" /><Relationship Type="http://schemas.openxmlformats.org/officeDocument/2006/relationships/hyperlink" Target="https://www.serra.immo/propiedad/ref-a01645-5298-fantastica-masia-cerca-de-sant-sadurni-danoia/" TargetMode="External" Id="rId1489" /><Relationship Type="http://schemas.openxmlformats.org/officeDocument/2006/relationships/hyperlink" Target="https://www.serra.immo/propiedad/ref-18-02515-1266-casa-con-patio-a-reformar/" TargetMode="External" Id="rId149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491" /><Relationship Type="http://schemas.openxmlformats.org/officeDocument/2006/relationships/hyperlink" Target="https://www.serra.immo/propiedad/ref-25-5219-1468-venta-de-duplex-en-vilafranca-del-penedes/" TargetMode="External" Id="rId1492" /><Relationship Type="http://schemas.openxmlformats.org/officeDocument/2006/relationships/hyperlink" Target="https://www.serra.immo/propiedad/ref-5853/" TargetMode="External" Id="rId1493" /><Relationship Type="http://schemas.openxmlformats.org/officeDocument/2006/relationships/hyperlink" Target="https://www.serra.immo/propiedad/ref-03-5272-1098-duplex-en-venta-piscina-y-dos-parquings/" TargetMode="External" Id="rId1494" /><Relationship Type="http://schemas.openxmlformats.org/officeDocument/2006/relationships/hyperlink" Target="https://www.serra.immo/propiedad/ref-6293-piso-de-obra-nueva-de-3-y-4-habitaciones-en-la-girada/" TargetMode="External" Id="rId1495" /><Relationship Type="http://schemas.openxmlformats.org/officeDocument/2006/relationships/hyperlink" Target="https://www.serra.immo/propiedad/ref-6141-piso-de-3-habitaciones-con-terraza-y-piscina-comunitaria-en-vilafranca/" TargetMode="External" Id="rId1496" /><Relationship Type="http://schemas.openxmlformats.org/officeDocument/2006/relationships/hyperlink" Target="https://www.serra.immo/propiedad/ref-6140-vilafranca-del-penedes-planta-baja-de-4-habitaciones-con-terraza/" TargetMode="External" Id="rId1497" /><Relationship Type="http://schemas.openxmlformats.org/officeDocument/2006/relationships/hyperlink" Target="https://www.serra.immo/propiedad/ref-6244-pisode-4-habitaciones-con-terraza-en-vilafranca-del-penedes/" TargetMode="External" Id="rId1498" /><Relationship Type="http://schemas.openxmlformats.org/officeDocument/2006/relationships/hyperlink" Target="https://www.serra.immo/propiedad/ref-5610-amplio-piso-de-4-habitaciones-a-las-clotes-de-vilafranca-del-penedes/" TargetMode="External" Id="rId1499" /><Relationship Type="http://schemas.openxmlformats.org/officeDocument/2006/relationships/hyperlink" Target="https://www.serra.immo/propiedad/ref-6364-piso-de-3-habitaciones-dobles-con-trastero-en-zona-centrica-del-espirall/" TargetMode="External" Id="rId1500" /><Relationship Type="http://schemas.openxmlformats.org/officeDocument/2006/relationships/hyperlink" Target="https://www.serra.immo/propiedad/ref-6305-piso-de-obra-nueva-de-3-y-4-habitaciones-en-la-girada/" TargetMode="External" Id="rId1501" /><Relationship Type="http://schemas.openxmlformats.org/officeDocument/2006/relationships/hyperlink" Target="https://www.serra.immo/propiedad/ref-6316-vivienda-de-3-habitaciones-con-terraza-en-el-centro-de-vilafranca/" TargetMode="External" Id="rId1502" /><Relationship Type="http://schemas.openxmlformats.org/officeDocument/2006/relationships/hyperlink" Target="https://www.serra.immo/propiedad/ref-6137-vivienda-a-estrenar-de-4-habitaciones-con-piscina-comunitaria/" TargetMode="External" Id="rId1503" /><Relationship Type="http://schemas.openxmlformats.org/officeDocument/2006/relationships/hyperlink" Target="https://www.serra.immo/propiedad/ref-6206-piso-de-3-habitaciones-con-piscina-comunitaria-en-vilafranca-del-penedes/" TargetMode="External" Id="rId1504" /><Relationship Type="http://schemas.openxmlformats.org/officeDocument/2006/relationships/hyperlink" Target="https://www.serra.immo/propiedad/ref-5359-vilafranca-del-penedes-casa-y-local-comercial/" TargetMode="External" Id="rId1505" /><Relationship Type="http://schemas.openxmlformats.org/officeDocument/2006/relationships/hyperlink" Target="https://www.serra.immo/propiedad/ref-6340-piso-de-3-habitaciones-en-el-centro-de-lespirall/" TargetMode="External" Id="rId1506" /><Relationship Type="http://schemas.openxmlformats.org/officeDocument/2006/relationships/hyperlink" Target="https://www.serra.immo/propiedad/ref-6125-vilafranca-del-penedes-piso-a-estrenar-de-3-habitaciones-con-amplio-balcon/" TargetMode="External" Id="rId1507" /><Relationship Type="http://schemas.openxmlformats.org/officeDocument/2006/relationships/hyperlink" Target="https://www.serra.immo/propiedad/ref-6307-casa-senorial-de-7-habitaciones-en-el-centro-de-vilafranca-del-penedes/" TargetMode="External" Id="rId1508" /><Relationship Type="http://schemas.openxmlformats.org/officeDocument/2006/relationships/hyperlink" Target="https://www.serra.immo/propiedad/ref-6125-vilafranca-del-penedes-piso-a-estrenar-de-3-habitaciones-con-amplio-balcon/" TargetMode="External" Id="rId1509" /><Relationship Type="http://schemas.openxmlformats.org/officeDocument/2006/relationships/hyperlink" Target="https://www.serra.immo/propiedad/ref-6314-edificio-emblematico-en-venta-cerca-del-centro-de-vilafranca-del-penedes/" TargetMode="External" Id="rId1510" /><Relationship Type="http://schemas.openxmlformats.org/officeDocument/2006/relationships/hyperlink" Target="https://www.serra.immo/propiedad/ref-6340-piso-de-3-habitaciones-en-el-centro-de-lespirall/" TargetMode="External" Id="rId1511" /><Relationship Type="http://schemas.openxmlformats.org/officeDocument/2006/relationships/hyperlink" Target="https://www.serra.immo/propiedad/ref-6206-piso-de-3-habitaciones-con-piscina-comunitaria-en-vilafranca-del-penedes/" TargetMode="External" Id="rId1512" /><Relationship Type="http://schemas.openxmlformats.org/officeDocument/2006/relationships/hyperlink" Target="https://www.serra.immo/propiedad/ref-a01645-5298-fantastica-masia-cerca-de-sant-sadurni-danoia/" TargetMode="External" Id="rId1513" /><Relationship Type="http://schemas.openxmlformats.org/officeDocument/2006/relationships/hyperlink" Target="https://www.serra.immo/propiedad/ref-18-02515-1266-casa-con-patio-a-reformar/" TargetMode="External" Id="rId15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15" /><Relationship Type="http://schemas.openxmlformats.org/officeDocument/2006/relationships/hyperlink" Target="https://www.serra.immo/propiedad/ref-25-5219-1468-venta-de-duplex-en-vilafranca-del-penedes/" TargetMode="External" Id="rId1516" /><Relationship Type="http://schemas.openxmlformats.org/officeDocument/2006/relationships/hyperlink" Target="https://www.serra.immo/propiedad/ref-5853/" TargetMode="External" Id="rId1517" /><Relationship Type="http://schemas.openxmlformats.org/officeDocument/2006/relationships/hyperlink" Target="https://www.serra.immo/propiedad/ref-03-5272-1098-duplex-en-venta-piscina-y-dos-parquings/" TargetMode="External" Id="rId1518" /><Relationship Type="http://schemas.openxmlformats.org/officeDocument/2006/relationships/hyperlink" Target="https://www.serra.immo/propiedad/ref-6305-piso-de-obra-nueva-de-3-y-4-habitaciones-en-la-girada/" TargetMode="External" Id="rId1519" /><Relationship Type="http://schemas.openxmlformats.org/officeDocument/2006/relationships/hyperlink" Target="https://www.serra.immo/propiedad/ref-6169-pis-atic-de-3-habitacions-al-centre-vila/" TargetMode="External" Id="rId1520" /><Relationship Type="http://schemas.openxmlformats.org/officeDocument/2006/relationships/hyperlink" Target="https://www.serra.immo/propiedad/ref-6206-piso-de-3-habitaciones-con-piscina-comunitaria-en-vilafranca-del-penedes/" TargetMode="External" Id="rId1521" /><Relationship Type="http://schemas.openxmlformats.org/officeDocument/2006/relationships/hyperlink" Target="https://www.serra.immo/propiedad/ref-6314-edificio-emblematico-en-venta-cerca-del-centro-de-vilafranca-del-penedes/" TargetMode="External" Id="rId1522" /><Relationship Type="http://schemas.openxmlformats.org/officeDocument/2006/relationships/hyperlink" Target="https://www.serra.immo/propiedad/ref-5359-vilafranca-del-penedes-casa-y-local-comercial/" TargetMode="External" Id="rId1523" /><Relationship Type="http://schemas.openxmlformats.org/officeDocument/2006/relationships/hyperlink" Target="https://www.serra.immo/propiedad/ref-5610-amplio-piso-de-4-habitaciones-a-las-clotes-de-vilafranca-del-penedes/" TargetMode="External" Id="rId1524" /><Relationship Type="http://schemas.openxmlformats.org/officeDocument/2006/relationships/hyperlink" Target="https://www.serra.immo/propiedad/ref-6125-vilafranca-del-penedes-piso-a-estrenar-de-3-habitaciones-con-amplio-balcon/" TargetMode="External" Id="rId1525" /><Relationship Type="http://schemas.openxmlformats.org/officeDocument/2006/relationships/hyperlink" Target="https://www.serra.immo/propiedad/ref-6137-vivienda-a-estrenar-de-4-habitaciones-con-piscina-comunitaria/" TargetMode="External" Id="rId1526" /><Relationship Type="http://schemas.openxmlformats.org/officeDocument/2006/relationships/hyperlink" Target="https://www.serra.immo/propiedad/ref-6243-piso-de-4-habitaciones-con-terraza-en-vilafranca-del-penedes/" TargetMode="External" Id="rId1527" /><Relationship Type="http://schemas.openxmlformats.org/officeDocument/2006/relationships/hyperlink" Target="https://www.serra.immo/propiedad/ref-6307-casa-senorial-de-7-habitaciones-en-el-centro-de-vilafranca-del-penedes/" TargetMode="External" Id="rId1528" /><Relationship Type="http://schemas.openxmlformats.org/officeDocument/2006/relationships/hyperlink" Target="https://www.serra.immo/propiedad/ref-6298-piso-de-obra-nueva-de-3-y-4-habitaciones-en-la-girada/" TargetMode="External" Id="rId1529" /><Relationship Type="http://schemas.openxmlformats.org/officeDocument/2006/relationships/hyperlink" Target="https://www.serra.immo/propiedad/ref-6364-piso-de-3-habitaciones-dobles-con-trastero-en-zona-centrica-del-espirall/" TargetMode="External" Id="rId1530" /><Relationship Type="http://schemas.openxmlformats.org/officeDocument/2006/relationships/hyperlink" Target="https://www.serra.immo/propiedad/ref-6244-pisode-4-habitaciones-con-terraza-en-vilafranca-del-penedes/" TargetMode="External" Id="rId1531" /><Relationship Type="http://schemas.openxmlformats.org/officeDocument/2006/relationships/hyperlink" Target="https://www.serra.immo/propiedad/ref-6293-piso-de-obra-nueva-de-3-y-4-habitaciones-en-la-girada/" TargetMode="External" Id="rId1532" /><Relationship Type="http://schemas.openxmlformats.org/officeDocument/2006/relationships/hyperlink" Target="https://www.serra.immo/propiedad/ref-6340-piso-de-3-habitaciones-en-el-centro-de-lespirall/" TargetMode="External" Id="rId1533" /><Relationship Type="http://schemas.openxmlformats.org/officeDocument/2006/relationships/hyperlink" Target="https://www.serra.immo/propiedad/ref-6141-piso-de-3-habitaciones-con-terraza-y-piscina-comunitaria-en-vilafranca/" TargetMode="External" Id="rId1534" /><Relationship Type="http://schemas.openxmlformats.org/officeDocument/2006/relationships/hyperlink" Target="https://www.serra.immo/propiedad/ref-6305-piso-de-obra-nueva-de-3-y-4-habitaciones-en-la-girada/" TargetMode="External" Id="rId1535" /><Relationship Type="http://schemas.openxmlformats.org/officeDocument/2006/relationships/hyperlink" Target="https://www.serra.immo/propiedad/ref-6298-piso-de-obra-nueva-de-3-y-4-habitaciones-en-la-girada/" TargetMode="External" Id="rId1536" /><Relationship Type="http://schemas.openxmlformats.org/officeDocument/2006/relationships/hyperlink" Target="https://www.serra.immo/propiedad/ref-6244-pisode-4-habitaciones-con-terraza-en-vilafranca-del-penedes/" TargetMode="External" Id="rId1537" /><Relationship Type="http://schemas.openxmlformats.org/officeDocument/2006/relationships/hyperlink" Target="https://www.serra.immo/propiedad/ref-6142-vivienda-de-3-habitaciones-con-terraza-y-piscina-comunitaria-en-vilafranca-del-penedes/" TargetMode="External" Id="rId1538" /><Relationship Type="http://schemas.openxmlformats.org/officeDocument/2006/relationships/hyperlink" Target="https://www.serra.immo/propiedad/ref-6364-piso-de-3-habitaciones-dobles-con-trastero-en-zona-centrica-del-espirall/" TargetMode="External" Id="rId1539" /><Relationship Type="http://schemas.openxmlformats.org/officeDocument/2006/relationships/hyperlink" Target="https://www.serra.immo/propiedad/ref-6340-piso-de-3-habitaciones-en-el-centro-de-lespirall/" TargetMode="External" Id="rId1540" /><Relationship Type="http://schemas.openxmlformats.org/officeDocument/2006/relationships/hyperlink" Target="https://www.serra.immo/propiedad/ref-a01645-5298-fantastica-masia-cerca-de-sant-sadurni-danoia/" TargetMode="External" Id="rId1541" /><Relationship Type="http://schemas.openxmlformats.org/officeDocument/2006/relationships/hyperlink" Target="https://www.serra.immo/propiedad/ref-18-02515-1266-casa-con-patio-a-reformar/" TargetMode="External" Id="rId1542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43" /><Relationship Type="http://schemas.openxmlformats.org/officeDocument/2006/relationships/hyperlink" Target="https://www.serra.immo/propiedad/ref-25-5219-1468-venta-de-duplex-en-vilafranca-del-penedes/" TargetMode="External" Id="rId1544" /><Relationship Type="http://schemas.openxmlformats.org/officeDocument/2006/relationships/hyperlink" Target="https://www.serra.immo/propiedad/ref-5853/" TargetMode="External" Id="rId1545" /><Relationship Type="http://schemas.openxmlformats.org/officeDocument/2006/relationships/hyperlink" Target="https://www.serra.immo/propiedad/ref-03-5272-1098-duplex-en-venta-piscina-y-dos-parquings/" TargetMode="External" Id="rId1546" /><Relationship Type="http://schemas.openxmlformats.org/officeDocument/2006/relationships/hyperlink" Target="https://www.serra.immo/propiedad/ref-6316-vivienda-de-3-habitaciones-con-terraza-en-el-centro-de-vilafranca/" TargetMode="External" Id="rId1547" /><Relationship Type="http://schemas.openxmlformats.org/officeDocument/2006/relationships/hyperlink" Target="https://www.serra.immo/propiedad/ref-6125-vilafranca-del-penedes-piso-a-estrenar-de-3-habitaciones-con-amplio-balcon/" TargetMode="External" Id="rId1548" /><Relationship Type="http://schemas.openxmlformats.org/officeDocument/2006/relationships/hyperlink" Target="https://www.serra.immo/propiedad/ref-6305-piso-de-obra-nueva-de-3-y-4-habitaciones-en-la-girada/" TargetMode="External" Id="rId1549" /><Relationship Type="http://schemas.openxmlformats.org/officeDocument/2006/relationships/hyperlink" Target="https://www.serra.immo/propiedad/ref-6141-piso-de-3-habitaciones-con-terraza-y-piscina-comunitaria-en-vilafranca/" TargetMode="External" Id="rId1550" /><Relationship Type="http://schemas.openxmlformats.org/officeDocument/2006/relationships/hyperlink" Target="https://www.serra.immo/propiedad/ref-6169-pis-atic-de-3-habitacions-al-centre-vila/" TargetMode="External" Id="rId1551" /><Relationship Type="http://schemas.openxmlformats.org/officeDocument/2006/relationships/hyperlink" Target="https://www.serra.immo/propiedad/ref-6244-pisode-4-habitaciones-con-terraza-en-vilafranca-del-penedes/" TargetMode="External" Id="rId1552" /><Relationship Type="http://schemas.openxmlformats.org/officeDocument/2006/relationships/hyperlink" Target="https://www.serra.immo/propiedad/ref-6243-piso-de-4-habitaciones-con-terraza-en-vilafranca-del-penedes/" TargetMode="External" Id="rId1553" /><Relationship Type="http://schemas.openxmlformats.org/officeDocument/2006/relationships/hyperlink" Target="https://www.serra.immo/propiedad/ref-6298-piso-de-obra-nueva-de-3-y-4-habitaciones-en-la-girada/" TargetMode="External" Id="rId1554" /><Relationship Type="http://schemas.openxmlformats.org/officeDocument/2006/relationships/hyperlink" Target="https://www.serra.immo/propiedad/ref-6364-piso-de-3-habitaciones-dobles-con-trastero-en-zona-centrica-del-espirall/" TargetMode="External" Id="rId1555" /><Relationship Type="http://schemas.openxmlformats.org/officeDocument/2006/relationships/hyperlink" Target="https://www.serra.immo/propiedad/ref-5610-amplio-piso-de-4-habitaciones-a-las-clotes-de-vilafranca-del-penedes/" TargetMode="External" Id="rId1556" /><Relationship Type="http://schemas.openxmlformats.org/officeDocument/2006/relationships/hyperlink" Target="https://www.serra.immo/propiedad/ref-6140-vilafranca-del-penedes-planta-baja-de-4-habitaciones-con-terraza/" TargetMode="External" Id="rId1557" /><Relationship Type="http://schemas.openxmlformats.org/officeDocument/2006/relationships/hyperlink" Target="https://www.serra.immo/propiedad/ref-6340-piso-de-3-habitaciones-en-el-centro-de-lespirall/" TargetMode="External" Id="rId1558" /><Relationship Type="http://schemas.openxmlformats.org/officeDocument/2006/relationships/hyperlink" Target="https://www.serra.immo/propiedad/ref-5610-amplio-piso-de-4-habitaciones-a-las-clotes-de-vilafranca-del-penedes/" TargetMode="External" Id="rId1559" /><Relationship Type="http://schemas.openxmlformats.org/officeDocument/2006/relationships/hyperlink" Target="https://www.serra.immo/propiedad/ref-6340-piso-de-3-habitaciones-en-el-centro-de-lespirall/" TargetMode="External" Id="rId1560" /><Relationship Type="http://schemas.openxmlformats.org/officeDocument/2006/relationships/hyperlink" Target="https://www.serra.immo/propiedad/ref-6305-piso-de-obra-nueva-de-3-y-4-habitaciones-en-la-girada/" TargetMode="External" Id="rId1561" /><Relationship Type="http://schemas.openxmlformats.org/officeDocument/2006/relationships/hyperlink" Target="https://www.serra.immo/propiedad/ref-6140-vilafranca-del-penedes-planta-baja-de-4-habitaciones-con-terraza/" TargetMode="External" Id="rId1562" /><Relationship Type="http://schemas.openxmlformats.org/officeDocument/2006/relationships/hyperlink" Target="https://www.serra.immo/propiedad/ref-a01645-5298-fantastica-masia-cerca-de-sant-sadurni-danoia/" TargetMode="External" Id="rId1563" /><Relationship Type="http://schemas.openxmlformats.org/officeDocument/2006/relationships/hyperlink" Target="https://www.serra.immo/propiedad/ref-25-5219-1468-venta-de-duplex-en-vilafranca-del-penedes/" TargetMode="External" Id="rId1564" /><Relationship Type="http://schemas.openxmlformats.org/officeDocument/2006/relationships/hyperlink" Target="https://www.serra.immo/propiedad/ref-18-02515-1266-casa-con-patio-a-reformar/" TargetMode="External" Id="rId156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66" /><Relationship Type="http://schemas.openxmlformats.org/officeDocument/2006/relationships/hyperlink" Target="https://www.serra.immo/propiedad/ref-5853/" TargetMode="External" Id="rId1567" /><Relationship Type="http://schemas.openxmlformats.org/officeDocument/2006/relationships/hyperlink" Target="https://www.serra.immo/propiedad/ref-03-5272-1098-duplex-en-venta-piscina-y-dos-parquings/" TargetMode="External" Id="rId1568" /><Relationship Type="http://schemas.openxmlformats.org/officeDocument/2006/relationships/hyperlink" Target="https://www.serra.immo/propiedad/ref-6142-vivienda-de-3-habitaciones-con-terraza-y-piscina-comunitaria-en-vilafranca-del-penedes/" TargetMode="External" Id="rId1569" /><Relationship Type="http://schemas.openxmlformats.org/officeDocument/2006/relationships/hyperlink" Target="https://www.serra.immo/propiedad/ref-6314-edificio-emblematico-en-venta-cerca-del-centro-de-vilafranca-del-penedes/" TargetMode="External" Id="rId1570" /><Relationship Type="http://schemas.openxmlformats.org/officeDocument/2006/relationships/hyperlink" Target="https://www.serra.immo/propiedad/ref-6141-piso-de-3-habitaciones-con-terraza-y-piscina-comunitaria-en-vilafranca/" TargetMode="External" Id="rId1571" /><Relationship Type="http://schemas.openxmlformats.org/officeDocument/2006/relationships/hyperlink" Target="https://www.serra.immo/propiedad/ref-6305-piso-de-obra-nueva-de-3-y-4-habitaciones-en-la-girada/" TargetMode="External" Id="rId1572" /><Relationship Type="http://schemas.openxmlformats.org/officeDocument/2006/relationships/hyperlink" Target="https://www.serra.immo/propiedad/ref-5359-vilafranca-del-penedes-casa-y-local-comercial/" TargetMode="External" Id="rId1573" /><Relationship Type="http://schemas.openxmlformats.org/officeDocument/2006/relationships/hyperlink" Target="https://www.serra.immo/propiedad/ref-6206-piso-de-3-habitaciones-con-piscina-comunitaria-en-vilafranca-del-penedes/" TargetMode="External" Id="rId1574" /><Relationship Type="http://schemas.openxmlformats.org/officeDocument/2006/relationships/hyperlink" Target="https://www.serra.immo/propiedad/ref-6316-vivienda-de-3-habitaciones-con-terraza-en-el-centro-de-vilafranca/" TargetMode="External" Id="rId1575" /><Relationship Type="http://schemas.openxmlformats.org/officeDocument/2006/relationships/hyperlink" Target="https://www.serra.immo/propiedad/ref-6340-piso-de-3-habitaciones-en-el-centro-de-lespirall/" TargetMode="External" Id="rId1576" /><Relationship Type="http://schemas.openxmlformats.org/officeDocument/2006/relationships/hyperlink" Target="https://www.serra.immo/propiedad/ref-6125-vilafranca-del-penedes-piso-a-estrenar-de-3-habitaciones-con-amplio-balcon/" TargetMode="External" Id="rId1577" /><Relationship Type="http://schemas.openxmlformats.org/officeDocument/2006/relationships/hyperlink" Target="https://www.serra.immo/propiedad/ref-6243-piso-de-4-habitaciones-con-terraza-en-vilafranca-del-penedes/" TargetMode="External" Id="rId1578" /><Relationship Type="http://schemas.openxmlformats.org/officeDocument/2006/relationships/hyperlink" Target="https://www.serra.immo/propiedad/ref-6298-piso-de-obra-nueva-de-3-y-4-habitaciones-en-la-girada/" TargetMode="External" Id="rId1579" /><Relationship Type="http://schemas.openxmlformats.org/officeDocument/2006/relationships/hyperlink" Target="https://www.serra.immo/propiedad/ref-6307-casa-senorial-de-7-habitaciones-en-el-centro-de-vilafranca-del-penedes/" TargetMode="External" Id="rId1580" /><Relationship Type="http://schemas.openxmlformats.org/officeDocument/2006/relationships/hyperlink" Target="https://www.serra.immo/propiedad/ref-6293-piso-de-obra-nueva-de-3-y-4-habitaciones-en-la-girada/" TargetMode="External" Id="rId1581" /><Relationship Type="http://schemas.openxmlformats.org/officeDocument/2006/relationships/hyperlink" Target="https://www.serra.immo/propiedad/ref-6316-vivienda-de-3-habitaciones-con-terraza-en-el-centro-de-vilafranca/" TargetMode="External" Id="rId1582" /><Relationship Type="http://schemas.openxmlformats.org/officeDocument/2006/relationships/hyperlink" Target="https://www.serra.immo/propiedad/ref-6293-piso-de-obra-nueva-de-3-y-4-habitaciones-en-la-girada/" TargetMode="External" Id="rId1583" /><Relationship Type="http://schemas.openxmlformats.org/officeDocument/2006/relationships/hyperlink" Target="https://www.serra.immo/propiedad/ref-6140-vilafranca-del-penedes-planta-baja-de-4-habitaciones-con-terraza/" TargetMode="External" Id="rId1584" /><Relationship Type="http://schemas.openxmlformats.org/officeDocument/2006/relationships/hyperlink" Target="https://www.serra.immo/propiedad/ref-18-02515-1266-casa-con-patio-a-reformar/" TargetMode="External" Id="rId1585" /><Relationship Type="http://schemas.openxmlformats.org/officeDocument/2006/relationships/hyperlink" Target="https://www.serra.immo/propiedad/ref-25-5219-1468-venta-de-duplex-en-vilafranca-del-penedes/" TargetMode="External" Id="rId158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587" /><Relationship Type="http://schemas.openxmlformats.org/officeDocument/2006/relationships/hyperlink" Target="https://www.serra.immo/propiedad/ref-a01645-5298-fantastica-masia-cerca-de-sant-sadurni-danoia/" TargetMode="External" Id="rId1588" /><Relationship Type="http://schemas.openxmlformats.org/officeDocument/2006/relationships/hyperlink" Target="https://www.serra.immo/propiedad/ref-5853/" TargetMode="External" Id="rId1589" /><Relationship Type="http://schemas.openxmlformats.org/officeDocument/2006/relationships/hyperlink" Target="https://www.serra.immo/propiedad/ref-03-5272-1098-duplex-en-venta-piscina-y-dos-parquings/" TargetMode="External" Id="rId1590" /><Relationship Type="http://schemas.openxmlformats.org/officeDocument/2006/relationships/hyperlink" Target="https://www.serra.immo/propiedad/ref-6364-piso-de-3-habitaciones-dobles-con-trastero-en-zona-centrica-del-espirall/" TargetMode="External" Id="rId1591" /><Relationship Type="http://schemas.openxmlformats.org/officeDocument/2006/relationships/hyperlink" Target="https://www.serra.immo/propiedad/ref-6142-vivienda-de-3-habitaciones-con-terraza-y-piscina-comunitaria-en-vilafranca-del-penedes/" TargetMode="External" Id="rId1592" /><Relationship Type="http://schemas.openxmlformats.org/officeDocument/2006/relationships/hyperlink" Target="https://www.serra.immo/propiedad/ref-5610-amplio-piso-de-4-habitaciones-a-las-clotes-de-vilafranca-del-penedes/" TargetMode="External" Id="rId1593" /><Relationship Type="http://schemas.openxmlformats.org/officeDocument/2006/relationships/hyperlink" Target="https://www.serra.immo/propiedad/ref-6206-piso-de-3-habitaciones-con-piscina-comunitaria-en-vilafranca-del-penedes/" TargetMode="External" Id="rId1594" /><Relationship Type="http://schemas.openxmlformats.org/officeDocument/2006/relationships/hyperlink" Target="https://www.serra.immo/propiedad/ref-6137-vivienda-a-estrenar-de-4-habitaciones-con-piscina-comunitaria/" TargetMode="External" Id="rId1595" /><Relationship Type="http://schemas.openxmlformats.org/officeDocument/2006/relationships/hyperlink" Target="https://www.serra.immo/propiedad/ref-5359-vilafranca-del-penedes-casa-y-local-comercial/" TargetMode="External" Id="rId1596" /><Relationship Type="http://schemas.openxmlformats.org/officeDocument/2006/relationships/hyperlink" Target="https://www.serra.immo/propiedad/ref-6316-vivienda-de-3-habitaciones-con-terraza-en-el-centro-de-vilafranca/" TargetMode="External" Id="rId1597" /><Relationship Type="http://schemas.openxmlformats.org/officeDocument/2006/relationships/hyperlink" Target="https://www.serra.immo/propiedad/ref-6293-piso-de-obra-nueva-de-3-y-4-habitaciones-en-la-girada/" TargetMode="External" Id="rId1598" /><Relationship Type="http://schemas.openxmlformats.org/officeDocument/2006/relationships/hyperlink" Target="https://www.serra.immo/propiedad/ref-6305-piso-de-obra-nueva-de-3-y-4-habitaciones-en-la-girada/" TargetMode="External" Id="rId1599" /><Relationship Type="http://schemas.openxmlformats.org/officeDocument/2006/relationships/hyperlink" Target="https://www.serra.immo/propiedad/ref-6140-vilafranca-del-penedes-planta-baja-de-4-habitaciones-con-terraza/" TargetMode="External" Id="rId1600" /><Relationship Type="http://schemas.openxmlformats.org/officeDocument/2006/relationships/hyperlink" Target="https://www.serra.immo/propiedad/ref-6314-edificio-emblematico-en-venta-cerca-del-centro-de-vilafranca-del-penedes/" TargetMode="External" Id="rId1601" /><Relationship Type="http://schemas.openxmlformats.org/officeDocument/2006/relationships/hyperlink" Target="https://www.serra.immo/propiedad/ref-6298-piso-de-obra-nueva-de-3-y-4-habitaciones-en-la-girada/" TargetMode="External" Id="rId1602" /><Relationship Type="http://schemas.openxmlformats.org/officeDocument/2006/relationships/hyperlink" Target="https://www.serra.immo/propiedad/ref-6244-pisode-4-habitaciones-con-terraza-en-vilafranca-del-penedes/" TargetMode="External" Id="rId1603" /><Relationship Type="http://schemas.openxmlformats.org/officeDocument/2006/relationships/hyperlink" Target="https://www.serra.immo/propiedad/ref-6125-vilafranca-del-penedes-piso-a-estrenar-de-3-habitaciones-con-amplio-balcon/" TargetMode="External" Id="rId1604" /><Relationship Type="http://schemas.openxmlformats.org/officeDocument/2006/relationships/hyperlink" Target="https://www.serra.immo/propiedad/ref-6141-piso-de-3-habitaciones-con-terraza-y-piscina-comunitaria-en-vilafranca/" TargetMode="External" Id="rId1605" /><Relationship Type="http://schemas.openxmlformats.org/officeDocument/2006/relationships/hyperlink" Target="https://www.serra.immo/propiedad/ref-6244-pisode-4-habitaciones-con-terraza-en-vilafranca-del-penedes/" TargetMode="External" Id="rId1606" /><Relationship Type="http://schemas.openxmlformats.org/officeDocument/2006/relationships/hyperlink" Target="https://www.serra.immo/propiedad/ref-6137-vivienda-a-estrenar-de-4-habitaciones-con-piscina-comunitaria/" TargetMode="External" Id="rId1607" /><Relationship Type="http://schemas.openxmlformats.org/officeDocument/2006/relationships/hyperlink" Target="https://www.serra.immo/propiedad/ref-6140-vilafranca-del-penedes-planta-baja-de-4-habitaciones-con-terraza/" TargetMode="External" Id="rId1608" /><Relationship Type="http://schemas.openxmlformats.org/officeDocument/2006/relationships/hyperlink" Target="https://www.serra.immo/propiedad/ref-6298-piso-de-obra-nueva-de-3-y-4-habitaciones-en-la-girada/" TargetMode="External" Id="rId1609" /><Relationship Type="http://schemas.openxmlformats.org/officeDocument/2006/relationships/hyperlink" Target="https://www.serra.immo/propiedad/ref-6243-piso-de-4-habitaciones-con-terraza-en-vilafranca-del-penedes/" TargetMode="External" Id="rId161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11" /><Relationship Type="http://schemas.openxmlformats.org/officeDocument/2006/relationships/hyperlink" Target="https://www.serra.immo/propiedad/ref-25-5219-1468-venta-de-duplex-en-vilafranca-del-penedes/" TargetMode="External" Id="rId1612" /><Relationship Type="http://schemas.openxmlformats.org/officeDocument/2006/relationships/hyperlink" Target="https://www.serra.immo/propiedad/ref-18-02515-1266-casa-con-patio-a-reformar/" TargetMode="External" Id="rId1613" /><Relationship Type="http://schemas.openxmlformats.org/officeDocument/2006/relationships/hyperlink" Target="https://www.serra.immo/propiedad/ref-a01645-5298-fantastica-masia-cerca-de-sant-sadurni-danoia/" TargetMode="External" Id="rId1614" /><Relationship Type="http://schemas.openxmlformats.org/officeDocument/2006/relationships/hyperlink" Target="https://www.serra.immo/propiedad/ref-5853/" TargetMode="External" Id="rId1615" /><Relationship Type="http://schemas.openxmlformats.org/officeDocument/2006/relationships/hyperlink" Target="https://www.serra.immo/propiedad/ref-03-5272-1098-duplex-en-venta-piscina-y-dos-parquings/" TargetMode="External" Id="rId1616" /><Relationship Type="http://schemas.openxmlformats.org/officeDocument/2006/relationships/hyperlink" Target="https://www.serra.immo/propiedad/ref-6388-piso-de-3-habitaciones-en-el-centro-del-poble-nou/" TargetMode="External" Id="rId1617" /><Relationship Type="http://schemas.openxmlformats.org/officeDocument/2006/relationships/hyperlink" Target="https://www.serra.immo/propiedad/ref-6316-vivienda-de-3-habitaciones-con-terraza-en-el-centro-de-vilafranca/" TargetMode="External" Id="rId1618" /><Relationship Type="http://schemas.openxmlformats.org/officeDocument/2006/relationships/hyperlink" Target="https://www.serra.immo/propiedad/ref-6364-piso-de-3-habitaciones-dobles-con-trastero-en-zona-centrica-del-espirall/" TargetMode="External" Id="rId1619" /><Relationship Type="http://schemas.openxmlformats.org/officeDocument/2006/relationships/hyperlink" Target="https://www.serra.immo/propiedad/ref-5610-amplio-piso-de-4-habitaciones-a-las-clotes-de-vilafranca-del-penedes/" TargetMode="External" Id="rId1620" /><Relationship Type="http://schemas.openxmlformats.org/officeDocument/2006/relationships/hyperlink" Target="https://www.serra.immo/propiedad/ref-6137-vivienda-a-estrenar-de-4-habitaciones-con-piscina-comunitaria/" TargetMode="External" Id="rId1621" /><Relationship Type="http://schemas.openxmlformats.org/officeDocument/2006/relationships/hyperlink" Target="https://www.serra.immo/propiedad/ref-5359-vilafranca-del-penedes-casa-y-local-comercial/" TargetMode="External" Id="rId1622" /><Relationship Type="http://schemas.openxmlformats.org/officeDocument/2006/relationships/hyperlink" Target="https://www.serra.immo/propiedad/ref-6206-piso-de-3-habitaciones-con-piscina-comunitaria-en-vilafranca-del-penedes/" TargetMode="External" Id="rId1623" /><Relationship Type="http://schemas.openxmlformats.org/officeDocument/2006/relationships/hyperlink" Target="https://www.serra.immo/propiedad/ref-6314-edificio-emblematico-en-venta-cerca-del-centro-de-vilafranca-del-penedes/" TargetMode="External" Id="rId1624" /><Relationship Type="http://schemas.openxmlformats.org/officeDocument/2006/relationships/hyperlink" Target="https://www.serra.immo/propiedad/ref-6244-pisode-4-habitaciones-con-terraza-en-vilafranca-del-penedes/" TargetMode="External" Id="rId1625" /><Relationship Type="http://schemas.openxmlformats.org/officeDocument/2006/relationships/hyperlink" Target="https://www.serra.immo/propiedad/ref-6307-casa-senorial-de-7-habitaciones-en-el-centro-de-vilafranca-del-penedes/" TargetMode="External" Id="rId1626" /><Relationship Type="http://schemas.openxmlformats.org/officeDocument/2006/relationships/hyperlink" Target="https://www.serra.immo/propiedad/ref-6243-piso-de-4-habitaciones-con-terraza-en-vilafranca-del-penedes/" TargetMode="External" Id="rId1627" /><Relationship Type="http://schemas.openxmlformats.org/officeDocument/2006/relationships/hyperlink" Target="https://www.serra.immo/propiedad/ref-6142-vivienda-de-3-habitaciones-con-terraza-y-piscina-comunitaria-en-vilafranca-del-penedes/" TargetMode="External" Id="rId1628" /><Relationship Type="http://schemas.openxmlformats.org/officeDocument/2006/relationships/hyperlink" Target="https://www.serra.immo/propiedad/ref-6125-vilafranca-del-penedes-piso-a-estrenar-de-3-habitaciones-con-amplio-balcon/" TargetMode="External" Id="rId1629" /><Relationship Type="http://schemas.openxmlformats.org/officeDocument/2006/relationships/hyperlink" Target="https://www.serra.immo/propiedad/ref-6298-piso-de-obra-nueva-de-3-y-4-habitaciones-en-la-girada/" TargetMode="External" Id="rId1630" /><Relationship Type="http://schemas.openxmlformats.org/officeDocument/2006/relationships/hyperlink" Target="https://www.serra.immo/propiedad/ref-6169-pis-atic-de-3-habitacions-al-centre-vila/" TargetMode="External" Id="rId1631" /><Relationship Type="http://schemas.openxmlformats.org/officeDocument/2006/relationships/hyperlink" Target="https://www.serra.immo/propiedad/ref-6340-piso-de-3-habitaciones-en-el-centro-de-lespirall/" TargetMode="External" Id="rId1632" /><Relationship Type="http://schemas.openxmlformats.org/officeDocument/2006/relationships/hyperlink" Target="https://www.serra.immo/propiedad/ref-6298-piso-de-obra-nueva-de-3-y-4-habitaciones-en-la-girada/" TargetMode="External" Id="rId1633" /><Relationship Type="http://schemas.openxmlformats.org/officeDocument/2006/relationships/hyperlink" Target="https://www.serra.immo/propiedad/ref-6125-vilafranca-del-penedes-piso-a-estrenar-de-3-habitaciones-con-amplio-balcon/" TargetMode="External" Id="rId1634" /><Relationship Type="http://schemas.openxmlformats.org/officeDocument/2006/relationships/hyperlink" Target="https://www.serra.immo/propiedad/ref-6142-vivienda-de-3-habitaciones-con-terraza-y-piscina-comunitaria-en-vilafranca-del-penedes/" TargetMode="External" Id="rId1635" /><Relationship Type="http://schemas.openxmlformats.org/officeDocument/2006/relationships/hyperlink" Target="https://www.serra.immo/propiedad/ref-6137-vivienda-a-estrenar-de-4-habitaciones-con-piscina-comunitaria/" TargetMode="External" Id="rId1636" /><Relationship Type="http://schemas.openxmlformats.org/officeDocument/2006/relationships/hyperlink" Target="https://www.serra.immo/propiedad/ref-6243-piso-de-4-habitaciones-con-terraza-en-vilafranca-del-penedes/" TargetMode="External" Id="rId1637" /><Relationship Type="http://schemas.openxmlformats.org/officeDocument/2006/relationships/hyperlink" Target="https://www.serra.immo/propiedad/ref-6388-piso-de-3-habitaciones-en-el-centro-del-poble-nou/" TargetMode="External" Id="rId1638" /><Relationship Type="http://schemas.openxmlformats.org/officeDocument/2006/relationships/hyperlink" Target="https://www.serra.immo/propiedad/ref-18-02515-1266-casa-con-patio-a-reformar/" TargetMode="External" Id="rId1639" /><Relationship Type="http://schemas.openxmlformats.org/officeDocument/2006/relationships/hyperlink" Target="https://www.serra.immo/propiedad/ref-a01645-5298-fantastica-masia-cerca-de-sant-sadurni-danoia/" TargetMode="External" Id="rId164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41" /><Relationship Type="http://schemas.openxmlformats.org/officeDocument/2006/relationships/hyperlink" Target="https://www.serra.immo/propiedad/ref-25-5219-1468-venta-de-duplex-en-vilafranca-del-penedes/" TargetMode="External" Id="rId1642" /><Relationship Type="http://schemas.openxmlformats.org/officeDocument/2006/relationships/hyperlink" Target="https://www.serra.immo/propiedad/ref-5853/" TargetMode="External" Id="rId1643" /><Relationship Type="http://schemas.openxmlformats.org/officeDocument/2006/relationships/hyperlink" Target="https://www.serra.immo/propiedad/ref-03-5272-1098-duplex-en-venta-piscina-y-dos-parquings/" TargetMode="External" Id="rId1644" /><Relationship Type="http://schemas.openxmlformats.org/officeDocument/2006/relationships/hyperlink" Target="https://www.serra.immo/propiedad/ref-6314-edificio-emblematico-en-venta-cerca-del-centro-de-vilafranca-del-penedes/" TargetMode="External" Id="rId1645" /><Relationship Type="http://schemas.openxmlformats.org/officeDocument/2006/relationships/hyperlink" Target="https://www.serra.immo/propiedad/ref-6206-piso-de-3-habitaciones-con-piscina-comunitaria-en-vilafranca-del-penedes/" TargetMode="External" Id="rId1646" /><Relationship Type="http://schemas.openxmlformats.org/officeDocument/2006/relationships/hyperlink" Target="https://www.serra.immo/propiedad/ref-6125-vilafranca-del-penedes-piso-a-estrenar-de-3-habitaciones-con-amplio-balcon/" TargetMode="External" Id="rId1647" /><Relationship Type="http://schemas.openxmlformats.org/officeDocument/2006/relationships/hyperlink" Target="https://www.serra.immo/propiedad/ref-6243-piso-de-4-habitaciones-con-terraza-en-vilafranca-del-penedes/" TargetMode="External" Id="rId1648" /><Relationship Type="http://schemas.openxmlformats.org/officeDocument/2006/relationships/hyperlink" Target="https://www.serra.immo/propiedad/ref-6364-piso-de-3-habitaciones-dobles-con-trastero-en-zona-centrica-del-espirall/" TargetMode="External" Id="rId1649" /><Relationship Type="http://schemas.openxmlformats.org/officeDocument/2006/relationships/hyperlink" Target="https://www.serra.immo/propiedad/ref-6388-piso-de-3-habitaciones-en-el-centro-del-poble-nou/" TargetMode="External" Id="rId1650" /><Relationship Type="http://schemas.openxmlformats.org/officeDocument/2006/relationships/hyperlink" Target="https://www.serra.immo/propiedad/ref-6305-piso-de-obra-nueva-de-3-y-4-habitaciones-en-la-girada/" TargetMode="External" Id="rId1651" /><Relationship Type="http://schemas.openxmlformats.org/officeDocument/2006/relationships/hyperlink" Target="https://www.serra.immo/propiedad/ref-6316-vivienda-de-3-habitaciones-con-terraza-en-el-centro-de-vilafranca/" TargetMode="External" Id="rId1652" /><Relationship Type="http://schemas.openxmlformats.org/officeDocument/2006/relationships/hyperlink" Target="https://www.serra.immo/propiedad/ref-5610-amplio-piso-de-4-habitaciones-a-las-clotes-de-vilafranca-del-penedes/" TargetMode="External" Id="rId1653" /><Relationship Type="http://schemas.openxmlformats.org/officeDocument/2006/relationships/hyperlink" Target="https://www.serra.immo/propiedad/ref-6298-piso-de-obra-nueva-de-3-y-4-habitaciones-en-la-girada/" TargetMode="External" Id="rId1654" /><Relationship Type="http://schemas.openxmlformats.org/officeDocument/2006/relationships/hyperlink" Target="https://www.serra.immo/propiedad/ref-6340-piso-de-3-habitaciones-en-el-centro-de-lespirall/" TargetMode="External" Id="rId1655" /><Relationship Type="http://schemas.openxmlformats.org/officeDocument/2006/relationships/hyperlink" Target="https://www.serra.immo/propiedad/ref-6140-vilafranca-del-penedes-planta-baja-de-4-habitaciones-con-terraza/" TargetMode="External" Id="rId1656" /><Relationship Type="http://schemas.openxmlformats.org/officeDocument/2006/relationships/hyperlink" Target="https://www.serra.immo/propiedad/ref-6293-piso-de-obra-nueva-de-3-y-4-habitaciones-en-la-girada/" TargetMode="External" Id="rId1657" /><Relationship Type="http://schemas.openxmlformats.org/officeDocument/2006/relationships/hyperlink" Target="https://www.serra.immo/propiedad/ref-6169-pis-atic-de-3-habitacions-al-centre-vila/" TargetMode="External" Id="rId1658" /><Relationship Type="http://schemas.openxmlformats.org/officeDocument/2006/relationships/hyperlink" Target="https://www.serra.immo/propiedad/ref-6137-vivienda-a-estrenar-de-4-habitaciones-con-piscina-comunitaria/" TargetMode="External" Id="rId1659" /><Relationship Type="http://schemas.openxmlformats.org/officeDocument/2006/relationships/hyperlink" Target="https://www.serra.immo/propiedad/ref-6305-piso-de-obra-nueva-de-3-y-4-habitaciones-en-la-girada/" TargetMode="External" Id="rId1660" /><Relationship Type="http://schemas.openxmlformats.org/officeDocument/2006/relationships/hyperlink" Target="https://www.serra.immo/propiedad/ref-6243-piso-de-4-habitaciones-con-terraza-en-vilafranca-del-penedes/" TargetMode="External" Id="rId1661" /><Relationship Type="http://schemas.openxmlformats.org/officeDocument/2006/relationships/hyperlink" Target="https://www.serra.immo/propiedad/ref-6364-piso-de-3-habitaciones-dobles-con-trastero-en-zona-centrica-del-espirall/" TargetMode="External" Id="rId1662" /><Relationship Type="http://schemas.openxmlformats.org/officeDocument/2006/relationships/hyperlink" Target="https://www.serra.immo/propiedad/ref-6388-piso-de-3-habitaciones-en-el-centro-del-poble-nou/" TargetMode="External" Id="rId1663" /><Relationship Type="http://schemas.openxmlformats.org/officeDocument/2006/relationships/hyperlink" Target="https://www.serra.immo/propiedad/ref-25-5219-1468-venta-de-duplex-en-vilafranca-del-penedes/" TargetMode="External" Id="rId166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65" /><Relationship Type="http://schemas.openxmlformats.org/officeDocument/2006/relationships/hyperlink" Target="https://www.serra.immo/propiedad/ref-a01645-5298-fantastica-masia-cerca-de-sant-sadurni-danoia/" TargetMode="External" Id="rId1666" /><Relationship Type="http://schemas.openxmlformats.org/officeDocument/2006/relationships/hyperlink" Target="https://www.serra.immo/propiedad/ref-18-02515-1266-casa-con-patio-a-reformar/" TargetMode="External" Id="rId1667" /><Relationship Type="http://schemas.openxmlformats.org/officeDocument/2006/relationships/hyperlink" Target="https://www.serra.immo/propiedad/ref-5853/" TargetMode="External" Id="rId1668" /><Relationship Type="http://schemas.openxmlformats.org/officeDocument/2006/relationships/hyperlink" Target="https://www.serra.immo/propiedad/ref-03-5272-1098-duplex-en-venta-piscina-y-dos-parquings/" TargetMode="External" Id="rId1669" /><Relationship Type="http://schemas.openxmlformats.org/officeDocument/2006/relationships/hyperlink" Target="https://www.serra.immo/propiedad/ref-5610-amplio-piso-de-4-habitaciones-a-las-clotes-de-vilafranca-del-penedes/" TargetMode="External" Id="rId1670" /><Relationship Type="http://schemas.openxmlformats.org/officeDocument/2006/relationships/hyperlink" Target="https://www.serra.immo/propiedad/ref-6142-vivienda-de-3-habitaciones-con-terraza-y-piscina-comunitaria-en-vilafranca-del-penedes/" TargetMode="External" Id="rId1671" /><Relationship Type="http://schemas.openxmlformats.org/officeDocument/2006/relationships/hyperlink" Target="https://www.serra.immo/propiedad/ref-6141-piso-de-3-habitaciones-con-terraza-y-piscina-comunitaria-en-vilafranca/" TargetMode="External" Id="rId1672" /><Relationship Type="http://schemas.openxmlformats.org/officeDocument/2006/relationships/hyperlink" Target="https://www.serra.immo/propiedad/ref-6206-piso-de-3-habitaciones-con-piscina-comunitaria-en-vilafranca-del-penedes/" TargetMode="External" Id="rId1673" /><Relationship Type="http://schemas.openxmlformats.org/officeDocument/2006/relationships/hyperlink" Target="https://www.serra.immo/propiedad/ref-5359-vilafranca-del-penedes-casa-y-local-comercial/" TargetMode="External" Id="rId1674" /><Relationship Type="http://schemas.openxmlformats.org/officeDocument/2006/relationships/hyperlink" Target="https://www.serra.immo/propiedad/ref-6137-vivienda-a-estrenar-de-4-habitaciones-con-piscina-comunitaria/" TargetMode="External" Id="rId1675" /><Relationship Type="http://schemas.openxmlformats.org/officeDocument/2006/relationships/hyperlink" Target="https://www.serra.immo/propiedad/ref-6293-piso-de-obra-nueva-de-3-y-4-habitaciones-en-la-girada/" TargetMode="External" Id="rId1676" /><Relationship Type="http://schemas.openxmlformats.org/officeDocument/2006/relationships/hyperlink" Target="https://www.serra.immo/propiedad/ref-6307-casa-senorial-de-7-habitaciones-en-el-centro-de-vilafranca-del-penedes/" TargetMode="External" Id="rId1677" /><Relationship Type="http://schemas.openxmlformats.org/officeDocument/2006/relationships/hyperlink" Target="https://www.serra.immo/propiedad/ref-6243-piso-de-4-habitaciones-con-terraza-en-vilafranca-del-penedes/" TargetMode="External" Id="rId1678" /><Relationship Type="http://schemas.openxmlformats.org/officeDocument/2006/relationships/hyperlink" Target="https://www.serra.immo/propiedad/ref-6244-pisode-4-habitaciones-con-terraza-en-vilafranca-del-penedes/" TargetMode="External" Id="rId1679" /><Relationship Type="http://schemas.openxmlformats.org/officeDocument/2006/relationships/hyperlink" Target="https://www.serra.immo/propiedad/ref-6125-vilafranca-del-penedes-piso-a-estrenar-de-3-habitaciones-con-amplio-balcon/" TargetMode="External" Id="rId1680" /><Relationship Type="http://schemas.openxmlformats.org/officeDocument/2006/relationships/hyperlink" Target="https://www.serra.immo/propiedad/ref-6364-piso-de-3-habitaciones-dobles-con-trastero-en-zona-centrica-del-espirall/" TargetMode="External" Id="rId1681" /><Relationship Type="http://schemas.openxmlformats.org/officeDocument/2006/relationships/hyperlink" Target="https://www.serra.immo/propiedad/ref-6314-edificio-emblematico-en-venta-cerca-del-centro-de-vilafranca-del-penedes/" TargetMode="External" Id="rId1682" /><Relationship Type="http://schemas.openxmlformats.org/officeDocument/2006/relationships/hyperlink" Target="https://www.serra.immo/propiedad/ref-6388-piso-de-3-habitaciones-en-el-centro-del-poble-nou/" TargetMode="External" Id="rId1683" /><Relationship Type="http://schemas.openxmlformats.org/officeDocument/2006/relationships/hyperlink" Target="https://www.serra.immo/propiedad/ref-6244-pisode-4-habitaciones-con-terraza-en-vilafranca-del-penedes/" TargetMode="External" Id="rId1684" /><Relationship Type="http://schemas.openxmlformats.org/officeDocument/2006/relationships/hyperlink" Target="https://www.serra.immo/propiedad/ref-6314-edificio-emblematico-en-venta-cerca-del-centro-de-vilafranca-del-penedes/" TargetMode="External" Id="rId1685" /><Relationship Type="http://schemas.openxmlformats.org/officeDocument/2006/relationships/hyperlink" Target="https://www.serra.immo/propiedad/ref-6316-vivienda-de-3-habitaciones-con-terraza-en-el-centro-de-vilafranca/" TargetMode="External" Id="rId1686" /><Relationship Type="http://schemas.openxmlformats.org/officeDocument/2006/relationships/hyperlink" Target="https://www.serra.immo/propiedad/ref-6298-piso-de-obra-nueva-de-3-y-4-habitaciones-en-la-girada/" TargetMode="External" Id="rId1687" /><Relationship Type="http://schemas.openxmlformats.org/officeDocument/2006/relationships/hyperlink" Target="https://www.serra.immo/propiedad/ref-6142-vivienda-de-3-habitaciones-con-terraza-y-piscina-comunitaria-en-vilafranca-del-penedes/" TargetMode="External" Id="rId1688" /><Relationship Type="http://schemas.openxmlformats.org/officeDocument/2006/relationships/hyperlink" Target="https://www.serra.immo/propiedad/ref-5610-amplio-piso-de-4-habitaciones-a-las-clotes-de-vilafranca-del-penedes/" TargetMode="External" Id="rId1689" /><Relationship Type="http://schemas.openxmlformats.org/officeDocument/2006/relationships/hyperlink" Target="https://www.serra.immo/propiedad/ref-6340-piso-de-3-habitaciones-en-el-centro-de-lespirall/" TargetMode="External" Id="rId1690" /><Relationship Type="http://schemas.openxmlformats.org/officeDocument/2006/relationships/hyperlink" Target="https://www.serra.immo/propiedad/ref-18-02515-1266-casa-con-patio-a-reformar/" TargetMode="External" Id="rId16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692" /><Relationship Type="http://schemas.openxmlformats.org/officeDocument/2006/relationships/hyperlink" Target="https://www.serra.immo/propiedad/ref-a01645-5298-fantastica-masia-cerca-de-sant-sadurni-danoia/" TargetMode="External" Id="rId1693" /><Relationship Type="http://schemas.openxmlformats.org/officeDocument/2006/relationships/hyperlink" Target="https://www.serra.immo/propiedad/ref-25-5219-1468-venta-de-duplex-en-vilafranca-del-penedes/" TargetMode="External" Id="rId1694" /><Relationship Type="http://schemas.openxmlformats.org/officeDocument/2006/relationships/hyperlink" Target="https://www.serra.immo/propiedad/ref-5853/" TargetMode="External" Id="rId1695" /><Relationship Type="http://schemas.openxmlformats.org/officeDocument/2006/relationships/hyperlink" Target="https://www.serra.immo/propiedad/ref-03-5272-1098-duplex-en-venta-piscina-y-dos-parquings/" TargetMode="External" Id="rId1696" /><Relationship Type="http://schemas.openxmlformats.org/officeDocument/2006/relationships/hyperlink" Target="https://www.serra.immo/propiedad/ref-5610-amplio-piso-de-4-habitaciones-a-las-clotes-de-vilafranca-del-penedes/" TargetMode="External" Id="rId1697" /><Relationship Type="http://schemas.openxmlformats.org/officeDocument/2006/relationships/hyperlink" Target="https://www.serra.immo/propiedad/ref-6243-piso-de-4-habitaciones-con-terraza-en-vilafranca-del-penedes/" TargetMode="External" Id="rId1698" /><Relationship Type="http://schemas.openxmlformats.org/officeDocument/2006/relationships/hyperlink" Target="https://www.serra.immo/propiedad/ref-6140-vilafranca-del-penedes-planta-baja-de-4-habitaciones-con-terraza/" TargetMode="External" Id="rId1699" /><Relationship Type="http://schemas.openxmlformats.org/officeDocument/2006/relationships/hyperlink" Target="https://www.serra.immo/propiedad/ref-6293-piso-de-obra-nueva-de-3-y-4-habitaciones-en-la-girada/" TargetMode="External" Id="rId1700" /><Relationship Type="http://schemas.openxmlformats.org/officeDocument/2006/relationships/hyperlink" Target="https://www.serra.immo/propiedad/ref-6169-pis-atic-de-3-habitacions-al-centre-vila/" TargetMode="External" Id="rId1701" /><Relationship Type="http://schemas.openxmlformats.org/officeDocument/2006/relationships/hyperlink" Target="https://www.serra.immo/propiedad/ref-6206-piso-de-3-habitaciones-con-piscina-comunitaria-en-vilafranca-del-penedes/" TargetMode="External" Id="rId1702" /><Relationship Type="http://schemas.openxmlformats.org/officeDocument/2006/relationships/hyperlink" Target="https://www.serra.immo/propiedad/ref-6316-vivienda-de-3-habitaciones-con-terraza-en-el-centro-de-vilafranca/" TargetMode="External" Id="rId1703" /><Relationship Type="http://schemas.openxmlformats.org/officeDocument/2006/relationships/hyperlink" Target="https://www.serra.immo/propiedad/ref-5359-vilafranca-del-penedes-casa-y-local-comercial/" TargetMode="External" Id="rId1704" /><Relationship Type="http://schemas.openxmlformats.org/officeDocument/2006/relationships/hyperlink" Target="https://www.serra.immo/propiedad/ref-6305-piso-de-obra-nueva-de-3-y-4-habitaciones-en-la-girada/" TargetMode="External" Id="rId1705" /><Relationship Type="http://schemas.openxmlformats.org/officeDocument/2006/relationships/hyperlink" Target="https://www.serra.immo/propiedad/ref-6340-piso-de-3-habitaciones-en-el-centro-de-lespirall/" TargetMode="External" Id="rId1706" /><Relationship Type="http://schemas.openxmlformats.org/officeDocument/2006/relationships/hyperlink" Target="https://www.serra.immo/propiedad/ref-6125-vilafranca-del-penedes-piso-a-estrenar-de-3-habitaciones-con-amplio-balcon/" TargetMode="External" Id="rId1707" /><Relationship Type="http://schemas.openxmlformats.org/officeDocument/2006/relationships/hyperlink" Target="https://www.serra.immo/propiedad/ref-6141-piso-de-3-habitaciones-con-terraza-y-piscina-comunitaria-en-vilafranca/" TargetMode="External" Id="rId1708" /><Relationship Type="http://schemas.openxmlformats.org/officeDocument/2006/relationships/hyperlink" Target="https://www.serra.immo/propiedad/ref-6307-casa-senorial-de-7-habitaciones-en-el-centro-de-vilafranca-del-penedes/" TargetMode="External" Id="rId1709" /><Relationship Type="http://schemas.openxmlformats.org/officeDocument/2006/relationships/hyperlink" Target="https://www.serra.immo/propiedad/ref-6314-edificio-emblematico-en-venta-cerca-del-centro-de-vilafranca-del-penedes/" TargetMode="External" Id="rId1710" /><Relationship Type="http://schemas.openxmlformats.org/officeDocument/2006/relationships/hyperlink" Target="https://www.serra.immo/propiedad/ref-6293-piso-de-obra-nueva-de-3-y-4-habitaciones-en-la-girada/" TargetMode="External" Id="rId1711" /><Relationship Type="http://schemas.openxmlformats.org/officeDocument/2006/relationships/hyperlink" Target="https://www.serra.immo/propiedad/ref-6364-piso-de-3-habitaciones-dobles-con-trastero-en-zona-centrica-del-espirall/" TargetMode="External" Id="rId1712" /><Relationship Type="http://schemas.openxmlformats.org/officeDocument/2006/relationships/hyperlink" Target="https://www.serra.immo/propiedad/ref-6140-vilafranca-del-penedes-planta-baja-de-4-habitaciones-con-terraza/" TargetMode="External" Id="rId1713" /><Relationship Type="http://schemas.openxmlformats.org/officeDocument/2006/relationships/hyperlink" Target="https://www.serra.immo/propiedad/ref-6298-piso-de-obra-nueva-de-3-y-4-habitaciones-en-la-girada/" TargetMode="External" Id="rId171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15" /><Relationship Type="http://schemas.openxmlformats.org/officeDocument/2006/relationships/hyperlink" Target="https://www.serra.immo/propiedad/ref-a01645-5298-fantastica-masia-cerca-de-sant-sadurni-danoia/" TargetMode="External" Id="rId1716" /><Relationship Type="http://schemas.openxmlformats.org/officeDocument/2006/relationships/hyperlink" Target="https://www.serra.immo/propiedad/ref-18-02515-1266-casa-con-patio-a-reformar/" TargetMode="External" Id="rId1717" /><Relationship Type="http://schemas.openxmlformats.org/officeDocument/2006/relationships/hyperlink" Target="https://www.serra.immo/propiedad/ref-25-5219-1468-venta-de-duplex-en-vilafranca-del-penedes/" TargetMode="External" Id="rId1718" /><Relationship Type="http://schemas.openxmlformats.org/officeDocument/2006/relationships/hyperlink" Target="https://www.serra.immo/propiedad/ref-5853/" TargetMode="External" Id="rId1719" /><Relationship Type="http://schemas.openxmlformats.org/officeDocument/2006/relationships/hyperlink" Target="https://www.serra.immo/propiedad/ref-03-5272-1098-duplex-en-venta-piscina-y-dos-parquings/" TargetMode="External" Id="rId1720" /><Relationship Type="http://schemas.openxmlformats.org/officeDocument/2006/relationships/hyperlink" Target="https://www.serra.immo/propiedad/ref-6206-piso-de-3-habitaciones-con-piscina-comunitaria-en-vilafranca-del-penedes/" TargetMode="External" Id="rId1721" /><Relationship Type="http://schemas.openxmlformats.org/officeDocument/2006/relationships/hyperlink" Target="https://www.serra.immo/propiedad/ref-6307-casa-senorial-de-7-habitaciones-en-el-centro-de-vilafranca-del-penedes/" TargetMode="External" Id="rId1722" /><Relationship Type="http://schemas.openxmlformats.org/officeDocument/2006/relationships/hyperlink" Target="https://www.serra.immo/propiedad/ref-6141-piso-de-3-habitaciones-con-terraza-y-piscina-comunitaria-en-vilafranca/" TargetMode="External" Id="rId1723" /><Relationship Type="http://schemas.openxmlformats.org/officeDocument/2006/relationships/hyperlink" Target="https://www.serra.immo/propiedad/ref-6298-piso-de-obra-nueva-de-3-y-4-habitaciones-en-la-girada/" TargetMode="External" Id="rId1724" /><Relationship Type="http://schemas.openxmlformats.org/officeDocument/2006/relationships/hyperlink" Target="https://www.serra.immo/propiedad/ref-6340-piso-de-3-habitaciones-en-el-centro-de-lespirall/" TargetMode="External" Id="rId1725" /><Relationship Type="http://schemas.openxmlformats.org/officeDocument/2006/relationships/hyperlink" Target="https://www.serra.immo/propiedad/ref-6364-piso-de-3-habitaciones-dobles-con-trastero-en-zona-centrica-del-espirall/" TargetMode="External" Id="rId1726" /><Relationship Type="http://schemas.openxmlformats.org/officeDocument/2006/relationships/hyperlink" Target="https://www.serra.immo/propiedad/ref-6293-piso-de-obra-nueva-de-3-y-4-habitaciones-en-la-girada/" TargetMode="External" Id="rId1727" /><Relationship Type="http://schemas.openxmlformats.org/officeDocument/2006/relationships/hyperlink" Target="https://www.serra.immo/propiedad/ref-6314-edificio-emblematico-en-venta-cerca-del-centro-de-vilafranca-del-penedes/" TargetMode="External" Id="rId1728" /><Relationship Type="http://schemas.openxmlformats.org/officeDocument/2006/relationships/hyperlink" Target="https://www.serra.immo/propiedad/ref-6137-vivienda-a-estrenar-de-4-habitaciones-con-piscina-comunitaria/" TargetMode="External" Id="rId1729" /><Relationship Type="http://schemas.openxmlformats.org/officeDocument/2006/relationships/hyperlink" Target="https://www.serra.immo/propiedad/ref-6169-pis-atic-de-3-habitacions-al-centre-vila/" TargetMode="External" Id="rId1730" /><Relationship Type="http://schemas.openxmlformats.org/officeDocument/2006/relationships/hyperlink" Target="https://www.serra.immo/propiedad/ref-5359-vilafranca-del-penedes-casa-y-local-comercial/" TargetMode="External" Id="rId1731" /><Relationship Type="http://schemas.openxmlformats.org/officeDocument/2006/relationships/hyperlink" Target="https://www.serra.immo/propiedad/ref-6244-pisode-4-habitaciones-con-terraza-en-vilafranca-del-penedes/" TargetMode="External" Id="rId1732" /><Relationship Type="http://schemas.openxmlformats.org/officeDocument/2006/relationships/hyperlink" Target="https://www.serra.immo/propiedad/ref-6243-piso-de-4-habitaciones-con-terraza-en-vilafranca-del-penedes/" TargetMode="External" Id="rId1733" /><Relationship Type="http://schemas.openxmlformats.org/officeDocument/2006/relationships/hyperlink" Target="https://www.serra.immo/propiedad/ref-6142-vivienda-de-3-habitaciones-con-terraza-y-piscina-comunitaria-en-vilafranca-del-penedes/" TargetMode="External" Id="rId1734" /><Relationship Type="http://schemas.openxmlformats.org/officeDocument/2006/relationships/hyperlink" Target="https://www.serra.immo/propiedad/ref-5610-amplio-piso-de-4-habitaciones-a-las-clotes-de-vilafranca-del-penedes/" TargetMode="External" Id="rId1735" /><Relationship Type="http://schemas.openxmlformats.org/officeDocument/2006/relationships/hyperlink" Target="https://www.serra.immo/propiedad/ref-6140-vilafranca-del-penedes-planta-baja-de-4-habitaciones-con-terraza/" TargetMode="External" Id="rId1736" /><Relationship Type="http://schemas.openxmlformats.org/officeDocument/2006/relationships/hyperlink" Target="https://www.serra.immo/propiedad/ref-5610-amplio-piso-de-4-habitaciones-a-las-clotes-de-vilafranca-del-penedes/" TargetMode="External" Id="rId1737" /><Relationship Type="http://schemas.openxmlformats.org/officeDocument/2006/relationships/hyperlink" Target="https://www.serra.immo/propiedad/ref-6140-vilafranca-del-penedes-planta-baja-de-4-habitaciones-con-terraza/" TargetMode="External" Id="rId1738" /><Relationship Type="http://schemas.openxmlformats.org/officeDocument/2006/relationships/hyperlink" Target="https://www.serra.immo/propiedad/ref-6316-vivienda-de-3-habitaciones-con-terraza-en-el-centro-de-vilafranca/" TargetMode="External" Id="rId1739" /><Relationship Type="http://schemas.openxmlformats.org/officeDocument/2006/relationships/hyperlink" Target="https://www.serra.immo/propiedad/ref-6142-vivienda-de-3-habitaciones-con-terraza-y-piscina-comunitaria-en-vilafranca-del-penedes/" TargetMode="External" Id="rId1740" /><Relationship Type="http://schemas.openxmlformats.org/officeDocument/2006/relationships/hyperlink" Target="https://www.serra.immo/propiedad/ref-6141-piso-de-3-habitaciones-con-terraza-y-piscina-comunitaria-en-vilafranca/" TargetMode="External" Id="rId1741" /><Relationship Type="http://schemas.openxmlformats.org/officeDocument/2006/relationships/hyperlink" Target="https://www.serra.immo/propiedad/ref-6340-piso-de-3-habitaciones-en-el-centro-de-lespirall/" TargetMode="External" Id="rId1742" /><Relationship Type="http://schemas.openxmlformats.org/officeDocument/2006/relationships/hyperlink" Target="https://www.serra.immo/propiedad/ref-a01645-5298-fantastica-masia-cerca-de-sant-sadurni-danoia/" TargetMode="External" Id="rId1743" /><Relationship Type="http://schemas.openxmlformats.org/officeDocument/2006/relationships/hyperlink" Target="https://www.serra.immo/propiedad/ref-18-02515-1266-casa-con-patio-a-reformar/" TargetMode="External" Id="rId1744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45" /><Relationship Type="http://schemas.openxmlformats.org/officeDocument/2006/relationships/hyperlink" Target="https://www.serra.immo/propiedad/ref-25-5219-1468-venta-de-duplex-en-vilafranca-del-penedes/" TargetMode="External" Id="rId1746" /><Relationship Type="http://schemas.openxmlformats.org/officeDocument/2006/relationships/hyperlink" Target="https://www.serra.immo/propiedad/ref-5853/" TargetMode="External" Id="rId1747" /><Relationship Type="http://schemas.openxmlformats.org/officeDocument/2006/relationships/hyperlink" Target="https://www.serra.immo/propiedad/ref-03-5272-1098-duplex-en-venta-piscina-y-dos-parquings/" TargetMode="External" Id="rId1748" /><Relationship Type="http://schemas.openxmlformats.org/officeDocument/2006/relationships/hyperlink" Target="https://www.serra.immo/propiedad/ref-6340-piso-de-3-habitaciones-en-el-centro-de-lespirall/" TargetMode="External" Id="rId1749" /><Relationship Type="http://schemas.openxmlformats.org/officeDocument/2006/relationships/hyperlink" Target="https://www.serra.immo/propiedad/ref-6142-vivienda-de-3-habitaciones-con-terraza-y-piscina-comunitaria-en-vilafranca-del-penedes/" TargetMode="External" Id="rId1750" /><Relationship Type="http://schemas.openxmlformats.org/officeDocument/2006/relationships/hyperlink" Target="https://www.serra.immo/propiedad/ref-6305-piso-de-obra-nueva-de-3-y-4-habitaciones-en-la-girada/" TargetMode="External" Id="rId1751" /><Relationship Type="http://schemas.openxmlformats.org/officeDocument/2006/relationships/hyperlink" Target="https://www.serra.immo/propiedad/ref-6141-piso-de-3-habitaciones-con-terraza-y-piscina-comunitaria-en-vilafranca/" TargetMode="External" Id="rId1752" /><Relationship Type="http://schemas.openxmlformats.org/officeDocument/2006/relationships/hyperlink" Target="https://www.serra.immo/propiedad/ref-6243-piso-de-4-habitaciones-con-terraza-en-vilafranca-del-penedes/" TargetMode="External" Id="rId1753" /><Relationship Type="http://schemas.openxmlformats.org/officeDocument/2006/relationships/hyperlink" Target="https://www.serra.immo/propiedad/ref-5359-vilafranca-del-penedes-casa-y-local-comercial/" TargetMode="External" Id="rId1754" /><Relationship Type="http://schemas.openxmlformats.org/officeDocument/2006/relationships/hyperlink" Target="https://www.serra.immo/propiedad/ref-6316-vivienda-de-3-habitaciones-con-terraza-en-el-centro-de-vilafranca/" TargetMode="External" Id="rId1755" /><Relationship Type="http://schemas.openxmlformats.org/officeDocument/2006/relationships/hyperlink" Target="https://www.serra.immo/propiedad/ref-6364-piso-de-3-habitaciones-dobles-con-trastero-en-zona-centrica-del-espirall/" TargetMode="External" Id="rId1756" /><Relationship Type="http://schemas.openxmlformats.org/officeDocument/2006/relationships/hyperlink" Target="https://www.serra.immo/propiedad/ref-6307-casa-senorial-de-7-habitaciones-en-el-centro-de-vilafranca-del-penedes/" TargetMode="External" Id="rId1757" /><Relationship Type="http://schemas.openxmlformats.org/officeDocument/2006/relationships/hyperlink" Target="https://www.serra.immo/propiedad/ref-6140-vilafranca-del-penedes-planta-baja-de-4-habitaciones-con-terraza/" TargetMode="External" Id="rId1758" /><Relationship Type="http://schemas.openxmlformats.org/officeDocument/2006/relationships/hyperlink" Target="https://www.serra.immo/propiedad/ref-5610-amplio-piso-de-4-habitaciones-a-las-clotes-de-vilafranca-del-penedes/" TargetMode="External" Id="rId1759" /><Relationship Type="http://schemas.openxmlformats.org/officeDocument/2006/relationships/hyperlink" Target="https://www.serra.immo/propiedad/ref-6206-piso-de-3-habitaciones-con-piscina-comunitaria-en-vilafranca-del-penedes/" TargetMode="External" Id="rId1760" /><Relationship Type="http://schemas.openxmlformats.org/officeDocument/2006/relationships/hyperlink" Target="https://www.serra.immo/propiedad/ref-6314-edificio-emblematico-en-venta-cerca-del-centro-de-vilafranca-del-penedes/" TargetMode="External" Id="rId1761" /><Relationship Type="http://schemas.openxmlformats.org/officeDocument/2006/relationships/hyperlink" Target="https://www.serra.immo/propiedad/ref-6293-piso-de-obra-nueva-de-3-y-4-habitaciones-en-la-girada/" TargetMode="External" Id="rId1762" /><Relationship Type="http://schemas.openxmlformats.org/officeDocument/2006/relationships/hyperlink" Target="https://www.serra.immo/propiedad/ref-6244-pisode-4-habitaciones-con-terraza-en-vilafranca-del-penedes/" TargetMode="External" Id="rId1763" /><Relationship Type="http://schemas.openxmlformats.org/officeDocument/2006/relationships/hyperlink" Target="https://www.serra.immo/propiedad/ref-6137-vivienda-a-estrenar-de-4-habitaciones-con-piscina-comunitaria/" TargetMode="External" Id="rId1764" /><Relationship Type="http://schemas.openxmlformats.org/officeDocument/2006/relationships/hyperlink" Target="https://www.serra.immo/propiedad/ref-6169-pis-atic-de-3-habitacions-al-centre-vila/" TargetMode="External" Id="rId1765" /><Relationship Type="http://schemas.openxmlformats.org/officeDocument/2006/relationships/hyperlink" Target="https://www.serra.immo/propiedad/ref-6125-vilafranca-del-penedes-piso-a-estrenar-de-3-habitaciones-con-amplio-balcon/" TargetMode="External" Id="rId1766" /><Relationship Type="http://schemas.openxmlformats.org/officeDocument/2006/relationships/hyperlink" Target="https://www.serra.immo/propiedad/ref-6141-piso-de-3-habitaciones-con-terraza-y-piscina-comunitaria-en-vilafranca/" TargetMode="External" Id="rId1767" /><Relationship Type="http://schemas.openxmlformats.org/officeDocument/2006/relationships/hyperlink" Target="https://www.serra.immo/propiedad/ref-6293-piso-de-obra-nueva-de-3-y-4-habitaciones-en-la-girada/" TargetMode="External" Id="rId1768" /><Relationship Type="http://schemas.openxmlformats.org/officeDocument/2006/relationships/hyperlink" Target="https://www.serra.immo/propiedad/ref-6314-edificio-emblematico-en-venta-cerca-del-centro-de-vilafranca-del-penedes/" TargetMode="External" Id="rId1769" /><Relationship Type="http://schemas.openxmlformats.org/officeDocument/2006/relationships/hyperlink" Target="https://www.serra.immo/propiedad/ref-6244-pisode-4-habitaciones-con-terraza-en-vilafranca-del-penedes/" TargetMode="External" Id="rId1770" /><Relationship Type="http://schemas.openxmlformats.org/officeDocument/2006/relationships/hyperlink" Target="https://www.serra.immo/propiedad/ref-a01645-5298-fantastica-masia-cerca-de-sant-sadurni-danoia/" TargetMode="External" Id="rId177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72" /><Relationship Type="http://schemas.openxmlformats.org/officeDocument/2006/relationships/hyperlink" Target="https://www.serra.immo/propiedad/ref-18-02515-1266-casa-con-patio-a-reformar/" TargetMode="External" Id="rId1773" /><Relationship Type="http://schemas.openxmlformats.org/officeDocument/2006/relationships/hyperlink" Target="https://www.serra.immo/propiedad/ref-25-5219-1468-venta-de-duplex-en-vilafranca-del-penedes/" TargetMode="External" Id="rId1774" /><Relationship Type="http://schemas.openxmlformats.org/officeDocument/2006/relationships/hyperlink" Target="https://www.serra.immo/propiedad/ref-5853/" TargetMode="External" Id="rId1775" /><Relationship Type="http://schemas.openxmlformats.org/officeDocument/2006/relationships/hyperlink" Target="https://www.serra.immo/propiedad/ref-03-5272-1098-duplex-en-venta-piscina-y-dos-parquings/" TargetMode="External" Id="rId1776" /><Relationship Type="http://schemas.openxmlformats.org/officeDocument/2006/relationships/hyperlink" Target="https://www.serra.immo/propiedad/ref-6307-casa-senorial-de-7-habitaciones-en-el-centro-de-vilafranca-del-penedes/" TargetMode="External" Id="rId1777" /><Relationship Type="http://schemas.openxmlformats.org/officeDocument/2006/relationships/hyperlink" Target="https://www.serra.immo/propiedad/ref-5359-vilafranca-del-penedes-casa-y-local-comercial/" TargetMode="External" Id="rId1778" /><Relationship Type="http://schemas.openxmlformats.org/officeDocument/2006/relationships/hyperlink" Target="https://www.serra.immo/propiedad/ref-6125-vilafranca-del-penedes-piso-a-estrenar-de-3-habitaciones-con-amplio-balcon/" TargetMode="External" Id="rId1779" /><Relationship Type="http://schemas.openxmlformats.org/officeDocument/2006/relationships/hyperlink" Target="https://www.serra.immo/propiedad/ref-5610-amplio-piso-de-4-habitaciones-a-las-clotes-de-vilafranca-del-penedes/" TargetMode="External" Id="rId1780" /><Relationship Type="http://schemas.openxmlformats.org/officeDocument/2006/relationships/hyperlink" Target="https://www.serra.immo/propiedad/ref-6316-vivienda-de-3-habitaciones-con-terraza-en-el-centro-de-vilafranca/" TargetMode="External" Id="rId1781" /><Relationship Type="http://schemas.openxmlformats.org/officeDocument/2006/relationships/hyperlink" Target="https://www.serra.immo/propiedad/ref-6206-piso-de-3-habitaciones-con-piscina-comunitaria-en-vilafranca-del-penedes/" TargetMode="External" Id="rId1782" /><Relationship Type="http://schemas.openxmlformats.org/officeDocument/2006/relationships/hyperlink" Target="https://www.serra.immo/propiedad/ref-6141-piso-de-3-habitaciones-con-terraza-y-piscina-comunitaria-en-vilafranca/" TargetMode="External" Id="rId1783" /><Relationship Type="http://schemas.openxmlformats.org/officeDocument/2006/relationships/hyperlink" Target="https://www.serra.immo/propiedad/ref-6244-pisode-4-habitaciones-con-terraza-en-vilafranca-del-penedes/" TargetMode="External" Id="rId1784" /><Relationship Type="http://schemas.openxmlformats.org/officeDocument/2006/relationships/hyperlink" Target="https://www.serra.immo/propiedad/ref-6340-piso-de-3-habitaciones-en-el-centro-de-lespirall/" TargetMode="External" Id="rId1785" /><Relationship Type="http://schemas.openxmlformats.org/officeDocument/2006/relationships/hyperlink" Target="https://www.serra.immo/propiedad/ref-6293-piso-de-obra-nueva-de-3-y-4-habitaciones-en-la-girada/" TargetMode="External" Id="rId1786" /><Relationship Type="http://schemas.openxmlformats.org/officeDocument/2006/relationships/hyperlink" Target="https://www.serra.immo/propiedad/ref-6305-piso-de-obra-nueva-de-3-y-4-habitaciones-en-la-girada/" TargetMode="External" Id="rId1787" /><Relationship Type="http://schemas.openxmlformats.org/officeDocument/2006/relationships/hyperlink" Target="https://www.serra.immo/propiedad/ref-6314-edificio-emblematico-en-venta-cerca-del-centro-de-vilafranca-del-penedes/" TargetMode="External" Id="rId1788" /><Relationship Type="http://schemas.openxmlformats.org/officeDocument/2006/relationships/hyperlink" Target="https://www.serra.immo/propiedad/ref-6169-pis-atic-de-3-habitacions-al-centre-vila/" TargetMode="External" Id="rId1789" /><Relationship Type="http://schemas.openxmlformats.org/officeDocument/2006/relationships/hyperlink" Target="https://www.serra.immo/propiedad/ref-6137-vivienda-a-estrenar-de-4-habitaciones-con-piscina-comunitaria/" TargetMode="External" Id="rId1790" /><Relationship Type="http://schemas.openxmlformats.org/officeDocument/2006/relationships/hyperlink" Target="https://www.serra.immo/propiedad/ref-6243-piso-de-4-habitaciones-con-terraza-en-vilafranca-del-penedes/" TargetMode="External" Id="rId1791" /><Relationship Type="http://schemas.openxmlformats.org/officeDocument/2006/relationships/hyperlink" Target="https://www.serra.immo/propiedad/ref-5359-vilafranca-del-penedes-casa-y-local-comercial/" TargetMode="External" Id="rId1792" /><Relationship Type="http://schemas.openxmlformats.org/officeDocument/2006/relationships/hyperlink" Target="https://www.serra.immo/propiedad/ref-6243-piso-de-4-habitaciones-con-terraza-en-vilafranca-del-penedes/" TargetMode="External" Id="rId1793" /><Relationship Type="http://schemas.openxmlformats.org/officeDocument/2006/relationships/hyperlink" Target="https://www.serra.immo/propiedad/ref-6125-vilafranca-del-penedes-piso-a-estrenar-de-3-habitaciones-con-amplio-balcon/" TargetMode="External" Id="rId1794" /><Relationship Type="http://schemas.openxmlformats.org/officeDocument/2006/relationships/hyperlink" Target="https://www.serra.immo/propiedad/ref-6316-vivienda-de-3-habitaciones-con-terraza-en-el-centro-de-vilafranca/" TargetMode="External" Id="rId1795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796" /><Relationship Type="http://schemas.openxmlformats.org/officeDocument/2006/relationships/hyperlink" Target="https://www.serra.immo/propiedad/ref-25-5219-1468-venta-de-duplex-en-vilafranca-del-penedes/" TargetMode="External" Id="rId1797" /><Relationship Type="http://schemas.openxmlformats.org/officeDocument/2006/relationships/hyperlink" Target="https://www.serra.immo/propiedad/ref-18-02515-1266-casa-con-patio-a-reformar/" TargetMode="External" Id="rId1798" /><Relationship Type="http://schemas.openxmlformats.org/officeDocument/2006/relationships/hyperlink" Target="https://www.serra.immo/propiedad/ref-a01645-5298-fantastica-masia-cerca-de-sant-sadurni-danoia/" TargetMode="External" Id="rId1799" /><Relationship Type="http://schemas.openxmlformats.org/officeDocument/2006/relationships/hyperlink" Target="https://www.serra.immo/propiedad/ref-5853/" TargetMode="External" Id="rId1800" /><Relationship Type="http://schemas.openxmlformats.org/officeDocument/2006/relationships/hyperlink" Target="https://www.serra.immo/propiedad/ref-03-5272-1098-duplex-en-venta-piscina-y-dos-parquings/" TargetMode="External" Id="rId1801" /><Relationship Type="http://schemas.openxmlformats.org/officeDocument/2006/relationships/hyperlink" Target="https://www.serra.immo/propiedad/ref-6206-piso-de-3-habitaciones-con-piscina-comunitaria-en-vilafranca-del-penedes/" TargetMode="External" Id="rId1802" /><Relationship Type="http://schemas.openxmlformats.org/officeDocument/2006/relationships/hyperlink" Target="https://www.serra.immo/propiedad/ref-6169-pis-atic-de-3-habitacions-al-centre-vila/" TargetMode="External" Id="rId1803" /><Relationship Type="http://schemas.openxmlformats.org/officeDocument/2006/relationships/hyperlink" Target="https://www.serra.immo/propiedad/ref-6364-piso-de-3-habitaciones-dobles-con-trastero-en-zona-centrica-del-espirall/" TargetMode="External" Id="rId1804" /><Relationship Type="http://schemas.openxmlformats.org/officeDocument/2006/relationships/hyperlink" Target="https://www.serra.immo/propiedad/ref-6307-casa-senorial-de-7-habitaciones-en-el-centro-de-vilafranca-del-penedes/" TargetMode="External" Id="rId1805" /><Relationship Type="http://schemas.openxmlformats.org/officeDocument/2006/relationships/hyperlink" Target="https://www.serra.immo/propiedad/ref-6244-pisode-4-habitaciones-con-terraza-en-vilafranca-del-penedes/" TargetMode="External" Id="rId1806" /><Relationship Type="http://schemas.openxmlformats.org/officeDocument/2006/relationships/hyperlink" Target="https://www.serra.immo/propiedad/ref-6137-vivienda-a-estrenar-de-4-habitaciones-con-piscina-comunitaria/" TargetMode="External" Id="rId1807" /><Relationship Type="http://schemas.openxmlformats.org/officeDocument/2006/relationships/hyperlink" Target="https://www.serra.immo/propiedad/ref-6298-piso-de-obra-nueva-de-3-y-4-habitaciones-en-la-girada/" TargetMode="External" Id="rId1808" /><Relationship Type="http://schemas.openxmlformats.org/officeDocument/2006/relationships/hyperlink" Target="https://www.serra.immo/propiedad/ref-6142-vivienda-de-3-habitaciones-con-terraza-y-piscina-comunitaria-en-vilafranca-del-penedes/" TargetMode="External" Id="rId1809" /><Relationship Type="http://schemas.openxmlformats.org/officeDocument/2006/relationships/hyperlink" Target="https://www.serra.immo/propiedad/ref-6316-vivienda-de-3-habitaciones-con-terraza-en-el-centro-de-vilafranca/" TargetMode="External" Id="rId1810" /><Relationship Type="http://schemas.openxmlformats.org/officeDocument/2006/relationships/hyperlink" Target="https://www.serra.immo/propiedad/ref-6340-piso-de-3-habitaciones-en-el-centro-de-lespirall/" TargetMode="External" Id="rId1811" /><Relationship Type="http://schemas.openxmlformats.org/officeDocument/2006/relationships/hyperlink" Target="https://www.serra.immo/propiedad/ref-6314-edificio-emblematico-en-venta-cerca-del-centro-de-vilafranca-del-penedes/" TargetMode="External" Id="rId1812" /><Relationship Type="http://schemas.openxmlformats.org/officeDocument/2006/relationships/hyperlink" Target="https://www.serra.immo/propiedad/ref-6243-piso-de-4-habitaciones-con-terraza-en-vilafranca-del-penedes/" TargetMode="External" Id="rId1813" /><Relationship Type="http://schemas.openxmlformats.org/officeDocument/2006/relationships/hyperlink" Target="https://www.serra.immo/propiedad/ref-6305-piso-de-obra-nueva-de-3-y-4-habitaciones-en-la-girada/" TargetMode="External" Id="rId1814" /><Relationship Type="http://schemas.openxmlformats.org/officeDocument/2006/relationships/hyperlink" Target="https://www.serra.immo/propiedad/ref-6314-edificio-emblematico-en-venta-cerca-del-centro-de-vilafranca-del-penedes/" TargetMode="External" Id="rId1815" /><Relationship Type="http://schemas.openxmlformats.org/officeDocument/2006/relationships/hyperlink" Target="https://www.serra.immo/propiedad/ref-6305-piso-de-obra-nueva-de-3-y-4-habitaciones-en-la-girada/" TargetMode="External" Id="rId1816" /><Relationship Type="http://schemas.openxmlformats.org/officeDocument/2006/relationships/hyperlink" Target="https://www.serra.immo/propiedad/ref-6307-casa-senorial-de-7-habitaciones-en-el-centro-de-vilafranca-del-penedes/" TargetMode="External" Id="rId1817" /><Relationship Type="http://schemas.openxmlformats.org/officeDocument/2006/relationships/hyperlink" Target="https://www.serra.immo/propiedad/ref-a01645-5298-fantastica-masia-cerca-de-sant-sadurni-danoia/" TargetMode="External" Id="rId1818" /><Relationship Type="http://schemas.openxmlformats.org/officeDocument/2006/relationships/hyperlink" Target="https://www.serra.immo/propiedad/ref-18-02515-1266-casa-con-patio-a-reformar/" TargetMode="External" Id="rId1819" /><Relationship Type="http://schemas.openxmlformats.org/officeDocument/2006/relationships/hyperlink" Target="https://www.serra.immo/propiedad/ref-25-5219-1468-venta-de-duplex-en-vilafranca-del-penedes/" TargetMode="External" Id="rId1820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21" /><Relationship Type="http://schemas.openxmlformats.org/officeDocument/2006/relationships/hyperlink" Target="https://www.serra.immo/propiedad/ref-5853/" TargetMode="External" Id="rId1822" /><Relationship Type="http://schemas.openxmlformats.org/officeDocument/2006/relationships/hyperlink" Target="https://www.serra.immo/propiedad/ref-03-5272-1098-duplex-en-venta-piscina-y-dos-parquings/" TargetMode="External" Id="rId1823" /><Relationship Type="http://schemas.openxmlformats.org/officeDocument/2006/relationships/hyperlink" Target="https://www.serra.immo/propiedad/ref-6140-vilafranca-del-penedes-planta-baja-de-4-habitaciones-con-terraza/" TargetMode="External" Id="rId1824" /><Relationship Type="http://schemas.openxmlformats.org/officeDocument/2006/relationships/hyperlink" Target="https://www.serra.immo/propiedad/ref-6142-vivienda-de-3-habitaciones-con-terraza-y-piscina-comunitaria-en-vilafranca-del-penedes/" TargetMode="External" Id="rId1825" /><Relationship Type="http://schemas.openxmlformats.org/officeDocument/2006/relationships/hyperlink" Target="https://www.serra.immo/propiedad/ref-6243-piso-de-4-habitaciones-con-terraza-en-vilafranca-del-penedes/" TargetMode="External" Id="rId1826" /><Relationship Type="http://schemas.openxmlformats.org/officeDocument/2006/relationships/hyperlink" Target="https://www.serra.immo/propiedad/ref-5359-vilafranca-del-penedes-casa-y-local-comercial/" TargetMode="External" Id="rId1827" /><Relationship Type="http://schemas.openxmlformats.org/officeDocument/2006/relationships/hyperlink" Target="https://www.serra.immo/propiedad/ref-6293-piso-de-obra-nueva-de-3-y-4-habitaciones-en-la-girada/" TargetMode="External" Id="rId1828" /><Relationship Type="http://schemas.openxmlformats.org/officeDocument/2006/relationships/hyperlink" Target="https://www.serra.immo/propiedad/ref-6314-edificio-emblematico-en-venta-cerca-del-centro-de-vilafranca-del-penedes/" TargetMode="External" Id="rId1829" /><Relationship Type="http://schemas.openxmlformats.org/officeDocument/2006/relationships/hyperlink" Target="https://www.serra.immo/propiedad/ref-6298-piso-de-obra-nueva-de-3-y-4-habitaciones-en-la-girada/" TargetMode="External" Id="rId1830" /><Relationship Type="http://schemas.openxmlformats.org/officeDocument/2006/relationships/hyperlink" Target="https://www.serra.immo/propiedad/ref-6137-vivienda-a-estrenar-de-4-habitaciones-con-piscina-comunitaria/" TargetMode="External" Id="rId1831" /><Relationship Type="http://schemas.openxmlformats.org/officeDocument/2006/relationships/hyperlink" Target="https://www.serra.immo/propiedad/ref-6316-vivienda-de-3-habitaciones-con-terraza-en-el-centro-de-vilafranca/" TargetMode="External" Id="rId1832" /><Relationship Type="http://schemas.openxmlformats.org/officeDocument/2006/relationships/hyperlink" Target="https://www.serra.immo/propiedad/ref-6364-piso-de-3-habitaciones-dobles-con-trastero-en-zona-centrica-del-espirall/" TargetMode="External" Id="rId1833" /><Relationship Type="http://schemas.openxmlformats.org/officeDocument/2006/relationships/hyperlink" Target="https://www.serra.immo/propiedad/ref-6305-piso-de-obra-nueva-de-3-y-4-habitaciones-en-la-girada/" TargetMode="External" Id="rId1834" /><Relationship Type="http://schemas.openxmlformats.org/officeDocument/2006/relationships/hyperlink" Target="https://www.serra.immo/propiedad/ref-6169-pis-atic-de-3-habitacions-al-centre-vila/" TargetMode="External" Id="rId1835" /><Relationship Type="http://schemas.openxmlformats.org/officeDocument/2006/relationships/hyperlink" Target="https://www.serra.immo/propiedad/ref-5610-amplio-piso-de-4-habitaciones-a-las-clotes-de-vilafranca-del-penedes/" TargetMode="External" Id="rId1836" /><Relationship Type="http://schemas.openxmlformats.org/officeDocument/2006/relationships/hyperlink" Target="https://www.serra.immo/propiedad/ref-6340-piso-de-3-habitaciones-en-el-centro-de-lespirall/" TargetMode="External" Id="rId1837" /><Relationship Type="http://schemas.openxmlformats.org/officeDocument/2006/relationships/hyperlink" Target="https://www.serra.immo/propiedad/ref-6244-pisode-4-habitaciones-con-terraza-en-vilafranca-del-penedes/" TargetMode="External" Id="rId1838" /><Relationship Type="http://schemas.openxmlformats.org/officeDocument/2006/relationships/hyperlink" Target="https://www.serra.immo/propiedad/ref-6298-piso-de-obra-nueva-de-3-y-4-habitaciones-en-la-girada/" TargetMode="External" Id="rId1839" /><Relationship Type="http://schemas.openxmlformats.org/officeDocument/2006/relationships/hyperlink" Target="https://www.serra.immo/propiedad/ref-6314-edificio-emblematico-en-venta-cerca-del-centro-de-vilafranca-del-penedes/" TargetMode="External" Id="rId1840" /><Relationship Type="http://schemas.openxmlformats.org/officeDocument/2006/relationships/hyperlink" Target="https://www.serra.immo/propiedad/ref-6140-vilafranca-del-penedes-planta-baja-de-4-habitaciones-con-terraza/" TargetMode="External" Id="rId184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42" /><Relationship Type="http://schemas.openxmlformats.org/officeDocument/2006/relationships/hyperlink" Target="https://www.serra.immo/propiedad/ref-25-5219-1468-venta-de-duplex-en-vilafranca-del-penedes/" TargetMode="External" Id="rId1843" /><Relationship Type="http://schemas.openxmlformats.org/officeDocument/2006/relationships/hyperlink" Target="https://www.serra.immo/propiedad/ref-18-02515-1266-casa-con-patio-a-reformar/" TargetMode="External" Id="rId1844" /><Relationship Type="http://schemas.openxmlformats.org/officeDocument/2006/relationships/hyperlink" Target="https://www.serra.immo/propiedad/ref-a01645-5298-fantastica-masia-cerca-de-sant-sadurni-danoia/" TargetMode="External" Id="rId1845" /><Relationship Type="http://schemas.openxmlformats.org/officeDocument/2006/relationships/hyperlink" Target="https://www.serra.immo/propiedad/ref-5853/" TargetMode="External" Id="rId1846" /><Relationship Type="http://schemas.openxmlformats.org/officeDocument/2006/relationships/hyperlink" Target="https://www.serra.immo/propiedad/ref-03-5272-1098-duplex-en-venta-piscina-y-dos-parquings/" TargetMode="External" Id="rId1847" /><Relationship Type="http://schemas.openxmlformats.org/officeDocument/2006/relationships/hyperlink" Target="https://www.serra.immo/propiedad/ref-6314-edificio-emblematico-en-venta-cerca-del-centro-de-vilafranca-del-penedes/" TargetMode="External" Id="rId1848" /><Relationship Type="http://schemas.openxmlformats.org/officeDocument/2006/relationships/hyperlink" Target="https://www.serra.immo/propiedad/ref-6140-vilafranca-del-penedes-planta-baja-de-4-habitaciones-con-terraza/" TargetMode="External" Id="rId1849" /><Relationship Type="http://schemas.openxmlformats.org/officeDocument/2006/relationships/hyperlink" Target="https://www.serra.immo/propiedad/ref-6316-vivienda-de-3-habitaciones-con-terraza-en-el-centro-de-vilafranca/" TargetMode="External" Id="rId1850" /><Relationship Type="http://schemas.openxmlformats.org/officeDocument/2006/relationships/hyperlink" Target="https://www.serra.immo/propiedad/ref-6206-piso-de-3-habitaciones-con-piscina-comunitaria-en-vilafranca-del-penedes/" TargetMode="External" Id="rId1851" /><Relationship Type="http://schemas.openxmlformats.org/officeDocument/2006/relationships/hyperlink" Target="https://www.serra.immo/propiedad/ref-6142-vivienda-de-3-habitaciones-con-terraza-y-piscina-comunitaria-en-vilafranca-del-penedes/" TargetMode="External" Id="rId1852" /><Relationship Type="http://schemas.openxmlformats.org/officeDocument/2006/relationships/hyperlink" Target="https://www.serra.immo/propiedad/ref-6298-piso-de-obra-nueva-de-3-y-4-habitaciones-en-la-girada/" TargetMode="External" Id="rId1853" /><Relationship Type="http://schemas.openxmlformats.org/officeDocument/2006/relationships/hyperlink" Target="https://www.serra.immo/propiedad/ref-6307-casa-senorial-de-7-habitaciones-en-el-centro-de-vilafranca-del-penedes/" TargetMode="External" Id="rId1854" /><Relationship Type="http://schemas.openxmlformats.org/officeDocument/2006/relationships/hyperlink" Target="https://www.serra.immo/propiedad/ref-6125-vilafranca-del-penedes-piso-a-estrenar-de-3-habitaciones-con-amplio-balcon/" TargetMode="External" Id="rId1855" /><Relationship Type="http://schemas.openxmlformats.org/officeDocument/2006/relationships/hyperlink" Target="https://www.serra.immo/propiedad/ref-6340-piso-de-3-habitaciones-en-el-centro-de-lespirall/" TargetMode="External" Id="rId1856" /><Relationship Type="http://schemas.openxmlformats.org/officeDocument/2006/relationships/hyperlink" Target="https://www.serra.immo/propiedad/ref-6141-piso-de-3-habitaciones-con-terraza-y-piscina-comunitaria-en-vilafranca/" TargetMode="External" Id="rId1857" /><Relationship Type="http://schemas.openxmlformats.org/officeDocument/2006/relationships/hyperlink" Target="https://www.serra.immo/propiedad/ref-6305-piso-de-obra-nueva-de-3-y-4-habitaciones-en-la-girada/" TargetMode="External" Id="rId1858" /><Relationship Type="http://schemas.openxmlformats.org/officeDocument/2006/relationships/hyperlink" Target="https://www.serra.immo/propiedad/ref-6244-pisode-4-habitaciones-con-terraza-en-vilafranca-del-penedes/" TargetMode="External" Id="rId1859" /><Relationship Type="http://schemas.openxmlformats.org/officeDocument/2006/relationships/hyperlink" Target="https://www.serra.immo/propiedad/ref-5610-amplio-piso-de-4-habitaciones-a-las-clotes-de-vilafranca-del-penedes/" TargetMode="External" Id="rId1860" /><Relationship Type="http://schemas.openxmlformats.org/officeDocument/2006/relationships/hyperlink" Target="https://www.serra.immo/propiedad/ref-5359-vilafranca-del-penedes-casa-y-local-comercial/" TargetMode="External" Id="rId1861" /><Relationship Type="http://schemas.openxmlformats.org/officeDocument/2006/relationships/hyperlink" Target="https://www.serra.immo/propiedad/ref-6137-vivienda-a-estrenar-de-4-habitaciones-con-piscina-comunitaria/" TargetMode="External" Id="rId1862" /><Relationship Type="http://schemas.openxmlformats.org/officeDocument/2006/relationships/hyperlink" Target="https://www.serra.immo/propiedad/ref-6293-piso-de-obra-nueva-de-3-y-4-habitaciones-en-la-girada/" TargetMode="External" Id="rId1863" /><Relationship Type="http://schemas.openxmlformats.org/officeDocument/2006/relationships/hyperlink" Target="https://www.serra.immo/propiedad/ref-6141-piso-de-3-habitaciones-con-terraza-y-piscina-comunitaria-en-vilafranca/" TargetMode="External" Id="rId1864" /><Relationship Type="http://schemas.openxmlformats.org/officeDocument/2006/relationships/hyperlink" Target="https://www.serra.immo/propiedad/ref-6305-piso-de-obra-nueva-de-3-y-4-habitaciones-en-la-girada/" TargetMode="External" Id="rId1865" /><Relationship Type="http://schemas.openxmlformats.org/officeDocument/2006/relationships/hyperlink" Target="https://www.serra.immo/propiedad/ref-6137-vivienda-a-estrenar-de-4-habitaciones-con-piscina-comunitaria/" TargetMode="External" Id="rId1866" /><Relationship Type="http://schemas.openxmlformats.org/officeDocument/2006/relationships/hyperlink" Target="https://www.serra.immo/propiedad/ref-25-5219-1468-venta-de-duplex-en-vilafranca-del-penedes/" TargetMode="External" Id="rId1867" /><Relationship Type="http://schemas.openxmlformats.org/officeDocument/2006/relationships/hyperlink" Target="https://www.serra.immo/propiedad/ref-a01645-5298-fantastica-masia-cerca-de-sant-sadurni-danoia/" TargetMode="External" Id="rId1868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69" /><Relationship Type="http://schemas.openxmlformats.org/officeDocument/2006/relationships/hyperlink" Target="https://www.serra.immo/propiedad/ref-18-02515-1266-casa-con-patio-a-reformar/" TargetMode="External" Id="rId1870" /><Relationship Type="http://schemas.openxmlformats.org/officeDocument/2006/relationships/hyperlink" Target="https://www.serra.immo/propiedad/ref-5853/" TargetMode="External" Id="rId1871" /><Relationship Type="http://schemas.openxmlformats.org/officeDocument/2006/relationships/hyperlink" Target="https://www.serra.immo/propiedad/ref-03-5272-1098-duplex-en-venta-piscina-y-dos-parquings/" TargetMode="External" Id="rId1872" /><Relationship Type="http://schemas.openxmlformats.org/officeDocument/2006/relationships/hyperlink" Target="https://www.serra.immo/propiedad/ref-6169-pis-atic-de-3-habitacions-al-centre-vila/" TargetMode="External" Id="rId1873" /><Relationship Type="http://schemas.openxmlformats.org/officeDocument/2006/relationships/hyperlink" Target="https://www.serra.immo/propiedad/ref-6307-casa-senorial-de-7-habitaciones-en-el-centro-de-vilafranca-del-penedes/" TargetMode="External" Id="rId1874" /><Relationship Type="http://schemas.openxmlformats.org/officeDocument/2006/relationships/hyperlink" Target="https://www.serra.immo/propiedad/ref-5359-vilafranca-del-penedes-casa-y-local-comercial/" TargetMode="External" Id="rId1875" /><Relationship Type="http://schemas.openxmlformats.org/officeDocument/2006/relationships/hyperlink" Target="https://www.serra.immo/propiedad/ref-6243-piso-de-4-habitaciones-con-terraza-en-vilafranca-del-penedes/" TargetMode="External" Id="rId1876" /><Relationship Type="http://schemas.openxmlformats.org/officeDocument/2006/relationships/hyperlink" Target="https://www.serra.immo/propiedad/ref-6142-vivienda-de-3-habitaciones-con-terraza-y-piscina-comunitaria-en-vilafranca-del-penedes/" TargetMode="External" Id="rId1877" /><Relationship Type="http://schemas.openxmlformats.org/officeDocument/2006/relationships/hyperlink" Target="https://www.serra.immo/propiedad/ref-6314-edificio-emblematico-en-venta-cerca-del-centro-de-vilafranca-del-penedes/" TargetMode="External" Id="rId1878" /><Relationship Type="http://schemas.openxmlformats.org/officeDocument/2006/relationships/hyperlink" Target="https://www.serra.immo/propiedad/ref-6298-piso-de-obra-nueva-de-3-y-4-habitaciones-en-la-girada/" TargetMode="External" Id="rId1879" /><Relationship Type="http://schemas.openxmlformats.org/officeDocument/2006/relationships/hyperlink" Target="https://www.serra.immo/propiedad/ref-6293-piso-de-obra-nueva-de-3-y-4-habitaciones-en-la-girada/" TargetMode="External" Id="rId1880" /><Relationship Type="http://schemas.openxmlformats.org/officeDocument/2006/relationships/hyperlink" Target="https://www.serra.immo/propiedad/ref-6137-vivienda-a-estrenar-de-4-habitaciones-con-piscina-comunitaria/" TargetMode="External" Id="rId1881" /><Relationship Type="http://schemas.openxmlformats.org/officeDocument/2006/relationships/hyperlink" Target="https://www.serra.immo/propiedad/ref-6244-pisode-4-habitaciones-con-terraza-en-vilafranca-del-penedes/" TargetMode="External" Id="rId1882" /><Relationship Type="http://schemas.openxmlformats.org/officeDocument/2006/relationships/hyperlink" Target="https://www.serra.immo/propiedad/ref-6140-vilafranca-del-penedes-planta-baja-de-4-habitaciones-con-terraza/" TargetMode="External" Id="rId1883" /><Relationship Type="http://schemas.openxmlformats.org/officeDocument/2006/relationships/hyperlink" Target="https://www.serra.immo/propiedad/ref-5610-amplio-piso-de-4-habitaciones-a-las-clotes-de-vilafranca-del-penedes/" TargetMode="External" Id="rId1884" /><Relationship Type="http://schemas.openxmlformats.org/officeDocument/2006/relationships/hyperlink" Target="https://www.serra.immo/propiedad/ref-6305-piso-de-obra-nueva-de-3-y-4-habitaciones-en-la-girada/" TargetMode="External" Id="rId1885" /><Relationship Type="http://schemas.openxmlformats.org/officeDocument/2006/relationships/hyperlink" Target="https://www.serra.immo/propiedad/ref-6206-piso-de-3-habitaciones-con-piscina-comunitaria-en-vilafranca-del-penedes/" TargetMode="External" Id="rId1886" /><Relationship Type="http://schemas.openxmlformats.org/officeDocument/2006/relationships/hyperlink" Target="https://www.serra.immo/propiedad/ref-6307-casa-senorial-de-7-habitaciones-en-el-centro-de-vilafranca-del-penedes/" TargetMode="External" Id="rId1887" /><Relationship Type="http://schemas.openxmlformats.org/officeDocument/2006/relationships/hyperlink" Target="https://www.serra.immo/propiedad/ref-6244-pisode-4-habitaciones-con-terraza-en-vilafranca-del-penedes/" TargetMode="External" Id="rId1888" /><Relationship Type="http://schemas.openxmlformats.org/officeDocument/2006/relationships/hyperlink" Target="https://www.serra.immo/propiedad/ref-6364-piso-de-3-habitaciones-dobles-con-trastero-en-zona-centrica-del-espirall/" TargetMode="External" Id="rId1889" /><Relationship Type="http://schemas.openxmlformats.org/officeDocument/2006/relationships/hyperlink" Target="https://www.serra.immo/propiedad/ref-6140-vilafranca-del-penedes-planta-baja-de-4-habitaciones-con-terraza/" TargetMode="External" Id="rId1890" /><Relationship Type="http://schemas.openxmlformats.org/officeDocument/2006/relationships/hyperlink" Target="https://www.serra.immo/propiedad/ref-a01645-5298-fantastica-masia-cerca-de-sant-sadurni-danoia/" TargetMode="External" Id="rId1891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892" /><Relationship Type="http://schemas.openxmlformats.org/officeDocument/2006/relationships/hyperlink" Target="https://www.serra.immo/propiedad/ref-18-02515-1266-casa-con-patio-a-reformar/" TargetMode="External" Id="rId1893" /><Relationship Type="http://schemas.openxmlformats.org/officeDocument/2006/relationships/hyperlink" Target="https://www.serra.immo/propiedad/ref-25-5219-1468-venta-de-duplex-en-vilafranca-del-penedes/" TargetMode="External" Id="rId1894" /><Relationship Type="http://schemas.openxmlformats.org/officeDocument/2006/relationships/hyperlink" Target="https://www.serra.immo/propiedad/ref-5853/" TargetMode="External" Id="rId1895" /><Relationship Type="http://schemas.openxmlformats.org/officeDocument/2006/relationships/hyperlink" Target="https://www.serra.immo/propiedad/ref-03-5272-1098-duplex-en-venta-piscina-y-dos-parquings/" TargetMode="External" Id="rId1896" /><Relationship Type="http://schemas.openxmlformats.org/officeDocument/2006/relationships/hyperlink" Target="https://www.serra.immo/propiedad/ref-6314-edificio-emblematico-en-venta-cerca-del-centro-de-vilafranca-del-penedes/" TargetMode="External" Id="rId1897" /><Relationship Type="http://schemas.openxmlformats.org/officeDocument/2006/relationships/hyperlink" Target="https://www.serra.immo/propiedad/ref-6293-piso-de-obra-nueva-de-3-y-4-habitaciones-en-la-girada/" TargetMode="External" Id="rId1898" /><Relationship Type="http://schemas.openxmlformats.org/officeDocument/2006/relationships/hyperlink" Target="https://www.serra.immo/propiedad/ref-5359-vilafranca-del-penedes-casa-y-local-comercial/" TargetMode="External" Id="rId1899" /><Relationship Type="http://schemas.openxmlformats.org/officeDocument/2006/relationships/hyperlink" Target="https://www.serra.immo/propiedad/ref-6142-vivienda-de-3-habitaciones-con-terraza-y-piscina-comunitaria-en-vilafranca-del-penedes/" TargetMode="External" Id="rId1900" /><Relationship Type="http://schemas.openxmlformats.org/officeDocument/2006/relationships/hyperlink" Target="https://www.serra.immo/propiedad/ref-6206-piso-de-3-habitaciones-con-piscina-comunitaria-en-vilafranca-del-penedes/" TargetMode="External" Id="rId1901" /><Relationship Type="http://schemas.openxmlformats.org/officeDocument/2006/relationships/hyperlink" Target="https://www.serra.immo/propiedad/ref-6364-piso-de-3-habitaciones-dobles-con-trastero-en-zona-centrica-del-espirall/" TargetMode="External" Id="rId1902" /><Relationship Type="http://schemas.openxmlformats.org/officeDocument/2006/relationships/hyperlink" Target="https://www.serra.immo/propiedad/ref-6305-piso-de-obra-nueva-de-3-y-4-habitaciones-en-la-girada/" TargetMode="External" Id="rId1903" /><Relationship Type="http://schemas.openxmlformats.org/officeDocument/2006/relationships/hyperlink" Target="https://www.serra.immo/propiedad/ref-6125-vilafranca-del-penedes-piso-a-estrenar-de-3-habitaciones-con-amplio-balcon/" TargetMode="External" Id="rId1904" /><Relationship Type="http://schemas.openxmlformats.org/officeDocument/2006/relationships/hyperlink" Target="https://www.serra.immo/propiedad/ref-6141-piso-de-3-habitaciones-con-terraza-y-piscina-comunitaria-en-vilafranca/" TargetMode="External" Id="rId1905" /><Relationship Type="http://schemas.openxmlformats.org/officeDocument/2006/relationships/hyperlink" Target="https://www.serra.immo/propiedad/ref-5610-amplio-piso-de-4-habitaciones-a-las-clotes-de-vilafranca-del-penedes/" TargetMode="External" Id="rId1906" /><Relationship Type="http://schemas.openxmlformats.org/officeDocument/2006/relationships/hyperlink" Target="https://www.serra.immo/propiedad/ref-6243-piso-de-4-habitaciones-con-terraza-en-vilafranca-del-penedes/" TargetMode="External" Id="rId1907" /><Relationship Type="http://schemas.openxmlformats.org/officeDocument/2006/relationships/hyperlink" Target="https://www.serra.immo/propiedad/ref-6307-casa-senorial-de-7-habitaciones-en-el-centro-de-vilafranca-del-penedes/" TargetMode="External" Id="rId1908" /><Relationship Type="http://schemas.openxmlformats.org/officeDocument/2006/relationships/hyperlink" Target="https://www.serra.immo/propiedad/ref-6298-piso-de-obra-nueva-de-3-y-4-habitaciones-en-la-girada/" TargetMode="External" Id="rId1909" /><Relationship Type="http://schemas.openxmlformats.org/officeDocument/2006/relationships/hyperlink" Target="https://www.serra.immo/propiedad/ref-6137-vivienda-a-estrenar-de-4-habitaciones-con-piscina-comunitaria/" TargetMode="External" Id="rId1910" /><Relationship Type="http://schemas.openxmlformats.org/officeDocument/2006/relationships/hyperlink" Target="https://www.serra.immo/propiedad/ref-6140-vilafranca-del-penedes-planta-baja-de-4-habitaciones-con-terraza/" TargetMode="External" Id="rId1911" /><Relationship Type="http://schemas.openxmlformats.org/officeDocument/2006/relationships/hyperlink" Target="https://www.serra.immo/propiedad/ref-6125-vilafranca-del-penedes-piso-a-estrenar-de-3-habitaciones-con-amplio-balcon/" TargetMode="External" Id="rId1912" /><Relationship Type="http://schemas.openxmlformats.org/officeDocument/2006/relationships/hyperlink" Target="https://www.serra.immo/propiedad/ref-6293-piso-de-obra-nueva-de-3-y-4-habitaciones-en-la-girada/" TargetMode="External" Id="rId1913" /><Relationship Type="http://schemas.openxmlformats.org/officeDocument/2006/relationships/hyperlink" Target="https://www.serra.immo/propiedad/ref-25-5219-1468-venta-de-duplex-en-vilafranca-del-penedes/" TargetMode="External" Id="rId1914" /><Relationship Type="http://schemas.openxmlformats.org/officeDocument/2006/relationships/hyperlink" Target="https://www.serra.immo/propiedad/ref-a01645-5298-fantastica-masia-cerca-de-sant-sadurni-danoia/" TargetMode="External" Id="rId1915" /><Relationship Type="http://schemas.openxmlformats.org/officeDocument/2006/relationships/hyperlink" Target="https://www.serra.immo/propiedad/ref-18-02515-1266-casa-con-patio-a-reformar/" TargetMode="External" Id="rId1916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17" /><Relationship Type="http://schemas.openxmlformats.org/officeDocument/2006/relationships/hyperlink" Target="https://www.serra.immo/propiedad/ref-5853/" TargetMode="External" Id="rId1918" /><Relationship Type="http://schemas.openxmlformats.org/officeDocument/2006/relationships/hyperlink" Target="https://www.serra.immo/propiedad/ref-03-5272-1098-duplex-en-venta-piscina-y-dos-parquings/" TargetMode="External" Id="rId1919" /><Relationship Type="http://schemas.openxmlformats.org/officeDocument/2006/relationships/hyperlink" Target="https://www.serra.immo/propiedad/ref-6305-piso-de-obra-nueva-de-3-y-4-habitaciones-en-la-girada/" TargetMode="External" Id="rId1920" /><Relationship Type="http://schemas.openxmlformats.org/officeDocument/2006/relationships/hyperlink" Target="https://www.serra.immo/propiedad/ref-5610-amplio-piso-de-4-habitaciones-a-las-clotes-de-vilafranca-del-penedes/" TargetMode="External" Id="rId1921" /><Relationship Type="http://schemas.openxmlformats.org/officeDocument/2006/relationships/hyperlink" Target="https://www.serra.immo/propiedad/ref-6243-piso-de-4-habitaciones-con-terraza-en-vilafranca-del-penedes/" TargetMode="External" Id="rId1922" /><Relationship Type="http://schemas.openxmlformats.org/officeDocument/2006/relationships/hyperlink" Target="https://www.serra.immo/propiedad/ref-6293-piso-de-obra-nueva-de-3-y-4-habitaciones-en-la-girada/" TargetMode="External" Id="rId1923" /><Relationship Type="http://schemas.openxmlformats.org/officeDocument/2006/relationships/hyperlink" Target="https://www.serra.immo/propiedad/ref-6307-casa-senorial-de-7-habitaciones-en-el-centro-de-vilafranca-del-penedes/" TargetMode="External" Id="rId1924" /><Relationship Type="http://schemas.openxmlformats.org/officeDocument/2006/relationships/hyperlink" Target="https://www.serra.immo/propiedad/ref-6244-pisode-4-habitaciones-con-terraza-en-vilafranca-del-penedes/" TargetMode="External" Id="rId1925" /><Relationship Type="http://schemas.openxmlformats.org/officeDocument/2006/relationships/hyperlink" Target="https://www.serra.immo/propiedad/ref-6140-vilafranca-del-penedes-planta-baja-de-4-habitaciones-con-terraza/" TargetMode="External" Id="rId1926" /><Relationship Type="http://schemas.openxmlformats.org/officeDocument/2006/relationships/hyperlink" Target="https://www.serra.immo/propiedad/ref-6206-piso-de-3-habitaciones-con-piscina-comunitaria-en-vilafranca-del-penedes/" TargetMode="External" Id="rId1927" /><Relationship Type="http://schemas.openxmlformats.org/officeDocument/2006/relationships/hyperlink" Target="https://www.serra.immo/propiedad/ref-6316-vivienda-de-3-habitaciones-con-terraza-en-el-centro-de-vilafranca/" TargetMode="External" Id="rId1928" /><Relationship Type="http://schemas.openxmlformats.org/officeDocument/2006/relationships/hyperlink" Target="https://www.serra.immo/propiedad/ref-6125-vilafranca-del-penedes-piso-a-estrenar-de-3-habitaciones-con-amplio-balcon/" TargetMode="External" Id="rId1929" /><Relationship Type="http://schemas.openxmlformats.org/officeDocument/2006/relationships/hyperlink" Target="https://www.serra.immo/propiedad/ref-6141-piso-de-3-habitaciones-con-terraza-y-piscina-comunitaria-en-vilafranca/" TargetMode="External" Id="rId1930" /><Relationship Type="http://schemas.openxmlformats.org/officeDocument/2006/relationships/hyperlink" Target="https://www.serra.immo/propiedad/ref-6298-piso-de-obra-nueva-de-3-y-4-habitaciones-en-la-girada/" TargetMode="External" Id="rId1931" /><Relationship Type="http://schemas.openxmlformats.org/officeDocument/2006/relationships/hyperlink" Target="https://www.serra.immo/propiedad/ref-6137-vivienda-a-estrenar-de-4-habitaciones-con-piscina-comunitaria/" TargetMode="External" Id="rId1932" /><Relationship Type="http://schemas.openxmlformats.org/officeDocument/2006/relationships/hyperlink" Target="https://www.serra.immo/propiedad/ref-6314-edificio-emblematico-en-venta-cerca-del-centro-de-vilafranca-del-penedes/" TargetMode="External" Id="rId1933" /><Relationship Type="http://schemas.openxmlformats.org/officeDocument/2006/relationships/hyperlink" Target="https://www.serra.immo/propiedad/ref-6364-piso-de-3-habitaciones-dobles-con-trastero-en-zona-centrica-del-espirall/" TargetMode="External" Id="rId1934" /><Relationship Type="http://schemas.openxmlformats.org/officeDocument/2006/relationships/hyperlink" Target="https://www.serra.immo/propiedad/ref-6307-casa-senorial-de-7-habitaciones-en-el-centro-de-vilafranca-del-penedes/" TargetMode="External" Id="rId1935" /><Relationship Type="http://schemas.openxmlformats.org/officeDocument/2006/relationships/hyperlink" Target="https://www.serra.immo/propiedad/ref-6316-vivienda-de-3-habitaciones-con-terraza-en-el-centro-de-vilafranca/" TargetMode="External" Id="rId1936" /><Relationship Type="http://schemas.openxmlformats.org/officeDocument/2006/relationships/hyperlink" Target="https://www.serra.immo/propiedad/ref-6206-piso-de-3-habitaciones-con-piscina-comunitaria-en-vilafranca-del-penedes/" TargetMode="External" Id="rId1937" /><Relationship Type="http://schemas.openxmlformats.org/officeDocument/2006/relationships/hyperlink" Target="https://www.serra.immo/propiedad/ref-18-02515-1266-casa-con-patio-a-reformar/" TargetMode="External" Id="rId1938" /><Relationship Type="http://schemas.openxmlformats.org/officeDocument/2006/relationships/hyperlink" Target="https://www.serra.immo/propiedad/ref-a01645-5298-fantastica-masia-cerca-de-sant-sadurni-danoia/" TargetMode="External" Id="rId1939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40" /><Relationship Type="http://schemas.openxmlformats.org/officeDocument/2006/relationships/hyperlink" Target="https://www.serra.immo/propiedad/ref-25-5219-1468-venta-de-duplex-en-vilafranca-del-penedes/" TargetMode="External" Id="rId1941" /><Relationship Type="http://schemas.openxmlformats.org/officeDocument/2006/relationships/hyperlink" Target="https://www.serra.immo/propiedad/ref-5853/" TargetMode="External" Id="rId1942" /><Relationship Type="http://schemas.openxmlformats.org/officeDocument/2006/relationships/hyperlink" Target="https://www.serra.immo/propiedad/ref-03-5272-1098-duplex-en-venta-piscina-y-dos-parquings/" TargetMode="External" Id="rId1943" /><Relationship Type="http://schemas.openxmlformats.org/officeDocument/2006/relationships/hyperlink" Target="https://www.serra.immo/propiedad/ref-6141-piso-de-3-habitaciones-con-terraza-y-piscina-comunitaria-en-vilafranca/" TargetMode="External" Id="rId1944" /><Relationship Type="http://schemas.openxmlformats.org/officeDocument/2006/relationships/hyperlink" Target="https://www.serra.immo/propiedad/ref-6298-piso-de-obra-nueva-de-3-y-4-habitaciones-en-la-girada/" TargetMode="External" Id="rId1945" /><Relationship Type="http://schemas.openxmlformats.org/officeDocument/2006/relationships/hyperlink" Target="https://www.serra.immo/propiedad/ref-6140-vilafranca-del-penedes-planta-baja-de-4-habitaciones-con-terraza/" TargetMode="External" Id="rId1946" /><Relationship Type="http://schemas.openxmlformats.org/officeDocument/2006/relationships/hyperlink" Target="https://www.serra.immo/propiedad/ref-6125-vilafranca-del-penedes-piso-a-estrenar-de-3-habitaciones-con-amplio-balcon/" TargetMode="External" Id="rId1947" /><Relationship Type="http://schemas.openxmlformats.org/officeDocument/2006/relationships/hyperlink" Target="https://www.serra.immo/propiedad/ref-6307-casa-senorial-de-7-habitaciones-en-el-centro-de-vilafranca-del-penedes/" TargetMode="External" Id="rId1948" /><Relationship Type="http://schemas.openxmlformats.org/officeDocument/2006/relationships/hyperlink" Target="https://www.serra.immo/propiedad/ref-6364-piso-de-3-habitaciones-dobles-con-trastero-en-zona-centrica-del-espirall/" TargetMode="External" Id="rId1949" /><Relationship Type="http://schemas.openxmlformats.org/officeDocument/2006/relationships/hyperlink" Target="https://www.serra.immo/propiedad/ref-6142-vivienda-de-3-habitaciones-con-terraza-y-piscina-comunitaria-en-vilafranca-del-penedes/" TargetMode="External" Id="rId1950" /><Relationship Type="http://schemas.openxmlformats.org/officeDocument/2006/relationships/hyperlink" Target="https://www.serra.immo/propiedad/ref-6137-vivienda-a-estrenar-de-4-habitaciones-con-piscina-comunitaria/" TargetMode="External" Id="rId1951" /><Relationship Type="http://schemas.openxmlformats.org/officeDocument/2006/relationships/hyperlink" Target="https://www.serra.immo/propiedad/ref-5610-amplio-piso-de-4-habitaciones-a-las-clotes-de-vilafranca-del-penedes/" TargetMode="External" Id="rId1952" /><Relationship Type="http://schemas.openxmlformats.org/officeDocument/2006/relationships/hyperlink" Target="https://www.serra.immo/propiedad/ref-6314-edificio-emblematico-en-venta-cerca-del-centro-de-vilafranca-del-penedes/" TargetMode="External" Id="rId1953" /><Relationship Type="http://schemas.openxmlformats.org/officeDocument/2006/relationships/hyperlink" Target="https://www.serra.immo/propiedad/ref-6169-pis-atic-de-3-habitacions-al-centre-vila/" TargetMode="External" Id="rId1954" /><Relationship Type="http://schemas.openxmlformats.org/officeDocument/2006/relationships/hyperlink" Target="https://www.serra.immo/propiedad/ref-6293-piso-de-obra-nueva-de-3-y-4-habitaciones-en-la-girada/" TargetMode="External" Id="rId1955" /><Relationship Type="http://schemas.openxmlformats.org/officeDocument/2006/relationships/hyperlink" Target="https://www.serra.immo/propiedad/ref-6316-vivienda-de-3-habitaciones-con-terraza-en-el-centro-de-vilafranca/" TargetMode="External" Id="rId1956" /><Relationship Type="http://schemas.openxmlformats.org/officeDocument/2006/relationships/hyperlink" Target="https://www.serra.immo/propiedad/ref-5359-vilafranca-del-penedes-casa-y-local-comercial/" TargetMode="External" Id="rId1957" /><Relationship Type="http://schemas.openxmlformats.org/officeDocument/2006/relationships/hyperlink" Target="https://www.serra.immo/propiedad/ref-6244-pisode-4-habitaciones-con-terraza-en-vilafranca-del-penedes/" TargetMode="External" Id="rId1958" /><Relationship Type="http://schemas.openxmlformats.org/officeDocument/2006/relationships/hyperlink" Target="https://www.serra.immo/propiedad/ref-6243-piso-de-4-habitaciones-con-terraza-en-vilafranca-del-penedes/" TargetMode="External" Id="rId1959" /><Relationship Type="http://schemas.openxmlformats.org/officeDocument/2006/relationships/hyperlink" Target="https://www.serra.immo/propiedad/ref-6140-vilafranca-del-penedes-planta-baja-de-4-habitaciones-con-terraza/" TargetMode="External" Id="rId1960" /><Relationship Type="http://schemas.openxmlformats.org/officeDocument/2006/relationships/hyperlink" Target="https://www.serra.immo/propiedad/ref-6314-edificio-emblematico-en-venta-cerca-del-centro-de-vilafranca-del-penedes/" TargetMode="External" Id="rId1961" /><Relationship Type="http://schemas.openxmlformats.org/officeDocument/2006/relationships/hyperlink" Target="https://www.serra.immo/propiedad/ref-25-5219-1468-venta-de-duplex-en-vilafranca-del-penedes/" TargetMode="External" Id="rId1962" /><Relationship Type="http://schemas.openxmlformats.org/officeDocument/2006/relationships/hyperlink" Target="https://www.serra.immo/propiedad/ref-18-02515-1266-casa-con-patio-a-reformar/" TargetMode="External" Id="rId1963" /><Relationship Type="http://schemas.openxmlformats.org/officeDocument/2006/relationships/hyperlink" Target="https://www.serra.immo/propiedad/ref-88-gea-santjoan-10970-atico-duplex-exclusivo-en-el-corazon-historico-y-comercial-de-vilafranca-del-penedes/" TargetMode="External" Id="rId1964" /><Relationship Type="http://schemas.openxmlformats.org/officeDocument/2006/relationships/hyperlink" Target="https://www.serra.immo/propiedad/ref-a01645-5298-fantastica-masia-cerca-de-sant-sadurni-danoia/" TargetMode="External" Id="rId1965" /><Relationship Type="http://schemas.openxmlformats.org/officeDocument/2006/relationships/hyperlink" Target="https://www.serra.immo/propiedad/ref-5853/" TargetMode="External" Id="rId1966" /><Relationship Type="http://schemas.openxmlformats.org/officeDocument/2006/relationships/hyperlink" Target="https://www.serra.immo/propiedad/ref-03-5272-1098-duplex-en-venta-piscina-y-dos-parquings/" TargetMode="External" Id="rId1967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3:AB38"/>
  <sheetViews>
    <sheetView workbookViewId="0">
      <selection activeCell="G5" sqref="G5"/>
    </sheetView>
  </sheetViews>
  <sheetFormatPr baseColWidth="10" defaultRowHeight="16" outlineLevelCol="0"/>
  <cols>
    <col width="7" customWidth="1" style="84" min="1" max="1"/>
    <col width="11.6640625" customWidth="1" style="84" min="2" max="2"/>
    <col width="11.1640625" customWidth="1" style="84" min="3" max="3"/>
    <col width="16.5" bestFit="1" customWidth="1" style="84" min="4" max="4"/>
    <col width="10.33203125" customWidth="1" style="84" min="5" max="5"/>
    <col width="10.33203125" bestFit="1" customWidth="1" style="84" min="6" max="6"/>
    <col width="11.1640625" bestFit="1" customWidth="1" style="84" min="7" max="7"/>
    <col width="11.5" customWidth="1" style="84" min="8" max="8"/>
    <col width="10" customWidth="1" style="84" min="9" max="9"/>
    <col width="7.5" customWidth="1" style="84" min="10" max="10"/>
    <col width="10.33203125" customWidth="1" style="84" min="11" max="11"/>
    <col width="13.6640625" bestFit="1" customWidth="1" style="84" min="12" max="13"/>
    <col width="9" customWidth="1" style="84" min="14" max="16"/>
    <col width="11.83203125" customWidth="1" style="84" min="17" max="17"/>
    <col width="13" customWidth="1" style="84" min="18" max="18"/>
    <col width="15.1640625" customWidth="1" style="84" min="19" max="19"/>
    <col width="12.6640625" customWidth="1" style="84" min="20" max="20"/>
    <col width="15.6640625" bestFit="1" customWidth="1" style="84" min="21" max="21"/>
    <col width="10.1640625" customWidth="1" style="84" min="22" max="22"/>
    <col width="11.33203125" customWidth="1" style="84" min="23" max="23"/>
    <col width="8.6640625" customWidth="1" style="84" min="24" max="24"/>
    <col width="6.1640625" customWidth="1" style="84" min="25" max="25"/>
    <col width="3.5" customWidth="1" style="84" min="26" max="26"/>
    <col width="14.1640625" customWidth="1" style="84" min="27" max="27"/>
    <col width="10.5" bestFit="1" customWidth="1" style="84" min="28" max="28"/>
    <col width="3.33203125" customWidth="1" style="84" min="29" max="29"/>
    <col width="17.6640625" customWidth="1" style="84" min="30" max="30"/>
    <col width="15.5" bestFit="1" customWidth="1" style="84" min="31" max="31"/>
    <col width="2.83203125" customWidth="1" style="84" min="32" max="32"/>
    <col width="12.6640625" customWidth="1" style="84" min="33" max="33"/>
    <col width="10.83203125" customWidth="1" style="84" min="34" max="58"/>
    <col width="10.83203125" customWidth="1" style="84" min="59" max="16384"/>
  </cols>
  <sheetData>
    <row r="3">
      <c r="B3" s="83" t="inlineStr">
        <is>
          <t>Gastos associats a la compra d'una vivenda d'obra nova</t>
        </is>
      </c>
      <c r="P3" s="83" t="inlineStr">
        <is>
          <t>Gastos associats a la compra d'una vivenda desegona mà</t>
        </is>
      </c>
    </row>
    <row r="4" ht="5" customHeight="1"/>
    <row r="5">
      <c r="B5" s="90" t="inlineStr">
        <is>
          <t>Càrrec</t>
        </is>
      </c>
      <c r="C5" s="78" t="n"/>
      <c r="D5" s="78" t="n"/>
      <c r="E5" s="93" t="inlineStr">
        <is>
          <t>%  ↓</t>
        </is>
      </c>
      <c r="F5" s="93" t="inlineStr">
        <is>
          <t>%  ↑</t>
        </is>
      </c>
      <c r="G5" s="93" t="inlineStr">
        <is>
          <t>Import  ↓</t>
        </is>
      </c>
      <c r="H5" s="93" t="inlineStr">
        <is>
          <t>Import  ↑</t>
        </is>
      </c>
      <c r="I5" s="93" t="inlineStr">
        <is>
          <t>Observacions</t>
        </is>
      </c>
      <c r="J5" s="78" t="n"/>
      <c r="K5" s="78" t="n"/>
      <c r="L5" s="78" t="n"/>
      <c r="M5" s="79" t="n"/>
      <c r="P5" s="91" t="inlineStr">
        <is>
          <t>Càrrec</t>
        </is>
      </c>
      <c r="Q5" s="78" t="n"/>
      <c r="R5" s="78" t="n"/>
      <c r="S5" s="94" t="inlineStr">
        <is>
          <t>%  ↓</t>
        </is>
      </c>
      <c r="T5" s="94" t="inlineStr">
        <is>
          <t>%  ↑</t>
        </is>
      </c>
      <c r="U5" s="94" t="inlineStr">
        <is>
          <t>Import  ↓</t>
        </is>
      </c>
      <c r="V5" s="94" t="inlineStr">
        <is>
          <t>Import  ↑</t>
        </is>
      </c>
      <c r="W5" s="94" t="inlineStr">
        <is>
          <t>Observacions</t>
        </is>
      </c>
      <c r="X5" s="78" t="n"/>
      <c r="Y5" s="78" t="n"/>
      <c r="Z5" s="78" t="n"/>
      <c r="AA5" s="78" t="n"/>
      <c r="AB5" s="79" t="n"/>
    </row>
    <row r="6">
      <c r="B6" s="80" t="inlineStr">
        <is>
          <t>Gastos de notaria</t>
        </is>
      </c>
      <c r="C6" s="78" t="n"/>
      <c r="D6" s="78" t="n"/>
      <c r="E6" s="22" t="n">
        <v>0.002</v>
      </c>
      <c r="F6" s="22" t="n">
        <v>0.003</v>
      </c>
      <c r="G6" s="107" t="n">
        <v>600</v>
      </c>
      <c r="H6" s="107" t="n">
        <v>1200</v>
      </c>
      <c r="I6" s="2" t="inlineStr">
        <is>
          <t>-</t>
        </is>
      </c>
      <c r="J6" s="78" t="n"/>
      <c r="K6" s="78" t="n"/>
      <c r="L6" s="78" t="n"/>
      <c r="M6" s="79" t="n"/>
      <c r="P6" s="80" t="inlineStr">
        <is>
          <t>Gastos de notaria</t>
        </is>
      </c>
      <c r="Q6" s="78" t="n"/>
      <c r="R6" s="78" t="n"/>
      <c r="S6" s="22" t="n">
        <v>0.002</v>
      </c>
      <c r="T6" s="22" t="n">
        <v>0.003</v>
      </c>
      <c r="U6" s="107" t="n">
        <v>600</v>
      </c>
      <c r="V6" s="107" t="n">
        <v>1200</v>
      </c>
      <c r="W6" s="2" t="inlineStr">
        <is>
          <t>-</t>
        </is>
      </c>
      <c r="X6" s="78" t="n"/>
      <c r="Y6" s="78" t="n"/>
      <c r="Z6" s="78" t="n"/>
      <c r="AA6" s="78" t="n"/>
      <c r="AB6" s="79" t="n"/>
    </row>
    <row r="7">
      <c r="B7" s="80" t="inlineStr">
        <is>
          <t>Gastos de registre de la propietat</t>
        </is>
      </c>
      <c r="C7" s="78" t="n"/>
      <c r="D7" s="78" t="n"/>
      <c r="E7" s="22" t="n">
        <v>0.0015</v>
      </c>
      <c r="F7" s="22" t="n">
        <v>0.002</v>
      </c>
      <c r="G7" s="107" t="n">
        <v>400</v>
      </c>
      <c r="H7" s="107" t="n">
        <v>800</v>
      </c>
      <c r="I7" s="2" t="inlineStr">
        <is>
          <t>-</t>
        </is>
      </c>
      <c r="J7" s="78" t="n"/>
      <c r="K7" s="78" t="n"/>
      <c r="L7" s="78" t="n"/>
      <c r="M7" s="79" t="n"/>
      <c r="P7" s="80" t="inlineStr">
        <is>
          <t>Gastos de registre de la propietat</t>
        </is>
      </c>
      <c r="Q7" s="78" t="n"/>
      <c r="R7" s="78" t="n"/>
      <c r="S7" s="22" t="n">
        <v>0.0015</v>
      </c>
      <c r="T7" s="22" t="n">
        <v>0.002</v>
      </c>
      <c r="U7" s="107" t="n">
        <v>400</v>
      </c>
      <c r="V7" s="107" t="n">
        <v>800</v>
      </c>
      <c r="W7" s="2" t="inlineStr">
        <is>
          <t>-</t>
        </is>
      </c>
      <c r="X7" s="78" t="n"/>
      <c r="Y7" s="78" t="n"/>
      <c r="Z7" s="78" t="n"/>
      <c r="AA7" s="78" t="n"/>
      <c r="AB7" s="79" t="n"/>
    </row>
    <row r="8">
      <c r="B8" s="80" t="inlineStr">
        <is>
          <t>Gastos de gestoria</t>
        </is>
      </c>
      <c r="C8" s="78" t="n"/>
      <c r="D8" s="78" t="n"/>
      <c r="E8" s="22" t="inlineStr">
        <is>
          <t>-</t>
        </is>
      </c>
      <c r="F8" s="22" t="inlineStr">
        <is>
          <t>-</t>
        </is>
      </c>
      <c r="G8" s="108" t="n">
        <v>300</v>
      </c>
      <c r="H8" s="108" t="n">
        <v>600</v>
      </c>
      <c r="I8" s="2" t="inlineStr">
        <is>
          <t>No es obligatori pero si no et vols preocupar de res es paga i ja esta</t>
        </is>
      </c>
      <c r="J8" s="78" t="n"/>
      <c r="K8" s="78" t="n"/>
      <c r="L8" s="78" t="n"/>
      <c r="M8" s="79" t="n"/>
      <c r="P8" s="80" t="inlineStr">
        <is>
          <t>Gastos de gestoria</t>
        </is>
      </c>
      <c r="Q8" s="78" t="n"/>
      <c r="R8" s="78" t="n"/>
      <c r="S8" s="22" t="inlineStr">
        <is>
          <t>-</t>
        </is>
      </c>
      <c r="T8" s="22" t="inlineStr">
        <is>
          <t>-</t>
        </is>
      </c>
      <c r="U8" s="108" t="n">
        <v>300</v>
      </c>
      <c r="V8" s="108" t="n">
        <v>600</v>
      </c>
      <c r="W8" s="2" t="inlineStr">
        <is>
          <t>No es obligatori pero si no et vols preocupar de res es paga i ja esta</t>
        </is>
      </c>
      <c r="X8" s="78" t="n"/>
      <c r="Y8" s="78" t="n"/>
      <c r="Z8" s="78" t="n"/>
      <c r="AA8" s="78" t="n"/>
      <c r="AB8" s="79" t="n"/>
    </row>
    <row r="9">
      <c r="B9" s="80" t="inlineStr">
        <is>
          <t>Taxació hipotecaria</t>
        </is>
      </c>
      <c r="C9" s="78" t="n"/>
      <c r="D9" s="78" t="n"/>
      <c r="E9" s="22" t="inlineStr">
        <is>
          <t>-</t>
        </is>
      </c>
      <c r="F9" s="22" t="inlineStr">
        <is>
          <t>-</t>
        </is>
      </c>
      <c r="G9" s="108" t="n">
        <v>300</v>
      </c>
      <c r="H9" s="108" t="n">
        <v>500</v>
      </c>
      <c r="I9" s="2" t="inlineStr">
        <is>
          <t>En principi en les vivendes d'obra nova la taxació ja està inclosa</t>
        </is>
      </c>
      <c r="J9" s="78" t="n"/>
      <c r="K9" s="78" t="n"/>
      <c r="L9" s="78" t="n"/>
      <c r="M9" s="79" t="n"/>
      <c r="P9" s="80" t="inlineStr">
        <is>
          <t>Taxació hipotecaria</t>
        </is>
      </c>
      <c r="Q9" s="78" t="n"/>
      <c r="R9" s="78" t="n"/>
      <c r="S9" s="22" t="inlineStr">
        <is>
          <t>-</t>
        </is>
      </c>
      <c r="T9" s="22" t="inlineStr">
        <is>
          <t>-</t>
        </is>
      </c>
      <c r="U9" s="108" t="n">
        <v>300</v>
      </c>
      <c r="V9" s="108" t="n">
        <v>500</v>
      </c>
      <c r="W9" s="2" t="inlineStr">
        <is>
          <t>En principi en les vivendes d'obra nova la taxació ja està inclosa</t>
        </is>
      </c>
      <c r="X9" s="78" t="n"/>
      <c r="Y9" s="78" t="n"/>
      <c r="Z9" s="78" t="n"/>
      <c r="AA9" s="78" t="n"/>
      <c r="AB9" s="79" t="n"/>
    </row>
    <row r="10" ht="8" customHeight="1">
      <c r="B10" s="25" t="n"/>
      <c r="C10" s="25" t="n"/>
      <c r="D10" s="25" t="n"/>
      <c r="E10" s="25" t="n"/>
      <c r="F10" s="25" t="n"/>
      <c r="G10" s="26" t="n"/>
      <c r="H10" s="26" t="n"/>
      <c r="I10" s="25" t="n"/>
      <c r="J10" s="25" t="n"/>
      <c r="K10" s="25" t="n"/>
      <c r="L10" s="25" t="n"/>
      <c r="M10" s="25" t="n"/>
      <c r="P10" s="25" t="n"/>
      <c r="Q10" s="25" t="n"/>
      <c r="R10" s="25" t="n"/>
      <c r="S10" s="25" t="n"/>
      <c r="T10" s="25" t="n"/>
      <c r="U10" s="25" t="n"/>
      <c r="V10" s="25" t="n"/>
      <c r="W10" s="25" t="n"/>
      <c r="X10" s="25" t="n"/>
      <c r="Y10" s="25" t="n"/>
      <c r="Z10" s="25" t="n"/>
      <c r="AA10" s="25" t="n"/>
      <c r="AB10" s="25" t="n"/>
    </row>
    <row r="11">
      <c r="B11" s="80" t="inlineStr">
        <is>
          <t>AJD (Impost d'Actes Jurídics Documentats)</t>
        </is>
      </c>
      <c r="C11" s="78" t="n"/>
      <c r="D11" s="78" t="n"/>
      <c r="E11" s="109" t="n">
        <v>0.015</v>
      </c>
      <c r="F11" s="109" t="n">
        <v>0.015</v>
      </c>
      <c r="G11" s="108">
        <f>D16*E11</f>
        <v/>
      </c>
      <c r="H11" s="108">
        <f>D16*F11</f>
        <v/>
      </c>
      <c r="I11" s="2" t="inlineStr">
        <is>
          <t>En principi el banc es fa càrrec d'això (s'aplica al preu sense IVA)</t>
        </is>
      </c>
      <c r="J11" s="78" t="n"/>
      <c r="K11" s="78" t="n"/>
      <c r="L11" s="78" t="n"/>
      <c r="M11" s="79" t="n"/>
      <c r="P11" s="2" t="inlineStr">
        <is>
          <t>ITP (Impost Transmisions Patrimonials)</t>
        </is>
      </c>
      <c r="Q11" s="2" t="n"/>
      <c r="R11" s="2" t="n"/>
      <c r="S11" s="28" t="n">
        <v>0.05</v>
      </c>
      <c r="T11" s="28" t="n">
        <v>0.1</v>
      </c>
      <c r="U11" s="110">
        <f>R16*S11</f>
        <v/>
      </c>
      <c r="V11" s="110">
        <f>R16*T11</f>
        <v/>
      </c>
      <c r="W11" s="2" t="inlineStr">
        <is>
          <t>Si ets &lt; 33 anys i cobres &lt; 30.000€ anuals et rebaixen a un 5 %</t>
        </is>
      </c>
      <c r="X11" s="2" t="n"/>
      <c r="Y11" s="2" t="n"/>
      <c r="Z11" s="2" t="n"/>
      <c r="AA11" s="2" t="n"/>
      <c r="AB11" s="2" t="n"/>
    </row>
    <row r="12">
      <c r="B12" s="25" t="n"/>
      <c r="C12" s="25" t="n"/>
      <c r="D12" s="25" t="n"/>
      <c r="E12" s="25" t="n"/>
      <c r="F12" s="25" t="n"/>
      <c r="G12" s="111">
        <f>SUM(G6:G11)</f>
        <v/>
      </c>
      <c r="H12" s="111">
        <f>SUM(H6:H11)</f>
        <v/>
      </c>
      <c r="I12" s="25" t="n"/>
      <c r="J12" s="25" t="n"/>
      <c r="K12" s="25" t="n"/>
      <c r="L12" s="25" t="n"/>
      <c r="M12" s="25" t="n"/>
      <c r="P12" s="25" t="n"/>
      <c r="Q12" s="25" t="n"/>
      <c r="R12" s="25" t="n"/>
      <c r="S12" s="25" t="n"/>
      <c r="T12" s="25" t="n"/>
      <c r="U12" s="112">
        <f>SUM(U6:U11)</f>
        <v/>
      </c>
      <c r="V12" s="112">
        <f>SUM(V6:V11)</f>
        <v/>
      </c>
      <c r="W12" s="25" t="n"/>
      <c r="X12" s="25" t="n"/>
      <c r="Y12" s="25" t="n"/>
      <c r="Z12" s="25" t="n"/>
      <c r="AA12" s="25" t="n"/>
      <c r="AB12" s="25" t="n"/>
    </row>
    <row r="13">
      <c r="G13" s="88">
        <f>CONCATENATE("(mitja  de  ",AVERAGE(G12:H12)," €)")</f>
        <v/>
      </c>
      <c r="U13" s="88">
        <f>CONCATENATE("(mitja  de  ",AVERAGE(U12:V12)," €)")</f>
        <v/>
      </c>
    </row>
    <row r="14" ht="20" customHeight="1">
      <c r="B14" s="33" t="inlineStr">
        <is>
          <t>Simulació hipoteca obra nova</t>
        </is>
      </c>
      <c r="P14" s="33" t="inlineStr">
        <is>
          <t>Simulació hipoteca segona mà</t>
        </is>
      </c>
    </row>
    <row r="15" ht="17" customHeight="1" thickBot="1"/>
    <row r="16" ht="17" customHeight="1" thickBot="1">
      <c r="B16" s="81" t="inlineStr">
        <is>
          <t>Preu immoble</t>
        </is>
      </c>
      <c r="C16" s="79" t="n"/>
      <c r="D16" s="113" t="n">
        <v>225000</v>
      </c>
      <c r="E16" s="89" t="inlineStr">
        <is>
          <t xml:space="preserve">   (preu amb IVA inclòs)</t>
        </is>
      </c>
      <c r="P16" s="82" t="inlineStr">
        <is>
          <t>Preu immoble</t>
        </is>
      </c>
      <c r="Q16" s="79" t="n"/>
      <c r="R16" s="113" t="n">
        <v>210000</v>
      </c>
      <c r="S16" s="88" t="n"/>
    </row>
    <row r="17" ht="16" customHeight="1">
      <c r="B17" s="81" t="inlineStr">
        <is>
          <t>Preu total</t>
        </is>
      </c>
      <c r="C17" s="79" t="n"/>
      <c r="D17" s="114">
        <f>D16+AVERAGE(G12:H12)</f>
        <v/>
      </c>
      <c r="E17" s="86">
        <f>CONCATENATE("   (amb gastos compra del ",ROUND(AVERAGE(G12:H12)/D16*100,1)," %)")</f>
        <v/>
      </c>
      <c r="P17" s="82" t="inlineStr">
        <is>
          <t>Preu total</t>
        </is>
      </c>
      <c r="Q17" s="79" t="n"/>
      <c r="R17" s="114">
        <f>R16+AVERAGE(U12:V12)</f>
        <v/>
      </c>
      <c r="S17" s="86">
        <f>CONCATENATE("   (amb gastos compra del ",ROUND(AVERAGE(U12:V12)/R16*100,1)," %)")</f>
        <v/>
      </c>
    </row>
    <row r="18" ht="17" customHeight="1" thickBot="1"/>
    <row r="19" ht="17" customHeight="1" thickBot="1">
      <c r="B19" s="81" t="inlineStr">
        <is>
          <t>Estalvis</t>
        </is>
      </c>
      <c r="C19" s="79" t="n"/>
      <c r="D19" s="113" t="n">
        <v>40000</v>
      </c>
      <c r="E19" s="88">
        <f>CONCATENATE("(",ROUND((D19/D16*100),1)," %)")</f>
        <v/>
      </c>
      <c r="P19" s="92" t="inlineStr">
        <is>
          <t>Estalvis</t>
        </is>
      </c>
      <c r="Q19" s="78" t="n"/>
      <c r="R19" s="113" t="n">
        <v>40000</v>
      </c>
      <c r="S19" s="89">
        <f>CONCATENATE("   (",ROUND((R19/R16*100),1)," %)")</f>
        <v/>
      </c>
    </row>
    <row r="20" ht="16" customHeight="1">
      <c r="B20" s="81" t="inlineStr">
        <is>
          <t>Estalvis gastos compra</t>
        </is>
      </c>
      <c r="C20" s="79" t="n"/>
      <c r="D20" s="114">
        <f>AVERAGE(G12:H12)</f>
        <v/>
      </c>
      <c r="E20" s="88" t="n"/>
      <c r="P20" s="82" t="inlineStr">
        <is>
          <t>Estalvis gastos compra</t>
        </is>
      </c>
      <c r="Q20" s="79" t="n"/>
      <c r="R20" s="114">
        <f>AVERAGE(U12:V12)</f>
        <v/>
      </c>
      <c r="S20" s="89" t="n"/>
    </row>
    <row r="21" ht="16" customHeight="1">
      <c r="B21" s="81" t="inlineStr">
        <is>
          <t>Estalvis per la hipoteca</t>
        </is>
      </c>
      <c r="C21" s="79" t="n"/>
      <c r="D21" s="108">
        <f>D19-D20</f>
        <v/>
      </c>
      <c r="E21" s="88" t="n"/>
      <c r="F21" s="115" t="n"/>
      <c r="P21" s="82" t="inlineStr">
        <is>
          <t>Estalvis per la hipoteca</t>
        </is>
      </c>
      <c r="Q21" s="79" t="n"/>
      <c r="R21" s="108">
        <f>R19-R20</f>
        <v/>
      </c>
      <c r="S21" s="89" t="n"/>
    </row>
    <row r="22" ht="9" customHeight="1">
      <c r="B22" s="25" t="n"/>
      <c r="C22" s="25" t="n"/>
      <c r="D22" s="25" t="n"/>
      <c r="E22" s="25" t="n"/>
      <c r="P22" s="25" t="n"/>
      <c r="Q22" s="25" t="n"/>
      <c r="R22" s="25" t="n"/>
      <c r="S22" s="25" t="n"/>
    </row>
    <row r="23" ht="16" customHeight="1">
      <c r="B23" s="81" t="inlineStr">
        <is>
          <t>Import a financiar</t>
        </is>
      </c>
      <c r="C23" s="79" t="n"/>
      <c r="D23" s="107">
        <f>D16-D21</f>
        <v/>
      </c>
      <c r="E23" s="116" t="n"/>
      <c r="P23" s="82" t="inlineStr">
        <is>
          <t>Import a financiar</t>
        </is>
      </c>
      <c r="Q23" s="79" t="n"/>
      <c r="R23" s="107">
        <f>R16-R21</f>
        <v/>
      </c>
      <c r="S23" s="116" t="n"/>
    </row>
    <row r="24" ht="16" customHeight="1">
      <c r="B24" s="81" t="inlineStr">
        <is>
          <t>Interès fixe (%)</t>
        </is>
      </c>
      <c r="C24" s="79" t="n"/>
      <c r="D24" s="39" t="n">
        <v>2.5</v>
      </c>
      <c r="E24" s="40">
        <f>(D24/12)/100</f>
        <v/>
      </c>
      <c r="P24" s="82" t="inlineStr">
        <is>
          <t>Interès fixe (%)</t>
        </is>
      </c>
      <c r="Q24" s="79" t="n"/>
      <c r="R24" s="39" t="n">
        <v>2.5</v>
      </c>
      <c r="S24" s="40">
        <f>(R24/12)/100</f>
        <v/>
      </c>
    </row>
    <row r="25" ht="16" customHeight="1">
      <c r="B25" s="81" t="inlineStr">
        <is>
          <t>Temps (anys)</t>
        </is>
      </c>
      <c r="C25" s="79" t="n"/>
      <c r="D25" s="39" t="n">
        <v>30</v>
      </c>
      <c r="E25" s="40">
        <f>D25*12</f>
        <v/>
      </c>
      <c r="F25" s="41" t="n"/>
      <c r="G25" s="41" t="n"/>
      <c r="H25" s="41" t="n"/>
      <c r="I25" s="41" t="n"/>
      <c r="J25" s="41" t="n"/>
      <c r="K25" s="41" t="n"/>
      <c r="L25" s="41" t="n"/>
      <c r="P25" s="82" t="inlineStr">
        <is>
          <t>Temps (anys)</t>
        </is>
      </c>
      <c r="Q25" s="79" t="n"/>
      <c r="R25" s="39" t="n">
        <v>30</v>
      </c>
      <c r="S25" s="40">
        <f>R25*12</f>
        <v/>
      </c>
      <c r="T25" s="41" t="n"/>
    </row>
    <row r="26" ht="16" customHeight="1">
      <c r="B26" s="42" t="n"/>
      <c r="C26" s="42" t="n"/>
      <c r="D26" s="117" t="n"/>
      <c r="E26" s="25" t="n"/>
      <c r="P26" s="42" t="n"/>
      <c r="Q26" s="42" t="n"/>
      <c r="R26" s="117" t="n"/>
      <c r="S26" s="25" t="n"/>
    </row>
    <row r="27" ht="16" customHeight="1">
      <c r="B27" s="85" t="inlineStr">
        <is>
          <t>Quota mensual</t>
        </is>
      </c>
      <c r="C27" s="79" t="n"/>
      <c r="D27" s="118">
        <f>(D23*E24*((1+E24)^E25))/(((1+E24)^E25)-1)</f>
        <v/>
      </c>
      <c r="E27" s="45" t="n"/>
      <c r="P27" s="87" t="inlineStr">
        <is>
          <t>Quota mensual</t>
        </is>
      </c>
      <c r="Q27" s="79" t="n"/>
      <c r="R27" s="119">
        <f>(R23*S24*((1+S24)^S25))/(((1+S24)^S25)-1)</f>
        <v/>
      </c>
      <c r="S27" s="45" t="n"/>
    </row>
    <row r="28" ht="16" customHeight="1">
      <c r="B28" s="85" t="inlineStr">
        <is>
          <t>Quota actual</t>
        </is>
      </c>
      <c r="C28" s="79" t="n"/>
      <c r="D28" s="118" t="n">
        <v>680.8</v>
      </c>
      <c r="E28" s="25" t="n"/>
      <c r="P28" s="87" t="inlineStr">
        <is>
          <t>Quota actual</t>
        </is>
      </c>
      <c r="Q28" s="79" t="n"/>
      <c r="R28" s="119" t="n">
        <v>680.8</v>
      </c>
      <c r="S28" s="25" t="n"/>
    </row>
    <row r="29">
      <c r="B29" s="25" t="n"/>
      <c r="C29" s="25" t="n"/>
      <c r="D29" s="120">
        <f>D27-D28</f>
        <v/>
      </c>
      <c r="E29" s="25" t="n"/>
      <c r="P29" s="25" t="n"/>
      <c r="Q29" s="25" t="n"/>
      <c r="R29" s="120">
        <f>R27-R28</f>
        <v/>
      </c>
      <c r="S29" s="25" t="n"/>
    </row>
    <row r="30">
      <c r="D30" s="121" t="n"/>
    </row>
    <row r="31">
      <c r="D31" s="121" t="n"/>
    </row>
    <row r="32">
      <c r="D32" s="121" t="n"/>
    </row>
    <row r="33">
      <c r="D33" s="121" t="n"/>
    </row>
    <row r="34">
      <c r="D34" s="121" t="n"/>
    </row>
    <row r="35">
      <c r="D35" s="121" t="n"/>
    </row>
    <row r="36">
      <c r="D36" s="121" t="n"/>
    </row>
    <row r="37">
      <c r="D37" s="121" t="n"/>
    </row>
    <row r="38">
      <c r="D38" s="121" t="n"/>
    </row>
  </sheetData>
  <mergeCells count="49">
    <mergeCell ref="I9:M9"/>
    <mergeCell ref="B11:D11"/>
    <mergeCell ref="B16:C16"/>
    <mergeCell ref="P8:R8"/>
    <mergeCell ref="B25:C25"/>
    <mergeCell ref="I6:M6"/>
    <mergeCell ref="P20:Q20"/>
    <mergeCell ref="B8:D8"/>
    <mergeCell ref="P3:S3"/>
    <mergeCell ref="P25:Q25"/>
    <mergeCell ref="I11:M11"/>
    <mergeCell ref="B27:C27"/>
    <mergeCell ref="W7:AB7"/>
    <mergeCell ref="P7:R7"/>
    <mergeCell ref="B21:C21"/>
    <mergeCell ref="S17:T17"/>
    <mergeCell ref="I7:M7"/>
    <mergeCell ref="P21:Q21"/>
    <mergeCell ref="B23:C23"/>
    <mergeCell ref="B9:D9"/>
    <mergeCell ref="W9:AB9"/>
    <mergeCell ref="B3:E3"/>
    <mergeCell ref="P27:Q27"/>
    <mergeCell ref="G13:H13"/>
    <mergeCell ref="B17:C17"/>
    <mergeCell ref="W8:AB8"/>
    <mergeCell ref="B6:D6"/>
    <mergeCell ref="U13:V13"/>
    <mergeCell ref="P23:Q23"/>
    <mergeCell ref="E16:G16"/>
    <mergeCell ref="P17:Q17"/>
    <mergeCell ref="B5:D5"/>
    <mergeCell ref="P5:R5"/>
    <mergeCell ref="B19:C19"/>
    <mergeCell ref="P16:Q16"/>
    <mergeCell ref="B28:C28"/>
    <mergeCell ref="P28:Q28"/>
    <mergeCell ref="P19:Q19"/>
    <mergeCell ref="I5:M5"/>
    <mergeCell ref="B7:D7"/>
    <mergeCell ref="I8:M8"/>
    <mergeCell ref="B24:C24"/>
    <mergeCell ref="W6:AB6"/>
    <mergeCell ref="B20:C20"/>
    <mergeCell ref="P24:Q24"/>
    <mergeCell ref="W5:AB5"/>
    <mergeCell ref="P9:R9"/>
    <mergeCell ref="E17:G17"/>
    <mergeCell ref="P6:R6"/>
  </mergeCells>
  <conditionalFormatting sqref="D29">
    <cfRule type="cellIs" priority="3" operator="lessThan" dxfId="75">
      <formula>0</formula>
    </cfRule>
    <cfRule type="cellIs" priority="4" operator="greaterThan" dxfId="74" stopIfTrue="1">
      <formula>0</formula>
    </cfRule>
  </conditionalFormatting>
  <conditionalFormatting sqref="R29">
    <cfRule type="cellIs" priority="1" operator="lessThan" dxfId="75">
      <formula>0</formula>
    </cfRule>
    <cfRule type="cellIs" priority="2" operator="greaterThan" dxfId="74" stopIfTrue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AO503"/>
  <sheetViews>
    <sheetView tabSelected="1"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2024-09-23</t>
        </is>
      </c>
      <c r="D6" s="11" t="inlineStr">
        <is>
          <t>Finques SIP</t>
        </is>
      </c>
      <c r="E6" s="11" t="inlineStr">
        <is>
          <t>09922_1</t>
        </is>
      </c>
      <c r="F6" s="12" t="inlineStr">
        <is>
          <t>2024-11-14</t>
        </is>
      </c>
      <c r="G6" s="11" t="n">
        <v>52</v>
      </c>
      <c r="H6" s="18" t="n"/>
      <c r="I6" s="124" t="n">
        <v>168500</v>
      </c>
      <c r="J6" s="9" t="inlineStr">
        <is>
          <t>-</t>
        </is>
      </c>
      <c r="K6" s="7" t="inlineStr">
        <is>
          <t>Piso</t>
        </is>
      </c>
      <c r="L6" s="7" t="inlineStr">
        <is>
          <t>Reformado</t>
        </is>
      </c>
      <c r="M6" s="10" t="n">
        <v>1964</v>
      </c>
      <c r="N6" s="10" t="n">
        <v>60</v>
      </c>
      <c r="O6" s="7" t="inlineStr">
        <is>
          <t>Vilafranca del Penedes</t>
        </is>
      </c>
      <c r="P6" s="7" t="inlineStr">
        <is>
          <t>*CENTRO</t>
        </is>
      </c>
      <c r="Q6" s="10" t="n">
        <v>99</v>
      </c>
      <c r="R6" s="10" t="n">
        <v>80</v>
      </c>
      <c r="S6" s="7" t="n">
        <v>1</v>
      </c>
      <c r="T6" s="7" t="inlineStr">
        <is>
          <t>No</t>
        </is>
      </c>
      <c r="U6" s="10" t="n">
        <v>3</v>
      </c>
      <c r="V6" s="10" t="n">
        <v>1</v>
      </c>
      <c r="W6" s="7" t="inlineStr">
        <is>
          <t>-</t>
        </is>
      </c>
      <c r="X6" s="7" t="inlineStr">
        <is>
          <t>No</t>
        </is>
      </c>
      <c r="Y6" s="7" t="inlineStr">
        <is>
          <t>No</t>
        </is>
      </c>
      <c r="Z6" s="7" t="inlineStr">
        <is>
          <t>No</t>
        </is>
      </c>
      <c r="AA6" s="7" t="inlineStr">
        <is>
          <t>No</t>
        </is>
      </c>
      <c r="AB6" s="7" t="inlineStr">
        <is>
          <t>No</t>
        </is>
      </c>
      <c r="AC6" s="51" t="inlineStr">
        <is>
          <t>Aqui</t>
        </is>
      </c>
      <c r="AD6" s="18" t="n"/>
      <c r="AE6" s="13" t="n">
        <v>1702.020202020202</v>
      </c>
      <c r="AF6" s="13" t="n">
        <v>1309.246309246309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2024-09-23</t>
        </is>
      </c>
      <c r="D7" s="11" t="inlineStr">
        <is>
          <t>Finques SIP</t>
        </is>
      </c>
      <c r="E7" s="11" t="inlineStr">
        <is>
          <t>09868</t>
        </is>
      </c>
      <c r="F7" s="12" t="inlineStr">
        <is>
          <t>2024-10-28</t>
        </is>
      </c>
      <c r="G7" s="11" t="n">
        <v>35</v>
      </c>
      <c r="H7" s="19" t="n"/>
      <c r="I7" s="124" t="n">
        <v>185000</v>
      </c>
      <c r="J7" s="9" t="inlineStr">
        <is>
          <t>80€ / Mensual</t>
        </is>
      </c>
      <c r="K7" s="7" t="inlineStr">
        <is>
          <t>Piso</t>
        </is>
      </c>
      <c r="L7" s="7" t="inlineStr">
        <is>
          <t>Buen estado</t>
        </is>
      </c>
      <c r="M7" s="10" t="n">
        <v>2005</v>
      </c>
      <c r="N7" s="10" t="n">
        <v>19</v>
      </c>
      <c r="O7" s="7" t="inlineStr">
        <is>
          <t>Vilafranca del Penedes</t>
        </is>
      </c>
      <c r="P7" s="7" t="inlineStr">
        <is>
          <t>Barceloneta -  Molí d´en Rovira</t>
        </is>
      </c>
      <c r="Q7" s="10" t="n">
        <v>84</v>
      </c>
      <c r="R7" s="10" t="n">
        <v>80</v>
      </c>
      <c r="S7" s="7" t="n">
        <v>2</v>
      </c>
      <c r="T7" s="7" t="inlineStr">
        <is>
          <t>Si</t>
        </is>
      </c>
      <c r="U7" s="10" t="n">
        <v>2</v>
      </c>
      <c r="V7" s="10" t="n">
        <v>2</v>
      </c>
      <c r="W7" s="7" t="inlineStr">
        <is>
          <t>Este Oeste</t>
        </is>
      </c>
      <c r="X7" s="7" t="inlineStr">
        <is>
          <t>Si</t>
        </is>
      </c>
      <c r="Y7" s="7" t="inlineStr">
        <is>
          <t>Si</t>
        </is>
      </c>
      <c r="Z7" s="7" t="inlineStr">
        <is>
          <t>Si</t>
        </is>
      </c>
      <c r="AA7" s="7" t="inlineStr">
        <is>
          <t>Si</t>
        </is>
      </c>
      <c r="AB7" s="7" t="inlineStr">
        <is>
          <t>No</t>
        </is>
      </c>
      <c r="AC7" s="51" t="inlineStr">
        <is>
          <t>Aqui</t>
        </is>
      </c>
      <c r="AD7" s="19" t="n"/>
      <c r="AE7" s="13" t="n">
        <v>2202.380952380952</v>
      </c>
      <c r="AF7" s="13" t="n">
        <v>2011.306805827354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2024-09-23</t>
        </is>
      </c>
      <c r="D8" s="11" t="inlineStr">
        <is>
          <t>Finques SIP</t>
        </is>
      </c>
      <c r="E8" s="11" t="inlineStr">
        <is>
          <t>09950</t>
        </is>
      </c>
      <c r="F8" s="12" t="inlineStr">
        <is>
          <t>2024-12-19</t>
        </is>
      </c>
      <c r="G8" s="11" t="n">
        <v>87</v>
      </c>
      <c r="H8" s="18" t="n"/>
      <c r="I8" s="124" t="n">
        <v>179950</v>
      </c>
      <c r="J8" s="9" t="inlineStr">
        <is>
          <t>-</t>
        </is>
      </c>
      <c r="K8" s="7" t="inlineStr">
        <is>
          <t>Piso</t>
        </is>
      </c>
      <c r="L8" s="7" t="inlineStr">
        <is>
          <t>Buen estado</t>
        </is>
      </c>
      <c r="M8" s="10" t="n">
        <v>1982</v>
      </c>
      <c r="N8" s="10" t="n">
        <v>42</v>
      </c>
      <c r="O8" s="7" t="inlineStr">
        <is>
          <t>Vilafranca del Penedes</t>
        </is>
      </c>
      <c r="P8" s="7" t="inlineStr">
        <is>
          <t>Espirall</t>
        </is>
      </c>
      <c r="Q8" s="10" t="n">
        <v>116</v>
      </c>
      <c r="R8" s="10" t="n">
        <v>115</v>
      </c>
      <c r="S8" s="7" t="n">
        <v>2</v>
      </c>
      <c r="T8" s="7" t="inlineStr">
        <is>
          <t>Si</t>
        </is>
      </c>
      <c r="U8" s="10" t="n">
        <v>4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Si</t>
        </is>
      </c>
      <c r="Z8" s="7" t="inlineStr">
        <is>
          <t>No</t>
        </is>
      </c>
      <c r="AA8" s="7" t="inlineStr">
        <is>
          <t>No</t>
        </is>
      </c>
      <c r="AB8" s="7" t="inlineStr">
        <is>
          <t>Si</t>
        </is>
      </c>
      <c r="AC8" s="15" t="inlineStr">
        <is>
          <t>Aqui</t>
        </is>
      </c>
      <c r="AD8" s="18" t="n"/>
      <c r="AE8" s="13" t="n">
        <v>1551.293103448276</v>
      </c>
      <c r="AF8" s="13" t="n">
        <v>1282.060416072955</v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2024-09-23</t>
        </is>
      </c>
      <c r="D9" s="11" t="inlineStr">
        <is>
          <t>Finques SIP</t>
        </is>
      </c>
      <c r="E9" s="11" t="inlineStr">
        <is>
          <t>09880</t>
        </is>
      </c>
      <c r="F9" s="12" t="inlineStr">
        <is>
          <t>2024-11-05</t>
        </is>
      </c>
      <c r="G9" s="11" t="n">
        <v>43</v>
      </c>
      <c r="H9" s="19" t="n"/>
      <c r="I9" s="124" t="n">
        <v>270681</v>
      </c>
      <c r="J9" s="9" t="inlineStr">
        <is>
          <t>-</t>
        </is>
      </c>
      <c r="K9" s="7" t="inlineStr">
        <is>
          <t>Piso</t>
        </is>
      </c>
      <c r="L9" s="7" t="inlineStr">
        <is>
          <t>Nuevo</t>
        </is>
      </c>
      <c r="M9" s="10" t="inlineStr">
        <is>
          <t>-</t>
        </is>
      </c>
      <c r="N9" s="10" t="inlineStr">
        <is>
          <t>-</t>
        </is>
      </c>
      <c r="O9" s="7" t="inlineStr">
        <is>
          <t>Vilafranca del Penedes</t>
        </is>
      </c>
      <c r="P9" s="7" t="inlineStr">
        <is>
          <t>Barceloneta</t>
        </is>
      </c>
      <c r="Q9" s="10" t="n">
        <v>107.15</v>
      </c>
      <c r="R9" s="10" t="n">
        <v>78.95</v>
      </c>
      <c r="S9" s="7" t="n">
        <v>4</v>
      </c>
      <c r="T9" s="7" t="inlineStr">
        <is>
          <t>Si</t>
        </is>
      </c>
      <c r="U9" s="10" t="n">
        <v>3</v>
      </c>
      <c r="V9" s="10" t="n">
        <v>2</v>
      </c>
      <c r="W9" s="7" t="inlineStr">
        <is>
          <t>-</t>
        </is>
      </c>
      <c r="X9" s="7" t="inlineStr">
        <is>
          <t>No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Si</t>
        </is>
      </c>
      <c r="AC9" s="51" t="inlineStr">
        <is>
          <t>Aqui</t>
        </is>
      </c>
      <c r="AD9" s="19" t="n"/>
      <c r="AE9" s="13" t="n">
        <v>2526.187587494167</v>
      </c>
      <c r="AF9" s="13" t="inlineStr">
        <is>
          <t>-</t>
        </is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2024-09-23</t>
        </is>
      </c>
      <c r="D10" s="11" t="inlineStr">
        <is>
          <t>Finques SIP</t>
        </is>
      </c>
      <c r="E10" s="11" t="inlineStr">
        <is>
          <t>09948</t>
        </is>
      </c>
      <c r="F10" s="12" t="inlineStr">
        <is>
          <t>2024-10-11</t>
        </is>
      </c>
      <c r="G10" s="11" t="n">
        <v>18</v>
      </c>
      <c r="H10" s="19" t="n"/>
      <c r="I10" s="124" t="n">
        <v>123000</v>
      </c>
      <c r="J10" s="9" t="inlineStr">
        <is>
          <t>50€ / Mensual</t>
        </is>
      </c>
      <c r="K10" s="7" t="inlineStr">
        <is>
          <t>Piso</t>
        </is>
      </c>
      <c r="L10" s="7" t="inlineStr">
        <is>
          <t>Buen estado</t>
        </is>
      </c>
      <c r="M10" s="10" t="n">
        <v>1972</v>
      </c>
      <c r="N10" s="10" t="n">
        <v>52</v>
      </c>
      <c r="O10" s="7" t="inlineStr">
        <is>
          <t>Vilafranca del Penedes</t>
        </is>
      </c>
      <c r="P10" s="7" t="inlineStr">
        <is>
          <t>Centro</t>
        </is>
      </c>
      <c r="Q10" s="10" t="n">
        <v>74</v>
      </c>
      <c r="R10" s="10" t="n">
        <v>53.41</v>
      </c>
      <c r="S10" s="7" t="n">
        <v>3</v>
      </c>
      <c r="T10" s="7" t="inlineStr">
        <is>
          <t>Si</t>
        </is>
      </c>
      <c r="U10" s="10" t="n">
        <v>3</v>
      </c>
      <c r="V10" s="10" t="n">
        <v>1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No</t>
        </is>
      </c>
      <c r="AA10" s="7" t="inlineStr">
        <is>
          <t>No</t>
        </is>
      </c>
      <c r="AB10" s="7" t="inlineStr">
        <is>
          <t>No</t>
        </is>
      </c>
      <c r="AC10" s="51" t="inlineStr">
        <is>
          <t>Aqui</t>
        </is>
      </c>
      <c r="AD10" s="19" t="n"/>
      <c r="AE10" s="13" t="n">
        <v>1662.162162162162</v>
      </c>
      <c r="AF10" s="13" t="n">
        <v>1319.176319176319</v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2024-09-23</t>
        </is>
      </c>
      <c r="D11" s="11" t="inlineStr">
        <is>
          <t>Finques SIP</t>
        </is>
      </c>
      <c r="E11" s="11" t="inlineStr">
        <is>
          <t>09867_1</t>
        </is>
      </c>
      <c r="F11" s="12" t="inlineStr">
        <is>
          <t>2025-04-28</t>
        </is>
      </c>
      <c r="G11" s="11" t="n">
        <v>217</v>
      </c>
      <c r="H11" s="18" t="n"/>
      <c r="I11" s="124" t="n">
        <v>180000</v>
      </c>
      <c r="J11" s="9" t="inlineStr">
        <is>
          <t>-</t>
        </is>
      </c>
      <c r="K11" s="7" t="inlineStr">
        <is>
          <t>Piso</t>
        </is>
      </c>
      <c r="L11" s="7" t="inlineStr">
        <is>
          <t>Buen estado</t>
        </is>
      </c>
      <c r="M11" s="10" t="n">
        <v>2000</v>
      </c>
      <c r="N11" s="10" t="n">
        <v>24</v>
      </c>
      <c r="O11" s="7" t="inlineStr">
        <is>
          <t>Vilafranca del Penedes</t>
        </is>
      </c>
      <c r="P11" s="7" t="inlineStr">
        <is>
          <t>Poble nou</t>
        </is>
      </c>
      <c r="Q11" s="10" t="n">
        <v>86</v>
      </c>
      <c r="R11" s="10" t="n">
        <v>49</v>
      </c>
      <c r="S11" s="7" t="n">
        <v>4</v>
      </c>
      <c r="T11" s="7" t="inlineStr">
        <is>
          <t>Si</t>
        </is>
      </c>
      <c r="U11" s="10" t="n">
        <v>2</v>
      </c>
      <c r="V11" s="10" t="n">
        <v>1</v>
      </c>
      <c r="W11" s="7" t="inlineStr">
        <is>
          <t>Sureste</t>
        </is>
      </c>
      <c r="X11" s="7" t="inlineStr">
        <is>
          <t>No</t>
        </is>
      </c>
      <c r="Y11" s="7" t="inlineStr">
        <is>
          <t>Si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Si</t>
        </is>
      </c>
      <c r="AC11" s="15" t="inlineStr">
        <is>
          <t>Aqui</t>
        </is>
      </c>
      <c r="AD11" s="18" t="n"/>
      <c r="AE11" s="13" t="n">
        <v>2093.023255813954</v>
      </c>
      <c r="AF11" s="13" t="n">
        <v>1868.770764119601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2024-09-23</t>
        </is>
      </c>
      <c r="D12" s="11" t="inlineStr">
        <is>
          <t>Finques SIP</t>
        </is>
      </c>
      <c r="E12" s="11" t="inlineStr">
        <is>
          <t>09499</t>
        </is>
      </c>
      <c r="F12" s="12" t="inlineStr">
        <is>
          <t>2025-01-23</t>
        </is>
      </c>
      <c r="G12" s="11" t="n">
        <v>122</v>
      </c>
      <c r="H12" s="19" t="n"/>
      <c r="I12" s="124" t="n">
        <v>112000</v>
      </c>
      <c r="J12" s="9" t="inlineStr">
        <is>
          <t>-</t>
        </is>
      </c>
      <c r="K12" s="7" t="inlineStr">
        <is>
          <t>Piso</t>
        </is>
      </c>
      <c r="L12" s="7" t="inlineStr">
        <is>
          <t>Reformado</t>
        </is>
      </c>
      <c r="M12" s="10" t="n">
        <v>2006</v>
      </c>
      <c r="N12" s="10" t="n">
        <v>18</v>
      </c>
      <c r="O12" s="7" t="inlineStr">
        <is>
          <t>Vilafranca del Penedes</t>
        </is>
      </c>
      <c r="P12" s="7" t="inlineStr">
        <is>
          <t>Vilafranca del Penedès</t>
        </is>
      </c>
      <c r="Q12" s="10" t="n">
        <v>64</v>
      </c>
      <c r="R12" s="10" t="n">
        <v>59</v>
      </c>
      <c r="S12" s="7" t="n">
        <v>2</v>
      </c>
      <c r="T12" s="7" t="inlineStr">
        <is>
          <t>Si</t>
        </is>
      </c>
      <c r="U12" s="10" t="n">
        <v>2</v>
      </c>
      <c r="V12" s="10" t="n">
        <v>1</v>
      </c>
      <c r="W12" s="7" t="inlineStr">
        <is>
          <t>Norte Sur</t>
        </is>
      </c>
      <c r="X12" s="7" t="inlineStr">
        <is>
          <t>No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No</t>
        </is>
      </c>
      <c r="AB12" s="7" t="inlineStr">
        <is>
          <t>No</t>
        </is>
      </c>
      <c r="AC12" s="15" t="inlineStr">
        <is>
          <t>Aqui</t>
        </is>
      </c>
      <c r="AD12" s="19" t="n"/>
      <c r="AE12" s="13" t="n">
        <v>1750</v>
      </c>
      <c r="AF12" s="13" t="n">
        <v>1605.504587155963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2024-09-23</t>
        </is>
      </c>
      <c r="D13" s="11" t="inlineStr">
        <is>
          <t>Finques SIP</t>
        </is>
      </c>
      <c r="E13" s="11" t="inlineStr">
        <is>
          <t>09898</t>
        </is>
      </c>
      <c r="F13" s="12" t="inlineStr">
        <is>
          <t>2024-09-25</t>
        </is>
      </c>
      <c r="G13" s="11" t="n">
        <v>2</v>
      </c>
      <c r="H13" s="18" t="n"/>
      <c r="I13" s="124" t="n">
        <v>137000</v>
      </c>
      <c r="J13" s="9" t="inlineStr">
        <is>
          <t>-</t>
        </is>
      </c>
      <c r="K13" s="7" t="inlineStr">
        <is>
          <t>Piso</t>
        </is>
      </c>
      <c r="L13" s="7" t="inlineStr">
        <is>
          <t>Buen estado</t>
        </is>
      </c>
      <c r="M13" s="10" t="n">
        <v>1994</v>
      </c>
      <c r="N13" s="10" t="n">
        <v>30</v>
      </c>
      <c r="O13" s="7" t="inlineStr">
        <is>
          <t>Vilafranca del Penedes</t>
        </is>
      </c>
      <c r="P13" s="7" t="inlineStr">
        <is>
          <t>LES CLOTES</t>
        </is>
      </c>
      <c r="Q13" s="10" t="n">
        <v>75</v>
      </c>
      <c r="R13" s="10" t="n">
        <v>68</v>
      </c>
      <c r="S13" s="7" t="n">
        <v>3</v>
      </c>
      <c r="T13" s="7" t="inlineStr">
        <is>
          <t>Si</t>
        </is>
      </c>
      <c r="U13" s="10" t="n">
        <v>2</v>
      </c>
      <c r="V13" s="10" t="n">
        <v>1</v>
      </c>
      <c r="W13" s="7" t="inlineStr">
        <is>
          <t>Este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No</t>
        </is>
      </c>
      <c r="AA13" s="7" t="inlineStr">
        <is>
          <t>No</t>
        </is>
      </c>
      <c r="AB13" s="7" t="inlineStr">
        <is>
          <t>No</t>
        </is>
      </c>
      <c r="AC13" s="51" t="inlineStr">
        <is>
          <t>Aqui</t>
        </is>
      </c>
      <c r="AD13" s="18" t="n"/>
      <c r="AE13" s="13" t="n">
        <v>1826.666666666667</v>
      </c>
      <c r="AF13" s="13" t="n">
        <v>1588.405797101449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2024-09-23</t>
        </is>
      </c>
      <c r="D14" s="11" t="inlineStr">
        <is>
          <t>Finques SIP</t>
        </is>
      </c>
      <c r="E14" s="11" t="inlineStr">
        <is>
          <t>09968_1</t>
        </is>
      </c>
      <c r="F14" s="12" t="inlineStr">
        <is>
          <t>2025-04-28</t>
        </is>
      </c>
      <c r="G14" s="11" t="n">
        <v>217</v>
      </c>
      <c r="H14" s="19" t="n"/>
      <c r="I14" s="124" t="n">
        <v>260000</v>
      </c>
      <c r="J14" s="9" t="inlineStr">
        <is>
          <t>-</t>
        </is>
      </c>
      <c r="K14" s="7" t="inlineStr">
        <is>
          <t>Piso</t>
        </is>
      </c>
      <c r="L14" s="7" t="inlineStr">
        <is>
          <t>De origen</t>
        </is>
      </c>
      <c r="M14" s="10" t="n">
        <v>2009</v>
      </c>
      <c r="N14" s="10" t="n">
        <v>15</v>
      </c>
      <c r="O14" s="7" t="inlineStr">
        <is>
          <t>Vilafranca del Penedes</t>
        </is>
      </c>
      <c r="P14" s="7" t="inlineStr">
        <is>
          <t>La Girada</t>
        </is>
      </c>
      <c r="Q14" s="10" t="n">
        <v>110</v>
      </c>
      <c r="R14" s="10" t="n">
        <v>98</v>
      </c>
      <c r="S14" s="7" t="n">
        <v>4</v>
      </c>
      <c r="T14" s="7" t="inlineStr">
        <is>
          <t>Si</t>
        </is>
      </c>
      <c r="U14" s="10" t="n">
        <v>4</v>
      </c>
      <c r="V14" s="10" t="n">
        <v>1</v>
      </c>
      <c r="W14" s="7" t="inlineStr">
        <is>
          <t>-</t>
        </is>
      </c>
      <c r="X14" s="7" t="inlineStr">
        <is>
          <t>Si</t>
        </is>
      </c>
      <c r="Y14" s="7" t="inlineStr">
        <is>
          <t>Si</t>
        </is>
      </c>
      <c r="Z14" s="7" t="inlineStr">
        <is>
          <t>No</t>
        </is>
      </c>
      <c r="AA14" s="7" t="inlineStr">
        <is>
          <t>Si</t>
        </is>
      </c>
      <c r="AB14" s="7" t="inlineStr">
        <is>
          <t>No</t>
        </is>
      </c>
      <c r="AC14" s="15" t="inlineStr">
        <is>
          <t>Aqui</t>
        </is>
      </c>
      <c r="AD14" s="19" t="n"/>
      <c r="AE14" s="13" t="n">
        <v>2363.636363636364</v>
      </c>
      <c r="AF14" s="13" t="n">
        <v>2198.731501057082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2024-09-23</t>
        </is>
      </c>
      <c r="D15" s="11" t="inlineStr">
        <is>
          <t>Finques SIP</t>
        </is>
      </c>
      <c r="E15" s="11" t="inlineStr">
        <is>
          <t>09879</t>
        </is>
      </c>
      <c r="F15" s="12" t="inlineStr">
        <is>
          <t>2024-10-30</t>
        </is>
      </c>
      <c r="G15" s="11" t="n">
        <v>37</v>
      </c>
      <c r="H15" s="18" t="n"/>
      <c r="I15" s="124" t="n">
        <v>263657</v>
      </c>
      <c r="J15" s="9" t="inlineStr">
        <is>
          <t>-</t>
        </is>
      </c>
      <c r="K15" s="7" t="inlineStr">
        <is>
          <t>Piso</t>
        </is>
      </c>
      <c r="L15" s="7" t="inlineStr">
        <is>
          <t>Nuevo</t>
        </is>
      </c>
      <c r="M15" s="10" t="inlineStr">
        <is>
          <t>-</t>
        </is>
      </c>
      <c r="N15" s="10" t="inlineStr">
        <is>
          <t>-</t>
        </is>
      </c>
      <c r="O15" s="7" t="inlineStr">
        <is>
          <t>Vilafranca del Penedes</t>
        </is>
      </c>
      <c r="P15" s="7" t="inlineStr">
        <is>
          <t>Barceloneta</t>
        </is>
      </c>
      <c r="Q15" s="10" t="n">
        <v>107.59</v>
      </c>
      <c r="R15" s="10" t="n">
        <v>78.90000000000001</v>
      </c>
      <c r="S15" s="7" t="n">
        <v>1</v>
      </c>
      <c r="T15" s="7" t="inlineStr">
        <is>
          <t>Si</t>
        </is>
      </c>
      <c r="U15" s="10" t="n">
        <v>3</v>
      </c>
      <c r="V15" s="10" t="n">
        <v>2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Si</t>
        </is>
      </c>
      <c r="AA15" s="7" t="inlineStr">
        <is>
          <t>Si</t>
        </is>
      </c>
      <c r="AB15" s="7" t="inlineStr">
        <is>
          <t>Si</t>
        </is>
      </c>
      <c r="AC15" s="51" t="inlineStr">
        <is>
          <t>Aqui</t>
        </is>
      </c>
      <c r="AD15" s="18" t="n"/>
      <c r="AE15" s="13" t="n">
        <v>2450.571614462311</v>
      </c>
      <c r="AF15" s="13" t="inlineStr">
        <is>
          <t>-</t>
        </is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2024-09-23</t>
        </is>
      </c>
      <c r="D16" s="11" t="inlineStr">
        <is>
          <t>Finques SIP</t>
        </is>
      </c>
      <c r="E16" s="11" t="inlineStr">
        <is>
          <t>09904</t>
        </is>
      </c>
      <c r="F16" s="12" t="inlineStr">
        <is>
          <t>2025-01-14</t>
        </is>
      </c>
      <c r="G16" s="11" t="n">
        <v>113</v>
      </c>
      <c r="H16" s="19" t="n"/>
      <c r="I16" s="124" t="n">
        <v>250000</v>
      </c>
      <c r="J16" s="9" t="inlineStr">
        <is>
          <t>-</t>
        </is>
      </c>
      <c r="K16" s="7" t="inlineStr">
        <is>
          <t>Piso</t>
        </is>
      </c>
      <c r="L16" s="7" t="inlineStr">
        <is>
          <t>Para reformar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Penedes</t>
        </is>
      </c>
      <c r="P16" s="7" t="inlineStr">
        <is>
          <t>*CENTRO</t>
        </is>
      </c>
      <c r="Q16" s="10" t="n">
        <v>250</v>
      </c>
      <c r="R16" s="10" t="n">
        <v>230</v>
      </c>
      <c r="S16" s="7" t="n">
        <v>1</v>
      </c>
      <c r="T16" s="7" t="inlineStr">
        <is>
          <t>No</t>
        </is>
      </c>
      <c r="U16" s="10" t="n">
        <v>5</v>
      </c>
      <c r="V16" s="10" t="n">
        <v>3</v>
      </c>
      <c r="W16" s="7" t="inlineStr">
        <is>
          <t>Sur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No</t>
        </is>
      </c>
      <c r="AA16" s="7" t="inlineStr">
        <is>
          <t>No</t>
        </is>
      </c>
      <c r="AB16" s="7" t="inlineStr">
        <is>
          <t>No</t>
        </is>
      </c>
      <c r="AC16" s="15" t="inlineStr">
        <is>
          <t>Aqui</t>
        </is>
      </c>
      <c r="AD16" s="19" t="n"/>
      <c r="AE16" s="13" t="n">
        <v>1000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2024-09-23</t>
        </is>
      </c>
      <c r="D17" s="11" t="inlineStr">
        <is>
          <t>Finques SIP</t>
        </is>
      </c>
      <c r="E17" s="11" t="inlineStr">
        <is>
          <t>09710</t>
        </is>
      </c>
      <c r="F17" s="12" t="inlineStr">
        <is>
          <t>2025-01-14</t>
        </is>
      </c>
      <c r="G17" s="11" t="n">
        <v>113</v>
      </c>
      <c r="H17" s="19" t="n"/>
      <c r="I17" s="124" t="n">
        <v>199000</v>
      </c>
      <c r="J17" s="9" t="inlineStr">
        <is>
          <t>-</t>
        </is>
      </c>
      <c r="K17" s="7" t="inlineStr">
        <is>
          <t>Piso</t>
        </is>
      </c>
      <c r="L17" s="7" t="inlineStr">
        <is>
          <t>Buen estado</t>
        </is>
      </c>
      <c r="M17" s="10" t="n">
        <v>2003</v>
      </c>
      <c r="N17" s="10" t="n">
        <v>21</v>
      </c>
      <c r="O17" s="7" t="inlineStr">
        <is>
          <t>Vilafranca del Penedes</t>
        </is>
      </c>
      <c r="P17" s="7" t="inlineStr">
        <is>
          <t>Sant Julià</t>
        </is>
      </c>
      <c r="Q17" s="10" t="n">
        <v>80</v>
      </c>
      <c r="R17" s="10" t="n">
        <v>78</v>
      </c>
      <c r="S17" s="7" t="inlineStr">
        <is>
          <t>-</t>
        </is>
      </c>
      <c r="T17" s="7" t="inlineStr">
        <is>
          <t>Si</t>
        </is>
      </c>
      <c r="U17" s="10" t="n">
        <v>2</v>
      </c>
      <c r="V17" s="10" t="n">
        <v>1</v>
      </c>
      <c r="W17" s="7" t="inlineStr">
        <is>
          <t>Norte Sur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Si</t>
        </is>
      </c>
      <c r="AB17" s="7" t="inlineStr">
        <is>
          <t>Si</t>
        </is>
      </c>
      <c r="AC17" s="15" t="inlineStr">
        <is>
          <t>Aqui</t>
        </is>
      </c>
      <c r="AD17" s="19" t="n"/>
      <c r="AE17" s="13" t="n">
        <v>2487.5</v>
      </c>
      <c r="AF17" s="13" t="n">
        <v>2251.131221719457</v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2024-09-23</t>
        </is>
      </c>
      <c r="D18" s="11" t="inlineStr">
        <is>
          <t>Finques SIP</t>
        </is>
      </c>
      <c r="E18" s="11" t="inlineStr">
        <is>
          <t>09392_1</t>
        </is>
      </c>
      <c r="F18" s="12" t="inlineStr">
        <is>
          <t>2025-04-28</t>
        </is>
      </c>
      <c r="G18" s="11" t="n">
        <v>217</v>
      </c>
      <c r="H18" s="18" t="n"/>
      <c r="I18" s="124" t="n">
        <v>295000</v>
      </c>
      <c r="J18" s="9" t="inlineStr">
        <is>
          <t>55€ / Mensual</t>
        </is>
      </c>
      <c r="K18" s="7" t="inlineStr">
        <is>
          <t>Piso</t>
        </is>
      </c>
      <c r="L18" s="7" t="inlineStr">
        <is>
          <t>Nuevo</t>
        </is>
      </c>
      <c r="M18" s="10" t="n">
        <v>2020</v>
      </c>
      <c r="N18" s="10" t="n">
        <v>4</v>
      </c>
      <c r="O18" s="7" t="inlineStr">
        <is>
          <t>Vilafranca del Penedes</t>
        </is>
      </c>
      <c r="P18" s="7" t="inlineStr">
        <is>
          <t>Sant Julià</t>
        </is>
      </c>
      <c r="Q18" s="10" t="n">
        <v>134</v>
      </c>
      <c r="R18" s="10" t="n">
        <v>87</v>
      </c>
      <c r="S18" s="7" t="n">
        <v>1</v>
      </c>
      <c r="T18" s="7" t="inlineStr">
        <is>
          <t>Si</t>
        </is>
      </c>
      <c r="U18" s="10" t="n">
        <v>3</v>
      </c>
      <c r="V18" s="10" t="n">
        <v>2</v>
      </c>
      <c r="W18" s="7" t="inlineStr">
        <is>
          <t>-</t>
        </is>
      </c>
      <c r="X18" s="7" t="inlineStr">
        <is>
          <t>No</t>
        </is>
      </c>
      <c r="Y18" s="7" t="inlineStr">
        <is>
          <t>Si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5" t="inlineStr">
        <is>
          <t>Aqui</t>
        </is>
      </c>
      <c r="AD18" s="18" t="n"/>
      <c r="AE18" s="13" t="n">
        <v>2201.492537313433</v>
      </c>
      <c r="AF18" s="13" t="n">
        <v>2158.326016973954</v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2024-09-23</t>
        </is>
      </c>
      <c r="D19" s="11" t="inlineStr">
        <is>
          <t>Finques SIP</t>
        </is>
      </c>
      <c r="E19" s="11" t="inlineStr">
        <is>
          <t>09664</t>
        </is>
      </c>
      <c r="F19" s="12" t="inlineStr">
        <is>
          <t>2025-01-07</t>
        </is>
      </c>
      <c r="G19" s="11" t="n">
        <v>106</v>
      </c>
      <c r="H19" s="19" t="n"/>
      <c r="I19" s="124" t="n">
        <v>269000</v>
      </c>
      <c r="J19" s="9" t="inlineStr">
        <is>
          <t>-</t>
        </is>
      </c>
      <c r="K19" s="7" t="inlineStr">
        <is>
          <t>Dúplex</t>
        </is>
      </c>
      <c r="L19" s="7" t="inlineStr">
        <is>
          <t>Entrar a vivir</t>
        </is>
      </c>
      <c r="M19" s="10" t="n">
        <v>2002</v>
      </c>
      <c r="N19" s="10" t="n">
        <v>22</v>
      </c>
      <c r="O19" s="7" t="inlineStr">
        <is>
          <t>Vilafranca del Penedes</t>
        </is>
      </c>
      <c r="P19" s="7" t="inlineStr">
        <is>
          <t>La Girada</t>
        </is>
      </c>
      <c r="Q19" s="10" t="n">
        <v>131</v>
      </c>
      <c r="R19" s="10" t="n">
        <v>118</v>
      </c>
      <c r="S19" s="7" t="n">
        <v>5</v>
      </c>
      <c r="T19" s="7" t="inlineStr">
        <is>
          <t>Si</t>
        </is>
      </c>
      <c r="U19" s="10" t="n">
        <v>4</v>
      </c>
      <c r="V19" s="10" t="n">
        <v>3</v>
      </c>
      <c r="W19" s="7" t="inlineStr">
        <is>
          <t>Sur</t>
        </is>
      </c>
      <c r="X19" s="7" t="inlineStr">
        <is>
          <t>Si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Si</t>
        </is>
      </c>
      <c r="AB19" s="7" t="inlineStr">
        <is>
          <t>No</t>
        </is>
      </c>
      <c r="AC19" s="15" t="inlineStr">
        <is>
          <t>Aqui</t>
        </is>
      </c>
      <c r="AD19" s="19" t="n"/>
      <c r="AE19" s="13" t="n">
        <v>2053.435114503817</v>
      </c>
      <c r="AF19" s="13" t="n">
        <v>1849.941544598033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2024-09-23</t>
        </is>
      </c>
      <c r="D20" s="11" t="inlineStr">
        <is>
          <t>Finques SIP</t>
        </is>
      </c>
      <c r="E20" s="11" t="inlineStr">
        <is>
          <t>09943</t>
        </is>
      </c>
      <c r="F20" s="12" t="inlineStr">
        <is>
          <t>2025-03-05</t>
        </is>
      </c>
      <c r="G20" s="11" t="n">
        <v>163</v>
      </c>
      <c r="H20" s="19" t="n"/>
      <c r="I20" s="124" t="n">
        <v>236000</v>
      </c>
      <c r="J20" s="9" t="inlineStr">
        <is>
          <t>-</t>
        </is>
      </c>
      <c r="K20" s="7" t="inlineStr">
        <is>
          <t>Piso</t>
        </is>
      </c>
      <c r="L20" s="7" t="inlineStr">
        <is>
          <t>Semireformado</t>
        </is>
      </c>
      <c r="M20" s="10" t="n">
        <v>2003</v>
      </c>
      <c r="N20" s="10" t="n">
        <v>21</v>
      </c>
      <c r="O20" s="7" t="inlineStr">
        <is>
          <t>Vilafranca del Penedes</t>
        </is>
      </c>
      <c r="P20" s="7" t="inlineStr">
        <is>
          <t>Poble nou</t>
        </is>
      </c>
      <c r="Q20" s="10" t="n">
        <v>101</v>
      </c>
      <c r="R20" s="10" t="n">
        <v>93</v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Noroeste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Si</t>
        </is>
      </c>
      <c r="AB20" s="7" t="inlineStr">
        <is>
          <t>No</t>
        </is>
      </c>
      <c r="AC20" s="15" t="inlineStr">
        <is>
          <t>Aqui</t>
        </is>
      </c>
      <c r="AD20" s="19" t="n"/>
      <c r="AE20" s="13" t="n">
        <v>2336.633663366337</v>
      </c>
      <c r="AF20" s="13" t="n">
        <v>2114.600600331526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Actiu</t>
        </is>
      </c>
      <c r="C21" s="12" t="inlineStr">
        <is>
          <t>2024-09-23</t>
        </is>
      </c>
      <c r="D21" s="11" t="inlineStr">
        <is>
          <t>Finques SIP</t>
        </is>
      </c>
      <c r="E21" s="11" t="inlineStr">
        <is>
          <t>09939</t>
        </is>
      </c>
      <c r="F21" s="12" t="inlineStr">
        <is>
          <t>2025-06-24</t>
        </is>
      </c>
      <c r="G21" s="11" t="n">
        <v>274</v>
      </c>
      <c r="H21" s="18" t="n"/>
      <c r="I21" s="124" t="n">
        <v>248730</v>
      </c>
      <c r="J21" s="9" t="inlineStr">
        <is>
          <t>-</t>
        </is>
      </c>
      <c r="K21" s="7" t="inlineStr">
        <is>
          <t>Piso</t>
        </is>
      </c>
      <c r="L21" s="7" t="inlineStr">
        <is>
          <t>Nuevo</t>
        </is>
      </c>
      <c r="M21" s="10" t="inlineStr">
        <is>
          <t>-</t>
        </is>
      </c>
      <c r="N21" s="10" t="inlineStr">
        <is>
          <t>-</t>
        </is>
      </c>
      <c r="O21" s="7" t="inlineStr">
        <is>
          <t>Vilafranca del Penedes</t>
        </is>
      </c>
      <c r="P21" s="7" t="inlineStr">
        <is>
          <t>Barceloneta</t>
        </is>
      </c>
      <c r="Q21" s="10" t="n">
        <v>101.1</v>
      </c>
      <c r="R21" s="10" t="n">
        <v>73.05</v>
      </c>
      <c r="S21" s="7" t="n">
        <v>1</v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Si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No</t>
        </is>
      </c>
      <c r="AC21" s="15" t="inlineStr">
        <is>
          <t>Aqui</t>
        </is>
      </c>
      <c r="AD21" s="18" t="n"/>
      <c r="AE21" s="13" t="n">
        <v>2460.237388724036</v>
      </c>
      <c r="AF21" s="13" t="inlineStr">
        <is>
          <t>-</t>
        </is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2024-09-23</t>
        </is>
      </c>
      <c r="D22" s="11" t="inlineStr">
        <is>
          <t>Finques SIP</t>
        </is>
      </c>
      <c r="E22" s="11" t="inlineStr">
        <is>
          <t>09910_1</t>
        </is>
      </c>
      <c r="F22" s="12" t="inlineStr">
        <is>
          <t>2025-04-28</t>
        </is>
      </c>
      <c r="G22" s="11" t="n">
        <v>217</v>
      </c>
      <c r="H22" s="19" t="n"/>
      <c r="I22" s="124" t="n">
        <v>148000</v>
      </c>
      <c r="J22" s="9" t="inlineStr">
        <is>
          <t>-</t>
        </is>
      </c>
      <c r="K22" s="7" t="inlineStr">
        <is>
          <t>Piso</t>
        </is>
      </c>
      <c r="L22" s="7" t="inlineStr">
        <is>
          <t>Semireformado</t>
        </is>
      </c>
      <c r="M22" s="10" t="n">
        <v>1972</v>
      </c>
      <c r="N22" s="10" t="n">
        <v>52</v>
      </c>
      <c r="O22" s="7" t="inlineStr">
        <is>
          <t>Vilafranca del Penedes</t>
        </is>
      </c>
      <c r="P22" s="7" t="inlineStr">
        <is>
          <t>Centro</t>
        </is>
      </c>
      <c r="Q22" s="10" t="n">
        <v>73</v>
      </c>
      <c r="R22" s="10" t="n">
        <v>70</v>
      </c>
      <c r="S22" s="7" t="n">
        <v>1</v>
      </c>
      <c r="T22" s="7" t="inlineStr">
        <is>
          <t>Si</t>
        </is>
      </c>
      <c r="U22" s="10" t="n">
        <v>3</v>
      </c>
      <c r="V22" s="10" t="n">
        <v>1</v>
      </c>
      <c r="W22" s="7" t="inlineStr">
        <is>
          <t>Oeste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No</t>
        </is>
      </c>
      <c r="AA22" s="7" t="inlineStr">
        <is>
          <t>No</t>
        </is>
      </c>
      <c r="AB22" s="7" t="inlineStr">
        <is>
          <t>No</t>
        </is>
      </c>
      <c r="AC22" s="15" t="inlineStr">
        <is>
          <t>Aqui</t>
        </is>
      </c>
      <c r="AD22" s="19" t="n"/>
      <c r="AE22" s="13" t="n">
        <v>2027.397260273973</v>
      </c>
      <c r="AF22" s="13" t="n">
        <v>1609.045444661883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2024-09-23</t>
        </is>
      </c>
      <c r="D23" s="11" t="inlineStr">
        <is>
          <t>Finques SIP</t>
        </is>
      </c>
      <c r="E23" s="11" t="inlineStr">
        <is>
          <t>09886_1</t>
        </is>
      </c>
      <c r="F23" s="12" t="inlineStr">
        <is>
          <t>2025-01-20</t>
        </is>
      </c>
      <c r="G23" s="11" t="n">
        <v>119</v>
      </c>
      <c r="H23" s="19" t="n"/>
      <c r="I23" s="124" t="n">
        <v>297182</v>
      </c>
      <c r="J23" s="9" t="inlineStr">
        <is>
          <t>-</t>
        </is>
      </c>
      <c r="K23" s="7" t="inlineStr">
        <is>
          <t>Piso</t>
        </is>
      </c>
      <c r="L23" s="7" t="inlineStr">
        <is>
          <t>Nuevo</t>
        </is>
      </c>
      <c r="M23" s="10" t="inlineStr">
        <is>
          <t>-</t>
        </is>
      </c>
      <c r="N23" s="10" t="inlineStr">
        <is>
          <t>-</t>
        </is>
      </c>
      <c r="O23" s="7" t="inlineStr">
        <is>
          <t>Vilafranca del Penedes</t>
        </is>
      </c>
      <c r="P23" s="7" t="inlineStr">
        <is>
          <t>Poble nou</t>
        </is>
      </c>
      <c r="Q23" s="10" t="n">
        <v>87.86</v>
      </c>
      <c r="R23" s="10" t="n">
        <v>73.5</v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2</v>
      </c>
      <c r="W23" s="7" t="inlineStr">
        <is>
          <t>Sur</t>
        </is>
      </c>
      <c r="X23" s="7" t="inlineStr">
        <is>
          <t>No</t>
        </is>
      </c>
      <c r="Y23" s="7" t="inlineStr">
        <is>
          <t>Si</t>
        </is>
      </c>
      <c r="Z23" s="7" t="inlineStr">
        <is>
          <t>No</t>
        </is>
      </c>
      <c r="AA23" s="7" t="inlineStr">
        <is>
          <t>No</t>
        </is>
      </c>
      <c r="AB23" s="7" t="inlineStr">
        <is>
          <t>No</t>
        </is>
      </c>
      <c r="AC23" s="15" t="inlineStr">
        <is>
          <t>Aqui</t>
        </is>
      </c>
      <c r="AD23" s="19" t="n"/>
      <c r="AE23" s="13" t="n">
        <v>3382.44935124061</v>
      </c>
      <c r="AF23" s="13" t="inlineStr">
        <is>
          <t>-</t>
        </is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2024-09-23</t>
        </is>
      </c>
      <c r="D24" s="11" t="inlineStr">
        <is>
          <t>Finques SIP</t>
        </is>
      </c>
      <c r="E24" s="11" t="inlineStr">
        <is>
          <t>09883_1</t>
        </is>
      </c>
      <c r="F24" s="12" t="inlineStr">
        <is>
          <t>2025-01-20</t>
        </is>
      </c>
      <c r="G24" s="11" t="n">
        <v>119</v>
      </c>
      <c r="H24" s="18" t="n"/>
      <c r="I24" s="124" t="n">
        <v>358672</v>
      </c>
      <c r="J24" s="9" t="inlineStr">
        <is>
          <t>-</t>
        </is>
      </c>
      <c r="K24" s="7" t="inlineStr">
        <is>
          <t>Piso</t>
        </is>
      </c>
      <c r="L24" s="7" t="inlineStr">
        <is>
          <t>Nuevo</t>
        </is>
      </c>
      <c r="M24" s="10" t="inlineStr">
        <is>
          <t>-</t>
        </is>
      </c>
      <c r="N24" s="10" t="inlineStr">
        <is>
          <t>-</t>
        </is>
      </c>
      <c r="O24" s="7" t="inlineStr">
        <is>
          <t>Vilafranca del Penedes</t>
        </is>
      </c>
      <c r="P24" s="7" t="inlineStr">
        <is>
          <t>Poble nou</t>
        </is>
      </c>
      <c r="Q24" s="10" t="n">
        <v>118.6</v>
      </c>
      <c r="R24" s="10" t="n">
        <v>98.87</v>
      </c>
      <c r="S24" s="7" t="inlineStr">
        <is>
          <t>-</t>
        </is>
      </c>
      <c r="T24" s="7" t="inlineStr">
        <is>
          <t>No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Si</t>
        </is>
      </c>
      <c r="Z24" s="7" t="inlineStr">
        <is>
          <t>No</t>
        </is>
      </c>
      <c r="AA24" s="7" t="inlineStr">
        <is>
          <t>No</t>
        </is>
      </c>
      <c r="AB24" s="7" t="inlineStr">
        <is>
          <t>No</t>
        </is>
      </c>
      <c r="AC24" s="15" t="inlineStr">
        <is>
          <t>Aqui</t>
        </is>
      </c>
      <c r="AD24" s="18" t="n"/>
      <c r="AE24" s="13" t="n">
        <v>3024.215851602024</v>
      </c>
      <c r="AF24" s="13" t="inlineStr">
        <is>
          <t>-</t>
        </is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2024-09-23</t>
        </is>
      </c>
      <c r="D25" s="11" t="inlineStr">
        <is>
          <t>Finques SIP</t>
        </is>
      </c>
      <c r="E25" s="11" t="inlineStr">
        <is>
          <t>009150</t>
        </is>
      </c>
      <c r="F25" s="12" t="inlineStr">
        <is>
          <t>2025-04-07</t>
        </is>
      </c>
      <c r="G25" s="11" t="n">
        <v>196</v>
      </c>
      <c r="H25" s="19" t="n"/>
      <c r="I25" s="124" t="n">
        <v>295000</v>
      </c>
      <c r="J25" s="9" t="inlineStr">
        <is>
          <t>-</t>
        </is>
      </c>
      <c r="K25" s="7" t="inlineStr">
        <is>
          <t>Dúplex</t>
        </is>
      </c>
      <c r="L25" s="7" t="inlineStr">
        <is>
          <t>Buen estado</t>
        </is>
      </c>
      <c r="M25" s="10" t="n">
        <v>2004</v>
      </c>
      <c r="N25" s="10" t="n">
        <v>20</v>
      </c>
      <c r="O25" s="7" t="inlineStr">
        <is>
          <t>Vilafranca del Penedes</t>
        </is>
      </c>
      <c r="P25" s="7" t="inlineStr">
        <is>
          <t>Vilafranca del Penedès</t>
        </is>
      </c>
      <c r="Q25" s="10" t="n">
        <v>150</v>
      </c>
      <c r="R25" s="10" t="n">
        <v>125</v>
      </c>
      <c r="S25" s="7" t="inlineStr">
        <is>
          <t>-</t>
        </is>
      </c>
      <c r="T25" s="7" t="inlineStr">
        <is>
          <t>Si</t>
        </is>
      </c>
      <c r="U25" s="10" t="n">
        <v>4</v>
      </c>
      <c r="V25" s="10" t="n">
        <v>2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No</t>
        </is>
      </c>
      <c r="AA25" s="7" t="inlineStr">
        <is>
          <t>No</t>
        </is>
      </c>
      <c r="AB25" s="7" t="inlineStr">
        <is>
          <t>No</t>
        </is>
      </c>
      <c r="AC25" s="15" t="inlineStr">
        <is>
          <t>Aqui</t>
        </is>
      </c>
      <c r="AD25" s="19" t="n"/>
      <c r="AE25" s="13" t="n">
        <v>1966.666666666667</v>
      </c>
      <c r="AF25" s="13" t="n">
        <v>1787.878787878788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Actiu</t>
        </is>
      </c>
      <c r="C26" s="12" t="inlineStr">
        <is>
          <t>2024-09-23</t>
        </is>
      </c>
      <c r="D26" s="11" t="inlineStr">
        <is>
          <t>Finques SIP</t>
        </is>
      </c>
      <c r="E26" s="11" t="inlineStr">
        <is>
          <t>09940</t>
        </is>
      </c>
      <c r="F26" s="12" t="inlineStr">
        <is>
          <t>2025-06-24</t>
        </is>
      </c>
      <c r="G26" s="11" t="n">
        <v>274</v>
      </c>
      <c r="H26" s="19" t="n"/>
      <c r="I26" s="124" t="n">
        <v>260130</v>
      </c>
      <c r="J26" s="9" t="inlineStr">
        <is>
          <t>-</t>
        </is>
      </c>
      <c r="K26" s="7" t="inlineStr">
        <is>
          <t>Piso</t>
        </is>
      </c>
      <c r="L26" s="7" t="inlineStr">
        <is>
          <t>Nuevo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Penedes</t>
        </is>
      </c>
      <c r="P26" s="7" t="inlineStr">
        <is>
          <t>Barceloneta</t>
        </is>
      </c>
      <c r="Q26" s="10" t="n">
        <v>113.1</v>
      </c>
      <c r="R26" s="10" t="n">
        <v>82.40000000000001</v>
      </c>
      <c r="S26" s="7" t="n">
        <v>1</v>
      </c>
      <c r="T26" s="7" t="inlineStr">
        <is>
          <t>Si</t>
        </is>
      </c>
      <c r="U26" s="10" t="n">
        <v>3</v>
      </c>
      <c r="V26" s="10" t="n">
        <v>2</v>
      </c>
      <c r="W26" s="7" t="inlineStr">
        <is>
          <t>-</t>
        </is>
      </c>
      <c r="X26" s="7" t="inlineStr">
        <is>
          <t>No</t>
        </is>
      </c>
      <c r="Y26" s="7" t="inlineStr">
        <is>
          <t>Si</t>
        </is>
      </c>
      <c r="Z26" s="7" t="inlineStr">
        <is>
          <t>Si</t>
        </is>
      </c>
      <c r="AA26" s="7" t="inlineStr">
        <is>
          <t>Si</t>
        </is>
      </c>
      <c r="AB26" s="7" t="inlineStr">
        <is>
          <t>Si</t>
        </is>
      </c>
      <c r="AC26" s="15" t="inlineStr">
        <is>
          <t>Aqui</t>
        </is>
      </c>
      <c r="AD26" s="19" t="n"/>
      <c r="AE26" s="13" t="n">
        <v>2300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Actiu</t>
        </is>
      </c>
      <c r="C27" s="12" t="inlineStr">
        <is>
          <t>2024-09-23</t>
        </is>
      </c>
      <c r="D27" s="11" t="inlineStr">
        <is>
          <t>Finques SIP</t>
        </is>
      </c>
      <c r="E27" s="11" t="inlineStr">
        <is>
          <t>09938</t>
        </is>
      </c>
      <c r="F27" s="12" t="inlineStr">
        <is>
          <t>2025-06-24</t>
        </is>
      </c>
      <c r="G27" s="11" t="n">
        <v>274</v>
      </c>
      <c r="H27" s="18" t="n"/>
      <c r="I27" s="124" t="n">
        <v>277020</v>
      </c>
      <c r="J27" s="9" t="inlineStr">
        <is>
          <t>-</t>
        </is>
      </c>
      <c r="K27" s="7" t="inlineStr">
        <is>
          <t>Piso</t>
        </is>
      </c>
      <c r="L27" s="7" t="inlineStr">
        <is>
          <t>Nuevo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Vilafranca del Penedes</t>
        </is>
      </c>
      <c r="P27" s="7" t="inlineStr">
        <is>
          <t>Barceloneta</t>
        </is>
      </c>
      <c r="Q27" s="10" t="n">
        <v>113.4</v>
      </c>
      <c r="R27" s="10" t="n">
        <v>88.55</v>
      </c>
      <c r="S27" s="7" t="n">
        <v>1</v>
      </c>
      <c r="T27" s="7" t="inlineStr">
        <is>
          <t>No</t>
        </is>
      </c>
      <c r="U27" s="10" t="n">
        <v>3</v>
      </c>
      <c r="V27" s="10" t="n">
        <v>2</v>
      </c>
      <c r="W27" s="7" t="inlineStr">
        <is>
          <t>-</t>
        </is>
      </c>
      <c r="X27" s="7" t="inlineStr">
        <is>
          <t>No</t>
        </is>
      </c>
      <c r="Y27" s="7" t="inlineStr">
        <is>
          <t>Si</t>
        </is>
      </c>
      <c r="Z27" s="7" t="inlineStr">
        <is>
          <t>No</t>
        </is>
      </c>
      <c r="AA27" s="7" t="inlineStr">
        <is>
          <t>No</t>
        </is>
      </c>
      <c r="AB27" s="7" t="inlineStr">
        <is>
          <t>No</t>
        </is>
      </c>
      <c r="AC27" s="15" t="inlineStr">
        <is>
          <t>Aqui</t>
        </is>
      </c>
      <c r="AD27" s="18" t="n"/>
      <c r="AE27" s="13" t="n">
        <v>2442.857142857143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2024-09-23</t>
        </is>
      </c>
      <c r="D28" s="11" t="inlineStr">
        <is>
          <t>Finques SIP</t>
        </is>
      </c>
      <c r="E28" s="11" t="inlineStr">
        <is>
          <t>09882_1</t>
        </is>
      </c>
      <c r="F28" s="12" t="inlineStr">
        <is>
          <t>2025-01-20</t>
        </is>
      </c>
      <c r="G28" s="11" t="n">
        <v>119</v>
      </c>
      <c r="H28" s="19" t="n"/>
      <c r="I28" s="124" t="n">
        <v>194474</v>
      </c>
      <c r="J28" s="9" t="inlineStr">
        <is>
          <t>-</t>
        </is>
      </c>
      <c r="K28" s="7" t="inlineStr">
        <is>
          <t>Piso</t>
        </is>
      </c>
      <c r="L28" s="7" t="inlineStr">
        <is>
          <t>Nuevo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Vilafranca del Penedes</t>
        </is>
      </c>
      <c r="P28" s="7" t="inlineStr">
        <is>
          <t>Poble nou</t>
        </is>
      </c>
      <c r="Q28" s="10" t="n">
        <v>53.4</v>
      </c>
      <c r="R28" s="10" t="n">
        <v>43.76</v>
      </c>
      <c r="S28" s="7" t="inlineStr">
        <is>
          <t>-</t>
        </is>
      </c>
      <c r="T28" s="7" t="inlineStr">
        <is>
          <t>Si</t>
        </is>
      </c>
      <c r="U28" s="10" t="n">
        <v>2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No</t>
        </is>
      </c>
      <c r="AC28" s="15" t="inlineStr">
        <is>
          <t>Aqui</t>
        </is>
      </c>
      <c r="AD28" s="19" t="n"/>
      <c r="AE28" s="13" t="n">
        <v>3641.83520599251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2024-09-23</t>
        </is>
      </c>
      <c r="D29" s="11" t="inlineStr">
        <is>
          <t>Finques SIP</t>
        </is>
      </c>
      <c r="E29" s="11" t="inlineStr">
        <is>
          <t>09645</t>
        </is>
      </c>
      <c r="F29" s="12" t="inlineStr">
        <is>
          <t>2024-11-06</t>
        </is>
      </c>
      <c r="G29" s="11" t="n">
        <v>44</v>
      </c>
      <c r="H29" s="19" t="n"/>
      <c r="I29" s="124" t="n">
        <v>220000</v>
      </c>
      <c r="J29" s="9" t="inlineStr">
        <is>
          <t>-</t>
        </is>
      </c>
      <c r="K29" s="7" t="inlineStr">
        <is>
          <t>Piso</t>
        </is>
      </c>
      <c r="L29" s="7" t="inlineStr">
        <is>
          <t>Buen estado</t>
        </is>
      </c>
      <c r="M29" s="10" t="n">
        <v>2006</v>
      </c>
      <c r="N29" s="10" t="n">
        <v>18</v>
      </c>
      <c r="O29" s="7" t="inlineStr">
        <is>
          <t>Vilafranca del Penedes</t>
        </is>
      </c>
      <c r="P29" s="7" t="inlineStr">
        <is>
          <t>Sant Julià</t>
        </is>
      </c>
      <c r="Q29" s="10" t="n">
        <v>76</v>
      </c>
      <c r="R29" s="10" t="n">
        <v>68</v>
      </c>
      <c r="S29" s="7" t="n">
        <v>2</v>
      </c>
      <c r="T29" s="7" t="inlineStr">
        <is>
          <t>Si</t>
        </is>
      </c>
      <c r="U29" s="10" t="n">
        <v>2</v>
      </c>
      <c r="V29" s="10" t="n">
        <v>1</v>
      </c>
      <c r="W29" s="7" t="inlineStr">
        <is>
          <t>-</t>
        </is>
      </c>
      <c r="X29" s="7" t="inlineStr">
        <is>
          <t>No</t>
        </is>
      </c>
      <c r="Y29" s="7" t="inlineStr">
        <is>
          <t>Si</t>
        </is>
      </c>
      <c r="Z29" s="7" t="inlineStr">
        <is>
          <t>No</t>
        </is>
      </c>
      <c r="AA29" s="7" t="inlineStr">
        <is>
          <t>No</t>
        </is>
      </c>
      <c r="AB29" s="7" t="inlineStr">
        <is>
          <t>No</t>
        </is>
      </c>
      <c r="AC29" s="51" t="inlineStr">
        <is>
          <t>Aqui</t>
        </is>
      </c>
      <c r="AD29" s="19" t="n"/>
      <c r="AE29" s="13" t="n">
        <v>2894.736842105263</v>
      </c>
      <c r="AF29" s="13" t="n">
        <v>2655.721873491067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2024-09-23</t>
        </is>
      </c>
      <c r="D30" s="11" t="inlineStr">
        <is>
          <t>Finques SIP</t>
        </is>
      </c>
      <c r="E30" s="11" t="inlineStr">
        <is>
          <t>09884_1</t>
        </is>
      </c>
      <c r="F30" s="12" t="inlineStr">
        <is>
          <t>2025-01-20</t>
        </is>
      </c>
      <c r="G30" s="11" t="n">
        <v>119</v>
      </c>
      <c r="H30" s="18" t="n"/>
      <c r="I30" s="124" t="n">
        <v>302358</v>
      </c>
      <c r="J30" s="9" t="inlineStr">
        <is>
          <t>-</t>
        </is>
      </c>
      <c r="K30" s="7" t="inlineStr">
        <is>
          <t>Piso</t>
        </is>
      </c>
      <c r="L30" s="7" t="inlineStr">
        <is>
          <t>Nuevo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Vilafranca del Penedes</t>
        </is>
      </c>
      <c r="P30" s="7" t="inlineStr">
        <is>
          <t>Poble nou</t>
        </is>
      </c>
      <c r="Q30" s="10" t="n">
        <v>87.81999999999999</v>
      </c>
      <c r="R30" s="10" t="n">
        <v>74.86</v>
      </c>
      <c r="S30" s="7" t="inlineStr">
        <is>
          <t>-</t>
        </is>
      </c>
      <c r="T30" s="7" t="inlineStr">
        <is>
          <t>Si</t>
        </is>
      </c>
      <c r="U30" s="10" t="n">
        <v>3</v>
      </c>
      <c r="V30" s="10" t="n">
        <v>2</v>
      </c>
      <c r="W30" s="7" t="inlineStr">
        <is>
          <t>Oeste</t>
        </is>
      </c>
      <c r="X30" s="7" t="inlineStr">
        <is>
          <t>No</t>
        </is>
      </c>
      <c r="Y30" s="7" t="inlineStr">
        <is>
          <t>Si</t>
        </is>
      </c>
      <c r="Z30" s="7" t="inlineStr">
        <is>
          <t>No</t>
        </is>
      </c>
      <c r="AA30" s="7" t="inlineStr">
        <is>
          <t>No</t>
        </is>
      </c>
      <c r="AB30" s="7" t="inlineStr">
        <is>
          <t>No</t>
        </is>
      </c>
      <c r="AC30" s="15" t="inlineStr">
        <is>
          <t>Aqui</t>
        </is>
      </c>
      <c r="AD30" s="18" t="n"/>
      <c r="AE30" s="13" t="n">
        <v>3442.928717831929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2024-09-23</t>
        </is>
      </c>
      <c r="D31" s="11" t="inlineStr">
        <is>
          <t>Finques SIP</t>
        </is>
      </c>
      <c r="E31" s="11" t="inlineStr">
        <is>
          <t>09885_1</t>
        </is>
      </c>
      <c r="F31" s="12" t="inlineStr">
        <is>
          <t>2025-01-20</t>
        </is>
      </c>
      <c r="G31" s="11" t="n">
        <v>119</v>
      </c>
      <c r="H31" s="19" t="n"/>
      <c r="I31" s="124" t="n">
        <v>295688</v>
      </c>
      <c r="J31" s="9" t="inlineStr">
        <is>
          <t>-</t>
        </is>
      </c>
      <c r="K31" s="7" t="inlineStr">
        <is>
          <t>Piso</t>
        </is>
      </c>
      <c r="L31" s="7" t="inlineStr">
        <is>
          <t>Nuevo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Vilafranca del Penedes</t>
        </is>
      </c>
      <c r="P31" s="7" t="inlineStr">
        <is>
          <t>Poble nou</t>
        </is>
      </c>
      <c r="Q31" s="10" t="n">
        <v>87</v>
      </c>
      <c r="R31" s="10" t="n">
        <v>72.45</v>
      </c>
      <c r="S31" s="7" t="inlineStr">
        <is>
          <t>-</t>
        </is>
      </c>
      <c r="T31" s="7" t="inlineStr">
        <is>
          <t>No</t>
        </is>
      </c>
      <c r="U31" s="10" t="n">
        <v>3</v>
      </c>
      <c r="V31" s="10" t="n">
        <v>2</v>
      </c>
      <c r="W31" s="7" t="inlineStr">
        <is>
          <t>-</t>
        </is>
      </c>
      <c r="X31" s="7" t="inlineStr">
        <is>
          <t>No</t>
        </is>
      </c>
      <c r="Y31" s="7" t="inlineStr">
        <is>
          <t>Si</t>
        </is>
      </c>
      <c r="Z31" s="7" t="inlineStr">
        <is>
          <t>No</t>
        </is>
      </c>
      <c r="AA31" s="7" t="inlineStr">
        <is>
          <t>No</t>
        </is>
      </c>
      <c r="AB31" s="7" t="inlineStr">
        <is>
          <t>No</t>
        </is>
      </c>
      <c r="AC31" s="51" t="inlineStr">
        <is>
          <t>Aqui</t>
        </is>
      </c>
      <c r="AD31" s="19" t="n"/>
      <c r="AE31" s="13" t="n">
        <v>3398.712643678161</v>
      </c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2024-09-23</t>
        </is>
      </c>
      <c r="D32" s="11" t="inlineStr">
        <is>
          <t>Finques SIP</t>
        </is>
      </c>
      <c r="E32" s="11" t="inlineStr">
        <is>
          <t>09887_1</t>
        </is>
      </c>
      <c r="F32" s="12" t="inlineStr">
        <is>
          <t>2025-01-20</t>
        </is>
      </c>
      <c r="G32" s="11" t="n">
        <v>119</v>
      </c>
      <c r="H32" s="19" t="n"/>
      <c r="I32" s="124" t="n">
        <v>281761</v>
      </c>
      <c r="J32" s="9" t="inlineStr">
        <is>
          <t>-</t>
        </is>
      </c>
      <c r="K32" s="7" t="inlineStr">
        <is>
          <t>Piso</t>
        </is>
      </c>
      <c r="L32" s="7" t="inlineStr">
        <is>
          <t>Nuevo</t>
        </is>
      </c>
      <c r="M32" s="10" t="inlineStr">
        <is>
          <t>-</t>
        </is>
      </c>
      <c r="N32" s="10" t="inlineStr">
        <is>
          <t>-</t>
        </is>
      </c>
      <c r="O32" s="7" t="inlineStr">
        <is>
          <t>Vilafranca del Penedes</t>
        </is>
      </c>
      <c r="P32" s="7" t="inlineStr">
        <is>
          <t>Poble nou</t>
        </is>
      </c>
      <c r="Q32" s="10" t="n">
        <v>87.28</v>
      </c>
      <c r="R32" s="10" t="n">
        <v>71.34999999999999</v>
      </c>
      <c r="S32" s="7" t="inlineStr">
        <is>
          <t>-</t>
        </is>
      </c>
      <c r="T32" s="7" t="inlineStr">
        <is>
          <t>No</t>
        </is>
      </c>
      <c r="U32" s="10" t="n">
        <v>3</v>
      </c>
      <c r="V32" s="10" t="n">
        <v>2</v>
      </c>
      <c r="W32" s="7" t="inlineStr">
        <is>
          <t>-</t>
        </is>
      </c>
      <c r="X32" s="7" t="inlineStr">
        <is>
          <t>No</t>
        </is>
      </c>
      <c r="Y32" s="7" t="inlineStr">
        <is>
          <t>Si</t>
        </is>
      </c>
      <c r="Z32" s="7" t="inlineStr">
        <is>
          <t>No</t>
        </is>
      </c>
      <c r="AA32" s="7" t="inlineStr">
        <is>
          <t>No</t>
        </is>
      </c>
      <c r="AB32" s="7" t="inlineStr">
        <is>
          <t>No</t>
        </is>
      </c>
      <c r="AC32" s="51" t="inlineStr">
        <is>
          <t>Aqui</t>
        </is>
      </c>
      <c r="AD32" s="19" t="n"/>
      <c r="AE32" s="13" t="n">
        <v>3228.242438130156</v>
      </c>
      <c r="AF32" s="13" t="inlineStr">
        <is>
          <t>-</t>
        </is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2024-09-23</t>
        </is>
      </c>
      <c r="D33" s="11" t="inlineStr">
        <is>
          <t>Finques SIP</t>
        </is>
      </c>
      <c r="E33" s="11" t="inlineStr">
        <is>
          <t>09975</t>
        </is>
      </c>
      <c r="F33" s="12" t="inlineStr">
        <is>
          <t>2024-09-29</t>
        </is>
      </c>
      <c r="G33" s="60" t="n">
        <v>6</v>
      </c>
      <c r="H33" s="18" t="n"/>
      <c r="I33" s="124" t="inlineStr">
        <is>
          <t>Lloguer (900€)</t>
        </is>
      </c>
      <c r="J33" s="9" t="inlineStr">
        <is>
          <t>-</t>
        </is>
      </c>
      <c r="K33" s="7" t="inlineStr">
        <is>
          <t>Dúplex</t>
        </is>
      </c>
      <c r="L33" s="7" t="inlineStr">
        <is>
          <t>Entrar a vivir</t>
        </is>
      </c>
      <c r="M33" s="10" t="n">
        <v>1998</v>
      </c>
      <c r="N33" s="10" t="n">
        <v>26</v>
      </c>
      <c r="O33" s="7" t="inlineStr">
        <is>
          <t>Vilafranca del Penedes</t>
        </is>
      </c>
      <c r="P33" s="7" t="inlineStr">
        <is>
          <t>*CENTRO</t>
        </is>
      </c>
      <c r="Q33" s="10" t="n">
        <v>102</v>
      </c>
      <c r="R33" s="10" t="n">
        <v>90</v>
      </c>
      <c r="S33" s="7" t="n">
        <v>3</v>
      </c>
      <c r="T33" s="7" t="inlineStr">
        <is>
          <t>Si</t>
        </is>
      </c>
      <c r="U33" s="10" t="n">
        <v>3</v>
      </c>
      <c r="V33" s="10" t="n">
        <v>2</v>
      </c>
      <c r="W33" s="7" t="inlineStr">
        <is>
          <t>Oeste</t>
        </is>
      </c>
      <c r="X33" s="7" t="inlineStr">
        <is>
          <t>No</t>
        </is>
      </c>
      <c r="Y33" s="7" t="inlineStr">
        <is>
          <t>Si</t>
        </is>
      </c>
      <c r="Z33" s="7" t="inlineStr">
        <is>
          <t>No</t>
        </is>
      </c>
      <c r="AA33" s="7" t="inlineStr">
        <is>
          <t>Si</t>
        </is>
      </c>
      <c r="AB33" s="7" t="inlineStr">
        <is>
          <t>No</t>
        </is>
      </c>
      <c r="AC33" s="59" t="inlineStr">
        <is>
          <t>Aqui</t>
        </is>
      </c>
      <c r="AD33" s="18" t="n"/>
      <c r="AE33" s="13" t="inlineStr">
        <is>
          <t>-</t>
        </is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2024-09-23</t>
        </is>
      </c>
      <c r="D34" s="11" t="inlineStr">
        <is>
          <t>Finques SIP</t>
        </is>
      </c>
      <c r="E34" s="11" t="inlineStr">
        <is>
          <t>09889</t>
        </is>
      </c>
      <c r="F34" s="12" t="inlineStr">
        <is>
          <t>2024-11-12</t>
        </is>
      </c>
      <c r="G34" s="11" t="n">
        <v>50</v>
      </c>
      <c r="H34" s="19" t="n"/>
      <c r="I34" s="124" t="n">
        <v>174000</v>
      </c>
      <c r="J34" s="9" t="inlineStr">
        <is>
          <t>-</t>
        </is>
      </c>
      <c r="K34" s="7" t="inlineStr">
        <is>
          <t>Adosado</t>
        </is>
      </c>
      <c r="L34" s="7" t="inlineStr">
        <is>
          <t>Buen estado</t>
        </is>
      </c>
      <c r="M34" s="10" t="n">
        <v>1850</v>
      </c>
      <c r="N34" s="10" t="n">
        <v>174</v>
      </c>
      <c r="O34" s="7" t="inlineStr">
        <is>
          <t>Vilafranca del Penedes</t>
        </is>
      </c>
      <c r="P34" s="7" t="inlineStr">
        <is>
          <t>*CENTRO</t>
        </is>
      </c>
      <c r="Q34" s="10" t="n">
        <v>100</v>
      </c>
      <c r="R34" s="10" t="n">
        <v>90</v>
      </c>
      <c r="S34" s="7" t="n">
        <v>1</v>
      </c>
      <c r="T34" s="7" t="inlineStr">
        <is>
          <t>No</t>
        </is>
      </c>
      <c r="U34" s="10" t="n">
        <v>2</v>
      </c>
      <c r="V34" s="10" t="n">
        <v>2</v>
      </c>
      <c r="W34" s="7" t="inlineStr">
        <is>
          <t>Noreste</t>
        </is>
      </c>
      <c r="X34" s="7" t="inlineStr">
        <is>
          <t>No</t>
        </is>
      </c>
      <c r="Y34" s="7" t="inlineStr">
        <is>
          <t>Si</t>
        </is>
      </c>
      <c r="Z34" s="7" t="inlineStr">
        <is>
          <t>No</t>
        </is>
      </c>
      <c r="AA34" s="7" t="inlineStr">
        <is>
          <t>No</t>
        </is>
      </c>
      <c r="AB34" s="7" t="inlineStr">
        <is>
          <t>No</t>
        </is>
      </c>
      <c r="AC34" s="59" t="inlineStr">
        <is>
          <t>Aqui</t>
        </is>
      </c>
      <c r="AD34" s="19" t="n"/>
      <c r="AE34" s="13" t="n">
        <v>1740</v>
      </c>
      <c r="AF34" s="13" t="n">
        <v>930.4812834224598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2024-09-23</t>
        </is>
      </c>
      <c r="D35" s="11" t="inlineStr">
        <is>
          <t>Finques SIP</t>
        </is>
      </c>
      <c r="E35" s="11" t="inlineStr">
        <is>
          <t>09974</t>
        </is>
      </c>
      <c r="F35" s="12" t="inlineStr">
        <is>
          <t>2024-09-29</t>
        </is>
      </c>
      <c r="G35" s="60" t="n">
        <v>6</v>
      </c>
      <c r="H35" s="19" t="n"/>
      <c r="I35" s="124" t="inlineStr">
        <is>
          <t>Lloguer (875€)</t>
        </is>
      </c>
      <c r="J35" s="9" t="inlineStr">
        <is>
          <t>-</t>
        </is>
      </c>
      <c r="K35" s="7" t="inlineStr">
        <is>
          <t>Piso</t>
        </is>
      </c>
      <c r="L35" s="7" t="inlineStr">
        <is>
          <t>Buen estado</t>
        </is>
      </c>
      <c r="M35" s="10" t="n">
        <v>2008</v>
      </c>
      <c r="N35" s="10" t="n">
        <v>16</v>
      </c>
      <c r="O35" s="7" t="inlineStr">
        <is>
          <t>Vilafranca del Penedes</t>
        </is>
      </c>
      <c r="P35" s="7" t="inlineStr">
        <is>
          <t>La Girada</t>
        </is>
      </c>
      <c r="Q35" s="10" t="n">
        <v>80</v>
      </c>
      <c r="R35" s="10" t="inlineStr">
        <is>
          <t>-</t>
        </is>
      </c>
      <c r="S35" s="7" t="n">
        <v>1</v>
      </c>
      <c r="T35" s="7" t="inlineStr">
        <is>
          <t>Si</t>
        </is>
      </c>
      <c r="U35" s="10" t="n">
        <v>3</v>
      </c>
      <c r="V35" s="10" t="n">
        <v>2</v>
      </c>
      <c r="W35" s="7" t="inlineStr">
        <is>
          <t>-</t>
        </is>
      </c>
      <c r="X35" s="7" t="inlineStr">
        <is>
          <t>No</t>
        </is>
      </c>
      <c r="Y35" s="7" t="inlineStr">
        <is>
          <t>No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59" t="inlineStr">
        <is>
          <t>Aqui</t>
        </is>
      </c>
      <c r="AD35" s="19" t="n"/>
      <c r="AE35" s="13" t="inlineStr">
        <is>
          <t>-</t>
        </is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2024-09-23</t>
        </is>
      </c>
      <c r="D36" s="11" t="inlineStr">
        <is>
          <t>Finques SIP</t>
        </is>
      </c>
      <c r="E36" s="11" t="inlineStr">
        <is>
          <t>009125_1</t>
        </is>
      </c>
      <c r="F36" s="12" t="inlineStr">
        <is>
          <t>2025-04-28</t>
        </is>
      </c>
      <c r="G36" s="60" t="n">
        <v>217</v>
      </c>
      <c r="H36" s="18" t="n"/>
      <c r="I36" s="124" t="n">
        <v>287000</v>
      </c>
      <c r="J36" s="9" t="inlineStr">
        <is>
          <t>-</t>
        </is>
      </c>
      <c r="K36" s="7" t="inlineStr">
        <is>
          <t>Casa</t>
        </is>
      </c>
      <c r="L36" s="7" t="inlineStr">
        <is>
          <t>Para reformar</t>
        </is>
      </c>
      <c r="M36" s="10" t="n">
        <v>1800</v>
      </c>
      <c r="N36" s="10" t="n">
        <v>224</v>
      </c>
      <c r="O36" s="7" t="inlineStr">
        <is>
          <t>Vilafranca del Penedes</t>
        </is>
      </c>
      <c r="P36" s="7" t="inlineStr">
        <is>
          <t>Vilafranca del Penedès</t>
        </is>
      </c>
      <c r="Q36" s="10" t="n">
        <v>300</v>
      </c>
      <c r="R36" s="10" t="n">
        <v>180</v>
      </c>
      <c r="S36" s="7" t="inlineStr">
        <is>
          <t>-</t>
        </is>
      </c>
      <c r="T36" s="7" t="inlineStr">
        <is>
          <t>No</t>
        </is>
      </c>
      <c r="U36" s="10" t="inlineStr">
        <is>
          <t>-</t>
        </is>
      </c>
      <c r="V36" s="10" t="n">
        <v>2</v>
      </c>
      <c r="W36" s="7" t="inlineStr">
        <is>
          <t>-</t>
        </is>
      </c>
      <c r="X36" s="7" t="inlineStr">
        <is>
          <t>No</t>
        </is>
      </c>
      <c r="Y36" s="7" t="inlineStr">
        <is>
          <t>No</t>
        </is>
      </c>
      <c r="Z36" s="7" t="inlineStr">
        <is>
          <t>No</t>
        </is>
      </c>
      <c r="AA36" s="7" t="inlineStr">
        <is>
          <t>No</t>
        </is>
      </c>
      <c r="AB36" s="7" t="inlineStr">
        <is>
          <t>No</t>
        </is>
      </c>
      <c r="AC36" s="59" t="inlineStr">
        <is>
          <t>Aqui</t>
        </is>
      </c>
      <c r="AD36" s="18" t="n"/>
      <c r="AE36" s="13" t="n">
        <v>956.6666666666666</v>
      </c>
      <c r="AF36" s="13" t="n">
        <v>451.2578616352201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2024-09-23</t>
        </is>
      </c>
      <c r="D37" s="11" t="inlineStr">
        <is>
          <t>Finques SIP</t>
        </is>
      </c>
      <c r="E37" s="11" t="inlineStr">
        <is>
          <t>09841_1</t>
        </is>
      </c>
      <c r="F37" s="12" t="inlineStr">
        <is>
          <t>2025-04-28</t>
        </is>
      </c>
      <c r="G37" s="11" t="n">
        <v>217</v>
      </c>
      <c r="H37" s="19" t="n"/>
      <c r="I37" s="124" t="n">
        <v>176000</v>
      </c>
      <c r="J37" s="9" t="inlineStr">
        <is>
          <t>-</t>
        </is>
      </c>
      <c r="K37" s="7" t="inlineStr">
        <is>
          <t>Casa</t>
        </is>
      </c>
      <c r="L37" s="7" t="inlineStr">
        <is>
          <t>Buen estado</t>
        </is>
      </c>
      <c r="M37" s="10" t="n">
        <v>1884</v>
      </c>
      <c r="N37" s="10" t="n">
        <v>140</v>
      </c>
      <c r="O37" s="7" t="inlineStr">
        <is>
          <t>Vilafranca del Penedes</t>
        </is>
      </c>
      <c r="P37" s="7" t="inlineStr">
        <is>
          <t>Sant Julià</t>
        </is>
      </c>
      <c r="Q37" s="10" t="n">
        <v>145</v>
      </c>
      <c r="R37" s="10" t="n">
        <v>140</v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Este Oeste</t>
        </is>
      </c>
      <c r="X37" s="7" t="inlineStr">
        <is>
          <t>No</t>
        </is>
      </c>
      <c r="Y37" s="7" t="inlineStr">
        <is>
          <t>Si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No</t>
        </is>
      </c>
      <c r="AC37" s="59" t="inlineStr">
        <is>
          <t>Aqui</t>
        </is>
      </c>
      <c r="AD37" s="19" t="n"/>
      <c r="AE37" s="13" t="n">
        <v>1213.793103448276</v>
      </c>
      <c r="AF37" s="13" t="n">
        <v>713.995943204868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2024-09-23</t>
        </is>
      </c>
      <c r="D38" s="11" t="inlineStr">
        <is>
          <t>Finques SIP</t>
        </is>
      </c>
      <c r="E38" s="11" t="inlineStr">
        <is>
          <t>09250</t>
        </is>
      </c>
      <c r="F38" s="12" t="inlineStr">
        <is>
          <t>2025-03-03</t>
        </is>
      </c>
      <c r="G38" s="11" t="n">
        <v>161</v>
      </c>
      <c r="H38" s="19" t="n"/>
      <c r="I38" s="124" t="n">
        <v>300000</v>
      </c>
      <c r="J38" s="9" t="inlineStr">
        <is>
          <t>-</t>
        </is>
      </c>
      <c r="K38" s="7" t="inlineStr">
        <is>
          <t>Casa</t>
        </is>
      </c>
      <c r="L38" s="7" t="inlineStr">
        <is>
          <t>Para reformar</t>
        </is>
      </c>
      <c r="M38" s="10" t="n">
        <v>1850</v>
      </c>
      <c r="N38" s="10" t="n">
        <v>174</v>
      </c>
      <c r="O38" s="7" t="inlineStr">
        <is>
          <t>Vilafranca del Penedes</t>
        </is>
      </c>
      <c r="P38" s="7" t="inlineStr">
        <is>
          <t>*CENTRO</t>
        </is>
      </c>
      <c r="Q38" s="10" t="n">
        <v>702</v>
      </c>
      <c r="R38" s="10" t="n">
        <v>378</v>
      </c>
      <c r="S38" s="7" t="inlineStr">
        <is>
          <t>-</t>
        </is>
      </c>
      <c r="T38" s="7" t="inlineStr">
        <is>
          <t>No</t>
        </is>
      </c>
      <c r="U38" s="10" t="n">
        <v>15</v>
      </c>
      <c r="V38" s="10" t="n">
        <v>5</v>
      </c>
      <c r="W38" s="7" t="inlineStr">
        <is>
          <t>-</t>
        </is>
      </c>
      <c r="X38" s="7" t="inlineStr">
        <is>
          <t>No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No</t>
        </is>
      </c>
      <c r="AB38" s="7" t="inlineStr">
        <is>
          <t>No</t>
        </is>
      </c>
      <c r="AC38" s="59" t="inlineStr">
        <is>
          <t>Aqui</t>
        </is>
      </c>
      <c r="AD38" s="19" t="n"/>
      <c r="AE38" s="13" t="n">
        <v>427.3504273504274</v>
      </c>
      <c r="AF38" s="13" t="n">
        <v>228.5296402943462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2024-09-23</t>
        </is>
      </c>
      <c r="D39" s="11" t="inlineStr">
        <is>
          <t>Finques SIP</t>
        </is>
      </c>
      <c r="E39" s="11" t="inlineStr">
        <is>
          <t>09513_1</t>
        </is>
      </c>
      <c r="F39" s="12" t="inlineStr">
        <is>
          <t>2025-04-28</t>
        </is>
      </c>
      <c r="G39" s="11" t="n">
        <v>217</v>
      </c>
      <c r="H39" s="18" t="n"/>
      <c r="I39" s="124" t="n">
        <v>475000</v>
      </c>
      <c r="J39" s="9" t="inlineStr">
        <is>
          <t>-</t>
        </is>
      </c>
      <c r="K39" s="7" t="inlineStr">
        <is>
          <t>Casa</t>
        </is>
      </c>
      <c r="L39" s="7" t="inlineStr">
        <is>
          <t>Entrar a vivir</t>
        </is>
      </c>
      <c r="M39" s="10" t="n">
        <v>1995</v>
      </c>
      <c r="N39" s="10" t="n">
        <v>29</v>
      </c>
      <c r="O39" s="7" t="inlineStr">
        <is>
          <t>Vilafranca del Penedes</t>
        </is>
      </c>
      <c r="P39" s="7" t="inlineStr">
        <is>
          <t>Vilafranca del Penedès</t>
        </is>
      </c>
      <c r="Q39" s="10" t="n">
        <v>210</v>
      </c>
      <c r="R39" s="10" t="n">
        <v>187</v>
      </c>
      <c r="S39" s="7" t="n">
        <v>2</v>
      </c>
      <c r="T39" s="7" t="inlineStr">
        <is>
          <t>No</t>
        </is>
      </c>
      <c r="U39" s="10" t="n">
        <v>8</v>
      </c>
      <c r="V39" s="10" t="n">
        <v>3</v>
      </c>
      <c r="W39" s="7" t="inlineStr">
        <is>
          <t>-</t>
        </is>
      </c>
      <c r="X39" s="7" t="inlineStr">
        <is>
          <t>Si</t>
        </is>
      </c>
      <c r="Y39" s="7" t="inlineStr">
        <is>
          <t>No</t>
        </is>
      </c>
      <c r="Z39" s="7" t="inlineStr">
        <is>
          <t>No</t>
        </is>
      </c>
      <c r="AA39" s="7" t="inlineStr">
        <is>
          <t>Si</t>
        </is>
      </c>
      <c r="AB39" s="7" t="inlineStr">
        <is>
          <t>No</t>
        </is>
      </c>
      <c r="AC39" s="16" t="inlineStr">
        <is>
          <t>Aqui</t>
        </is>
      </c>
      <c r="AD39" s="18" t="n"/>
      <c r="AE39" s="13" t="n">
        <v>2261.904761904762</v>
      </c>
      <c r="AF39" s="13" t="n">
        <v>1975.46267415263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2024-09-23</t>
        </is>
      </c>
      <c r="D40" s="11" t="inlineStr">
        <is>
          <t>Finques SIP</t>
        </is>
      </c>
      <c r="E40" s="11" t="inlineStr">
        <is>
          <t>09251_1</t>
        </is>
      </c>
      <c r="F40" s="12" t="inlineStr">
        <is>
          <t>2025-04-28</t>
        </is>
      </c>
      <c r="G40" s="11" t="n">
        <v>217</v>
      </c>
      <c r="H40" s="19" t="n"/>
      <c r="I40" s="124" t="n">
        <v>235000</v>
      </c>
      <c r="J40" s="9" t="inlineStr">
        <is>
          <t>-</t>
        </is>
      </c>
      <c r="K40" s="7" t="inlineStr">
        <is>
          <t>Casa</t>
        </is>
      </c>
      <c r="L40" s="7" t="inlineStr">
        <is>
          <t>Para reformar</t>
        </is>
      </c>
      <c r="M40" s="10" t="n">
        <v>1850</v>
      </c>
      <c r="N40" s="10" t="n">
        <v>174</v>
      </c>
      <c r="O40" s="7" t="inlineStr">
        <is>
          <t>Vilafranca del Penedes</t>
        </is>
      </c>
      <c r="P40" s="7" t="inlineStr">
        <is>
          <t>*CENTRO</t>
        </is>
      </c>
      <c r="Q40" s="10" t="n">
        <v>280</v>
      </c>
      <c r="R40" s="10" t="n">
        <v>173</v>
      </c>
      <c r="S40" s="7" t="inlineStr">
        <is>
          <t>-</t>
        </is>
      </c>
      <c r="T40" s="7" t="inlineStr">
        <is>
          <t>No</t>
        </is>
      </c>
      <c r="U40" s="10" t="n">
        <v>6</v>
      </c>
      <c r="V40" s="10" t="n">
        <v>1</v>
      </c>
      <c r="W40" s="7" t="inlineStr">
        <is>
          <t>-</t>
        </is>
      </c>
      <c r="X40" s="7" t="inlineStr">
        <is>
          <t>No</t>
        </is>
      </c>
      <c r="Y40" s="7" t="inlineStr">
        <is>
          <t>Si</t>
        </is>
      </c>
      <c r="Z40" s="7" t="inlineStr">
        <is>
          <t>No</t>
        </is>
      </c>
      <c r="AA40" s="7" t="inlineStr">
        <is>
          <t>No</t>
        </is>
      </c>
      <c r="AB40" s="7" t="inlineStr">
        <is>
          <t>Si</t>
        </is>
      </c>
      <c r="AC40" s="16" t="inlineStr">
        <is>
          <t>Aqui</t>
        </is>
      </c>
      <c r="AD40" s="19" t="n"/>
      <c r="AE40" s="13" t="n">
        <v>839.2857142857143</v>
      </c>
      <c r="AF40" s="13" t="n">
        <v>448.8158899923606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2024-09-23</t>
        </is>
      </c>
      <c r="D41" s="11" t="inlineStr">
        <is>
          <t>Finques SIP</t>
        </is>
      </c>
      <c r="E41" s="11" t="inlineStr">
        <is>
          <t>008824</t>
        </is>
      </c>
      <c r="F41" s="12" t="inlineStr">
        <is>
          <t>2024-10-18</t>
        </is>
      </c>
      <c r="G41" s="11" t="n">
        <v>25</v>
      </c>
      <c r="H41" s="19" t="n"/>
      <c r="I41" s="124" t="n">
        <v>285000</v>
      </c>
      <c r="J41" s="9" t="inlineStr">
        <is>
          <t>-</t>
        </is>
      </c>
      <c r="K41" s="7" t="inlineStr">
        <is>
          <t>Casa</t>
        </is>
      </c>
      <c r="L41" s="7" t="inlineStr">
        <is>
          <t>Buen estado</t>
        </is>
      </c>
      <c r="M41" s="10" t="n">
        <v>1995</v>
      </c>
      <c r="N41" s="10" t="n">
        <v>29</v>
      </c>
      <c r="O41" s="7" t="inlineStr">
        <is>
          <t>Vilafranca del Penedes</t>
        </is>
      </c>
      <c r="P41" s="7" t="inlineStr">
        <is>
          <t>Sant Julià</t>
        </is>
      </c>
      <c r="Q41" s="10" t="n">
        <v>120</v>
      </c>
      <c r="R41" s="10" t="n">
        <v>115</v>
      </c>
      <c r="S41" s="7" t="inlineStr">
        <is>
          <t>-</t>
        </is>
      </c>
      <c r="T41" s="7" t="inlineStr">
        <is>
          <t>No</t>
        </is>
      </c>
      <c r="U41" s="10" t="n">
        <v>3</v>
      </c>
      <c r="V41" s="10" t="n">
        <v>2</v>
      </c>
      <c r="W41" s="7" t="inlineStr">
        <is>
          <t>-</t>
        </is>
      </c>
      <c r="X41" s="7" t="inlineStr">
        <is>
          <t>No</t>
        </is>
      </c>
      <c r="Y41" s="7" t="inlineStr">
        <is>
          <t>No</t>
        </is>
      </c>
      <c r="Z41" s="7" t="inlineStr">
        <is>
          <t>No</t>
        </is>
      </c>
      <c r="AA41" s="7" t="inlineStr">
        <is>
          <t>No</t>
        </is>
      </c>
      <c r="AB41" s="7" t="inlineStr">
        <is>
          <t>No</t>
        </is>
      </c>
      <c r="AC41" s="59" t="inlineStr">
        <is>
          <t>Aqui</t>
        </is>
      </c>
      <c r="AD41" s="19" t="n"/>
      <c r="AE41" s="13" t="n">
        <v>2375</v>
      </c>
      <c r="AF41" s="13" t="n">
        <v>2074.235807860262</v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2024-09-25</t>
        </is>
      </c>
      <c r="D42" s="11" t="inlineStr">
        <is>
          <t>Finques SIP</t>
        </is>
      </c>
      <c r="E42" s="11" t="inlineStr">
        <is>
          <t>09972</t>
        </is>
      </c>
      <c r="F42" s="12" t="inlineStr">
        <is>
          <t>2025-02-04</t>
        </is>
      </c>
      <c r="G42" s="11" t="n">
        <v>132</v>
      </c>
      <c r="H42" s="18" t="n"/>
      <c r="I42" s="124" t="n">
        <v>238000</v>
      </c>
      <c r="J42" s="9" t="inlineStr">
        <is>
          <t>-</t>
        </is>
      </c>
      <c r="K42" s="7" t="inlineStr">
        <is>
          <t>Casa</t>
        </is>
      </c>
      <c r="L42" s="7" t="inlineStr">
        <is>
          <t>Buen estado</t>
        </is>
      </c>
      <c r="M42" s="10" t="n">
        <v>1970</v>
      </c>
      <c r="N42" s="10" t="n">
        <v>54</v>
      </c>
      <c r="O42" s="7" t="inlineStr">
        <is>
          <t>Olerdola</t>
        </is>
      </c>
      <c r="P42" s="7" t="inlineStr">
        <is>
          <t>Daltmar-olerdola</t>
        </is>
      </c>
      <c r="Q42" s="10" t="n">
        <v>194</v>
      </c>
      <c r="R42" s="10" t="n">
        <v>80</v>
      </c>
      <c r="S42" s="7" t="inlineStr">
        <is>
          <t>-</t>
        </is>
      </c>
      <c r="T42" s="7" t="inlineStr">
        <is>
          <t>No</t>
        </is>
      </c>
      <c r="U42" s="10" t="n">
        <v>4</v>
      </c>
      <c r="V42" s="10" t="n">
        <v>1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Si</t>
        </is>
      </c>
      <c r="AB42" s="7" t="inlineStr">
        <is>
          <t>Si</t>
        </is>
      </c>
      <c r="AC42" s="17" t="inlineStr">
        <is>
          <t>Aqui</t>
        </is>
      </c>
      <c r="AD42" s="18" t="n"/>
      <c r="AE42" s="13" t="n">
        <v>1226.80412371134</v>
      </c>
      <c r="AF42" s="13" t="n">
        <v>965.9874989853073</v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2024-09-25</t>
        </is>
      </c>
      <c r="D43" s="11" t="inlineStr">
        <is>
          <t>Finques SIP</t>
        </is>
      </c>
      <c r="E43" s="11" t="inlineStr">
        <is>
          <t>09797</t>
        </is>
      </c>
      <c r="F43" s="12" t="inlineStr">
        <is>
          <t>2024-10-24</t>
        </is>
      </c>
      <c r="G43" s="11" t="n">
        <v>29</v>
      </c>
      <c r="H43" s="19" t="n"/>
      <c r="I43" s="124" t="n">
        <v>250000</v>
      </c>
      <c r="J43" s="9" t="inlineStr">
        <is>
          <t>-</t>
        </is>
      </c>
      <c r="K43" s="7" t="inlineStr">
        <is>
          <t>Caserón</t>
        </is>
      </c>
      <c r="L43" s="7" t="inlineStr">
        <is>
          <t>Buen estado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Olerdola</t>
        </is>
      </c>
      <c r="P43" s="7" t="inlineStr">
        <is>
          <t>Arboçar</t>
        </is>
      </c>
      <c r="Q43" s="10" t="n">
        <v>178</v>
      </c>
      <c r="R43" s="10" t="n">
        <v>175</v>
      </c>
      <c r="S43" s="7" t="inlineStr">
        <is>
          <t>-</t>
        </is>
      </c>
      <c r="T43" s="7" t="inlineStr">
        <is>
          <t>No</t>
        </is>
      </c>
      <c r="U43" s="10" t="n">
        <v>5</v>
      </c>
      <c r="V43" s="10" t="n">
        <v>1</v>
      </c>
      <c r="W43" s="7" t="inlineStr">
        <is>
          <t>Sur</t>
        </is>
      </c>
      <c r="X43" s="7" t="inlineStr">
        <is>
          <t>No</t>
        </is>
      </c>
      <c r="Y43" s="7" t="inlineStr">
        <is>
          <t>No</t>
        </is>
      </c>
      <c r="Z43" s="7" t="inlineStr">
        <is>
          <t>No</t>
        </is>
      </c>
      <c r="AA43" s="7" t="inlineStr">
        <is>
          <t>No</t>
        </is>
      </c>
      <c r="AB43" s="7" t="inlineStr">
        <is>
          <t>Si</t>
        </is>
      </c>
      <c r="AC43" s="66" t="inlineStr">
        <is>
          <t>Aqui</t>
        </is>
      </c>
      <c r="AD43" s="19" t="n"/>
      <c r="AE43" s="13" t="n">
        <v>1404.494382022472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2024-09-25</t>
        </is>
      </c>
      <c r="D44" s="11" t="inlineStr">
        <is>
          <t>Finques SIP</t>
        </is>
      </c>
      <c r="E44" s="11" t="inlineStr">
        <is>
          <t>007628</t>
        </is>
      </c>
      <c r="F44" s="12" t="inlineStr">
        <is>
          <t>2024-10-21</t>
        </is>
      </c>
      <c r="G44" s="11" t="n">
        <v>26</v>
      </c>
      <c r="H44" s="19" t="n"/>
      <c r="I44" s="124" t="n">
        <v>380000</v>
      </c>
      <c r="J44" s="9" t="inlineStr">
        <is>
          <t>-</t>
        </is>
      </c>
      <c r="K44" s="7" t="inlineStr">
        <is>
          <t>Casa</t>
        </is>
      </c>
      <c r="L44" s="7" t="inlineStr">
        <is>
          <t>Buen estado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Olerdola</t>
        </is>
      </c>
      <c r="P44" s="7" t="inlineStr">
        <is>
          <t>Olèrdola</t>
        </is>
      </c>
      <c r="Q44" s="10" t="n">
        <v>500</v>
      </c>
      <c r="R44" s="10" t="n">
        <v>426</v>
      </c>
      <c r="S44" s="7" t="inlineStr">
        <is>
          <t>-</t>
        </is>
      </c>
      <c r="T44" s="7" t="inlineStr">
        <is>
          <t>No</t>
        </is>
      </c>
      <c r="U44" s="10" t="n">
        <v>5</v>
      </c>
      <c r="V44" s="10" t="n">
        <v>4</v>
      </c>
      <c r="W44" s="7" t="inlineStr">
        <is>
          <t>-</t>
        </is>
      </c>
      <c r="X44" s="7" t="inlineStr">
        <is>
          <t>No</t>
        </is>
      </c>
      <c r="Y44" s="7" t="inlineStr">
        <is>
          <t>No</t>
        </is>
      </c>
      <c r="Z44" s="7" t="inlineStr">
        <is>
          <t>No</t>
        </is>
      </c>
      <c r="AA44" s="7" t="inlineStr">
        <is>
          <t>No</t>
        </is>
      </c>
      <c r="AB44" s="7" t="inlineStr">
        <is>
          <t>Si</t>
        </is>
      </c>
      <c r="AC44" s="66" t="inlineStr">
        <is>
          <t>Aqui</t>
        </is>
      </c>
      <c r="AD44" s="19" t="n"/>
      <c r="AE44" s="13" t="n">
        <v>760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2024-09-25</t>
        </is>
      </c>
      <c r="D45" s="11" t="inlineStr">
        <is>
          <t>Finques SIP</t>
        </is>
      </c>
      <c r="E45" s="11" t="inlineStr">
        <is>
          <t>009170_1</t>
        </is>
      </c>
      <c r="F45" s="12" t="inlineStr">
        <is>
          <t>2025-04-28</t>
        </is>
      </c>
      <c r="G45" s="11" t="n">
        <v>215</v>
      </c>
      <c r="H45" s="18" t="n"/>
      <c r="I45" s="124" t="n">
        <v>360000</v>
      </c>
      <c r="J45" s="9" t="inlineStr">
        <is>
          <t>-</t>
        </is>
      </c>
      <c r="K45" s="7" t="inlineStr">
        <is>
          <t>Casa</t>
        </is>
      </c>
      <c r="L45" s="7" t="inlineStr">
        <is>
          <t>Buen estado</t>
        </is>
      </c>
      <c r="M45" s="10" t="n">
        <v>1991</v>
      </c>
      <c r="N45" s="10" t="n">
        <v>33</v>
      </c>
      <c r="O45" s="7" t="inlineStr">
        <is>
          <t>Puigdalber</t>
        </is>
      </c>
      <c r="P45" s="7" t="inlineStr">
        <is>
          <t>Puigdalber</t>
        </is>
      </c>
      <c r="Q45" s="10" t="n">
        <v>300</v>
      </c>
      <c r="R45" s="10" t="n">
        <v>214</v>
      </c>
      <c r="S45" s="7" t="inlineStr">
        <is>
          <t>-</t>
        </is>
      </c>
      <c r="T45" s="7" t="inlineStr">
        <is>
          <t>No</t>
        </is>
      </c>
      <c r="U45" s="10" t="n">
        <v>4</v>
      </c>
      <c r="V45" s="10" t="n">
        <v>1</v>
      </c>
      <c r="W45" s="7" t="inlineStr">
        <is>
          <t>-</t>
        </is>
      </c>
      <c r="X45" s="7" t="inlineStr">
        <is>
          <t>No</t>
        </is>
      </c>
      <c r="Y45" s="7" t="inlineStr">
        <is>
          <t>Si</t>
        </is>
      </c>
      <c r="Z45" s="7" t="inlineStr">
        <is>
          <t>No</t>
        </is>
      </c>
      <c r="AA45" s="7" t="inlineStr">
        <is>
          <t>No</t>
        </is>
      </c>
      <c r="AB45" s="7" t="inlineStr">
        <is>
          <t>No</t>
        </is>
      </c>
      <c r="AC45" s="17" t="inlineStr">
        <is>
          <t>Aqui</t>
        </is>
      </c>
      <c r="AD45" s="18" t="n"/>
      <c r="AE45" s="13" t="n">
        <v>1200</v>
      </c>
      <c r="AF45" s="13" t="n">
        <v>1030.042918454935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2024-09-25</t>
        </is>
      </c>
      <c r="D46" s="11" t="inlineStr">
        <is>
          <t>Finques SIP</t>
        </is>
      </c>
      <c r="E46" s="11" t="inlineStr">
        <is>
          <t>09609</t>
        </is>
      </c>
      <c r="F46" s="12" t="inlineStr">
        <is>
          <t>2025-04-04</t>
        </is>
      </c>
      <c r="G46" s="11" t="n">
        <v>191</v>
      </c>
      <c r="H46" s="19" t="n"/>
      <c r="I46" s="124" t="n">
        <v>248000</v>
      </c>
      <c r="J46" s="9" t="inlineStr">
        <is>
          <t>-</t>
        </is>
      </c>
      <c r="K46" s="7" t="inlineStr">
        <is>
          <t>Casa</t>
        </is>
      </c>
      <c r="L46" s="7" t="inlineStr">
        <is>
          <t>Reformar Parcialmente</t>
        </is>
      </c>
      <c r="M46" s="10" t="n">
        <v>1970</v>
      </c>
      <c r="N46" s="10" t="n">
        <v>54</v>
      </c>
      <c r="O46" s="7" t="inlineStr">
        <is>
          <t>Olerdola</t>
        </is>
      </c>
      <c r="P46" s="7" t="inlineStr">
        <is>
          <t>Daltmar</t>
        </is>
      </c>
      <c r="Q46" s="10" t="n">
        <v>232</v>
      </c>
      <c r="R46" s="10" t="n">
        <v>200</v>
      </c>
      <c r="S46" s="7" t="inlineStr">
        <is>
          <t>-</t>
        </is>
      </c>
      <c r="T46" s="7" t="inlineStr">
        <is>
          <t>No</t>
        </is>
      </c>
      <c r="U46" s="10" t="n">
        <v>5</v>
      </c>
      <c r="V46" s="10" t="n">
        <v>2</v>
      </c>
      <c r="W46" s="7" t="inlineStr">
        <is>
          <t>Sureste</t>
        </is>
      </c>
      <c r="X46" s="7" t="inlineStr">
        <is>
          <t>Si</t>
        </is>
      </c>
      <c r="Y46" s="7" t="inlineStr">
        <is>
          <t>Si</t>
        </is>
      </c>
      <c r="Z46" s="7" t="inlineStr">
        <is>
          <t>Si</t>
        </is>
      </c>
      <c r="AA46" s="7" t="inlineStr">
        <is>
          <t>Si</t>
        </is>
      </c>
      <c r="AB46" s="7" t="inlineStr">
        <is>
          <t>No</t>
        </is>
      </c>
      <c r="AC46" s="17" t="inlineStr">
        <is>
          <t>Aqui</t>
        </is>
      </c>
      <c r="AD46" s="19" t="n"/>
      <c r="AE46" s="13" t="n">
        <v>1068.965517241379</v>
      </c>
      <c r="AF46" s="13" t="n">
        <v>841.7051316861255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2024-09-25</t>
        </is>
      </c>
      <c r="D47" s="11" t="inlineStr">
        <is>
          <t>Finques SIP</t>
        </is>
      </c>
      <c r="E47" s="11" t="inlineStr">
        <is>
          <t>009082_1</t>
        </is>
      </c>
      <c r="F47" s="12" t="inlineStr">
        <is>
          <t>2025-04-28</t>
        </is>
      </c>
      <c r="G47" s="11" t="n">
        <v>215</v>
      </c>
      <c r="H47" s="19" t="n"/>
      <c r="I47" s="124" t="n">
        <v>425000</v>
      </c>
      <c r="J47" s="9" t="inlineStr">
        <is>
          <t>-</t>
        </is>
      </c>
      <c r="K47" s="7" t="inlineStr">
        <is>
          <t>Casa</t>
        </is>
      </c>
      <c r="L47" s="7" t="inlineStr">
        <is>
          <t>Buen estado</t>
        </is>
      </c>
      <c r="M47" s="10" t="n">
        <v>1900</v>
      </c>
      <c r="N47" s="10" t="n">
        <v>124</v>
      </c>
      <c r="O47" s="7" t="inlineStr">
        <is>
          <t>El Pla del Penedes</t>
        </is>
      </c>
      <c r="P47" s="7" t="inlineStr">
        <is>
          <t>El Pla del Penedès</t>
        </is>
      </c>
      <c r="Q47" s="10" t="n">
        <v>550</v>
      </c>
      <c r="R47" s="10" t="n">
        <v>520</v>
      </c>
      <c r="S47" s="7" t="inlineStr">
        <is>
          <t>-</t>
        </is>
      </c>
      <c r="T47" s="7" t="inlineStr">
        <is>
          <t>No</t>
        </is>
      </c>
      <c r="U47" s="10" t="n">
        <v>7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No</t>
        </is>
      </c>
      <c r="AA47" s="7" t="inlineStr">
        <is>
          <t>No</t>
        </is>
      </c>
      <c r="AB47" s="7" t="inlineStr">
        <is>
          <t>No</t>
        </is>
      </c>
      <c r="AC47" s="17" t="inlineStr">
        <is>
          <t>Aqui</t>
        </is>
      </c>
      <c r="AD47" s="19" t="n"/>
      <c r="AE47" s="13" t="n">
        <v>772.7272727272727</v>
      </c>
      <c r="AF47" s="13" t="n">
        <v>476.9921436588103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2024-09-30</t>
        </is>
      </c>
      <c r="D48" s="11" t="inlineStr">
        <is>
          <t>Finques SIP</t>
        </is>
      </c>
      <c r="E48" s="11" t="inlineStr">
        <is>
          <t>09982_1</t>
        </is>
      </c>
      <c r="F48" s="12" t="inlineStr">
        <is>
          <t>2024-10-04</t>
        </is>
      </c>
      <c r="G48" s="11" t="n">
        <v>4</v>
      </c>
      <c r="H48" s="18" t="n"/>
      <c r="I48" s="124" t="inlineStr">
        <is>
          <t>Lloguer (698€)</t>
        </is>
      </c>
      <c r="J48" s="9" t="inlineStr">
        <is>
          <t>-</t>
        </is>
      </c>
      <c r="K48" s="7" t="inlineStr">
        <is>
          <t>Piso</t>
        </is>
      </c>
      <c r="L48" s="7" t="inlineStr">
        <is>
          <t>Ninguno</t>
        </is>
      </c>
      <c r="M48" s="10" t="n">
        <v>1996</v>
      </c>
      <c r="N48" s="10" t="n">
        <v>28</v>
      </c>
      <c r="O48" s="7" t="inlineStr">
        <is>
          <t>Vilafranca del Penedes</t>
        </is>
      </c>
      <c r="P48" s="7" t="inlineStr">
        <is>
          <t>Espirall</t>
        </is>
      </c>
      <c r="Q48" s="10" t="n">
        <v>61</v>
      </c>
      <c r="R48" s="10" t="inlineStr">
        <is>
          <t>-</t>
        </is>
      </c>
      <c r="S48" s="7" t="n">
        <v>1</v>
      </c>
      <c r="T48" s="7" t="inlineStr">
        <is>
          <t>Si</t>
        </is>
      </c>
      <c r="U48" s="10" t="n">
        <v>3</v>
      </c>
      <c r="V48" s="10" t="n">
        <v>1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No</t>
        </is>
      </c>
      <c r="AC48" s="62" t="inlineStr">
        <is>
          <t>Aqui</t>
        </is>
      </c>
      <c r="AD48" s="18" t="n"/>
      <c r="AE48" s="13" t="inlineStr">
        <is>
          <t>-</t>
        </is>
      </c>
      <c r="AF48" s="13" t="inlineStr">
        <is>
          <t>-</t>
        </is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2024-10-01</t>
        </is>
      </c>
      <c r="D49" s="11" t="inlineStr">
        <is>
          <t>Finques SIP</t>
        </is>
      </c>
      <c r="E49" s="11" t="inlineStr">
        <is>
          <t>09985</t>
        </is>
      </c>
      <c r="F49" s="12" t="inlineStr">
        <is>
          <t>2024-10-08</t>
        </is>
      </c>
      <c r="G49" s="11" t="n">
        <v>7</v>
      </c>
      <c r="H49" s="18" t="n"/>
      <c r="I49" s="124" t="inlineStr">
        <is>
          <t>Lloguer (634€)</t>
        </is>
      </c>
      <c r="J49" s="9" t="inlineStr">
        <is>
          <t>-</t>
        </is>
      </c>
      <c r="K49" s="7" t="inlineStr">
        <is>
          <t>Piso</t>
        </is>
      </c>
      <c r="L49" s="7" t="inlineStr">
        <is>
          <t>Buen estado</t>
        </is>
      </c>
      <c r="M49" s="10" t="n">
        <v>1993</v>
      </c>
      <c r="N49" s="10" t="n">
        <v>31</v>
      </c>
      <c r="O49" s="7" t="inlineStr">
        <is>
          <t>Vilafranca del Penedes</t>
        </is>
      </c>
      <c r="P49" s="7" t="inlineStr">
        <is>
          <t>Espirall</t>
        </is>
      </c>
      <c r="Q49" s="10" t="n">
        <v>70</v>
      </c>
      <c r="R49" s="10" t="n">
        <v>68</v>
      </c>
      <c r="S49" s="7" t="n">
        <v>1</v>
      </c>
      <c r="T49" s="7" t="inlineStr">
        <is>
          <t>Si</t>
        </is>
      </c>
      <c r="U49" s="10" t="n">
        <v>2</v>
      </c>
      <c r="V49" s="10" t="n">
        <v>1</v>
      </c>
      <c r="W49" s="7" t="inlineStr">
        <is>
          <t>Oeste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No</t>
        </is>
      </c>
      <c r="AB49" s="7" t="inlineStr">
        <is>
          <t>No</t>
        </is>
      </c>
      <c r="AC49" s="62" t="inlineStr">
        <is>
          <t>Aqui</t>
        </is>
      </c>
      <c r="AD49" s="18" t="n"/>
      <c r="AE49" s="13" t="inlineStr">
        <is>
          <t>-</t>
        </is>
      </c>
      <c r="AF49" s="13" t="inlineStr">
        <is>
          <t>-</t>
        </is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2024-10-01</t>
        </is>
      </c>
      <c r="D50" s="11" t="inlineStr">
        <is>
          <t>Finques SIP</t>
        </is>
      </c>
      <c r="E50" s="11" t="inlineStr">
        <is>
          <t>007142_1</t>
        </is>
      </c>
      <c r="F50" s="12" t="inlineStr">
        <is>
          <t>2025-04-28</t>
        </is>
      </c>
      <c r="G50" s="11" t="n">
        <v>209</v>
      </c>
      <c r="H50" s="19" t="n"/>
      <c r="I50" s="124" t="n">
        <v>480000</v>
      </c>
      <c r="J50" s="9" t="inlineStr">
        <is>
          <t>-</t>
        </is>
      </c>
      <c r="K50" s="7" t="inlineStr">
        <is>
          <t>Casa</t>
        </is>
      </c>
      <c r="L50" s="7" t="inlineStr">
        <is>
          <t>Buen estado</t>
        </is>
      </c>
      <c r="M50" s="10" t="inlineStr">
        <is>
          <t>-</t>
        </is>
      </c>
      <c r="N50" s="10" t="inlineStr">
        <is>
          <t>-</t>
        </is>
      </c>
      <c r="O50" s="7" t="inlineStr">
        <is>
          <t>Olerdola</t>
        </is>
      </c>
      <c r="P50" s="7" t="inlineStr">
        <is>
          <t>Daltmar</t>
        </is>
      </c>
      <c r="Q50" s="10" t="n">
        <v>200</v>
      </c>
      <c r="R50" s="10" t="n">
        <v>152</v>
      </c>
      <c r="S50" s="7" t="inlineStr">
        <is>
          <t>-</t>
        </is>
      </c>
      <c r="T50" s="7" t="inlineStr">
        <is>
          <t>No</t>
        </is>
      </c>
      <c r="U50" s="10" t="n">
        <v>4</v>
      </c>
      <c r="V50" s="10" t="n">
        <v>3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No</t>
        </is>
      </c>
      <c r="AA50" s="7" t="inlineStr">
        <is>
          <t>No</t>
        </is>
      </c>
      <c r="AB50" s="7" t="inlineStr">
        <is>
          <t>No</t>
        </is>
      </c>
      <c r="AC50" s="61" t="inlineStr">
        <is>
          <t>Aqui</t>
        </is>
      </c>
      <c r="AD50" s="19" t="n"/>
      <c r="AE50" s="13" t="n">
        <v>2400</v>
      </c>
      <c r="AF50" s="13" t="inlineStr">
        <is>
          <t>-</t>
        </is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2024-10-03</t>
        </is>
      </c>
      <c r="D51" s="11" t="inlineStr">
        <is>
          <t>Finques SIP</t>
        </is>
      </c>
      <c r="E51" s="11" t="inlineStr">
        <is>
          <t>09991_1</t>
        </is>
      </c>
      <c r="F51" s="12" t="inlineStr">
        <is>
          <t>2025-04-28</t>
        </is>
      </c>
      <c r="G51" s="11" t="n">
        <v>207</v>
      </c>
      <c r="H51" s="19" t="n"/>
      <c r="I51" s="124" t="n">
        <v>268000</v>
      </c>
      <c r="J51" s="9" t="inlineStr">
        <is>
          <t>-</t>
        </is>
      </c>
      <c r="K51" s="7" t="inlineStr">
        <is>
          <t>Piso</t>
        </is>
      </c>
      <c r="L51" s="7" t="inlineStr">
        <is>
          <t>Entrar a vivir</t>
        </is>
      </c>
      <c r="M51" s="10" t="n">
        <v>2004</v>
      </c>
      <c r="N51" s="10" t="n">
        <v>20</v>
      </c>
      <c r="O51" s="7" t="inlineStr">
        <is>
          <t>Vilafranca del Penedes</t>
        </is>
      </c>
      <c r="P51" s="7" t="inlineStr">
        <is>
          <t>Poble nou</t>
        </is>
      </c>
      <c r="Q51" s="10" t="n">
        <v>97</v>
      </c>
      <c r="R51" s="10" t="inlineStr">
        <is>
          <t>-</t>
        </is>
      </c>
      <c r="S51" s="7" t="n">
        <v>1</v>
      </c>
      <c r="T51" s="7" t="inlineStr">
        <is>
          <t>Si</t>
        </is>
      </c>
      <c r="U51" s="10" t="n">
        <v>4</v>
      </c>
      <c r="V51" s="10" t="n">
        <v>2</v>
      </c>
      <c r="W51" s="7" t="inlineStr">
        <is>
          <t>Sureste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No</t>
        </is>
      </c>
      <c r="AA51" s="7" t="inlineStr">
        <is>
          <t>No</t>
        </is>
      </c>
      <c r="AB51" s="7" t="inlineStr">
        <is>
          <t>No</t>
        </is>
      </c>
      <c r="AC51" s="63" t="inlineStr">
        <is>
          <t>Aqui</t>
        </is>
      </c>
      <c r="AD51" s="19" t="n"/>
      <c r="AE51" s="13" t="n">
        <v>2762.886597938144</v>
      </c>
      <c r="AF51" s="13" t="n">
        <v>2511.715089034677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2024-10-08</t>
        </is>
      </c>
      <c r="D52" s="11" t="inlineStr">
        <is>
          <t>Finques SIP</t>
        </is>
      </c>
      <c r="E52" s="11" t="inlineStr">
        <is>
          <t>09984</t>
        </is>
      </c>
      <c r="F52" s="12" t="inlineStr">
        <is>
          <t>2024-10-14</t>
        </is>
      </c>
      <c r="G52" s="11" t="n">
        <v>6</v>
      </c>
      <c r="H52" s="19" t="n"/>
      <c r="I52" s="124" t="inlineStr">
        <is>
          <t>Lloguer (680€)</t>
        </is>
      </c>
      <c r="J52" s="9" t="inlineStr">
        <is>
          <t>-</t>
        </is>
      </c>
      <c r="K52" s="7" t="inlineStr">
        <is>
          <t>Piso</t>
        </is>
      </c>
      <c r="L52" s="7" t="inlineStr">
        <is>
          <t>Buen estado</t>
        </is>
      </c>
      <c r="M52" s="10" t="n">
        <v>2006</v>
      </c>
      <c r="N52" s="10" t="n">
        <v>18</v>
      </c>
      <c r="O52" s="7" t="inlineStr">
        <is>
          <t>Vilafranca del Penedes</t>
        </is>
      </c>
      <c r="P52" s="7" t="inlineStr">
        <is>
          <t>*CENTRO</t>
        </is>
      </c>
      <c r="Q52" s="10" t="n">
        <v>69</v>
      </c>
      <c r="R52" s="10" t="n">
        <v>68</v>
      </c>
      <c r="S52" s="7" t="n">
        <v>1</v>
      </c>
      <c r="T52" s="7" t="inlineStr">
        <is>
          <t>Si</t>
        </is>
      </c>
      <c r="U52" s="10" t="n">
        <v>2</v>
      </c>
      <c r="V52" s="10" t="n">
        <v>1</v>
      </c>
      <c r="W52" s="7" t="inlineStr">
        <is>
          <t>-</t>
        </is>
      </c>
      <c r="X52" s="7" t="inlineStr">
        <is>
          <t>No</t>
        </is>
      </c>
      <c r="Y52" s="7" t="inlineStr">
        <is>
          <t>Si</t>
        </is>
      </c>
      <c r="Z52" s="7" t="inlineStr">
        <is>
          <t>No</t>
        </is>
      </c>
      <c r="AA52" s="7" t="inlineStr">
        <is>
          <t>No</t>
        </is>
      </c>
      <c r="AB52" s="7" t="inlineStr">
        <is>
          <t>No</t>
        </is>
      </c>
      <c r="AC52" s="67" t="inlineStr">
        <is>
          <t>Aqui</t>
        </is>
      </c>
      <c r="AD52" s="19" t="n"/>
      <c r="AE52" s="13" t="inlineStr">
        <is>
          <t>-</t>
        </is>
      </c>
      <c r="AF52" s="13" t="inlineStr">
        <is>
          <t>-</t>
        </is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2024-10-11</t>
        </is>
      </c>
      <c r="D53" s="11" t="inlineStr">
        <is>
          <t>Finques SIP</t>
        </is>
      </c>
      <c r="E53" s="11" t="inlineStr">
        <is>
          <t>09997</t>
        </is>
      </c>
      <c r="F53" s="12" t="inlineStr">
        <is>
          <t>2024-11-25</t>
        </is>
      </c>
      <c r="G53" s="11" t="n">
        <v>45</v>
      </c>
      <c r="H53" s="19" t="n"/>
      <c r="I53" s="124" t="n">
        <v>225000</v>
      </c>
      <c r="J53" s="9" t="inlineStr">
        <is>
          <t>-</t>
        </is>
      </c>
      <c r="K53" s="7" t="inlineStr">
        <is>
          <t>Piso</t>
        </is>
      </c>
      <c r="L53" s="7" t="inlineStr">
        <is>
          <t>Buen estado</t>
        </is>
      </c>
      <c r="M53" s="10" t="n">
        <v>1979</v>
      </c>
      <c r="N53" s="10" t="n">
        <v>45</v>
      </c>
      <c r="O53" s="7" t="inlineStr">
        <is>
          <t>Vilafranca del Penedes</t>
        </is>
      </c>
      <c r="P53" s="7" t="inlineStr">
        <is>
          <t>Poble nou</t>
        </is>
      </c>
      <c r="Q53" s="10" t="n">
        <v>62</v>
      </c>
      <c r="R53" s="10" t="inlineStr">
        <is>
          <t>-</t>
        </is>
      </c>
      <c r="S53" s="7" t="n">
        <v>1</v>
      </c>
      <c r="T53" s="7" t="inlineStr">
        <is>
          <t>Si</t>
        </is>
      </c>
      <c r="U53" s="10" t="n">
        <v>3</v>
      </c>
      <c r="V53" s="10" t="n">
        <v>2</v>
      </c>
      <c r="W53" s="7" t="inlineStr">
        <is>
          <t>-</t>
        </is>
      </c>
      <c r="X53" s="7" t="inlineStr">
        <is>
          <t>No</t>
        </is>
      </c>
      <c r="Y53" s="7" t="inlineStr">
        <is>
          <t>Si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64" t="inlineStr">
        <is>
          <t>Aqui</t>
        </is>
      </c>
      <c r="AD53" s="19" t="n"/>
      <c r="AE53" s="13" t="n">
        <v>3629.032258064516</v>
      </c>
      <c r="AF53" s="13" t="n">
        <v>2962.475312705727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2024-10-21</t>
        </is>
      </c>
      <c r="D54" s="11" t="inlineStr">
        <is>
          <t>Finques SIP</t>
        </is>
      </c>
      <c r="E54" s="11" t="inlineStr">
        <is>
          <t>10001</t>
        </is>
      </c>
      <c r="F54" s="12" t="inlineStr">
        <is>
          <t>2024-11-12</t>
        </is>
      </c>
      <c r="G54" s="11" t="n">
        <v>22</v>
      </c>
      <c r="H54" s="19" t="n"/>
      <c r="I54" s="124" t="n">
        <v>172000</v>
      </c>
      <c r="J54" s="9" t="inlineStr">
        <is>
          <t>-</t>
        </is>
      </c>
      <c r="K54" s="7" t="inlineStr">
        <is>
          <t>Piso</t>
        </is>
      </c>
      <c r="L54" s="7" t="inlineStr">
        <is>
          <t>Nuevo</t>
        </is>
      </c>
      <c r="M54" s="10" t="n">
        <v>2024</v>
      </c>
      <c r="N54" s="10" t="n">
        <v>0</v>
      </c>
      <c r="O54" s="7" t="inlineStr">
        <is>
          <t>Vilafranca del Penedes</t>
        </is>
      </c>
      <c r="P54" s="7" t="inlineStr">
        <is>
          <t>Espirall</t>
        </is>
      </c>
      <c r="Q54" s="10" t="n">
        <v>80</v>
      </c>
      <c r="R54" s="10" t="inlineStr">
        <is>
          <t>-</t>
        </is>
      </c>
      <c r="S54" s="7" t="n">
        <v>2</v>
      </c>
      <c r="T54" s="7" t="inlineStr">
        <is>
          <t>Si</t>
        </is>
      </c>
      <c r="U54" s="10" t="n">
        <v>3</v>
      </c>
      <c r="V54" s="10" t="n">
        <v>2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75" t="inlineStr">
        <is>
          <t>Aqui</t>
        </is>
      </c>
      <c r="AD54" s="19" t="n"/>
      <c r="AE54" s="13" t="n">
        <v>2150</v>
      </c>
      <c r="AF54" s="13" t="n">
        <v>2150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2024-10-22</t>
        </is>
      </c>
      <c r="D55" s="11" t="inlineStr">
        <is>
          <t>Finques SIP</t>
        </is>
      </c>
      <c r="E55" s="11" t="inlineStr">
        <is>
          <t>09673_1</t>
        </is>
      </c>
      <c r="F55" s="12" t="inlineStr">
        <is>
          <t>2025-04-28</t>
        </is>
      </c>
      <c r="G55" s="11" t="n">
        <v>188</v>
      </c>
      <c r="H55" s="18" t="n"/>
      <c r="I55" s="124" t="n">
        <v>285000</v>
      </c>
      <c r="J55" s="9" t="inlineStr">
        <is>
          <t>-</t>
        </is>
      </c>
      <c r="K55" s="7" t="inlineStr">
        <is>
          <t>Casa</t>
        </is>
      </c>
      <c r="L55" s="7" t="inlineStr">
        <is>
          <t>Buen estado</t>
        </is>
      </c>
      <c r="M55" s="10" t="n">
        <v>1978</v>
      </c>
      <c r="N55" s="10" t="n">
        <v>46</v>
      </c>
      <c r="O55" s="7" t="inlineStr">
        <is>
          <t>Olerdola</t>
        </is>
      </c>
      <c r="P55" s="7" t="inlineStr">
        <is>
          <t>CAN TRABAL</t>
        </is>
      </c>
      <c r="Q55" s="10" t="n">
        <v>169</v>
      </c>
      <c r="R55" s="10" t="n">
        <v>152</v>
      </c>
      <c r="S55" s="7" t="inlineStr">
        <is>
          <t>-</t>
        </is>
      </c>
      <c r="T55" s="7" t="inlineStr">
        <is>
          <t>No</t>
        </is>
      </c>
      <c r="U55" s="10" t="n">
        <v>4</v>
      </c>
      <c r="V55" s="10" t="n">
        <v>2</v>
      </c>
      <c r="W55" s="7" t="inlineStr">
        <is>
          <t>-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No</t>
        </is>
      </c>
      <c r="AB55" s="7" t="inlineStr">
        <is>
          <t>Si</t>
        </is>
      </c>
      <c r="AC55" s="65" t="inlineStr">
        <is>
          <t>Aqui</t>
        </is>
      </c>
      <c r="AD55" s="18" t="n"/>
      <c r="AE55" s="13" t="n">
        <v>1686.390532544379</v>
      </c>
      <c r="AF55" s="13" t="n">
        <v>1371.049213450714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2024-10-22</t>
        </is>
      </c>
      <c r="D56" s="11" t="inlineStr">
        <is>
          <t>Finques SIP</t>
        </is>
      </c>
      <c r="E56" s="11" t="inlineStr">
        <is>
          <t>09995_1</t>
        </is>
      </c>
      <c r="F56" s="12" t="inlineStr">
        <is>
          <t>2025-04-28</t>
        </is>
      </c>
      <c r="G56" s="11" t="n">
        <v>188</v>
      </c>
      <c r="H56" s="19" t="n"/>
      <c r="I56" s="124" t="n">
        <v>245000</v>
      </c>
      <c r="J56" s="9" t="inlineStr">
        <is>
          <t>-</t>
        </is>
      </c>
      <c r="K56" s="7" t="inlineStr">
        <is>
          <t>Piso</t>
        </is>
      </c>
      <c r="L56" s="7" t="inlineStr">
        <is>
          <t>Reformar Parcialmente</t>
        </is>
      </c>
      <c r="M56" s="10" t="n">
        <v>1977</v>
      </c>
      <c r="N56" s="10" t="n">
        <v>47</v>
      </c>
      <c r="O56" s="7" t="inlineStr">
        <is>
          <t>Vilafranca del Penedes</t>
        </is>
      </c>
      <c r="P56" s="7" t="inlineStr">
        <is>
          <t>Poble nou</t>
        </is>
      </c>
      <c r="Q56" s="10" t="n">
        <v>119</v>
      </c>
      <c r="R56" s="10" t="n">
        <v>118</v>
      </c>
      <c r="S56" s="7" t="n">
        <v>2</v>
      </c>
      <c r="T56" s="7" t="inlineStr">
        <is>
          <t>Si</t>
        </is>
      </c>
      <c r="U56" s="10" t="n">
        <v>3</v>
      </c>
      <c r="V56" s="10" t="n">
        <v>2</v>
      </c>
      <c r="W56" s="7" t="inlineStr">
        <is>
          <t>Oeste</t>
        </is>
      </c>
      <c r="X56" s="7" t="inlineStr">
        <is>
          <t>No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No</t>
        </is>
      </c>
      <c r="AC56" s="65" t="inlineStr">
        <is>
          <t>Aqui</t>
        </is>
      </c>
      <c r="AD56" s="19" t="n"/>
      <c r="AE56" s="13" t="n">
        <v>2058.823529411765</v>
      </c>
      <c r="AF56" s="13" t="n">
        <v>1667.06358656823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2024-10-22</t>
        </is>
      </c>
      <c r="D57" s="11" t="inlineStr">
        <is>
          <t>Finques SIP</t>
        </is>
      </c>
      <c r="E57" s="11" t="inlineStr">
        <is>
          <t>09982</t>
        </is>
      </c>
      <c r="F57" s="12" t="inlineStr">
        <is>
          <t>2024-10-31</t>
        </is>
      </c>
      <c r="G57" s="11" t="n">
        <v>9</v>
      </c>
      <c r="H57" s="19" t="n"/>
      <c r="I57" s="124" t="inlineStr">
        <is>
          <t>Lloguer (707€)</t>
        </is>
      </c>
      <c r="J57" s="9" t="inlineStr">
        <is>
          <t>-</t>
        </is>
      </c>
      <c r="K57" s="7" t="inlineStr">
        <is>
          <t>Piso</t>
        </is>
      </c>
      <c r="L57" s="7" t="inlineStr">
        <is>
          <t>Buen estado</t>
        </is>
      </c>
      <c r="M57" s="10" t="n">
        <v>1996</v>
      </c>
      <c r="N57" s="10" t="n">
        <v>28</v>
      </c>
      <c r="O57" s="7" t="inlineStr">
        <is>
          <t>Vilafranca del Penedes</t>
        </is>
      </c>
      <c r="P57" s="7" t="inlineStr">
        <is>
          <t>Espirall</t>
        </is>
      </c>
      <c r="Q57" s="10" t="n">
        <v>61</v>
      </c>
      <c r="R57" s="10" t="inlineStr">
        <is>
          <t>-</t>
        </is>
      </c>
      <c r="S57" s="7" t="n">
        <v>1</v>
      </c>
      <c r="T57" s="7" t="inlineStr">
        <is>
          <t>Si</t>
        </is>
      </c>
      <c r="U57" s="10" t="n">
        <v>3</v>
      </c>
      <c r="V57" s="10" t="n">
        <v>1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No</t>
        </is>
      </c>
      <c r="AA57" s="7" t="inlineStr">
        <is>
          <t>Si</t>
        </is>
      </c>
      <c r="AB57" s="7" t="inlineStr">
        <is>
          <t>No</t>
        </is>
      </c>
      <c r="AC57" s="73" t="inlineStr">
        <is>
          <t>Aqui</t>
        </is>
      </c>
      <c r="AD57" s="19" t="n"/>
      <c r="AE57" s="13" t="inlineStr">
        <is>
          <t>-</t>
        </is>
      </c>
      <c r="AF57" s="13" t="inlineStr">
        <is>
          <t>-</t>
        </is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2024-10-31</t>
        </is>
      </c>
      <c r="D58" s="11" t="inlineStr">
        <is>
          <t>Finques SIP</t>
        </is>
      </c>
      <c r="E58" s="11" t="inlineStr">
        <is>
          <t>10005</t>
        </is>
      </c>
      <c r="F58" s="12" t="inlineStr">
        <is>
          <t>2024-11-12</t>
        </is>
      </c>
      <c r="G58" s="11" t="n">
        <v>12</v>
      </c>
      <c r="H58" s="18" t="n"/>
      <c r="I58" s="124" t="n">
        <v>570</v>
      </c>
      <c r="J58" s="9" t="inlineStr">
        <is>
          <t>-</t>
        </is>
      </c>
      <c r="K58" s="7" t="inlineStr">
        <is>
          <t>Piso</t>
        </is>
      </c>
      <c r="L58" s="7" t="inlineStr">
        <is>
          <t>Entrar a vivir</t>
        </is>
      </c>
      <c r="M58" s="10" t="n">
        <v>1870</v>
      </c>
      <c r="N58" s="10" t="n">
        <v>154</v>
      </c>
      <c r="O58" s="7" t="inlineStr">
        <is>
          <t>Vilafranca del Penedes</t>
        </is>
      </c>
      <c r="P58" s="7" t="inlineStr">
        <is>
          <t>Vilafranca del Penedès</t>
        </is>
      </c>
      <c r="Q58" s="10" t="n">
        <v>34</v>
      </c>
      <c r="R58" s="10" t="n">
        <v>28</v>
      </c>
      <c r="S58" s="7" t="n">
        <v>1</v>
      </c>
      <c r="T58" s="7" t="inlineStr">
        <is>
          <t>No</t>
        </is>
      </c>
      <c r="U58" s="10" t="n">
        <v>1</v>
      </c>
      <c r="V58" s="10" t="n">
        <v>1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No</t>
        </is>
      </c>
      <c r="AA58" s="7" t="inlineStr">
        <is>
          <t>No</t>
        </is>
      </c>
      <c r="AB58" s="7" t="inlineStr">
        <is>
          <t>No</t>
        </is>
      </c>
      <c r="AC58" s="74" t="inlineStr">
        <is>
          <t>Aqui</t>
        </is>
      </c>
      <c r="AD58" s="18" t="n"/>
      <c r="AE58" s="13" t="n">
        <v>16.76470588235294</v>
      </c>
      <c r="AF58" s="13" t="n">
        <v>9.471585244267199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2024-10-31</t>
        </is>
      </c>
      <c r="D59" s="11" t="inlineStr">
        <is>
          <t>Finques SIP</t>
        </is>
      </c>
      <c r="E59" s="11" t="inlineStr">
        <is>
          <t>10004_1</t>
        </is>
      </c>
      <c r="F59" s="12" t="inlineStr">
        <is>
          <t>2024-11-12</t>
        </is>
      </c>
      <c r="G59" s="11" t="n">
        <v>12</v>
      </c>
      <c r="H59" s="19" t="n"/>
      <c r="I59" s="124" t="n">
        <v>172000</v>
      </c>
      <c r="J59" s="9" t="inlineStr">
        <is>
          <t>-</t>
        </is>
      </c>
      <c r="K59" s="7" t="inlineStr">
        <is>
          <t>Piso</t>
        </is>
      </c>
      <c r="L59" s="7" t="inlineStr">
        <is>
          <t>Nuevo</t>
        </is>
      </c>
      <c r="M59" s="10" t="n">
        <v>2024</v>
      </c>
      <c r="N59" s="10" t="n">
        <v>0</v>
      </c>
      <c r="O59" s="7" t="inlineStr">
        <is>
          <t>Vilafranca del Penedes</t>
        </is>
      </c>
      <c r="P59" s="7" t="inlineStr">
        <is>
          <t>Espirall</t>
        </is>
      </c>
      <c r="Q59" s="10" t="n">
        <v>80</v>
      </c>
      <c r="R59" s="10" t="inlineStr">
        <is>
          <t>-</t>
        </is>
      </c>
      <c r="S59" s="7" t="n">
        <v>2</v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No</t>
        </is>
      </c>
      <c r="AA59" s="7" t="inlineStr">
        <is>
          <t>Si</t>
        </is>
      </c>
      <c r="AB59" s="7" t="inlineStr">
        <is>
          <t>No</t>
        </is>
      </c>
      <c r="AC59" s="74" t="inlineStr">
        <is>
          <t>Aqui</t>
        </is>
      </c>
      <c r="AD59" s="19" t="n"/>
      <c r="AE59" s="13" t="n">
        <v>2150</v>
      </c>
      <c r="AF59" s="13" t="n">
        <v>2150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2024-10-31</t>
        </is>
      </c>
      <c r="D60" s="11" t="inlineStr">
        <is>
          <t>Finques SIP</t>
        </is>
      </c>
      <c r="E60" s="11" t="inlineStr">
        <is>
          <t>10003_1</t>
        </is>
      </c>
      <c r="F60" s="12" t="inlineStr">
        <is>
          <t>2024-11-12</t>
        </is>
      </c>
      <c r="G60" s="11" t="n">
        <v>12</v>
      </c>
      <c r="H60" s="19" t="n"/>
      <c r="I60" s="124" t="n">
        <v>172000</v>
      </c>
      <c r="J60" s="9" t="inlineStr">
        <is>
          <t>-</t>
        </is>
      </c>
      <c r="K60" s="7" t="inlineStr">
        <is>
          <t>Piso</t>
        </is>
      </c>
      <c r="L60" s="7" t="inlineStr">
        <is>
          <t>Nuevo</t>
        </is>
      </c>
      <c r="M60" s="10" t="n">
        <v>2024</v>
      </c>
      <c r="N60" s="10" t="n">
        <v>0</v>
      </c>
      <c r="O60" s="7" t="inlineStr">
        <is>
          <t>Vilafranca del Penedes</t>
        </is>
      </c>
      <c r="P60" s="7" t="inlineStr">
        <is>
          <t>Espirall</t>
        </is>
      </c>
      <c r="Q60" s="10" t="n">
        <v>80</v>
      </c>
      <c r="R60" s="10" t="inlineStr">
        <is>
          <t>-</t>
        </is>
      </c>
      <c r="S60" s="7" t="n">
        <v>2</v>
      </c>
      <c r="T60" s="7" t="inlineStr">
        <is>
          <t>Si</t>
        </is>
      </c>
      <c r="U60" s="10" t="n">
        <v>3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No</t>
        </is>
      </c>
      <c r="Z60" s="7" t="inlineStr">
        <is>
          <t>No</t>
        </is>
      </c>
      <c r="AA60" s="7" t="inlineStr">
        <is>
          <t>Si</t>
        </is>
      </c>
      <c r="AB60" s="7" t="inlineStr">
        <is>
          <t>No</t>
        </is>
      </c>
      <c r="AC60" s="74" t="inlineStr">
        <is>
          <t>Aqui</t>
        </is>
      </c>
      <c r="AD60" s="19" t="n"/>
      <c r="AE60" s="13" t="n">
        <v>2150</v>
      </c>
      <c r="AF60" s="13" t="n">
        <v>2150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2024-11-12</t>
        </is>
      </c>
      <c r="D61" s="11" t="inlineStr">
        <is>
          <t>Finques SIP</t>
        </is>
      </c>
      <c r="E61" s="11" t="inlineStr">
        <is>
          <t>10008</t>
        </is>
      </c>
      <c r="F61" s="12" t="inlineStr">
        <is>
          <t>2025-04-09</t>
        </is>
      </c>
      <c r="G61" s="11" t="n">
        <v>148</v>
      </c>
      <c r="H61" s="19" t="n"/>
      <c r="I61" s="124" t="n">
        <v>195000</v>
      </c>
      <c r="J61" s="9" t="inlineStr">
        <is>
          <t>-</t>
        </is>
      </c>
      <c r="K61" s="7" t="inlineStr">
        <is>
          <t>Piso</t>
        </is>
      </c>
      <c r="L61" s="7" t="inlineStr">
        <is>
          <t>Buen estado</t>
        </is>
      </c>
      <c r="M61" s="10" t="n">
        <v>1980</v>
      </c>
      <c r="N61" s="10" t="n">
        <v>44</v>
      </c>
      <c r="O61" s="7" t="inlineStr">
        <is>
          <t>Vilafranca del Penedes</t>
        </is>
      </c>
      <c r="P61" s="7" t="inlineStr">
        <is>
          <t>*CENTRO</t>
        </is>
      </c>
      <c r="Q61" s="10" t="n">
        <v>87</v>
      </c>
      <c r="R61" s="10" t="n">
        <v>84</v>
      </c>
      <c r="S61" s="7" t="n">
        <v>4</v>
      </c>
      <c r="T61" s="7" t="inlineStr">
        <is>
          <t>Si</t>
        </is>
      </c>
      <c r="U61" s="10" t="n">
        <v>3</v>
      </c>
      <c r="V61" s="10" t="n">
        <v>1</v>
      </c>
      <c r="W61" s="7" t="inlineStr">
        <is>
          <t>-</t>
        </is>
      </c>
      <c r="X61" s="7" t="inlineStr">
        <is>
          <t>No</t>
        </is>
      </c>
      <c r="Y61" s="7" t="inlineStr">
        <is>
          <t>No</t>
        </is>
      </c>
      <c r="Z61" s="7" t="inlineStr">
        <is>
          <t>No</t>
        </is>
      </c>
      <c r="AA61" s="7" t="inlineStr">
        <is>
          <t>Si</t>
        </is>
      </c>
      <c r="AB61" s="7" t="inlineStr">
        <is>
          <t>Si</t>
        </is>
      </c>
      <c r="AC61" s="71" t="inlineStr">
        <is>
          <t>Aqui</t>
        </is>
      </c>
      <c r="AD61" s="19" t="n"/>
      <c r="AE61" s="13" t="n">
        <v>2241.379310344827</v>
      </c>
      <c r="AF61" s="13" t="n">
        <v>1837.19615602035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2024-11-15</t>
        </is>
      </c>
      <c r="D62" s="11" t="inlineStr">
        <is>
          <t>Finques SIP</t>
        </is>
      </c>
      <c r="E62" s="11" t="inlineStr">
        <is>
          <t>10013_1</t>
        </is>
      </c>
      <c r="F62" s="12" t="inlineStr">
        <is>
          <t>2025-02-17</t>
        </is>
      </c>
      <c r="G62" s="11" t="n">
        <v>94</v>
      </c>
      <c r="H62" s="18" t="n"/>
      <c r="I62" s="124" t="n">
        <v>169500</v>
      </c>
      <c r="J62" s="9" t="inlineStr">
        <is>
          <t>-</t>
        </is>
      </c>
      <c r="K62" s="7" t="inlineStr">
        <is>
          <t>Piso</t>
        </is>
      </c>
      <c r="L62" s="7" t="inlineStr">
        <is>
          <t>Entrar a vivir</t>
        </is>
      </c>
      <c r="M62" s="10" t="n">
        <v>1976</v>
      </c>
      <c r="N62" s="10" t="n">
        <v>48</v>
      </c>
      <c r="O62" s="7" t="inlineStr">
        <is>
          <t>Vilafranca del Penedes</t>
        </is>
      </c>
      <c r="P62" s="7" t="inlineStr">
        <is>
          <t>*CENTRO</t>
        </is>
      </c>
      <c r="Q62" s="10" t="n">
        <v>80</v>
      </c>
      <c r="R62" s="10" t="n">
        <v>70</v>
      </c>
      <c r="S62" s="7" t="n">
        <v>3</v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Oeste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No</t>
        </is>
      </c>
      <c r="AA62" s="7" t="inlineStr">
        <is>
          <t>No</t>
        </is>
      </c>
      <c r="AB62" s="7" t="inlineStr">
        <is>
          <t>No</t>
        </is>
      </c>
      <c r="AC62" s="72" t="inlineStr">
        <is>
          <t>Aqui</t>
        </is>
      </c>
      <c r="AD62" s="18" t="n"/>
      <c r="AE62" s="13" t="n">
        <v>2118.75</v>
      </c>
      <c r="AF62" s="13" t="n">
        <v>1708.66935483871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2024-11-18</t>
        </is>
      </c>
      <c r="D63" s="11" t="inlineStr">
        <is>
          <t>Finques SIP</t>
        </is>
      </c>
      <c r="E63" s="11" t="inlineStr">
        <is>
          <t>09565</t>
        </is>
      </c>
      <c r="F63" s="12" t="inlineStr">
        <is>
          <t>2025-01-22</t>
        </is>
      </c>
      <c r="G63" s="11" t="n">
        <v>65</v>
      </c>
      <c r="H63" s="19" t="n"/>
      <c r="I63" s="124" t="n">
        <v>325000</v>
      </c>
      <c r="J63" s="9" t="inlineStr">
        <is>
          <t>-</t>
        </is>
      </c>
      <c r="K63" s="7" t="inlineStr">
        <is>
          <t>Piso</t>
        </is>
      </c>
      <c r="L63" s="7" t="inlineStr">
        <is>
          <t>Entrar a vivir</t>
        </is>
      </c>
      <c r="M63" s="10" t="n">
        <v>2005</v>
      </c>
      <c r="N63" s="10" t="n">
        <v>19</v>
      </c>
      <c r="O63" s="7" t="inlineStr">
        <is>
          <t>Vilafranca del Penedes</t>
        </is>
      </c>
      <c r="P63" s="7" t="inlineStr">
        <is>
          <t>La Girada</t>
        </is>
      </c>
      <c r="Q63" s="10" t="n">
        <v>168</v>
      </c>
      <c r="R63" s="10" t="n">
        <v>115</v>
      </c>
      <c r="S63" s="7" t="n">
        <v>1</v>
      </c>
      <c r="T63" s="7" t="inlineStr">
        <is>
          <t>Si</t>
        </is>
      </c>
      <c r="U63" s="10" t="n">
        <v>4</v>
      </c>
      <c r="V63" s="10" t="n">
        <v>2</v>
      </c>
      <c r="W63" s="7" t="inlineStr">
        <is>
          <t>-</t>
        </is>
      </c>
      <c r="X63" s="7" t="inlineStr">
        <is>
          <t>No</t>
        </is>
      </c>
      <c r="Y63" s="7" t="inlineStr">
        <is>
          <t>No</t>
        </is>
      </c>
      <c r="Z63" s="7" t="inlineStr">
        <is>
          <t>Si</t>
        </is>
      </c>
      <c r="AA63" s="7" t="inlineStr">
        <is>
          <t>Si</t>
        </is>
      </c>
      <c r="AB63" s="7" t="inlineStr">
        <is>
          <t>No</t>
        </is>
      </c>
      <c r="AC63" s="76" t="inlineStr">
        <is>
          <t>Aqui</t>
        </is>
      </c>
      <c r="AD63" s="19" t="n"/>
      <c r="AE63" s="13" t="n">
        <v>1934.52380952381</v>
      </c>
      <c r="AF63" s="13" t="n">
        <v>1766.688410524027</v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2024-11-21</t>
        </is>
      </c>
      <c r="D64" s="11" t="inlineStr">
        <is>
          <t>Finques SIP</t>
        </is>
      </c>
      <c r="E64" s="11" t="inlineStr">
        <is>
          <t>09922</t>
        </is>
      </c>
      <c r="F64" s="12" t="inlineStr">
        <is>
          <t>2025-01-13</t>
        </is>
      </c>
      <c r="G64" s="11" t="n">
        <v>53</v>
      </c>
      <c r="H64" s="19" t="n"/>
      <c r="I64" s="124" t="n">
        <v>168500</v>
      </c>
      <c r="J64" s="9" t="inlineStr">
        <is>
          <t>-</t>
        </is>
      </c>
      <c r="K64" s="7" t="inlineStr">
        <is>
          <t>Piso</t>
        </is>
      </c>
      <c r="L64" s="7" t="inlineStr">
        <is>
          <t>Reformado</t>
        </is>
      </c>
      <c r="M64" s="10" t="n">
        <v>1964</v>
      </c>
      <c r="N64" s="10" t="n">
        <v>60</v>
      </c>
      <c r="O64" s="7" t="inlineStr">
        <is>
          <t>Vilafranca del Penedes</t>
        </is>
      </c>
      <c r="P64" s="7" t="inlineStr">
        <is>
          <t>*CENTRO</t>
        </is>
      </c>
      <c r="Q64" s="10" t="n">
        <v>99</v>
      </c>
      <c r="R64" s="10" t="n">
        <v>80</v>
      </c>
      <c r="S64" s="7" t="n">
        <v>1</v>
      </c>
      <c r="T64" s="7" t="inlineStr">
        <is>
          <t>No</t>
        </is>
      </c>
      <c r="U64" s="10" t="n">
        <v>3</v>
      </c>
      <c r="V64" s="10" t="n">
        <v>1</v>
      </c>
      <c r="W64" s="7" t="inlineStr">
        <is>
          <t>-</t>
        </is>
      </c>
      <c r="X64" s="7" t="inlineStr">
        <is>
          <t>No</t>
        </is>
      </c>
      <c r="Y64" s="7" t="inlineStr">
        <is>
          <t>No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77" t="inlineStr">
        <is>
          <t>Aqui</t>
        </is>
      </c>
      <c r="AD64" s="19" t="n"/>
      <c r="AE64" s="13" t="n">
        <v>1702.020202020202</v>
      </c>
      <c r="AF64" s="13" t="n">
        <v>1309.246309246309</v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2024-11-22</t>
        </is>
      </c>
      <c r="D65" s="11" t="inlineStr">
        <is>
          <t>Finques SIP</t>
        </is>
      </c>
      <c r="E65" s="11" t="inlineStr">
        <is>
          <t>10017</t>
        </is>
      </c>
      <c r="F65" s="12" t="inlineStr">
        <is>
          <t>2025-01-14</t>
        </is>
      </c>
      <c r="G65" s="11" t="n">
        <v>53</v>
      </c>
      <c r="H65" s="18" t="n"/>
      <c r="I65" s="124" t="n">
        <v>179000</v>
      </c>
      <c r="J65" s="9" t="inlineStr">
        <is>
          <t>-</t>
        </is>
      </c>
      <c r="K65" s="7" t="inlineStr">
        <is>
          <t>Piso</t>
        </is>
      </c>
      <c r="L65" s="7" t="inlineStr">
        <is>
          <t>Reformar Parcialmente</t>
        </is>
      </c>
      <c r="M65" s="10" t="n">
        <v>1910</v>
      </c>
      <c r="N65" s="10" t="n">
        <v>114</v>
      </c>
      <c r="O65" s="7" t="inlineStr">
        <is>
          <t>Vilafranca del Penedes</t>
        </is>
      </c>
      <c r="P65" s="7" t="inlineStr">
        <is>
          <t>Centro</t>
        </is>
      </c>
      <c r="Q65" s="10" t="n">
        <v>81</v>
      </c>
      <c r="R65" s="10" t="inlineStr">
        <is>
          <t>-</t>
        </is>
      </c>
      <c r="S65" s="7" t="n">
        <v>2</v>
      </c>
      <c r="T65" s="7" t="inlineStr">
        <is>
          <t>Si</t>
        </is>
      </c>
      <c r="U65" s="10" t="n">
        <v>4</v>
      </c>
      <c r="V65" s="10" t="n">
        <v>1</v>
      </c>
      <c r="W65" s="7" t="inlineStr">
        <is>
          <t>-</t>
        </is>
      </c>
      <c r="X65" s="7" t="inlineStr">
        <is>
          <t>No</t>
        </is>
      </c>
      <c r="Y65" s="7" t="inlineStr">
        <is>
          <t>No</t>
        </is>
      </c>
      <c r="Z65" s="7" t="inlineStr">
        <is>
          <t>No</t>
        </is>
      </c>
      <c r="AA65" s="7" t="inlineStr">
        <is>
          <t>No</t>
        </is>
      </c>
      <c r="AB65" s="7" t="inlineStr">
        <is>
          <t>No</t>
        </is>
      </c>
      <c r="AC65" s="77" t="inlineStr">
        <is>
          <t>Aqui</t>
        </is>
      </c>
      <c r="AD65" s="18" t="n"/>
      <c r="AE65" s="13" t="n">
        <v>2209.876543209877</v>
      </c>
      <c r="AF65" s="13" t="n">
        <v>1407.564677203743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2024-11-22</t>
        </is>
      </c>
      <c r="D66" s="11" t="inlineStr">
        <is>
          <t>Finques SIP</t>
        </is>
      </c>
      <c r="E66" s="11" t="inlineStr">
        <is>
          <t>10016</t>
        </is>
      </c>
      <c r="F66" s="12" t="inlineStr">
        <is>
          <t>2024-12-16</t>
        </is>
      </c>
      <c r="G66" s="11" t="n">
        <v>24</v>
      </c>
      <c r="H66" s="19" t="n"/>
      <c r="I66" s="124" t="n">
        <v>280000</v>
      </c>
      <c r="J66" s="9" t="inlineStr">
        <is>
          <t>-</t>
        </is>
      </c>
      <c r="K66" s="7" t="inlineStr">
        <is>
          <t>Piso</t>
        </is>
      </c>
      <c r="L66" s="7" t="inlineStr">
        <is>
          <t>Entrar a vivir</t>
        </is>
      </c>
      <c r="M66" s="10" t="n">
        <v>1923</v>
      </c>
      <c r="N66" s="10" t="n">
        <v>101</v>
      </c>
      <c r="O66" s="7" t="inlineStr">
        <is>
          <t>Vilafranca del Penedes</t>
        </is>
      </c>
      <c r="P66" s="7" t="inlineStr">
        <is>
          <t>*CENTRO</t>
        </is>
      </c>
      <c r="Q66" s="10" t="n">
        <v>185</v>
      </c>
      <c r="R66" s="10" t="n">
        <v>146</v>
      </c>
      <c r="S66" s="7" t="n">
        <v>1</v>
      </c>
      <c r="T66" s="7" t="inlineStr">
        <is>
          <t>No</t>
        </is>
      </c>
      <c r="U66" s="10" t="n">
        <v>4</v>
      </c>
      <c r="V66" s="10" t="n">
        <v>2</v>
      </c>
      <c r="W66" s="7" t="inlineStr">
        <is>
          <t>Este Oeste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No</t>
        </is>
      </c>
      <c r="AB66" s="7" t="inlineStr">
        <is>
          <t>No</t>
        </is>
      </c>
      <c r="AC66" s="77" t="inlineStr">
        <is>
          <t>Aqui</t>
        </is>
      </c>
      <c r="AD66" s="19" t="n"/>
      <c r="AE66" s="13" t="n">
        <v>1513.513513513514</v>
      </c>
      <c r="AF66" s="13" t="n">
        <v>1005.656819610308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2024-11-22</t>
        </is>
      </c>
      <c r="D67" s="11" t="inlineStr">
        <is>
          <t>Finques SIP</t>
        </is>
      </c>
      <c r="E67" s="11" t="inlineStr">
        <is>
          <t>10003</t>
        </is>
      </c>
      <c r="F67" s="12" t="inlineStr">
        <is>
          <t>2025-04-25</t>
        </is>
      </c>
      <c r="G67" s="11" t="n">
        <v>154</v>
      </c>
      <c r="H67" s="19" t="n"/>
      <c r="I67" s="124" t="n">
        <v>210500</v>
      </c>
      <c r="J67" s="9" t="inlineStr">
        <is>
          <t>-</t>
        </is>
      </c>
      <c r="K67" s="7" t="inlineStr">
        <is>
          <t>Piso</t>
        </is>
      </c>
      <c r="L67" s="7" t="inlineStr">
        <is>
          <t>Nuevo</t>
        </is>
      </c>
      <c r="M67" s="10" t="n">
        <v>2024</v>
      </c>
      <c r="N67" s="10" t="n">
        <v>0</v>
      </c>
      <c r="O67" s="7" t="inlineStr">
        <is>
          <t>Vilafranca del Penedes</t>
        </is>
      </c>
      <c r="P67" s="7" t="inlineStr">
        <is>
          <t>Poble nou</t>
        </is>
      </c>
      <c r="Q67" s="10" t="n">
        <v>80</v>
      </c>
      <c r="R67" s="10" t="inlineStr">
        <is>
          <t>-</t>
        </is>
      </c>
      <c r="S67" s="7" t="n">
        <v>1</v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Sur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No</t>
        </is>
      </c>
      <c r="AA67" s="7" t="inlineStr">
        <is>
          <t>Si</t>
        </is>
      </c>
      <c r="AB67" s="7" t="inlineStr">
        <is>
          <t>No</t>
        </is>
      </c>
      <c r="AC67" s="77" t="inlineStr">
        <is>
          <t>Aqui</t>
        </is>
      </c>
      <c r="AD67" s="19" t="n"/>
      <c r="AE67" s="13" t="n">
        <v>2631.25</v>
      </c>
      <c r="AF67" s="13" t="n">
        <v>2631.25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2024-11-25</t>
        </is>
      </c>
      <c r="D68" s="11" t="inlineStr">
        <is>
          <t>Finques SIP</t>
        </is>
      </c>
      <c r="E68" s="11" t="inlineStr">
        <is>
          <t>10004_1</t>
        </is>
      </c>
      <c r="F68" s="12" t="inlineStr">
        <is>
          <t>2025-04-28</t>
        </is>
      </c>
      <c r="G68" s="11" t="n">
        <v>154</v>
      </c>
      <c r="H68" s="18" t="n"/>
      <c r="I68" s="124" t="n">
        <v>276000</v>
      </c>
      <c r="J68" s="9" t="inlineStr">
        <is>
          <t>-</t>
        </is>
      </c>
      <c r="K68" s="7" t="inlineStr">
        <is>
          <t>Piso</t>
        </is>
      </c>
      <c r="L68" s="7" t="inlineStr">
        <is>
          <t>Nuevo</t>
        </is>
      </c>
      <c r="M68" s="10" t="n">
        <v>2024</v>
      </c>
      <c r="N68" s="10" t="n">
        <v>0</v>
      </c>
      <c r="O68" s="7" t="inlineStr">
        <is>
          <t>Vilafranca del Penedes</t>
        </is>
      </c>
      <c r="P68" s="7" t="inlineStr">
        <is>
          <t>Poble nou</t>
        </is>
      </c>
      <c r="Q68" s="10" t="n">
        <v>115</v>
      </c>
      <c r="R68" s="10" t="n">
        <v>96</v>
      </c>
      <c r="S68" s="7" t="n">
        <v>3</v>
      </c>
      <c r="T68" s="7" t="inlineStr">
        <is>
          <t>Si</t>
        </is>
      </c>
      <c r="U68" s="10" t="n">
        <v>3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No</t>
        </is>
      </c>
      <c r="Z68" s="7" t="inlineStr">
        <is>
          <t>No</t>
        </is>
      </c>
      <c r="AA68" s="7" t="inlineStr">
        <is>
          <t>Si</t>
        </is>
      </c>
      <c r="AB68" s="7" t="inlineStr">
        <is>
          <t>No</t>
        </is>
      </c>
      <c r="AC68" s="77" t="inlineStr">
        <is>
          <t>Aqui</t>
        </is>
      </c>
      <c r="AD68" s="18" t="n"/>
      <c r="AE68" s="13" t="n">
        <v>2400</v>
      </c>
      <c r="AF68" s="13" t="n">
        <v>2400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2024-12-02</t>
        </is>
      </c>
      <c r="D69" s="11" t="inlineStr">
        <is>
          <t>Finques SIP</t>
        </is>
      </c>
      <c r="E69" s="11" t="inlineStr">
        <is>
          <t>10011</t>
        </is>
      </c>
      <c r="F69" s="12" t="inlineStr">
        <is>
          <t>2024-12-13</t>
        </is>
      </c>
      <c r="G69" s="11" t="n">
        <v>11</v>
      </c>
      <c r="H69" s="19" t="n"/>
      <c r="I69" s="124" t="n">
        <v>757</v>
      </c>
      <c r="J69" s="9" t="inlineStr">
        <is>
          <t>-</t>
        </is>
      </c>
      <c r="K69" s="7" t="inlineStr">
        <is>
          <t>Piso</t>
        </is>
      </c>
      <c r="L69" s="7" t="inlineStr">
        <is>
          <t>-</t>
        </is>
      </c>
      <c r="M69" s="10" t="inlineStr">
        <is>
          <t>-</t>
        </is>
      </c>
      <c r="N69" s="10" t="inlineStr">
        <is>
          <t>-</t>
        </is>
      </c>
      <c r="O69" s="7" t="inlineStr">
        <is>
          <t>Vilafranca del Penedes</t>
        </is>
      </c>
      <c r="P69" s="7" t="inlineStr">
        <is>
          <t>Vilafranca del PenedÃĻs</t>
        </is>
      </c>
      <c r="Q69" s="10" t="n">
        <v>95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3</v>
      </c>
      <c r="V69" s="10" t="inlineStr">
        <is>
          <t>-</t>
        </is>
      </c>
      <c r="W69" s="7" t="inlineStr">
        <is>
          <t>-</t>
        </is>
      </c>
      <c r="X69" s="7" t="inlineStr">
        <is>
          <t>No</t>
        </is>
      </c>
      <c r="Y69" s="7" t="inlineStr">
        <is>
          <t>No</t>
        </is>
      </c>
      <c r="Z69" s="7" t="inlineStr">
        <is>
          <t>No</t>
        </is>
      </c>
      <c r="AA69" s="7" t="inlineStr">
        <is>
          <t>No</t>
        </is>
      </c>
      <c r="AB69" s="7" t="inlineStr">
        <is>
          <t>No</t>
        </is>
      </c>
      <c r="AC69" s="77" t="inlineStr">
        <is>
          <t>Aqui</t>
        </is>
      </c>
      <c r="AD69" s="19" t="n"/>
      <c r="AE69" s="13" t="n">
        <v>7.968421052631579</v>
      </c>
      <c r="AF69" s="13" t="inlineStr">
        <is>
          <t>-</t>
        </is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2024-12-13</t>
        </is>
      </c>
      <c r="D70" s="11" t="inlineStr">
        <is>
          <t>Finques SIP</t>
        </is>
      </c>
      <c r="E70" s="11" t="inlineStr">
        <is>
          <t>10026</t>
        </is>
      </c>
      <c r="F70" s="12" t="inlineStr">
        <is>
          <t>2025-04-02</t>
        </is>
      </c>
      <c r="G70" s="11" t="n">
        <v>110</v>
      </c>
      <c r="H70" s="19" t="n"/>
      <c r="I70" s="124" t="n">
        <v>1100</v>
      </c>
      <c r="J70" s="9" t="inlineStr">
        <is>
          <t>-</t>
        </is>
      </c>
      <c r="K70" s="7" t="inlineStr">
        <is>
          <t>Piso</t>
        </is>
      </c>
      <c r="L70" s="7" t="inlineStr">
        <is>
          <t>Seminuevo</t>
        </is>
      </c>
      <c r="M70" s="10" t="inlineStr">
        <is>
          <t>-</t>
        </is>
      </c>
      <c r="N70" s="10" t="inlineStr">
        <is>
          <t>-</t>
        </is>
      </c>
      <c r="O70" s="7" t="inlineStr">
        <is>
          <t>Vilafranca del Penedes</t>
        </is>
      </c>
      <c r="P70" s="7" t="inlineStr">
        <is>
          <t>*CENTRO</t>
        </is>
      </c>
      <c r="Q70" s="10" t="inlineStr">
        <is>
          <t>-</t>
        </is>
      </c>
      <c r="R70" s="10" t="inlineStr">
        <is>
          <t>-</t>
        </is>
      </c>
      <c r="S70" s="7" t="n">
        <v>1</v>
      </c>
      <c r="T70" s="7" t="inlineStr">
        <is>
          <t>No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No</t>
        </is>
      </c>
      <c r="AA70" s="7" t="inlineStr">
        <is>
          <t>No</t>
        </is>
      </c>
      <c r="AB70" s="7" t="inlineStr">
        <is>
          <t>No</t>
        </is>
      </c>
      <c r="AC70" s="77" t="inlineStr">
        <is>
          <t>Aqui</t>
        </is>
      </c>
      <c r="AD70" s="19" t="n"/>
      <c r="AE70" s="13" t="inlineStr">
        <is>
          <t>-</t>
        </is>
      </c>
      <c r="AF70" s="13" t="inlineStr">
        <is>
          <t>-</t>
        </is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2024-12-13</t>
        </is>
      </c>
      <c r="D71" s="11" t="inlineStr">
        <is>
          <t>Finques SIP</t>
        </is>
      </c>
      <c r="E71" s="11" t="inlineStr">
        <is>
          <t>10024_1</t>
        </is>
      </c>
      <c r="F71" s="12" t="inlineStr">
        <is>
          <t>2025-04-28</t>
        </is>
      </c>
      <c r="G71" s="11" t="n">
        <v>136</v>
      </c>
      <c r="H71" s="18" t="n"/>
      <c r="I71" s="124" t="n">
        <v>780000</v>
      </c>
      <c r="J71" s="9" t="inlineStr">
        <is>
          <t>-</t>
        </is>
      </c>
      <c r="K71" s="7" t="inlineStr">
        <is>
          <t>Casa</t>
        </is>
      </c>
      <c r="L71" s="7" t="inlineStr">
        <is>
          <t>Ninguno</t>
        </is>
      </c>
      <c r="M71" s="10" t="n">
        <v>2008</v>
      </c>
      <c r="N71" s="10" t="n">
        <v>16</v>
      </c>
      <c r="O71" s="7" t="inlineStr">
        <is>
          <t>Vilafranca del Penedes</t>
        </is>
      </c>
      <c r="P71" s="7" t="inlineStr">
        <is>
          <t>Centre  Vila</t>
        </is>
      </c>
      <c r="Q71" s="10" t="n">
        <v>375</v>
      </c>
      <c r="R71" s="10" t="n">
        <v>199</v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3</v>
      </c>
      <c r="W71" s="7" t="inlineStr">
        <is>
          <t>-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Si</t>
        </is>
      </c>
      <c r="AA71" s="7" t="inlineStr">
        <is>
          <t>Si</t>
        </is>
      </c>
      <c r="AB71" s="7" t="inlineStr">
        <is>
          <t>No</t>
        </is>
      </c>
      <c r="AC71" s="77" t="inlineStr">
        <is>
          <t>Aqui</t>
        </is>
      </c>
      <c r="AD71" s="18" t="n"/>
      <c r="AE71" s="13" t="n">
        <v>2080</v>
      </c>
      <c r="AF71" s="13" t="n">
        <v>1925.925925925926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2024-12-17</t>
        </is>
      </c>
      <c r="D72" s="11" t="inlineStr">
        <is>
          <t>Finques SIP</t>
        </is>
      </c>
      <c r="E72" s="11" t="inlineStr">
        <is>
          <t>10028</t>
        </is>
      </c>
      <c r="F72" s="12" t="inlineStr">
        <is>
          <t>2025-01-28</t>
        </is>
      </c>
      <c r="G72" s="11" t="n">
        <v>42</v>
      </c>
      <c r="H72" s="19" t="n"/>
      <c r="I72" s="124" t="n">
        <v>900</v>
      </c>
      <c r="J72" s="9" t="inlineStr">
        <is>
          <t>-</t>
        </is>
      </c>
      <c r="K72" s="7" t="inlineStr">
        <is>
          <t>Piso</t>
        </is>
      </c>
      <c r="L72" s="7" t="inlineStr">
        <is>
          <t>Ninguno</t>
        </is>
      </c>
      <c r="M72" s="10" t="n">
        <v>1990</v>
      </c>
      <c r="N72" s="10" t="n">
        <v>34</v>
      </c>
      <c r="O72" s="7" t="inlineStr">
        <is>
          <t>Vilafranca del Penedes</t>
        </is>
      </c>
      <c r="P72" s="7" t="inlineStr">
        <is>
          <t>Vilafranca del Penedès</t>
        </is>
      </c>
      <c r="Q72" s="10" t="inlineStr">
        <is>
          <t>-</t>
        </is>
      </c>
      <c r="R72" s="10" t="n">
        <v>99</v>
      </c>
      <c r="S72" s="7" t="inlineStr">
        <is>
          <t>-</t>
        </is>
      </c>
      <c r="T72" s="7" t="inlineStr">
        <is>
          <t>Si</t>
        </is>
      </c>
      <c r="U72" s="10" t="n">
        <v>4</v>
      </c>
      <c r="V72" s="10" t="n">
        <v>2</v>
      </c>
      <c r="W72" s="7" t="inlineStr">
        <is>
          <t>-</t>
        </is>
      </c>
      <c r="X72" s="7" t="inlineStr">
        <is>
          <t>No</t>
        </is>
      </c>
      <c r="Y72" s="7" t="inlineStr">
        <is>
          <t>No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Si</t>
        </is>
      </c>
      <c r="AC72" s="77" t="inlineStr">
        <is>
          <t>Aqui</t>
        </is>
      </c>
      <c r="AD72" s="19" t="n"/>
      <c r="AE72" s="13" t="inlineStr">
        <is>
          <t>-</t>
        </is>
      </c>
      <c r="AF72" s="13" t="inlineStr">
        <is>
          <t>-</t>
        </is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2024-12-18</t>
        </is>
      </c>
      <c r="D73" s="11" t="inlineStr">
        <is>
          <t>Finques SIP</t>
        </is>
      </c>
      <c r="E73" s="11" t="inlineStr">
        <is>
          <t>10029</t>
        </is>
      </c>
      <c r="F73" s="12" t="inlineStr">
        <is>
          <t>2025-04-25</t>
        </is>
      </c>
      <c r="G73" s="11" t="n">
        <v>128</v>
      </c>
      <c r="H73" s="19" t="n"/>
      <c r="I73" s="124" t="n">
        <v>190000</v>
      </c>
      <c r="J73" s="9" t="inlineStr">
        <is>
          <t>-</t>
        </is>
      </c>
      <c r="K73" s="7" t="inlineStr">
        <is>
          <t>Piso</t>
        </is>
      </c>
      <c r="L73" s="7" t="inlineStr">
        <is>
          <t>Entrar a vivir</t>
        </is>
      </c>
      <c r="M73" s="10" t="n">
        <v>1977</v>
      </c>
      <c r="N73" s="10" t="n">
        <v>47</v>
      </c>
      <c r="O73" s="7" t="inlineStr">
        <is>
          <t>Vilafranca del Penedes</t>
        </is>
      </c>
      <c r="P73" s="7" t="inlineStr">
        <is>
          <t>Barceloneta - Molí dEn Rovira</t>
        </is>
      </c>
      <c r="Q73" s="10" t="n">
        <v>81</v>
      </c>
      <c r="R73" s="10" t="inlineStr">
        <is>
          <t>-</t>
        </is>
      </c>
      <c r="S73" s="7" t="n">
        <v>3</v>
      </c>
      <c r="T73" s="7" t="inlineStr">
        <is>
          <t>Si</t>
        </is>
      </c>
      <c r="U73" s="10" t="n">
        <v>3</v>
      </c>
      <c r="V73" s="10" t="n">
        <v>2</v>
      </c>
      <c r="W73" s="7" t="inlineStr">
        <is>
          <t>-</t>
        </is>
      </c>
      <c r="X73" s="7" t="inlineStr">
        <is>
          <t>No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77" t="inlineStr">
        <is>
          <t>Aqui</t>
        </is>
      </c>
      <c r="AD73" s="19" t="n"/>
      <c r="AE73" s="13" t="n">
        <v>2345.679012345679</v>
      </c>
      <c r="AF73" s="13" t="n">
        <v>1899.335232668566</v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2024-12-20</t>
        </is>
      </c>
      <c r="D74" s="11" t="inlineStr">
        <is>
          <t>Finques SIP</t>
        </is>
      </c>
      <c r="E74" s="11" t="inlineStr">
        <is>
          <t>10030</t>
        </is>
      </c>
      <c r="F74" s="12" t="inlineStr">
        <is>
          <t>2025-02-03</t>
        </is>
      </c>
      <c r="G74" s="11" t="n">
        <v>45</v>
      </c>
      <c r="H74" s="18" t="n"/>
      <c r="I74" s="124" t="n">
        <v>325000</v>
      </c>
      <c r="J74" s="9" t="inlineStr">
        <is>
          <t>-</t>
        </is>
      </c>
      <c r="K74" s="7" t="inlineStr">
        <is>
          <t>Dúplex</t>
        </is>
      </c>
      <c r="L74" s="7" t="inlineStr">
        <is>
          <t>Nuevo</t>
        </is>
      </c>
      <c r="M74" s="10" t="n">
        <v>2024</v>
      </c>
      <c r="N74" s="10" t="n">
        <v>0</v>
      </c>
      <c r="O74" s="7" t="inlineStr">
        <is>
          <t>Vilafranca del Penedes</t>
        </is>
      </c>
      <c r="P74" s="7" t="inlineStr">
        <is>
          <t>*CENTRO</t>
        </is>
      </c>
      <c r="Q74" s="10" t="n">
        <v>160</v>
      </c>
      <c r="R74" s="10" t="n">
        <v>115</v>
      </c>
      <c r="S74" s="7" t="n">
        <v>3</v>
      </c>
      <c r="T74" s="7" t="inlineStr">
        <is>
          <t>Si</t>
        </is>
      </c>
      <c r="U74" s="10" t="n">
        <v>3</v>
      </c>
      <c r="V74" s="10" t="n">
        <v>2</v>
      </c>
      <c r="W74" s="7" t="inlineStr">
        <is>
          <t>Sur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77" t="inlineStr">
        <is>
          <t>Aqui</t>
        </is>
      </c>
      <c r="AD74" s="18" t="n"/>
      <c r="AE74" s="13" t="n">
        <v>2031.25</v>
      </c>
      <c r="AF74" s="13" t="n">
        <v>2031.25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2025-01-02</t>
        </is>
      </c>
      <c r="D75" s="11" t="inlineStr">
        <is>
          <t>Finques SIP</t>
        </is>
      </c>
      <c r="E75" s="11" t="inlineStr">
        <is>
          <t>10033</t>
        </is>
      </c>
      <c r="F75" s="12" t="inlineStr">
        <is>
          <t>2025-01-07</t>
        </is>
      </c>
      <c r="G75" s="11" t="n">
        <v>5</v>
      </c>
      <c r="H75" s="19" t="n"/>
      <c r="I75" s="124" t="n">
        <v>910</v>
      </c>
      <c r="J75" s="9" t="inlineStr">
        <is>
          <t>-</t>
        </is>
      </c>
      <c r="K75" s="7" t="inlineStr">
        <is>
          <t>Dúplex</t>
        </is>
      </c>
      <c r="L75" s="7" t="inlineStr">
        <is>
          <t>Entrar a vivir</t>
        </is>
      </c>
      <c r="M75" s="10" t="n">
        <v>2002</v>
      </c>
      <c r="N75" s="10" t="n">
        <v>23</v>
      </c>
      <c r="O75" s="7" t="inlineStr">
        <is>
          <t>Vilafranca del Penedes</t>
        </is>
      </c>
      <c r="P75" s="7" t="inlineStr">
        <is>
          <t>La Girada</t>
        </is>
      </c>
      <c r="Q75" s="10" t="n">
        <v>131</v>
      </c>
      <c r="R75" s="10" t="n">
        <v>118</v>
      </c>
      <c r="S75" s="7" t="n">
        <v>5</v>
      </c>
      <c r="T75" s="7" t="inlineStr">
        <is>
          <t>Si</t>
        </is>
      </c>
      <c r="U75" s="10" t="n">
        <v>4</v>
      </c>
      <c r="V75" s="10" t="n">
        <v>3</v>
      </c>
      <c r="W75" s="7" t="inlineStr">
        <is>
          <t>Sur</t>
        </is>
      </c>
      <c r="X75" s="7" t="inlineStr">
        <is>
          <t>Si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Si</t>
        </is>
      </c>
      <c r="AB75" s="7" t="inlineStr">
        <is>
          <t>No</t>
        </is>
      </c>
      <c r="AC75" s="77" t="inlineStr">
        <is>
          <t>Aqui</t>
        </is>
      </c>
      <c r="AD75" s="19" t="n"/>
      <c r="AE75" s="13" t="n">
        <v>6.946564885496183</v>
      </c>
      <c r="AF75" s="13" t="n">
        <v>6.230103036319447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Venut</t>
        </is>
      </c>
      <c r="C76" s="12" t="inlineStr">
        <is>
          <t>2025-01-07</t>
        </is>
      </c>
      <c r="D76" s="11" t="inlineStr">
        <is>
          <t>Finques SIP</t>
        </is>
      </c>
      <c r="E76" s="11" t="inlineStr">
        <is>
          <t>10035</t>
        </is>
      </c>
      <c r="F76" s="12" t="inlineStr">
        <is>
          <t>2025-03-05</t>
        </is>
      </c>
      <c r="G76" s="11" t="n">
        <v>57</v>
      </c>
      <c r="H76" s="19" t="n"/>
      <c r="I76" s="124" t="n">
        <v>172000</v>
      </c>
      <c r="J76" s="9" t="inlineStr">
        <is>
          <t>-</t>
        </is>
      </c>
      <c r="K76" s="7" t="inlineStr">
        <is>
          <t>Piso</t>
        </is>
      </c>
      <c r="L76" s="7" t="inlineStr">
        <is>
          <t>Buen estado</t>
        </is>
      </c>
      <c r="M76" s="10" t="inlineStr">
        <is>
          <t>-</t>
        </is>
      </c>
      <c r="N76" s="10" t="inlineStr">
        <is>
          <t>-</t>
        </is>
      </c>
      <c r="O76" s="7" t="inlineStr">
        <is>
          <t>Vilafranca del Penedes</t>
        </is>
      </c>
      <c r="P76" s="7" t="inlineStr">
        <is>
          <t>Espirall</t>
        </is>
      </c>
      <c r="Q76" s="10" t="n">
        <v>111</v>
      </c>
      <c r="R76" s="10" t="n">
        <v>90</v>
      </c>
      <c r="S76" s="7" t="n">
        <v>1</v>
      </c>
      <c r="T76" s="7" t="inlineStr">
        <is>
          <t>Si</t>
        </is>
      </c>
      <c r="U76" s="10" t="n">
        <v>3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No</t>
        </is>
      </c>
      <c r="AA76" s="7" t="inlineStr">
        <is>
          <t>No</t>
        </is>
      </c>
      <c r="AB76" s="7" t="inlineStr">
        <is>
          <t>No</t>
        </is>
      </c>
      <c r="AC76" s="77" t="inlineStr">
        <is>
          <t>Aqui</t>
        </is>
      </c>
      <c r="AD76" s="19" t="n"/>
      <c r="AE76" s="13" t="n">
        <v>1549.54954954955</v>
      </c>
      <c r="AF76" s="13" t="inlineStr">
        <is>
          <t>-</t>
        </is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Venut</t>
        </is>
      </c>
      <c r="C77" s="12" t="inlineStr">
        <is>
          <t>2025-01-07</t>
        </is>
      </c>
      <c r="D77" s="11" t="inlineStr">
        <is>
          <t>Finques SIP</t>
        </is>
      </c>
      <c r="E77" s="11" t="inlineStr">
        <is>
          <t>10037</t>
        </is>
      </c>
      <c r="F77" s="12" t="inlineStr">
        <is>
          <t>2025-01-28</t>
        </is>
      </c>
      <c r="G77" s="11" t="n">
        <v>21</v>
      </c>
      <c r="H77" s="18" t="n"/>
      <c r="I77" s="124" t="n">
        <v>650</v>
      </c>
      <c r="J77" s="9" t="inlineStr">
        <is>
          <t>-</t>
        </is>
      </c>
      <c r="K77" s="7" t="inlineStr">
        <is>
          <t>Piso</t>
        </is>
      </c>
      <c r="L77" s="7" t="inlineStr">
        <is>
          <t>Buen estado</t>
        </is>
      </c>
      <c r="M77" s="10" t="n">
        <v>1965</v>
      </c>
      <c r="N77" s="10" t="n">
        <v>60</v>
      </c>
      <c r="O77" s="7" t="inlineStr">
        <is>
          <t>Vilafranca del Penedes</t>
        </is>
      </c>
      <c r="P77" s="7" t="inlineStr">
        <is>
          <t>*CENTRO</t>
        </is>
      </c>
      <c r="Q77" s="10" t="inlineStr">
        <is>
          <t>-</t>
        </is>
      </c>
      <c r="R77" s="10" t="n">
        <v>82</v>
      </c>
      <c r="S77" s="7" t="n">
        <v>4</v>
      </c>
      <c r="T77" s="7" t="inlineStr">
        <is>
          <t>No</t>
        </is>
      </c>
      <c r="U77" s="10" t="n">
        <v>3</v>
      </c>
      <c r="V77" s="10" t="n">
        <v>1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No</t>
        </is>
      </c>
      <c r="AA77" s="7" t="inlineStr">
        <is>
          <t>No</t>
        </is>
      </c>
      <c r="AB77" s="7" t="inlineStr">
        <is>
          <t>No</t>
        </is>
      </c>
      <c r="AC77" s="77" t="inlineStr">
        <is>
          <t>Aqui</t>
        </is>
      </c>
      <c r="AD77" s="18" t="n"/>
      <c r="AE77" s="13" t="inlineStr">
        <is>
          <t>-</t>
        </is>
      </c>
      <c r="AF77" s="13" t="inlineStr">
        <is>
          <t>-</t>
        </is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Venut</t>
        </is>
      </c>
      <c r="C78" s="12" t="inlineStr">
        <is>
          <t>2025-01-14</t>
        </is>
      </c>
      <c r="D78" s="11" t="inlineStr">
        <is>
          <t>Finques SIP</t>
        </is>
      </c>
      <c r="E78" s="11" t="inlineStr">
        <is>
          <t>10039_1</t>
        </is>
      </c>
      <c r="F78" s="12" t="inlineStr">
        <is>
          <t>2025-01-16</t>
        </is>
      </c>
      <c r="G78" s="11" t="n">
        <v>2</v>
      </c>
      <c r="H78" s="19" t="n"/>
      <c r="I78" s="124" t="n">
        <v>650</v>
      </c>
      <c r="J78" s="9" t="inlineStr">
        <is>
          <t>-</t>
        </is>
      </c>
      <c r="K78" s="7" t="inlineStr">
        <is>
          <t>Piso</t>
        </is>
      </c>
      <c r="L78" s="7" t="inlineStr">
        <is>
          <t>Buen estado</t>
        </is>
      </c>
      <c r="M78" s="10" t="n">
        <v>2006</v>
      </c>
      <c r="N78" s="10" t="n">
        <v>19</v>
      </c>
      <c r="O78" s="7" t="inlineStr">
        <is>
          <t>Vilafranca del Penedes</t>
        </is>
      </c>
      <c r="P78" s="7" t="inlineStr">
        <is>
          <t>Sant Julià</t>
        </is>
      </c>
      <c r="Q78" s="10" t="n">
        <v>58</v>
      </c>
      <c r="R78" s="10" t="n">
        <v>52</v>
      </c>
      <c r="S78" s="7" t="n">
        <v>2</v>
      </c>
      <c r="T78" s="7" t="inlineStr">
        <is>
          <t>No</t>
        </is>
      </c>
      <c r="U78" s="10" t="n">
        <v>2</v>
      </c>
      <c r="V78" s="10" t="n">
        <v>1</v>
      </c>
      <c r="W78" s="7" t="inlineStr">
        <is>
          <t>-</t>
        </is>
      </c>
      <c r="X78" s="7" t="inlineStr">
        <is>
          <t>No</t>
        </is>
      </c>
      <c r="Y78" s="7" t="inlineStr">
        <is>
          <t>No</t>
        </is>
      </c>
      <c r="Z78" s="7" t="inlineStr">
        <is>
          <t>No</t>
        </is>
      </c>
      <c r="AA78" s="7" t="inlineStr">
        <is>
          <t>Si</t>
        </is>
      </c>
      <c r="AB78" s="7" t="inlineStr">
        <is>
          <t>No</t>
        </is>
      </c>
      <c r="AC78" s="77" t="inlineStr">
        <is>
          <t>Aqui</t>
        </is>
      </c>
      <c r="AD78" s="19" t="n"/>
      <c r="AE78" s="13" t="n">
        <v>11.20689655172414</v>
      </c>
      <c r="AF78" s="13" t="n">
        <v>10.23460872303574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Venut</t>
        </is>
      </c>
      <c r="C79" s="12" t="inlineStr">
        <is>
          <t>2025-01-15</t>
        </is>
      </c>
      <c r="D79" s="11" t="inlineStr">
        <is>
          <t>Finques SIP</t>
        </is>
      </c>
      <c r="E79" s="11" t="inlineStr">
        <is>
          <t>09310</t>
        </is>
      </c>
      <c r="F79" s="12" t="inlineStr">
        <is>
          <t>2025-01-28</t>
        </is>
      </c>
      <c r="G79" s="11" t="n">
        <v>13</v>
      </c>
      <c r="H79" s="19" t="n"/>
      <c r="I79" s="124" t="n">
        <v>555</v>
      </c>
      <c r="J79" s="9" t="inlineStr">
        <is>
          <t>-</t>
        </is>
      </c>
      <c r="K79" s="7" t="inlineStr">
        <is>
          <t>Piso</t>
        </is>
      </c>
      <c r="L79" s="7" t="inlineStr">
        <is>
          <t>Buen estado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Penedes</t>
        </is>
      </c>
      <c r="P79" s="7" t="inlineStr">
        <is>
          <t>Espirall</t>
        </is>
      </c>
      <c r="Q79" s="10" t="n">
        <v>60</v>
      </c>
      <c r="R79" s="10" t="n">
        <v>52</v>
      </c>
      <c r="S79" s="7" t="n">
        <v>2</v>
      </c>
      <c r="T79" s="7" t="inlineStr">
        <is>
          <t>Si</t>
        </is>
      </c>
      <c r="U79" s="10" t="n">
        <v>1</v>
      </c>
      <c r="V79" s="10" t="n">
        <v>1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No</t>
        </is>
      </c>
      <c r="AA79" s="7" t="inlineStr">
        <is>
          <t>No</t>
        </is>
      </c>
      <c r="AB79" s="7" t="inlineStr">
        <is>
          <t>No</t>
        </is>
      </c>
      <c r="AC79" s="77" t="inlineStr">
        <is>
          <t>Aqui</t>
        </is>
      </c>
      <c r="AD79" s="19" t="n"/>
      <c r="AE79" s="13" t="n">
        <v>9.25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Venut</t>
        </is>
      </c>
      <c r="C80" s="12" t="inlineStr">
        <is>
          <t>2025-01-20</t>
        </is>
      </c>
      <c r="D80" s="11" t="inlineStr">
        <is>
          <t>Finques SIP</t>
        </is>
      </c>
      <c r="E80" s="11" t="inlineStr">
        <is>
          <t>10039</t>
        </is>
      </c>
      <c r="F80" s="12" t="inlineStr">
        <is>
          <t>2025-01-22</t>
        </is>
      </c>
      <c r="G80" s="11" t="n">
        <v>2</v>
      </c>
      <c r="H80" s="18" t="n"/>
      <c r="I80" s="124" t="n">
        <v>650</v>
      </c>
      <c r="J80" s="9" t="inlineStr">
        <is>
          <t>-</t>
        </is>
      </c>
      <c r="K80" s="7" t="inlineStr">
        <is>
          <t>Piso</t>
        </is>
      </c>
      <c r="L80" s="7" t="inlineStr">
        <is>
          <t>Buen estado</t>
        </is>
      </c>
      <c r="M80" s="10" t="n">
        <v>2006</v>
      </c>
      <c r="N80" s="10" t="n">
        <v>19</v>
      </c>
      <c r="O80" s="7" t="inlineStr">
        <is>
          <t>Vilafranca del Penedes</t>
        </is>
      </c>
      <c r="P80" s="7" t="inlineStr">
        <is>
          <t>Sant Julià</t>
        </is>
      </c>
      <c r="Q80" s="10" t="n">
        <v>58</v>
      </c>
      <c r="R80" s="10" t="n">
        <v>52</v>
      </c>
      <c r="S80" s="7" t="n">
        <v>2</v>
      </c>
      <c r="T80" s="7" t="inlineStr">
        <is>
          <t>No</t>
        </is>
      </c>
      <c r="U80" s="10" t="n">
        <v>2</v>
      </c>
      <c r="V80" s="10" t="n">
        <v>1</v>
      </c>
      <c r="W80" s="7" t="inlineStr">
        <is>
          <t>-</t>
        </is>
      </c>
      <c r="X80" s="7" t="inlineStr">
        <is>
          <t>No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Si</t>
        </is>
      </c>
      <c r="AB80" s="7" t="inlineStr">
        <is>
          <t>No</t>
        </is>
      </c>
      <c r="AC80" s="77" t="inlineStr">
        <is>
          <t>Aqui</t>
        </is>
      </c>
      <c r="AD80" s="18" t="n"/>
      <c r="AE80" s="13" t="n">
        <v>11.20689655172414</v>
      </c>
      <c r="AF80" s="13" t="n">
        <v>10.23460872303574</v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Venut</t>
        </is>
      </c>
      <c r="C81" s="12" t="inlineStr">
        <is>
          <t>2025-01-29</t>
        </is>
      </c>
      <c r="D81" s="11" t="inlineStr">
        <is>
          <t>Finques SIP</t>
        </is>
      </c>
      <c r="E81" s="11" t="inlineStr">
        <is>
          <t>10049_1</t>
        </is>
      </c>
      <c r="F81" s="12" t="inlineStr">
        <is>
          <t>2025-04-28</t>
        </is>
      </c>
      <c r="G81" s="11" t="n">
        <v>89</v>
      </c>
      <c r="H81" s="19" t="n"/>
      <c r="I81" s="124" t="n">
        <v>240000</v>
      </c>
      <c r="J81" s="9" t="inlineStr">
        <is>
          <t>-</t>
        </is>
      </c>
      <c r="K81" s="7" t="inlineStr">
        <is>
          <t>Piso</t>
        </is>
      </c>
      <c r="L81" s="7" t="inlineStr">
        <is>
          <t>Buen estado</t>
        </is>
      </c>
      <c r="M81" s="10" t="n">
        <v>1800</v>
      </c>
      <c r="N81" s="10" t="n">
        <v>225</v>
      </c>
      <c r="O81" s="7" t="inlineStr">
        <is>
          <t>Vilafranca del Penedes</t>
        </is>
      </c>
      <c r="P81" s="7" t="inlineStr">
        <is>
          <t>Sant Julià</t>
        </is>
      </c>
      <c r="Q81" s="10" t="n">
        <v>210</v>
      </c>
      <c r="R81" s="10" t="n">
        <v>65</v>
      </c>
      <c r="S81" s="7" t="n">
        <v>1</v>
      </c>
      <c r="T81" s="7" t="inlineStr">
        <is>
          <t>No</t>
        </is>
      </c>
      <c r="U81" s="10" t="n">
        <v>3</v>
      </c>
      <c r="V81" s="10" t="n">
        <v>2</v>
      </c>
      <c r="W81" s="7" t="inlineStr">
        <is>
          <t>Sur</t>
        </is>
      </c>
      <c r="X81" s="7" t="inlineStr">
        <is>
          <t>Si</t>
        </is>
      </c>
      <c r="Y81" s="7" t="inlineStr">
        <is>
          <t>Si</t>
        </is>
      </c>
      <c r="Z81" s="7" t="inlineStr">
        <is>
          <t>No</t>
        </is>
      </c>
      <c r="AA81" s="7" t="inlineStr">
        <is>
          <t>No</t>
        </is>
      </c>
      <c r="AB81" s="7" t="inlineStr">
        <is>
          <t>No</t>
        </is>
      </c>
      <c r="AC81" s="77" t="inlineStr">
        <is>
          <t>Aqui</t>
        </is>
      </c>
      <c r="AD81" s="19" t="n"/>
      <c r="AE81" s="13" t="n">
        <v>1142.857142857143</v>
      </c>
      <c r="AF81" s="13" t="n">
        <v>537.8151260504202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Venut</t>
        </is>
      </c>
      <c r="C82" s="12" t="inlineStr">
        <is>
          <t>2025-02-06</t>
        </is>
      </c>
      <c r="D82" s="11" t="inlineStr">
        <is>
          <t>Finques SIP</t>
        </is>
      </c>
      <c r="E82" s="11" t="inlineStr">
        <is>
          <t>09309</t>
        </is>
      </c>
      <c r="F82" s="12" t="inlineStr">
        <is>
          <t>2025-03-27</t>
        </is>
      </c>
      <c r="G82" s="11" t="n">
        <v>49</v>
      </c>
      <c r="H82" s="19" t="inlineStr"/>
      <c r="I82" s="124" t="n">
        <v>875</v>
      </c>
      <c r="J82" s="9" t="inlineStr">
        <is>
          <t>75€ / Mensual</t>
        </is>
      </c>
      <c r="K82" s="7" t="inlineStr">
        <is>
          <t>Piso</t>
        </is>
      </c>
      <c r="L82" s="7" t="inlineStr">
        <is>
          <t>Buen estado</t>
        </is>
      </c>
      <c r="M82" s="10" t="n">
        <v>1998</v>
      </c>
      <c r="N82" s="10" t="n">
        <v>27</v>
      </c>
      <c r="O82" s="7" t="inlineStr">
        <is>
          <t>Vilafranca del Penedes</t>
        </is>
      </c>
      <c r="P82" s="7" t="inlineStr">
        <is>
          <t>La Girada</t>
        </is>
      </c>
      <c r="Q82" s="10" t="n">
        <v>119</v>
      </c>
      <c r="R82" s="10" t="n">
        <v>83</v>
      </c>
      <c r="S82" s="7" t="n">
        <v>1</v>
      </c>
      <c r="T82" s="7" t="inlineStr">
        <is>
          <t>Si</t>
        </is>
      </c>
      <c r="U82" s="10" t="n">
        <v>4</v>
      </c>
      <c r="V82" s="10" t="n">
        <v>2</v>
      </c>
      <c r="W82" s="7" t="inlineStr">
        <is>
          <t>Oeste</t>
        </is>
      </c>
      <c r="X82" s="7" t="inlineStr">
        <is>
          <t>No</t>
        </is>
      </c>
      <c r="Y82" s="7" t="inlineStr">
        <is>
          <t>Si</t>
        </is>
      </c>
      <c r="Z82" s="7" t="inlineStr">
        <is>
          <t>No</t>
        </is>
      </c>
      <c r="AA82" s="7" t="inlineStr">
        <is>
          <t>No</t>
        </is>
      </c>
      <c r="AB82" s="7" t="inlineStr">
        <is>
          <t>No</t>
        </is>
      </c>
      <c r="AC82" s="126" t="inlineStr">
        <is>
          <t>Aqui</t>
        </is>
      </c>
      <c r="AD82" s="19" t="inlineStr"/>
      <c r="AE82" s="13" t="n">
        <v>7.352941176470588</v>
      </c>
      <c r="AF82" s="13" t="n">
        <v>6.478362270018139</v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Venut</t>
        </is>
      </c>
      <c r="C83" s="12" t="inlineStr">
        <is>
          <t>2025-02-06</t>
        </is>
      </c>
      <c r="D83" s="11" t="inlineStr">
        <is>
          <t>Finques SIP</t>
        </is>
      </c>
      <c r="E83" s="11" t="inlineStr">
        <is>
          <t>09321_1</t>
        </is>
      </c>
      <c r="F83" s="12" t="inlineStr">
        <is>
          <t>2025-03-06</t>
        </is>
      </c>
      <c r="G83" s="11" t="n">
        <v>28</v>
      </c>
      <c r="H83" s="18" t="inlineStr"/>
      <c r="I83" s="124" t="n">
        <v>1250</v>
      </c>
      <c r="J83" s="9" t="inlineStr">
        <is>
          <t>-</t>
        </is>
      </c>
      <c r="K83" s="7" t="inlineStr">
        <is>
          <t>Piso</t>
        </is>
      </c>
      <c r="L83" s="7" t="inlineStr">
        <is>
          <t>Obra Nueva</t>
        </is>
      </c>
      <c r="M83" s="10" t="n">
        <v>2022</v>
      </c>
      <c r="N83" s="10" t="n">
        <v>3</v>
      </c>
      <c r="O83" s="7" t="inlineStr">
        <is>
          <t>Vilafranca del Penedes</t>
        </is>
      </c>
      <c r="P83" s="7" t="inlineStr">
        <is>
          <t>El Molí d en Rovira</t>
        </is>
      </c>
      <c r="Q83" s="10" t="n">
        <v>110</v>
      </c>
      <c r="R83" s="10" t="n">
        <v>91</v>
      </c>
      <c r="S83" s="7" t="n">
        <v>3</v>
      </c>
      <c r="T83" s="7" t="inlineStr">
        <is>
          <t>Si</t>
        </is>
      </c>
      <c r="U83" s="10" t="n">
        <v>3</v>
      </c>
      <c r="V83" s="10" t="n">
        <v>2</v>
      </c>
      <c r="W83" s="7" t="inlineStr">
        <is>
          <t>Suroeste</t>
        </is>
      </c>
      <c r="X83" s="7" t="inlineStr">
        <is>
          <t>Si</t>
        </is>
      </c>
      <c r="Y83" s="7" t="inlineStr">
        <is>
          <t>No</t>
        </is>
      </c>
      <c r="Z83" s="7" t="inlineStr">
        <is>
          <t>Si</t>
        </is>
      </c>
      <c r="AA83" s="7" t="inlineStr">
        <is>
          <t>Si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11.36363636363636</v>
      </c>
      <c r="AF83" s="13" t="n">
        <v>11.19570085087327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Venut</t>
        </is>
      </c>
      <c r="C84" s="12" t="inlineStr">
        <is>
          <t>2025-02-13</t>
        </is>
      </c>
      <c r="D84" s="11" t="inlineStr">
        <is>
          <t>Finques SIP</t>
        </is>
      </c>
      <c r="E84" s="11" t="inlineStr">
        <is>
          <t>10062</t>
        </is>
      </c>
      <c r="F84" s="12" t="inlineStr">
        <is>
          <t>2025-02-14</t>
        </is>
      </c>
      <c r="G84" s="11" t="n">
        <v>1</v>
      </c>
      <c r="H84" s="19" t="inlineStr"/>
      <c r="I84" s="124" t="n">
        <v>860</v>
      </c>
      <c r="J84" s="9" t="inlineStr">
        <is>
          <t>-</t>
        </is>
      </c>
      <c r="K84" s="7" t="inlineStr">
        <is>
          <t>Piso</t>
        </is>
      </c>
      <c r="L84" s="7" t="inlineStr">
        <is>
          <t>Buen estado</t>
        </is>
      </c>
      <c r="M84" s="10" t="n">
        <v>1995</v>
      </c>
      <c r="N84" s="10" t="n">
        <v>30</v>
      </c>
      <c r="O84" s="7" t="inlineStr">
        <is>
          <t>Vilafranca del Penedes</t>
        </is>
      </c>
      <c r="P84" s="7" t="inlineStr">
        <is>
          <t>Sant Julia</t>
        </is>
      </c>
      <c r="Q84" s="10" t="n">
        <v>80</v>
      </c>
      <c r="R84" s="10" t="n">
        <v>79</v>
      </c>
      <c r="S84" s="7" t="n">
        <v>4</v>
      </c>
      <c r="T84" s="7" t="inlineStr">
        <is>
          <t>Si</t>
        </is>
      </c>
      <c r="U84" s="10" t="n">
        <v>3</v>
      </c>
      <c r="V84" s="10" t="n">
        <v>2</v>
      </c>
      <c r="W84" s="7" t="inlineStr">
        <is>
          <t>Sureste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No</t>
        </is>
      </c>
      <c r="AA84" s="7" t="inlineStr">
        <is>
          <t>Si</t>
        </is>
      </c>
      <c r="AB84" s="7" t="inlineStr">
        <is>
          <t>No</t>
        </is>
      </c>
      <c r="AC84" s="126" t="inlineStr">
        <is>
          <t>Aqui</t>
        </is>
      </c>
      <c r="AD84" s="19" t="inlineStr"/>
      <c r="AE84" s="13" t="n">
        <v>10.75</v>
      </c>
      <c r="AF84" s="13" t="n">
        <v>9.347826086956523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Venut</t>
        </is>
      </c>
      <c r="C85" s="12" t="inlineStr">
        <is>
          <t>2025-02-14</t>
        </is>
      </c>
      <c r="D85" s="11" t="inlineStr">
        <is>
          <t>Finques SIP</t>
        </is>
      </c>
      <c r="E85" s="11" t="inlineStr">
        <is>
          <t>10063_1</t>
        </is>
      </c>
      <c r="F85" s="12" t="inlineStr">
        <is>
          <t>2025-02-26</t>
        </is>
      </c>
      <c r="G85" s="11" t="n">
        <v>12</v>
      </c>
      <c r="H85" s="19" t="inlineStr"/>
      <c r="I85" s="124" t="n">
        <v>1316</v>
      </c>
      <c r="J85" s="9" t="inlineStr">
        <is>
          <t>62€</t>
        </is>
      </c>
      <c r="K85" s="7" t="inlineStr">
        <is>
          <t>Piso</t>
        </is>
      </c>
      <c r="L85" s="7" t="inlineStr">
        <is>
          <t>Nuevo</t>
        </is>
      </c>
      <c r="M85" s="10" t="n">
        <v>2024</v>
      </c>
      <c r="N85" s="10" t="n">
        <v>1</v>
      </c>
      <c r="O85" s="7" t="inlineStr">
        <is>
          <t>Vilafranca del Penedes</t>
        </is>
      </c>
      <c r="P85" s="7" t="inlineStr">
        <is>
          <t>La Girada</t>
        </is>
      </c>
      <c r="Q85" s="10" t="n">
        <v>80</v>
      </c>
      <c r="R85" s="10" t="n">
        <v>71</v>
      </c>
      <c r="S85" s="7" t="n">
        <v>8</v>
      </c>
      <c r="T85" s="7" t="inlineStr">
        <is>
          <t>Si</t>
        </is>
      </c>
      <c r="U85" s="10" t="n">
        <v>3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No</t>
        </is>
      </c>
      <c r="AA85" s="7" t="inlineStr">
        <is>
          <t>Si</t>
        </is>
      </c>
      <c r="AB85" s="7" t="inlineStr">
        <is>
          <t>No</t>
        </is>
      </c>
      <c r="AC85" s="126" t="inlineStr">
        <is>
          <t>Aqui</t>
        </is>
      </c>
      <c r="AD85" s="19" t="inlineStr"/>
      <c r="AE85" s="13" t="n">
        <v>16.45</v>
      </c>
      <c r="AF85" s="13" t="n">
        <v>16.3681592039801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Venut</t>
        </is>
      </c>
      <c r="C86" s="12" t="inlineStr">
        <is>
          <t>2025-02-18</t>
        </is>
      </c>
      <c r="D86" s="11" t="inlineStr">
        <is>
          <t>Finques SIP</t>
        </is>
      </c>
      <c r="E86" s="11" t="inlineStr">
        <is>
          <t>009037</t>
        </is>
      </c>
      <c r="F86" s="12" t="inlineStr">
        <is>
          <t>2025-03-14</t>
        </is>
      </c>
      <c r="G86" s="11" t="n">
        <v>24</v>
      </c>
      <c r="H86" s="18" t="inlineStr"/>
      <c r="I86" s="124" t="n">
        <v>1000</v>
      </c>
      <c r="J86" s="9" t="inlineStr">
        <is>
          <t>-</t>
        </is>
      </c>
      <c r="K86" s="7" t="inlineStr">
        <is>
          <t>Piso</t>
        </is>
      </c>
      <c r="L86" s="7" t="inlineStr">
        <is>
          <t>Ninguno</t>
        </is>
      </c>
      <c r="M86" s="10" t="n">
        <v>2022</v>
      </c>
      <c r="N86" s="10" t="n">
        <v>3</v>
      </c>
      <c r="O86" s="7" t="inlineStr">
        <is>
          <t>Vilafranca del Penedes</t>
        </is>
      </c>
      <c r="P86" s="7" t="inlineStr">
        <is>
          <t>Poble nou</t>
        </is>
      </c>
      <c r="Q86" s="10" t="inlineStr">
        <is>
          <t>-</t>
        </is>
      </c>
      <c r="R86" s="10" t="n">
        <v>67</v>
      </c>
      <c r="S86" s="7" t="inlineStr">
        <is>
          <t>-</t>
        </is>
      </c>
      <c r="T86" s="7" t="inlineStr">
        <is>
          <t>Si</t>
        </is>
      </c>
      <c r="U86" s="10" t="n">
        <v>3</v>
      </c>
      <c r="V86" s="10" t="n">
        <v>2</v>
      </c>
      <c r="W86" s="7" t="inlineStr">
        <is>
          <t>-</t>
        </is>
      </c>
      <c r="X86" s="7" t="inlineStr">
        <is>
          <t>No</t>
        </is>
      </c>
      <c r="Y86" s="7" t="inlineStr">
        <is>
          <t>Si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inlineStr">
        <is>
          <t>-</t>
        </is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Venut</t>
        </is>
      </c>
      <c r="C87" s="12" t="inlineStr">
        <is>
          <t>2025-02-19</t>
        </is>
      </c>
      <c r="D87" s="11" t="inlineStr">
        <is>
          <t>Finques SIP</t>
        </is>
      </c>
      <c r="E87" s="11" t="inlineStr">
        <is>
          <t>10068</t>
        </is>
      </c>
      <c r="F87" s="12" t="inlineStr">
        <is>
          <t>2025-02-21</t>
        </is>
      </c>
      <c r="G87" s="11" t="n">
        <v>2</v>
      </c>
      <c r="H87" s="19" t="inlineStr"/>
      <c r="I87" s="124" t="n">
        <v>929</v>
      </c>
      <c r="J87" s="9" t="inlineStr">
        <is>
          <t>400€</t>
        </is>
      </c>
      <c r="K87" s="7" t="inlineStr">
        <is>
          <t>Piso</t>
        </is>
      </c>
      <c r="L87" s="7" t="inlineStr">
        <is>
          <t>Buen estado</t>
        </is>
      </c>
      <c r="M87" s="10" t="n">
        <v>1930</v>
      </c>
      <c r="N87" s="10" t="n">
        <v>95</v>
      </c>
      <c r="O87" s="7" t="inlineStr">
        <is>
          <t>Vilafranca del Penedes</t>
        </is>
      </c>
      <c r="P87" s="7" t="inlineStr">
        <is>
          <t>*CENTRO</t>
        </is>
      </c>
      <c r="Q87" s="10" t="n">
        <v>120</v>
      </c>
      <c r="R87" s="10" t="n">
        <v>110</v>
      </c>
      <c r="S87" s="7" t="inlineStr">
        <is>
          <t>-</t>
        </is>
      </c>
      <c r="T87" s="7" t="inlineStr">
        <is>
          <t>Si</t>
        </is>
      </c>
      <c r="U87" s="10" t="n">
        <v>4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Si</t>
        </is>
      </c>
      <c r="Z87" s="7" t="inlineStr">
        <is>
          <t>No</t>
        </is>
      </c>
      <c r="AA87" s="7" t="inlineStr">
        <is>
          <t>No</t>
        </is>
      </c>
      <c r="AB87" s="7" t="inlineStr">
        <is>
          <t>No</t>
        </is>
      </c>
      <c r="AC87" s="126" t="inlineStr">
        <is>
          <t>Aqui</t>
        </is>
      </c>
      <c r="AD87" s="19" t="inlineStr"/>
      <c r="AE87" s="13" t="n">
        <v>7.741666666666666</v>
      </c>
      <c r="AF87" s="13" t="n">
        <v>5.248587570621468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Venut</t>
        </is>
      </c>
      <c r="C88" s="12" t="inlineStr">
        <is>
          <t>2025-02-19</t>
        </is>
      </c>
      <c r="D88" s="11" t="inlineStr">
        <is>
          <t>Finques SIP</t>
        </is>
      </c>
      <c r="E88" s="11" t="inlineStr">
        <is>
          <t>10067</t>
        </is>
      </c>
      <c r="F88" s="12" t="inlineStr">
        <is>
          <t>2025-03-04</t>
        </is>
      </c>
      <c r="G88" s="11" t="n">
        <v>13</v>
      </c>
      <c r="H88" s="19" t="inlineStr"/>
      <c r="I88" s="124" t="n">
        <v>1024</v>
      </c>
      <c r="J88" s="9" t="inlineStr">
        <is>
          <t>-</t>
        </is>
      </c>
      <c r="K88" s="7" t="inlineStr">
        <is>
          <t>Piso</t>
        </is>
      </c>
      <c r="L88" s="7" t="inlineStr">
        <is>
          <t>Nuevo</t>
        </is>
      </c>
      <c r="M88" s="10" t="n">
        <v>2020</v>
      </c>
      <c r="N88" s="10" t="n">
        <v>5</v>
      </c>
      <c r="O88" s="7" t="inlineStr">
        <is>
          <t>Vilafranca del Penedes</t>
        </is>
      </c>
      <c r="P88" s="7" t="inlineStr">
        <is>
          <t>Barceloneta</t>
        </is>
      </c>
      <c r="Q88" s="10" t="n">
        <v>82</v>
      </c>
      <c r="R88" s="10" t="n">
        <v>68</v>
      </c>
      <c r="S88" s="7" t="n">
        <v>5</v>
      </c>
      <c r="T88" s="7" t="inlineStr">
        <is>
          <t>Si</t>
        </is>
      </c>
      <c r="U88" s="10" t="n">
        <v>2</v>
      </c>
      <c r="V88" s="10" t="n">
        <v>2</v>
      </c>
      <c r="W88" s="7" t="inlineStr">
        <is>
          <t>Sur</t>
        </is>
      </c>
      <c r="X88" s="7" t="inlineStr">
        <is>
          <t>Si</t>
        </is>
      </c>
      <c r="Y88" s="7" t="inlineStr">
        <is>
          <t>Si</t>
        </is>
      </c>
      <c r="Z88" s="7" t="inlineStr">
        <is>
          <t>Si</t>
        </is>
      </c>
      <c r="AA88" s="7" t="inlineStr">
        <is>
          <t>Si</t>
        </is>
      </c>
      <c r="AB88" s="7" t="inlineStr">
        <is>
          <t>Si</t>
        </is>
      </c>
      <c r="AC88" s="126" t="inlineStr">
        <is>
          <t>Aqui</t>
        </is>
      </c>
      <c r="AD88" s="19" t="inlineStr"/>
      <c r="AE88" s="13" t="n">
        <v>12.48780487804878</v>
      </c>
      <c r="AF88" s="13" t="n">
        <v>12.1832242712671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Venut</t>
        </is>
      </c>
      <c r="C89" s="12" t="inlineStr">
        <is>
          <t>2025-02-19</t>
        </is>
      </c>
      <c r="D89" s="11" t="inlineStr">
        <is>
          <t>Finques SIP</t>
        </is>
      </c>
      <c r="E89" s="11" t="inlineStr">
        <is>
          <t>10066_1</t>
        </is>
      </c>
      <c r="F89" s="12" t="inlineStr">
        <is>
          <t>2025-04-28</t>
        </is>
      </c>
      <c r="G89" s="11" t="n">
        <v>68</v>
      </c>
      <c r="H89" s="18" t="inlineStr"/>
      <c r="I89" s="124" t="n">
        <v>1200</v>
      </c>
      <c r="J89" s="9" t="inlineStr">
        <is>
          <t>-</t>
        </is>
      </c>
      <c r="K89" s="7" t="inlineStr">
        <is>
          <t>Piso</t>
        </is>
      </c>
      <c r="L89" s="7" t="inlineStr">
        <is>
          <t>Obra Nueva</t>
        </is>
      </c>
      <c r="M89" s="10" t="n">
        <v>1850</v>
      </c>
      <c r="N89" s="10" t="n">
        <v>175</v>
      </c>
      <c r="O89" s="7" t="inlineStr">
        <is>
          <t>Vilafranca del Penedes</t>
        </is>
      </c>
      <c r="P89" s="7" t="inlineStr">
        <is>
          <t>Poble nou</t>
        </is>
      </c>
      <c r="Q89" s="10" t="n">
        <v>75</v>
      </c>
      <c r="R89" s="10" t="n">
        <v>74.84999999999999</v>
      </c>
      <c r="S89" s="7" t="n">
        <v>2</v>
      </c>
      <c r="T89" s="7" t="inlineStr">
        <is>
          <t>Si</t>
        </is>
      </c>
      <c r="U89" s="10" t="n">
        <v>2</v>
      </c>
      <c r="V89" s="10" t="n">
        <v>2</v>
      </c>
      <c r="W89" s="7" t="inlineStr">
        <is>
          <t>-</t>
        </is>
      </c>
      <c r="X89" s="7" t="inlineStr">
        <is>
          <t>No</t>
        </is>
      </c>
      <c r="Y89" s="7" t="inlineStr">
        <is>
          <t>No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16</v>
      </c>
      <c r="AF89" s="13" t="n">
        <v>8.533333333333333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Venut</t>
        </is>
      </c>
      <c r="C90" s="12" t="inlineStr">
        <is>
          <t>2025-02-19</t>
        </is>
      </c>
      <c r="D90" s="11" t="inlineStr">
        <is>
          <t>Finques SIP</t>
        </is>
      </c>
      <c r="E90" s="11" t="inlineStr">
        <is>
          <t>10065_1</t>
        </is>
      </c>
      <c r="F90" s="12" t="inlineStr">
        <is>
          <t>2025-04-25</t>
        </is>
      </c>
      <c r="G90" s="11" t="n">
        <v>65</v>
      </c>
      <c r="H90" s="19" t="inlineStr"/>
      <c r="I90" s="124" t="n">
        <v>1050</v>
      </c>
      <c r="J90" s="9" t="inlineStr">
        <is>
          <t>-</t>
        </is>
      </c>
      <c r="K90" s="7" t="inlineStr">
        <is>
          <t>Piso</t>
        </is>
      </c>
      <c r="L90" s="7" t="inlineStr">
        <is>
          <t>Obra Nueva</t>
        </is>
      </c>
      <c r="M90" s="10" t="inlineStr">
        <is>
          <t>-</t>
        </is>
      </c>
      <c r="N90" s="10" t="inlineStr">
        <is>
          <t>-</t>
        </is>
      </c>
      <c r="O90" s="7" t="inlineStr">
        <is>
          <t>Vilafranca del Penedes</t>
        </is>
      </c>
      <c r="P90" s="7" t="inlineStr">
        <is>
          <t>*CENTRO</t>
        </is>
      </c>
      <c r="Q90" s="10" t="n">
        <v>75</v>
      </c>
      <c r="R90" s="10" t="n">
        <v>74.84999999999999</v>
      </c>
      <c r="S90" s="7" t="n">
        <v>3</v>
      </c>
      <c r="T90" s="7" t="inlineStr">
        <is>
          <t>Si</t>
        </is>
      </c>
      <c r="U90" s="10" t="n">
        <v>2</v>
      </c>
      <c r="V90" s="10" t="n">
        <v>1</v>
      </c>
      <c r="W90" s="7" t="inlineStr">
        <is>
          <t>-</t>
        </is>
      </c>
      <c r="X90" s="7" t="inlineStr">
        <is>
          <t>No</t>
        </is>
      </c>
      <c r="Y90" s="7" t="inlineStr">
        <is>
          <t>No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14</v>
      </c>
      <c r="AF90" s="13" t="inlineStr">
        <is>
          <t>-</t>
        </is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Venut</t>
        </is>
      </c>
      <c r="C91" s="12" t="inlineStr">
        <is>
          <t>2025-02-27</t>
        </is>
      </c>
      <c r="D91" s="11" t="inlineStr">
        <is>
          <t>Finques SIP</t>
        </is>
      </c>
      <c r="E91" s="11" t="inlineStr">
        <is>
          <t>10076</t>
        </is>
      </c>
      <c r="F91" s="12" t="inlineStr">
        <is>
          <t>2025-04-11</t>
        </is>
      </c>
      <c r="G91" s="11" t="n">
        <v>43</v>
      </c>
      <c r="H91" s="19" t="inlineStr"/>
      <c r="I91" s="124" t="n">
        <v>180000</v>
      </c>
      <c r="J91" s="9" t="inlineStr">
        <is>
          <t>-</t>
        </is>
      </c>
      <c r="K91" s="7" t="inlineStr">
        <is>
          <t>Piso</t>
        </is>
      </c>
      <c r="L91" s="7" t="inlineStr">
        <is>
          <t>-</t>
        </is>
      </c>
      <c r="M91" s="10" t="inlineStr">
        <is>
          <t>-</t>
        </is>
      </c>
      <c r="N91" s="10" t="inlineStr">
        <is>
          <t>-</t>
        </is>
      </c>
      <c r="O91" s="7" t="inlineStr">
        <is>
          <t>Vilafranca del Penedes</t>
        </is>
      </c>
      <c r="P91" s="7" t="inlineStr">
        <is>
          <t>Poble nou</t>
        </is>
      </c>
      <c r="Q91" s="10" t="n">
        <v>116</v>
      </c>
      <c r="R91" s="10" t="inlineStr">
        <is>
          <t>-</t>
        </is>
      </c>
      <c r="S91" s="7" t="n">
        <v>1</v>
      </c>
      <c r="T91" s="7" t="inlineStr">
        <is>
          <t>Si</t>
        </is>
      </c>
      <c r="U91" s="10" t="n">
        <v>3</v>
      </c>
      <c r="V91" s="10" t="inlineStr">
        <is>
          <t>-</t>
        </is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No</t>
        </is>
      </c>
      <c r="AA91" s="7" t="inlineStr">
        <is>
          <t>Si</t>
        </is>
      </c>
      <c r="AB91" s="7" t="inlineStr">
        <is>
          <t>No</t>
        </is>
      </c>
      <c r="AC91" s="126" t="inlineStr">
        <is>
          <t>Aqui</t>
        </is>
      </c>
      <c r="AD91" s="19" t="inlineStr"/>
      <c r="AE91" s="13" t="n">
        <v>1551.724137931034</v>
      </c>
      <c r="AF91" s="13" t="inlineStr">
        <is>
          <t>-</t>
        </is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Venut</t>
        </is>
      </c>
      <c r="C92" s="12" t="inlineStr">
        <is>
          <t>2025-02-27</t>
        </is>
      </c>
      <c r="D92" s="11" t="inlineStr">
        <is>
          <t>Finques SIP</t>
        </is>
      </c>
      <c r="E92" s="11" t="inlineStr">
        <is>
          <t>09886_1</t>
        </is>
      </c>
      <c r="F92" s="12" t="inlineStr">
        <is>
          <t>2025-04-28</t>
        </is>
      </c>
      <c r="G92" s="11" t="n">
        <v>60</v>
      </c>
      <c r="H92" s="18" t="inlineStr"/>
      <c r="I92" s="124" t="n">
        <v>297182</v>
      </c>
      <c r="J92" s="9" t="inlineStr">
        <is>
          <t>-</t>
        </is>
      </c>
      <c r="K92" s="7" t="inlineStr">
        <is>
          <t>Piso</t>
        </is>
      </c>
      <c r="L92" s="7" t="inlineStr">
        <is>
          <t>Nuevo</t>
        </is>
      </c>
      <c r="M92" s="10" t="inlineStr">
        <is>
          <t>-</t>
        </is>
      </c>
      <c r="N92" s="10" t="inlineStr">
        <is>
          <t>-</t>
        </is>
      </c>
      <c r="O92" s="7" t="inlineStr">
        <is>
          <t>Vilafranca del Penedes</t>
        </is>
      </c>
      <c r="P92" s="7" t="inlineStr">
        <is>
          <t>Poble nou</t>
        </is>
      </c>
      <c r="Q92" s="10" t="n">
        <v>87.86</v>
      </c>
      <c r="R92" s="10" t="n">
        <v>73.5</v>
      </c>
      <c r="S92" s="7" t="inlineStr">
        <is>
          <t>-</t>
        </is>
      </c>
      <c r="T92" s="7" t="inlineStr">
        <is>
          <t>No</t>
        </is>
      </c>
      <c r="U92" s="10" t="n">
        <v>3</v>
      </c>
      <c r="V92" s="10" t="n">
        <v>2</v>
      </c>
      <c r="W92" s="7" t="inlineStr">
        <is>
          <t>Sur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No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3382.44935124061</v>
      </c>
      <c r="AF92" s="13" t="inlineStr">
        <is>
          <t>-</t>
        </is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Venut</t>
        </is>
      </c>
      <c r="C93" s="12" t="inlineStr">
        <is>
          <t>2025-02-27</t>
        </is>
      </c>
      <c r="D93" s="11" t="inlineStr">
        <is>
          <t>Finques SIP</t>
        </is>
      </c>
      <c r="E93" s="11" t="inlineStr">
        <is>
          <t>09883_1</t>
        </is>
      </c>
      <c r="F93" s="12" t="inlineStr">
        <is>
          <t>2025-04-28</t>
        </is>
      </c>
      <c r="G93" s="11" t="n">
        <v>60</v>
      </c>
      <c r="H93" s="19" t="inlineStr"/>
      <c r="I93" s="124" t="n">
        <v>358672</v>
      </c>
      <c r="J93" s="9" t="inlineStr">
        <is>
          <t>-</t>
        </is>
      </c>
      <c r="K93" s="7" t="inlineStr">
        <is>
          <t>Piso</t>
        </is>
      </c>
      <c r="L93" s="7" t="inlineStr">
        <is>
          <t>Nuevo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Penedes</t>
        </is>
      </c>
      <c r="P93" s="7" t="inlineStr">
        <is>
          <t>Poble nou</t>
        </is>
      </c>
      <c r="Q93" s="10" t="n">
        <v>118.6</v>
      </c>
      <c r="R93" s="10" t="n">
        <v>98.87</v>
      </c>
      <c r="S93" s="7" t="inlineStr">
        <is>
          <t>-</t>
        </is>
      </c>
      <c r="T93" s="7" t="inlineStr">
        <is>
          <t>No</t>
        </is>
      </c>
      <c r="U93" s="10" t="n">
        <v>3</v>
      </c>
      <c r="V93" s="10" t="n">
        <v>2</v>
      </c>
      <c r="W93" s="7" t="inlineStr">
        <is>
          <t>-</t>
        </is>
      </c>
      <c r="X93" s="7" t="inlineStr">
        <is>
          <t>No</t>
        </is>
      </c>
      <c r="Y93" s="7" t="inlineStr">
        <is>
          <t>Si</t>
        </is>
      </c>
      <c r="Z93" s="7" t="inlineStr">
        <is>
          <t>No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3024.215851602024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2025-02-27</t>
        </is>
      </c>
      <c r="D94" s="11" t="inlineStr">
        <is>
          <t>Finques SIP</t>
        </is>
      </c>
      <c r="E94" s="11" t="inlineStr">
        <is>
          <t>09882</t>
        </is>
      </c>
      <c r="F94" s="12" t="inlineStr">
        <is>
          <t>2025-06-24</t>
        </is>
      </c>
      <c r="G94" s="11" t="n">
        <v>117</v>
      </c>
      <c r="H94" s="19" t="inlineStr"/>
      <c r="I94" s="124" t="n">
        <v>194474</v>
      </c>
      <c r="J94" s="9" t="inlineStr">
        <is>
          <t>-</t>
        </is>
      </c>
      <c r="K94" s="7" t="inlineStr">
        <is>
          <t>Piso</t>
        </is>
      </c>
      <c r="L94" s="7" t="inlineStr">
        <is>
          <t>Nuevo</t>
        </is>
      </c>
      <c r="M94" s="10" t="inlineStr">
        <is>
          <t>-</t>
        </is>
      </c>
      <c r="N94" s="10" t="inlineStr">
        <is>
          <t>-</t>
        </is>
      </c>
      <c r="O94" s="7" t="inlineStr">
        <is>
          <t>Vilafranca del Penedes</t>
        </is>
      </c>
      <c r="P94" s="7" t="inlineStr">
        <is>
          <t>Poble nou</t>
        </is>
      </c>
      <c r="Q94" s="10" t="n">
        <v>53.4</v>
      </c>
      <c r="R94" s="10" t="n">
        <v>43.76</v>
      </c>
      <c r="S94" s="7" t="inlineStr">
        <is>
          <t>-</t>
        </is>
      </c>
      <c r="T94" s="7" t="inlineStr">
        <is>
          <t>Si</t>
        </is>
      </c>
      <c r="U94" s="10" t="n">
        <v>2</v>
      </c>
      <c r="V94" s="10" t="n">
        <v>1</v>
      </c>
      <c r="W94" s="7" t="inlineStr">
        <is>
          <t>-</t>
        </is>
      </c>
      <c r="X94" s="7" t="inlineStr">
        <is>
          <t>No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No</t>
        </is>
      </c>
      <c r="AB94" s="7" t="inlineStr">
        <is>
          <t>No</t>
        </is>
      </c>
      <c r="AC94" s="126" t="inlineStr">
        <is>
          <t>Aqui</t>
        </is>
      </c>
      <c r="AD94" s="19" t="inlineStr"/>
      <c r="AE94" s="13" t="n">
        <v>3641.83520599251</v>
      </c>
      <c r="AF94" s="13" t="inlineStr">
        <is>
          <t>-</t>
        </is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Venut</t>
        </is>
      </c>
      <c r="C95" s="12" t="inlineStr">
        <is>
          <t>2025-02-27</t>
        </is>
      </c>
      <c r="D95" s="11" t="inlineStr">
        <is>
          <t>Finques SIP</t>
        </is>
      </c>
      <c r="E95" s="11" t="inlineStr">
        <is>
          <t>09884_1</t>
        </is>
      </c>
      <c r="F95" s="12" t="inlineStr">
        <is>
          <t>2025-04-28</t>
        </is>
      </c>
      <c r="G95" s="11" t="n">
        <v>60</v>
      </c>
      <c r="H95" s="18" t="inlineStr"/>
      <c r="I95" s="124" t="n">
        <v>302358</v>
      </c>
      <c r="J95" s="9" t="inlineStr">
        <is>
          <t>-</t>
        </is>
      </c>
      <c r="K95" s="7" t="inlineStr">
        <is>
          <t>Piso</t>
        </is>
      </c>
      <c r="L95" s="7" t="inlineStr">
        <is>
          <t>Nuevo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Vilafranca del Penedes</t>
        </is>
      </c>
      <c r="P95" s="7" t="inlineStr">
        <is>
          <t>Poble nou</t>
        </is>
      </c>
      <c r="Q95" s="10" t="n">
        <v>87.81999999999999</v>
      </c>
      <c r="R95" s="10" t="n">
        <v>74.86</v>
      </c>
      <c r="S95" s="7" t="inlineStr">
        <is>
          <t>-</t>
        </is>
      </c>
      <c r="T95" s="7" t="inlineStr">
        <is>
          <t>Si</t>
        </is>
      </c>
      <c r="U95" s="10" t="n">
        <v>3</v>
      </c>
      <c r="V95" s="10" t="n">
        <v>2</v>
      </c>
      <c r="W95" s="7" t="inlineStr">
        <is>
          <t>Oeste</t>
        </is>
      </c>
      <c r="X95" s="7" t="inlineStr">
        <is>
          <t>No</t>
        </is>
      </c>
      <c r="Y95" s="7" t="inlineStr">
        <is>
          <t>Si</t>
        </is>
      </c>
      <c r="Z95" s="7" t="inlineStr">
        <is>
          <t>No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3442.928717831929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Venut</t>
        </is>
      </c>
      <c r="C96" s="12" t="inlineStr">
        <is>
          <t>2025-02-27</t>
        </is>
      </c>
      <c r="D96" s="11" t="inlineStr">
        <is>
          <t>Finques SIP</t>
        </is>
      </c>
      <c r="E96" s="11" t="inlineStr">
        <is>
          <t>09885_1</t>
        </is>
      </c>
      <c r="F96" s="12" t="inlineStr">
        <is>
          <t>2025-04-28</t>
        </is>
      </c>
      <c r="G96" s="11" t="n">
        <v>60</v>
      </c>
      <c r="H96" s="19" t="inlineStr"/>
      <c r="I96" s="124" t="n">
        <v>295688</v>
      </c>
      <c r="J96" s="9" t="inlineStr">
        <is>
          <t>-</t>
        </is>
      </c>
      <c r="K96" s="7" t="inlineStr">
        <is>
          <t>Piso</t>
        </is>
      </c>
      <c r="L96" s="7" t="inlineStr">
        <is>
          <t>Nuevo</t>
        </is>
      </c>
      <c r="M96" s="10" t="inlineStr">
        <is>
          <t>-</t>
        </is>
      </c>
      <c r="N96" s="10" t="inlineStr">
        <is>
          <t>-</t>
        </is>
      </c>
      <c r="O96" s="7" t="inlineStr">
        <is>
          <t>Vilafranca del Penedes</t>
        </is>
      </c>
      <c r="P96" s="7" t="inlineStr">
        <is>
          <t>Poble nou</t>
        </is>
      </c>
      <c r="Q96" s="10" t="n">
        <v>87</v>
      </c>
      <c r="R96" s="10" t="n">
        <v>72.45</v>
      </c>
      <c r="S96" s="7" t="inlineStr">
        <is>
          <t>-</t>
        </is>
      </c>
      <c r="T96" s="7" t="inlineStr">
        <is>
          <t>No</t>
        </is>
      </c>
      <c r="U96" s="10" t="n">
        <v>3</v>
      </c>
      <c r="V96" s="10" t="n">
        <v>2</v>
      </c>
      <c r="W96" s="7" t="inlineStr">
        <is>
          <t>-</t>
        </is>
      </c>
      <c r="X96" s="7" t="inlineStr">
        <is>
          <t>No</t>
        </is>
      </c>
      <c r="Y96" s="7" t="inlineStr">
        <is>
          <t>Si</t>
        </is>
      </c>
      <c r="Z96" s="7" t="inlineStr">
        <is>
          <t>No</t>
        </is>
      </c>
      <c r="AA96" s="7" t="inlineStr">
        <is>
          <t>No</t>
        </is>
      </c>
      <c r="AB96" s="7" t="inlineStr">
        <is>
          <t>No</t>
        </is>
      </c>
      <c r="AC96" s="126" t="inlineStr">
        <is>
          <t>Aqui</t>
        </is>
      </c>
      <c r="AD96" s="19" t="inlineStr"/>
      <c r="AE96" s="13" t="n">
        <v>3398.712643678161</v>
      </c>
      <c r="AF96" s="13" t="inlineStr">
        <is>
          <t>-</t>
        </is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2025-02-27</t>
        </is>
      </c>
      <c r="D97" s="11" t="inlineStr">
        <is>
          <t>Finques SIP</t>
        </is>
      </c>
      <c r="E97" s="11" t="inlineStr">
        <is>
          <t>09887</t>
        </is>
      </c>
      <c r="F97" s="12" t="inlineStr">
        <is>
          <t>2025-06-24</t>
        </is>
      </c>
      <c r="G97" s="11" t="n">
        <v>117</v>
      </c>
      <c r="H97" s="19" t="inlineStr"/>
      <c r="I97" s="124" t="n">
        <v>281761</v>
      </c>
      <c r="J97" s="9" t="inlineStr">
        <is>
          <t>-</t>
        </is>
      </c>
      <c r="K97" s="7" t="inlineStr">
        <is>
          <t>Piso</t>
        </is>
      </c>
      <c r="L97" s="7" t="inlineStr">
        <is>
          <t>Nuevo</t>
        </is>
      </c>
      <c r="M97" s="10" t="inlineStr">
        <is>
          <t>-</t>
        </is>
      </c>
      <c r="N97" s="10" t="inlineStr">
        <is>
          <t>-</t>
        </is>
      </c>
      <c r="O97" s="7" t="inlineStr">
        <is>
          <t>Vilafranca del Penedes</t>
        </is>
      </c>
      <c r="P97" s="7" t="inlineStr">
        <is>
          <t>Poble nou</t>
        </is>
      </c>
      <c r="Q97" s="10" t="n">
        <v>87.28</v>
      </c>
      <c r="R97" s="10" t="n">
        <v>71.34999999999999</v>
      </c>
      <c r="S97" s="7" t="inlineStr">
        <is>
          <t>-</t>
        </is>
      </c>
      <c r="T97" s="7" t="inlineStr">
        <is>
          <t>No</t>
        </is>
      </c>
      <c r="U97" s="10" t="n">
        <v>3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No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3228.242438130156</v>
      </c>
      <c r="AF97" s="13" t="inlineStr">
        <is>
          <t>-</t>
        </is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Venut</t>
        </is>
      </c>
      <c r="C98" s="12" t="inlineStr">
        <is>
          <t>2025-02-27</t>
        </is>
      </c>
      <c r="D98" s="11" t="inlineStr">
        <is>
          <t>Finques SIP</t>
        </is>
      </c>
      <c r="E98" s="11" t="inlineStr">
        <is>
          <t>10013</t>
        </is>
      </c>
      <c r="F98" s="12" t="inlineStr">
        <is>
          <t>2025-03-31</t>
        </is>
      </c>
      <c r="G98" s="11" t="n">
        <v>32</v>
      </c>
      <c r="H98" s="18" t="inlineStr"/>
      <c r="I98" s="124" t="n">
        <v>167500</v>
      </c>
      <c r="J98" s="9" t="inlineStr">
        <is>
          <t>78€ / Mensual</t>
        </is>
      </c>
      <c r="K98" s="7" t="inlineStr">
        <is>
          <t>Piso</t>
        </is>
      </c>
      <c r="L98" s="7" t="inlineStr">
        <is>
          <t>Entrar a vivir</t>
        </is>
      </c>
      <c r="M98" s="10" t="n">
        <v>1976</v>
      </c>
      <c r="N98" s="10" t="n">
        <v>49</v>
      </c>
      <c r="O98" s="7" t="inlineStr">
        <is>
          <t>Vilafranca del Penedes</t>
        </is>
      </c>
      <c r="P98" s="7" t="inlineStr">
        <is>
          <t>*CENTRO</t>
        </is>
      </c>
      <c r="Q98" s="10" t="n">
        <v>80</v>
      </c>
      <c r="R98" s="10" t="n">
        <v>70</v>
      </c>
      <c r="S98" s="7" t="n">
        <v>3</v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Oeste</t>
        </is>
      </c>
      <c r="X98" s="7" t="inlineStr">
        <is>
          <t>No</t>
        </is>
      </c>
      <c r="Y98" s="7" t="inlineStr">
        <is>
          <t>Si</t>
        </is>
      </c>
      <c r="Z98" s="7" t="inlineStr">
        <is>
          <t>No</t>
        </is>
      </c>
      <c r="AA98" s="7" t="inlineStr">
        <is>
          <t>No</t>
        </is>
      </c>
      <c r="AB98" s="7" t="inlineStr">
        <is>
          <t>No</t>
        </is>
      </c>
      <c r="AC98" s="126" t="inlineStr">
        <is>
          <t>Aqui</t>
        </is>
      </c>
      <c r="AD98" s="18" t="inlineStr"/>
      <c r="AE98" s="13" t="n">
        <v>2093.75</v>
      </c>
      <c r="AF98" s="13" t="n">
        <v>1681.726907630522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Venut</t>
        </is>
      </c>
      <c r="C99" s="12" t="inlineStr">
        <is>
          <t>2025-02-28</t>
        </is>
      </c>
      <c r="D99" s="11" t="inlineStr">
        <is>
          <t>Finques SIP</t>
        </is>
      </c>
      <c r="E99" s="11" t="inlineStr">
        <is>
          <t>10077_1</t>
        </is>
      </c>
      <c r="F99" s="12" t="inlineStr">
        <is>
          <t>2025-04-28</t>
        </is>
      </c>
      <c r="G99" s="11" t="n">
        <v>59</v>
      </c>
      <c r="H99" s="19" t="inlineStr"/>
      <c r="I99" s="124" t="n">
        <v>600000</v>
      </c>
      <c r="J99" s="9" t="inlineStr">
        <is>
          <t>-</t>
        </is>
      </c>
      <c r="K99" s="7" t="inlineStr">
        <is>
          <t>Casa</t>
        </is>
      </c>
      <c r="L99" s="7" t="inlineStr">
        <is>
          <t>Reformar Parcialmente</t>
        </is>
      </c>
      <c r="M99" s="10" t="n">
        <v>1850</v>
      </c>
      <c r="N99" s="10" t="n">
        <v>175</v>
      </c>
      <c r="O99" s="7" t="inlineStr">
        <is>
          <t>Vilafranca del Penedes</t>
        </is>
      </c>
      <c r="P99" s="7" t="inlineStr">
        <is>
          <t>Barceloneta</t>
        </is>
      </c>
      <c r="Q99" s="10" t="n">
        <v>520</v>
      </c>
      <c r="R99" s="10" t="inlineStr">
        <is>
          <t>-</t>
        </is>
      </c>
      <c r="S99" s="7" t="n">
        <v>1</v>
      </c>
      <c r="T99" s="7" t="inlineStr">
        <is>
          <t>No</t>
        </is>
      </c>
      <c r="U99" s="10" t="n">
        <v>4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No</t>
        </is>
      </c>
      <c r="AA99" s="7" t="inlineStr">
        <is>
          <t>Si</t>
        </is>
      </c>
      <c r="AB99" s="7" t="inlineStr">
        <is>
          <t>No</t>
        </is>
      </c>
      <c r="AC99" s="126" t="inlineStr">
        <is>
          <t>Aqui</t>
        </is>
      </c>
      <c r="AD99" s="19" t="inlineStr"/>
      <c r="AE99" s="13" t="n">
        <v>1153.846153846154</v>
      </c>
      <c r="AF99" s="13" t="n">
        <v>615.3846153846154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Venut</t>
        </is>
      </c>
      <c r="C100" s="12" t="inlineStr">
        <is>
          <t>2025-03-05</t>
        </is>
      </c>
      <c r="D100" s="11" t="inlineStr">
        <is>
          <t>Finques SIP</t>
        </is>
      </c>
      <c r="E100" s="11" t="inlineStr">
        <is>
          <t>10081_1</t>
        </is>
      </c>
      <c r="F100" s="12" t="inlineStr">
        <is>
          <t>2025-04-28</t>
        </is>
      </c>
      <c r="G100" s="11" t="n">
        <v>54</v>
      </c>
      <c r="H100" s="19" t="inlineStr"/>
      <c r="I100" s="124" t="n">
        <v>139000</v>
      </c>
      <c r="J100" s="9" t="inlineStr">
        <is>
          <t>-</t>
        </is>
      </c>
      <c r="K100" s="7" t="inlineStr">
        <is>
          <t>Piso</t>
        </is>
      </c>
      <c r="L100" s="7" t="inlineStr">
        <is>
          <t>Buen estado</t>
        </is>
      </c>
      <c r="M100" s="10" t="n">
        <v>1976</v>
      </c>
      <c r="N100" s="10" t="n">
        <v>49</v>
      </c>
      <c r="O100" s="7" t="inlineStr">
        <is>
          <t>Vilafranca del Penedes</t>
        </is>
      </c>
      <c r="P100" s="7" t="inlineStr">
        <is>
          <t>LES CLOTES</t>
        </is>
      </c>
      <c r="Q100" s="10" t="n">
        <v>75</v>
      </c>
      <c r="R100" s="10" t="inlineStr">
        <is>
          <t>-</t>
        </is>
      </c>
      <c r="S100" s="7" t="n">
        <v>3</v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No</t>
        </is>
      </c>
      <c r="AA100" s="7" t="inlineStr">
        <is>
          <t>No</t>
        </is>
      </c>
      <c r="AB100" s="7" t="inlineStr">
        <is>
          <t>No</t>
        </is>
      </c>
      <c r="AC100" s="126" t="inlineStr">
        <is>
          <t>Aqui</t>
        </is>
      </c>
      <c r="AD100" s="19" t="inlineStr"/>
      <c r="AE100" s="13" t="n">
        <v>1853.333333333333</v>
      </c>
      <c r="AF100" s="13" t="n">
        <v>1488.621151271753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Venut</t>
        </is>
      </c>
      <c r="C101" s="12" t="inlineStr">
        <is>
          <t>2025-03-05</t>
        </is>
      </c>
      <c r="D101" s="11" t="inlineStr">
        <is>
          <t>Finques SIP</t>
        </is>
      </c>
      <c r="E101" s="11" t="inlineStr">
        <is>
          <t>10082_1</t>
        </is>
      </c>
      <c r="F101" s="12" t="inlineStr">
        <is>
          <t>2025-04-28</t>
        </is>
      </c>
      <c r="G101" s="11" t="n">
        <v>54</v>
      </c>
      <c r="H101" s="18" t="inlineStr"/>
      <c r="I101" s="124" t="n">
        <v>150000</v>
      </c>
      <c r="J101" s="9" t="inlineStr">
        <is>
          <t>-</t>
        </is>
      </c>
      <c r="K101" s="7" t="inlineStr">
        <is>
          <t>Piso</t>
        </is>
      </c>
      <c r="L101" s="7" t="inlineStr">
        <is>
          <t>De origen</t>
        </is>
      </c>
      <c r="M101" s="10" t="inlineStr">
        <is>
          <t>-</t>
        </is>
      </c>
      <c r="N101" s="10" t="inlineStr">
        <is>
          <t>-</t>
        </is>
      </c>
      <c r="O101" s="7" t="inlineStr">
        <is>
          <t>Vilafranca del Penedes</t>
        </is>
      </c>
      <c r="P101" s="7" t="inlineStr">
        <is>
          <t>Sant Julià</t>
        </is>
      </c>
      <c r="Q101" s="10" t="n">
        <v>99</v>
      </c>
      <c r="R101" s="10" t="n">
        <v>98</v>
      </c>
      <c r="S101" s="7" t="n">
        <v>1</v>
      </c>
      <c r="T101" s="7" t="inlineStr">
        <is>
          <t>No</t>
        </is>
      </c>
      <c r="U101" s="10" t="n">
        <v>3</v>
      </c>
      <c r="V101" s="10" t="n">
        <v>1</v>
      </c>
      <c r="W101" s="7" t="inlineStr">
        <is>
          <t>-</t>
        </is>
      </c>
      <c r="X101" s="7" t="inlineStr">
        <is>
          <t>No</t>
        </is>
      </c>
      <c r="Y101" s="7" t="inlineStr">
        <is>
          <t>No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1515.151515151515</v>
      </c>
      <c r="AF101" s="13" t="inlineStr">
        <is>
          <t>-</t>
        </is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Venut</t>
        </is>
      </c>
      <c r="C102" s="12" t="inlineStr">
        <is>
          <t>2025-03-06</t>
        </is>
      </c>
      <c r="D102" s="11" t="inlineStr">
        <is>
          <t>Finques SIP</t>
        </is>
      </c>
      <c r="E102" s="11" t="inlineStr">
        <is>
          <t>10084</t>
        </is>
      </c>
      <c r="F102" s="12" t="inlineStr">
        <is>
          <t>2025-03-07</t>
        </is>
      </c>
      <c r="G102" s="11" t="n">
        <v>1</v>
      </c>
      <c r="H102" s="19" t="inlineStr"/>
      <c r="I102" s="124" t="n">
        <v>315000</v>
      </c>
      <c r="J102" s="9" t="inlineStr">
        <is>
          <t>-</t>
        </is>
      </c>
      <c r="K102" s="7" t="inlineStr">
        <is>
          <t>Adosado</t>
        </is>
      </c>
      <c r="L102" s="7" t="inlineStr">
        <is>
          <t>Buen estado</t>
        </is>
      </c>
      <c r="M102" s="10" t="n">
        <v>1990</v>
      </c>
      <c r="N102" s="10" t="n">
        <v>35</v>
      </c>
      <c r="O102" s="7" t="inlineStr">
        <is>
          <t>Vilafranca del Penedes</t>
        </is>
      </c>
      <c r="P102" s="7" t="inlineStr">
        <is>
          <t>Poble Nou</t>
        </is>
      </c>
      <c r="Q102" s="10" t="n">
        <v>240</v>
      </c>
      <c r="R102" s="10" t="n">
        <v>180</v>
      </c>
      <c r="S102" s="7" t="inlineStr">
        <is>
          <t>-</t>
        </is>
      </c>
      <c r="T102" s="7" t="inlineStr">
        <is>
          <t>No</t>
        </is>
      </c>
      <c r="U102" s="10" t="n">
        <v>4</v>
      </c>
      <c r="V102" s="10" t="n">
        <v>2</v>
      </c>
      <c r="W102" s="7" t="inlineStr">
        <is>
          <t>Este Oeste</t>
        </is>
      </c>
      <c r="X102" s="7" t="inlineStr">
        <is>
          <t>Si</t>
        </is>
      </c>
      <c r="Y102" s="7" t="inlineStr">
        <is>
          <t>Si</t>
        </is>
      </c>
      <c r="Z102" s="7" t="inlineStr">
        <is>
          <t>No</t>
        </is>
      </c>
      <c r="AA102" s="7" t="inlineStr">
        <is>
          <t>Si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1312.5</v>
      </c>
      <c r="AF102" s="13" t="n">
        <v>1117.021276595745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Venut</t>
        </is>
      </c>
      <c r="C103" s="12" t="inlineStr">
        <is>
          <t>2025-03-06</t>
        </is>
      </c>
      <c r="D103" s="11" t="inlineStr">
        <is>
          <t>Finques SIP</t>
        </is>
      </c>
      <c r="E103" s="11" t="inlineStr">
        <is>
          <t>10083_1</t>
        </is>
      </c>
      <c r="F103" s="12" t="inlineStr">
        <is>
          <t>2025-03-10</t>
        </is>
      </c>
      <c r="G103" s="11" t="n">
        <v>4</v>
      </c>
      <c r="H103" s="19" t="inlineStr"/>
      <c r="I103" s="124" t="n">
        <v>590</v>
      </c>
      <c r="J103" s="9" t="inlineStr">
        <is>
          <t>-</t>
        </is>
      </c>
      <c r="K103" s="7" t="inlineStr">
        <is>
          <t>Piso</t>
        </is>
      </c>
      <c r="L103" s="7" t="inlineStr">
        <is>
          <t>Nuevo</t>
        </is>
      </c>
      <c r="M103" s="10" t="n">
        <v>2023</v>
      </c>
      <c r="N103" s="10" t="n">
        <v>2</v>
      </c>
      <c r="O103" s="7" t="inlineStr">
        <is>
          <t>El Pla del Penedes</t>
        </is>
      </c>
      <c r="P103" s="7" t="inlineStr">
        <is>
          <t>El Pla del Penedès</t>
        </is>
      </c>
      <c r="Q103" s="10" t="n">
        <v>49</v>
      </c>
      <c r="R103" s="10" t="n">
        <v>44</v>
      </c>
      <c r="S103" s="7" t="n">
        <v>1</v>
      </c>
      <c r="T103" s="7" t="inlineStr">
        <is>
          <t>Si</t>
        </is>
      </c>
      <c r="U103" s="10" t="n">
        <v>1</v>
      </c>
      <c r="V103" s="10" t="n">
        <v>1</v>
      </c>
      <c r="W103" s="7" t="inlineStr">
        <is>
          <t>Este Oeste</t>
        </is>
      </c>
      <c r="X103" s="7" t="inlineStr">
        <is>
          <t>No</t>
        </is>
      </c>
      <c r="Y103" s="7" t="inlineStr">
        <is>
          <t>Si</t>
        </is>
      </c>
      <c r="Z103" s="7" t="inlineStr">
        <is>
          <t>No</t>
        </is>
      </c>
      <c r="AA103" s="7" t="inlineStr">
        <is>
          <t>Si</t>
        </is>
      </c>
      <c r="AB103" s="7" t="inlineStr">
        <is>
          <t>Si</t>
        </is>
      </c>
      <c r="AC103" s="126" t="inlineStr">
        <is>
          <t>Aqui</t>
        </is>
      </c>
      <c r="AD103" s="19" t="inlineStr"/>
      <c r="AE103" s="13" t="n">
        <v>12.04081632653061</v>
      </c>
      <c r="AF103" s="13" t="n">
        <v>11.92160032329764</v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Venut</t>
        </is>
      </c>
      <c r="C104" s="12" t="inlineStr">
        <is>
          <t>2025-03-11</t>
        </is>
      </c>
      <c r="D104" s="11" t="inlineStr">
        <is>
          <t>Finques SIP</t>
        </is>
      </c>
      <c r="E104" s="11" t="inlineStr">
        <is>
          <t>10063</t>
        </is>
      </c>
      <c r="F104" s="12" t="inlineStr">
        <is>
          <t>2025-03-20</t>
        </is>
      </c>
      <c r="G104" s="11" t="n">
        <v>9</v>
      </c>
      <c r="H104" s="18" t="inlineStr"/>
      <c r="I104" s="124" t="n">
        <v>1316</v>
      </c>
      <c r="J104" s="9" t="inlineStr">
        <is>
          <t>62€</t>
        </is>
      </c>
      <c r="K104" s="7" t="inlineStr">
        <is>
          <t>Piso</t>
        </is>
      </c>
      <c r="L104" s="7" t="inlineStr">
        <is>
          <t>Nuevo</t>
        </is>
      </c>
      <c r="M104" s="10" t="n">
        <v>2024</v>
      </c>
      <c r="N104" s="10" t="n">
        <v>1</v>
      </c>
      <c r="O104" s="7" t="inlineStr">
        <is>
          <t>Vilafranca del Penedes</t>
        </is>
      </c>
      <c r="P104" s="7" t="inlineStr">
        <is>
          <t>La Girada</t>
        </is>
      </c>
      <c r="Q104" s="10" t="n">
        <v>80</v>
      </c>
      <c r="R104" s="10" t="n">
        <v>71</v>
      </c>
      <c r="S104" s="7" t="n">
        <v>8</v>
      </c>
      <c r="T104" s="7" t="inlineStr">
        <is>
          <t>Si</t>
        </is>
      </c>
      <c r="U104" s="10" t="n">
        <v>3</v>
      </c>
      <c r="V104" s="10" t="n">
        <v>2</v>
      </c>
      <c r="W104" s="7" t="inlineStr">
        <is>
          <t>-</t>
        </is>
      </c>
      <c r="X104" s="7" t="inlineStr">
        <is>
          <t>No</t>
        </is>
      </c>
      <c r="Y104" s="7" t="inlineStr">
        <is>
          <t>No</t>
        </is>
      </c>
      <c r="Z104" s="7" t="inlineStr">
        <is>
          <t>No</t>
        </is>
      </c>
      <c r="AA104" s="7" t="inlineStr">
        <is>
          <t>Si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16.45</v>
      </c>
      <c r="AF104" s="13" t="n">
        <v>16.3681592039801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Venut</t>
        </is>
      </c>
      <c r="C105" s="12" t="inlineStr">
        <is>
          <t>2025-03-14</t>
        </is>
      </c>
      <c r="D105" s="11" t="inlineStr">
        <is>
          <t>Finques SIP</t>
        </is>
      </c>
      <c r="E105" s="11" t="inlineStr">
        <is>
          <t>10086_1</t>
        </is>
      </c>
      <c r="F105" s="12" t="inlineStr">
        <is>
          <t>2025-03-31</t>
        </is>
      </c>
      <c r="G105" s="11" t="n">
        <v>17</v>
      </c>
      <c r="H105" s="19" t="inlineStr"/>
      <c r="I105" s="124" t="n">
        <v>940</v>
      </c>
      <c r="J105" s="9" t="inlineStr">
        <is>
          <t>-</t>
        </is>
      </c>
      <c r="K105" s="7" t="inlineStr">
        <is>
          <t>Piso</t>
        </is>
      </c>
      <c r="L105" s="7" t="inlineStr">
        <is>
          <t>Buen estado</t>
        </is>
      </c>
      <c r="M105" s="10" t="n">
        <v>2002</v>
      </c>
      <c r="N105" s="10" t="n">
        <v>23</v>
      </c>
      <c r="O105" s="7" t="inlineStr">
        <is>
          <t>Vilafranca del Penedes</t>
        </is>
      </c>
      <c r="P105" s="7" t="inlineStr">
        <is>
          <t>Poble nou</t>
        </is>
      </c>
      <c r="Q105" s="10" t="n">
        <v>133</v>
      </c>
      <c r="R105" s="10" t="n">
        <v>87</v>
      </c>
      <c r="S105" s="7" t="n">
        <v>3</v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Este Oeste</t>
        </is>
      </c>
      <c r="X105" s="7" t="inlineStr">
        <is>
          <t>No</t>
        </is>
      </c>
      <c r="Y105" s="7" t="inlineStr">
        <is>
          <t>No</t>
        </is>
      </c>
      <c r="Z105" s="7" t="inlineStr">
        <is>
          <t>No</t>
        </is>
      </c>
      <c r="AA105" s="7" t="inlineStr">
        <is>
          <t>Si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7.067669172932331</v>
      </c>
      <c r="AF105" s="13" t="n">
        <v>6.338716747024512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Venut</t>
        </is>
      </c>
      <c r="C106" s="12" t="inlineStr">
        <is>
          <t>2025-03-17</t>
        </is>
      </c>
      <c r="D106" s="11" t="inlineStr">
        <is>
          <t>Finques SIP</t>
        </is>
      </c>
      <c r="E106" s="11" t="inlineStr">
        <is>
          <t>10090</t>
        </is>
      </c>
      <c r="F106" s="12" t="inlineStr">
        <is>
          <t>2025-03-18</t>
        </is>
      </c>
      <c r="G106" s="11" t="n">
        <v>1</v>
      </c>
      <c r="H106" s="19" t="inlineStr"/>
      <c r="I106" s="124" t="n">
        <v>198000</v>
      </c>
      <c r="J106" s="9" t="inlineStr">
        <is>
          <t>-</t>
        </is>
      </c>
      <c r="K106" s="7" t="inlineStr">
        <is>
          <t>Piso</t>
        </is>
      </c>
      <c r="L106" s="7" t="inlineStr">
        <is>
          <t>Buen estado</t>
        </is>
      </c>
      <c r="M106" s="10" t="n">
        <v>2008</v>
      </c>
      <c r="N106" s="10" t="n">
        <v>17</v>
      </c>
      <c r="O106" s="7" t="inlineStr">
        <is>
          <t>Vilafranca del Penedes</t>
        </is>
      </c>
      <c r="P106" s="7" t="inlineStr">
        <is>
          <t>Vilafranca del Penedès</t>
        </is>
      </c>
      <c r="Q106" s="10" t="n">
        <v>68</v>
      </c>
      <c r="R106" s="10" t="n">
        <v>63</v>
      </c>
      <c r="S106" s="7" t="inlineStr">
        <is>
          <t>-</t>
        </is>
      </c>
      <c r="T106" s="7" t="inlineStr">
        <is>
          <t>Si</t>
        </is>
      </c>
      <c r="U106" s="10" t="n">
        <v>2</v>
      </c>
      <c r="V106" s="10" t="n">
        <v>1</v>
      </c>
      <c r="W106" s="7" t="inlineStr">
        <is>
          <t>-</t>
        </is>
      </c>
      <c r="X106" s="7" t="inlineStr">
        <is>
          <t>No</t>
        </is>
      </c>
      <c r="Y106" s="7" t="inlineStr">
        <is>
          <t>Si</t>
        </is>
      </c>
      <c r="Z106" s="7" t="inlineStr">
        <is>
          <t>No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2911.764705882353</v>
      </c>
      <c r="AF106" s="13" t="n">
        <v>2683.654106804012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Venut</t>
        </is>
      </c>
      <c r="C107" s="12" t="inlineStr">
        <is>
          <t>2025-03-19</t>
        </is>
      </c>
      <c r="D107" s="11" t="inlineStr">
        <is>
          <t>Finques SIP</t>
        </is>
      </c>
      <c r="E107" s="11" t="inlineStr">
        <is>
          <t>10093_1</t>
        </is>
      </c>
      <c r="F107" s="12" t="inlineStr">
        <is>
          <t>2025-04-28</t>
        </is>
      </c>
      <c r="G107" s="11" t="n">
        <v>40</v>
      </c>
      <c r="H107" s="18" t="inlineStr"/>
      <c r="I107" s="124" t="n">
        <v>240000</v>
      </c>
      <c r="J107" s="9" t="inlineStr">
        <is>
          <t>-</t>
        </is>
      </c>
      <c r="K107" s="7" t="inlineStr">
        <is>
          <t>Piso</t>
        </is>
      </c>
      <c r="L107" s="7" t="inlineStr">
        <is>
          <t>Buen estado</t>
        </is>
      </c>
      <c r="M107" s="10" t="n">
        <v>1996</v>
      </c>
      <c r="N107" s="10" t="n">
        <v>29</v>
      </c>
      <c r="O107" s="7" t="inlineStr">
        <is>
          <t>Vilafranca del Penedes</t>
        </is>
      </c>
      <c r="P107" s="7" t="inlineStr">
        <is>
          <t>Poble nou</t>
        </is>
      </c>
      <c r="Q107" s="10" t="n">
        <v>101</v>
      </c>
      <c r="R107" s="10" t="n">
        <v>95</v>
      </c>
      <c r="S107" s="7" t="n">
        <v>3</v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Suroeste</t>
        </is>
      </c>
      <c r="X107" s="7" t="inlineStr">
        <is>
          <t>No</t>
        </is>
      </c>
      <c r="Y107" s="7" t="inlineStr">
        <is>
          <t>No</t>
        </is>
      </c>
      <c r="Z107" s="7" t="inlineStr">
        <is>
          <t>No</t>
        </is>
      </c>
      <c r="AA107" s="7" t="inlineStr">
        <is>
          <t>Si</t>
        </is>
      </c>
      <c r="AB107" s="7" t="inlineStr">
        <is>
          <t>Si</t>
        </is>
      </c>
      <c r="AC107" s="126" t="inlineStr">
        <is>
          <t>Aqui</t>
        </is>
      </c>
      <c r="AD107" s="18" t="inlineStr"/>
      <c r="AE107" s="13" t="n">
        <v>2376.237623762376</v>
      </c>
      <c r="AF107" s="13" t="n">
        <v>2075.316701975874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Venut</t>
        </is>
      </c>
      <c r="C108" s="12" t="inlineStr">
        <is>
          <t>2025-03-19</t>
        </is>
      </c>
      <c r="D108" s="11" t="inlineStr">
        <is>
          <t>Finques SIP</t>
        </is>
      </c>
      <c r="E108" s="11" t="inlineStr">
        <is>
          <t>10094</t>
        </is>
      </c>
      <c r="F108" s="12" t="inlineStr">
        <is>
          <t>2025-03-26</t>
        </is>
      </c>
      <c r="G108" s="11" t="n">
        <v>7</v>
      </c>
      <c r="H108" s="19" t="inlineStr"/>
      <c r="I108" s="124" t="n">
        <v>247000</v>
      </c>
      <c r="J108" s="9" t="inlineStr">
        <is>
          <t>-</t>
        </is>
      </c>
      <c r="K108" s="7" t="inlineStr">
        <is>
          <t>Piso</t>
        </is>
      </c>
      <c r="L108" s="7" t="inlineStr">
        <is>
          <t>Reformado</t>
        </is>
      </c>
      <c r="M108" s="10" t="n">
        <v>1983</v>
      </c>
      <c r="N108" s="10" t="n">
        <v>42</v>
      </c>
      <c r="O108" s="7" t="inlineStr">
        <is>
          <t>Vilafranca del Penedes</t>
        </is>
      </c>
      <c r="P108" s="7" t="inlineStr">
        <is>
          <t>Poble nou</t>
        </is>
      </c>
      <c r="Q108" s="10" t="n">
        <v>135</v>
      </c>
      <c r="R108" s="10" t="n">
        <v>109</v>
      </c>
      <c r="S108" s="7" t="n">
        <v>5</v>
      </c>
      <c r="T108" s="7" t="inlineStr">
        <is>
          <t>Si</t>
        </is>
      </c>
      <c r="U108" s="10" t="n">
        <v>4</v>
      </c>
      <c r="V108" s="10" t="n">
        <v>2</v>
      </c>
      <c r="W108" s="7" t="inlineStr">
        <is>
          <t>Oeste</t>
        </is>
      </c>
      <c r="X108" s="7" t="inlineStr">
        <is>
          <t>Si</t>
        </is>
      </c>
      <c r="Y108" s="7" t="inlineStr">
        <is>
          <t>Si</t>
        </is>
      </c>
      <c r="Z108" s="7" t="inlineStr">
        <is>
          <t>No</t>
        </is>
      </c>
      <c r="AA108" s="7" t="inlineStr">
        <is>
          <t>Si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1829.62962962963</v>
      </c>
      <c r="AF108" s="13" t="n">
        <v>1512.090602999694</v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Venut</t>
        </is>
      </c>
      <c r="C109" s="12" t="inlineStr">
        <is>
          <t>2025-03-19</t>
        </is>
      </c>
      <c r="D109" s="11" t="inlineStr">
        <is>
          <t>Finques SIP</t>
        </is>
      </c>
      <c r="E109" s="11" t="inlineStr">
        <is>
          <t>10092</t>
        </is>
      </c>
      <c r="F109" s="12" t="inlineStr">
        <is>
          <t>2025-03-21</t>
        </is>
      </c>
      <c r="G109" s="11" t="n">
        <v>2</v>
      </c>
      <c r="H109" s="19" t="inlineStr"/>
      <c r="I109" s="124" t="n">
        <v>834</v>
      </c>
      <c r="J109" s="9" t="inlineStr">
        <is>
          <t>-</t>
        </is>
      </c>
      <c r="K109" s="7" t="inlineStr">
        <is>
          <t>Piso</t>
        </is>
      </c>
      <c r="L109" s="7" t="inlineStr">
        <is>
          <t>Buen estado</t>
        </is>
      </c>
      <c r="M109" s="10" t="n">
        <v>1979</v>
      </c>
      <c r="N109" s="10" t="n">
        <v>46</v>
      </c>
      <c r="O109" s="7" t="inlineStr">
        <is>
          <t>Vilafranca del Penedes</t>
        </is>
      </c>
      <c r="P109" s="7" t="inlineStr">
        <is>
          <t>*CENTRO</t>
        </is>
      </c>
      <c r="Q109" s="10" t="n">
        <v>100</v>
      </c>
      <c r="R109" s="10" t="n">
        <v>90</v>
      </c>
      <c r="S109" s="7" t="n">
        <v>1</v>
      </c>
      <c r="T109" s="7" t="inlineStr">
        <is>
          <t>Si</t>
        </is>
      </c>
      <c r="U109" s="10" t="n">
        <v>4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Si</t>
        </is>
      </c>
      <c r="Z109" s="7" t="inlineStr">
        <is>
          <t>No</t>
        </is>
      </c>
      <c r="AA109" s="7" t="inlineStr">
        <is>
          <t>Si</t>
        </is>
      </c>
      <c r="AB109" s="7" t="inlineStr">
        <is>
          <t>No</t>
        </is>
      </c>
      <c r="AC109" s="126" t="inlineStr">
        <is>
          <t>Aqui</t>
        </is>
      </c>
      <c r="AD109" s="19" t="inlineStr"/>
      <c r="AE109" s="13" t="n">
        <v>8.34</v>
      </c>
      <c r="AF109" s="13" t="n">
        <v>6.780487804878049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Venut</t>
        </is>
      </c>
      <c r="C110" s="12" t="inlineStr">
        <is>
          <t>2025-03-20</t>
        </is>
      </c>
      <c r="D110" s="11" t="inlineStr">
        <is>
          <t>Finques SIP</t>
        </is>
      </c>
      <c r="E110" s="11" t="inlineStr">
        <is>
          <t>10095</t>
        </is>
      </c>
      <c r="F110" s="12" t="inlineStr">
        <is>
          <t>2025-04-09</t>
        </is>
      </c>
      <c r="G110" s="11" t="n">
        <v>20</v>
      </c>
      <c r="H110" s="18" t="inlineStr"/>
      <c r="I110" s="124" t="n">
        <v>234000</v>
      </c>
      <c r="J110" s="9" t="inlineStr">
        <is>
          <t>-</t>
        </is>
      </c>
      <c r="K110" s="7" t="inlineStr">
        <is>
          <t>Piso</t>
        </is>
      </c>
      <c r="L110" s="7" t="inlineStr">
        <is>
          <t>Entrar a vivir</t>
        </is>
      </c>
      <c r="M110" s="10" t="n">
        <v>2002</v>
      </c>
      <c r="N110" s="10" t="n">
        <v>23</v>
      </c>
      <c r="O110" s="7" t="inlineStr">
        <is>
          <t>Vilafranca del Penedes</t>
        </is>
      </c>
      <c r="P110" s="7" t="inlineStr">
        <is>
          <t>Poble nou</t>
        </is>
      </c>
      <c r="Q110" s="10" t="n">
        <v>89</v>
      </c>
      <c r="R110" s="10" t="inlineStr">
        <is>
          <t>-</t>
        </is>
      </c>
      <c r="S110" s="7" t="n">
        <v>3</v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Si</t>
        </is>
      </c>
      <c r="Y110" s="7" t="inlineStr">
        <is>
          <t>Si</t>
        </is>
      </c>
      <c r="Z110" s="7" t="inlineStr">
        <is>
          <t>Si</t>
        </is>
      </c>
      <c r="AA110" s="7" t="inlineStr">
        <is>
          <t>Si</t>
        </is>
      </c>
      <c r="AB110" s="7" t="inlineStr">
        <is>
          <t>No</t>
        </is>
      </c>
      <c r="AC110" s="126" t="inlineStr">
        <is>
          <t>Aqui</t>
        </is>
      </c>
      <c r="AD110" s="18" t="inlineStr"/>
      <c r="AE110" s="13" t="n">
        <v>2629.213483146068</v>
      </c>
      <c r="AF110" s="13" t="n">
        <v>2358.03899833728</v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Venut</t>
        </is>
      </c>
      <c r="C111" s="12" t="inlineStr">
        <is>
          <t>2025-03-25</t>
        </is>
      </c>
      <c r="D111" s="11" t="inlineStr">
        <is>
          <t>Finques SIP</t>
        </is>
      </c>
      <c r="E111" s="11" t="inlineStr">
        <is>
          <t>09321</t>
        </is>
      </c>
      <c r="F111" s="12" t="inlineStr">
        <is>
          <t>2025-04-25</t>
        </is>
      </c>
      <c r="G111" s="11" t="n">
        <v>31</v>
      </c>
      <c r="H111" s="19" t="inlineStr"/>
      <c r="I111" s="124" t="n">
        <v>1190</v>
      </c>
      <c r="J111" s="9" t="inlineStr">
        <is>
          <t>-</t>
        </is>
      </c>
      <c r="K111" s="7" t="inlineStr">
        <is>
          <t>Piso</t>
        </is>
      </c>
      <c r="L111" s="7" t="inlineStr">
        <is>
          <t>Obra Nueva</t>
        </is>
      </c>
      <c r="M111" s="10" t="n">
        <v>2022</v>
      </c>
      <c r="N111" s="10" t="n">
        <v>3</v>
      </c>
      <c r="O111" s="7" t="inlineStr">
        <is>
          <t>Vilafranca del Penedes</t>
        </is>
      </c>
      <c r="P111" s="7" t="inlineStr">
        <is>
          <t>El Molí d en Rovira</t>
        </is>
      </c>
      <c r="Q111" s="10" t="n">
        <v>110</v>
      </c>
      <c r="R111" s="10" t="n">
        <v>91</v>
      </c>
      <c r="S111" s="7" t="n">
        <v>3</v>
      </c>
      <c r="T111" s="7" t="inlineStr">
        <is>
          <t>Si</t>
        </is>
      </c>
      <c r="U111" s="10" t="n">
        <v>3</v>
      </c>
      <c r="V111" s="10" t="n">
        <v>2</v>
      </c>
      <c r="W111" s="7" t="inlineStr">
        <is>
          <t>Suroeste</t>
        </is>
      </c>
      <c r="X111" s="7" t="inlineStr">
        <is>
          <t>Si</t>
        </is>
      </c>
      <c r="Y111" s="7" t="inlineStr">
        <is>
          <t>No</t>
        </is>
      </c>
      <c r="Z111" s="7" t="inlineStr">
        <is>
          <t>Si</t>
        </is>
      </c>
      <c r="AA111" s="7" t="inlineStr">
        <is>
          <t>Si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10.81818181818182</v>
      </c>
      <c r="AF111" s="13" t="n">
        <v>10.65830721003135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Venut</t>
        </is>
      </c>
      <c r="C112" s="12" t="inlineStr">
        <is>
          <t>2025-03-26</t>
        </is>
      </c>
      <c r="D112" s="11" t="inlineStr">
        <is>
          <t>Finques SIP</t>
        </is>
      </c>
      <c r="E112" s="11" t="inlineStr">
        <is>
          <t>10098</t>
        </is>
      </c>
      <c r="F112" s="12" t="inlineStr">
        <is>
          <t>2025-03-27</t>
        </is>
      </c>
      <c r="G112" s="11" t="n">
        <v>1</v>
      </c>
      <c r="H112" s="19" t="inlineStr"/>
      <c r="I112" s="124" t="n">
        <v>600</v>
      </c>
      <c r="J112" s="9" t="inlineStr">
        <is>
          <t>-</t>
        </is>
      </c>
      <c r="K112" s="7" t="inlineStr">
        <is>
          <t>Piso</t>
        </is>
      </c>
      <c r="L112" s="7" t="inlineStr">
        <is>
          <t>Buen estado</t>
        </is>
      </c>
      <c r="M112" s="10" t="n">
        <v>1973</v>
      </c>
      <c r="N112" s="10" t="n">
        <v>52</v>
      </c>
      <c r="O112" s="7" t="inlineStr">
        <is>
          <t>Vilafranca del Penedes</t>
        </is>
      </c>
      <c r="P112" s="7" t="inlineStr">
        <is>
          <t>Sant Julia</t>
        </is>
      </c>
      <c r="Q112" s="10" t="n">
        <v>58</v>
      </c>
      <c r="R112" s="10" t="inlineStr">
        <is>
          <t>-</t>
        </is>
      </c>
      <c r="S112" s="7" t="n">
        <v>4</v>
      </c>
      <c r="T112" s="7" t="inlineStr">
        <is>
          <t>No</t>
        </is>
      </c>
      <c r="U112" s="10" t="n">
        <v>3</v>
      </c>
      <c r="V112" s="10" t="n">
        <v>1</v>
      </c>
      <c r="W112" s="7" t="inlineStr">
        <is>
          <t>-</t>
        </is>
      </c>
      <c r="X112" s="7" t="inlineStr">
        <is>
          <t>No</t>
        </is>
      </c>
      <c r="Y112" s="7" t="inlineStr">
        <is>
          <t>No</t>
        </is>
      </c>
      <c r="Z112" s="7" t="inlineStr">
        <is>
          <t>No</t>
        </is>
      </c>
      <c r="AA112" s="7" t="inlineStr">
        <is>
          <t>No</t>
        </is>
      </c>
      <c r="AB112" s="7" t="inlineStr">
        <is>
          <t>No</t>
        </is>
      </c>
      <c r="AC112" s="126" t="inlineStr">
        <is>
          <t>Aqui</t>
        </is>
      </c>
      <c r="AD112" s="19" t="inlineStr"/>
      <c r="AE112" s="13" t="n">
        <v>10.3448275862069</v>
      </c>
      <c r="AF112" s="13" t="n">
        <v>8.210180623973727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Venut</t>
        </is>
      </c>
      <c r="C113" s="12" t="inlineStr">
        <is>
          <t>2025-03-31</t>
        </is>
      </c>
      <c r="D113" s="11" t="inlineStr">
        <is>
          <t>Finques SIP</t>
        </is>
      </c>
      <c r="E113" s="11" t="inlineStr">
        <is>
          <t>10083</t>
        </is>
      </c>
      <c r="F113" s="12" t="inlineStr">
        <is>
          <t>2025-04-04</t>
        </is>
      </c>
      <c r="G113" s="11" t="n">
        <v>4</v>
      </c>
      <c r="H113" s="18" t="inlineStr"/>
      <c r="I113" s="124" t="n">
        <v>590</v>
      </c>
      <c r="J113" s="9" t="inlineStr">
        <is>
          <t>-</t>
        </is>
      </c>
      <c r="K113" s="7" t="inlineStr">
        <is>
          <t>Piso</t>
        </is>
      </c>
      <c r="L113" s="7" t="inlineStr">
        <is>
          <t>Nuevo</t>
        </is>
      </c>
      <c r="M113" s="10" t="n">
        <v>2023</v>
      </c>
      <c r="N113" s="10" t="n">
        <v>2</v>
      </c>
      <c r="O113" s="7" t="inlineStr">
        <is>
          <t>El Pla del Penedes</t>
        </is>
      </c>
      <c r="P113" s="7" t="inlineStr">
        <is>
          <t>El Pla del Penedès</t>
        </is>
      </c>
      <c r="Q113" s="10" t="n">
        <v>49</v>
      </c>
      <c r="R113" s="10" t="n">
        <v>44</v>
      </c>
      <c r="S113" s="7" t="n">
        <v>1</v>
      </c>
      <c r="T113" s="7" t="inlineStr">
        <is>
          <t>Si</t>
        </is>
      </c>
      <c r="U113" s="10" t="n">
        <v>1</v>
      </c>
      <c r="V113" s="10" t="n">
        <v>1</v>
      </c>
      <c r="W113" s="7" t="inlineStr">
        <is>
          <t>Este Oeste</t>
        </is>
      </c>
      <c r="X113" s="7" t="inlineStr">
        <is>
          <t>No</t>
        </is>
      </c>
      <c r="Y113" s="7" t="inlineStr">
        <is>
          <t>Si</t>
        </is>
      </c>
      <c r="Z113" s="7" t="inlineStr">
        <is>
          <t>No</t>
        </is>
      </c>
      <c r="AA113" s="7" t="inlineStr">
        <is>
          <t>Si</t>
        </is>
      </c>
      <c r="AB113" s="7" t="inlineStr">
        <is>
          <t>Si</t>
        </is>
      </c>
      <c r="AC113" s="126" t="inlineStr">
        <is>
          <t>Aqui</t>
        </is>
      </c>
      <c r="AD113" s="18" t="inlineStr"/>
      <c r="AE113" s="13" t="n">
        <v>12.04081632653061</v>
      </c>
      <c r="AF113" s="13" t="n">
        <v>11.92160032329764</v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Venut</t>
        </is>
      </c>
      <c r="C114" s="12" t="inlineStr">
        <is>
          <t>2025-04-02</t>
        </is>
      </c>
      <c r="D114" s="11" t="inlineStr">
        <is>
          <t>Finques SIP</t>
        </is>
      </c>
      <c r="E114" s="11" t="inlineStr">
        <is>
          <t>10104</t>
        </is>
      </c>
      <c r="F114" s="12" t="inlineStr">
        <is>
          <t>2025-04-09</t>
        </is>
      </c>
      <c r="G114" s="11" t="n">
        <v>7</v>
      </c>
      <c r="H114" s="19" t="inlineStr"/>
      <c r="I114" s="124" t="n">
        <v>260000</v>
      </c>
      <c r="J114" s="9" t="inlineStr">
        <is>
          <t>107€ / Mensual</t>
        </is>
      </c>
      <c r="K114" s="7" t="inlineStr">
        <is>
          <t>Piso</t>
        </is>
      </c>
      <c r="L114" s="7" t="inlineStr">
        <is>
          <t>Entrar a vivir</t>
        </is>
      </c>
      <c r="M114" s="10" t="n">
        <v>2009</v>
      </c>
      <c r="N114" s="10" t="n">
        <v>16</v>
      </c>
      <c r="O114" s="7" t="inlineStr">
        <is>
          <t>Vilafranca del Penedes</t>
        </is>
      </c>
      <c r="P114" s="7" t="inlineStr">
        <is>
          <t>La Girada</t>
        </is>
      </c>
      <c r="Q114" s="10" t="n">
        <v>104</v>
      </c>
      <c r="R114" s="10" t="n">
        <v>90</v>
      </c>
      <c r="S114" s="7" t="n">
        <v>1</v>
      </c>
      <c r="T114" s="7" t="inlineStr">
        <is>
          <t>Si</t>
        </is>
      </c>
      <c r="U114" s="10" t="n">
        <v>3</v>
      </c>
      <c r="V114" s="10" t="n">
        <v>2</v>
      </c>
      <c r="W114" s="7" t="inlineStr">
        <is>
          <t>Sur</t>
        </is>
      </c>
      <c r="X114" s="7" t="inlineStr">
        <is>
          <t>No</t>
        </is>
      </c>
      <c r="Y114" s="7" t="inlineStr">
        <is>
          <t>Si</t>
        </is>
      </c>
      <c r="Z114" s="7" t="inlineStr">
        <is>
          <t>Si</t>
        </is>
      </c>
      <c r="AA114" s="7" t="inlineStr">
        <is>
          <t>Si</t>
        </is>
      </c>
      <c r="AB114" s="7" t="inlineStr">
        <is>
          <t>No</t>
        </is>
      </c>
      <c r="AC114" s="126" t="inlineStr">
        <is>
          <t>Aqui</t>
        </is>
      </c>
      <c r="AD114" s="19" t="inlineStr"/>
      <c r="AE114" s="13" t="n">
        <v>2500</v>
      </c>
      <c r="AF114" s="13" t="n">
        <v>2314.814814814815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Venut</t>
        </is>
      </c>
      <c r="C115" s="12" t="inlineStr">
        <is>
          <t>2025-04-02</t>
        </is>
      </c>
      <c r="D115" s="11" t="inlineStr">
        <is>
          <t>Finques SIP</t>
        </is>
      </c>
      <c r="E115" s="11" t="inlineStr">
        <is>
          <t>10102_1</t>
        </is>
      </c>
      <c r="F115" s="12" t="inlineStr">
        <is>
          <t>2025-04-04</t>
        </is>
      </c>
      <c r="G115" s="11" t="n">
        <v>2</v>
      </c>
      <c r="H115" s="19" t="inlineStr"/>
      <c r="I115" s="124" t="n">
        <v>830</v>
      </c>
      <c r="J115" s="9" t="inlineStr">
        <is>
          <t>-</t>
        </is>
      </c>
      <c r="K115" s="7" t="inlineStr">
        <is>
          <t>Piso</t>
        </is>
      </c>
      <c r="L115" s="7" t="inlineStr">
        <is>
          <t>Buen estado</t>
        </is>
      </c>
      <c r="M115" s="10" t="n">
        <v>2002</v>
      </c>
      <c r="N115" s="10" t="n">
        <v>23</v>
      </c>
      <c r="O115" s="7" t="inlineStr">
        <is>
          <t>Vilafranca del Penedes</t>
        </is>
      </c>
      <c r="P115" s="7" t="inlineStr">
        <is>
          <t>*CENTRO</t>
        </is>
      </c>
      <c r="Q115" s="10" t="n">
        <v>127</v>
      </c>
      <c r="R115" s="10" t="n">
        <v>125</v>
      </c>
      <c r="S115" s="7" t="inlineStr">
        <is>
          <t>-</t>
        </is>
      </c>
      <c r="T115" s="7" t="inlineStr">
        <is>
          <t>Si</t>
        </is>
      </c>
      <c r="U115" s="10" t="n">
        <v>3</v>
      </c>
      <c r="V115" s="10" t="n">
        <v>1</v>
      </c>
      <c r="W115" s="7" t="inlineStr">
        <is>
          <t>-</t>
        </is>
      </c>
      <c r="X115" s="7" t="inlineStr">
        <is>
          <t>Si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No</t>
        </is>
      </c>
      <c r="AB115" s="7" t="inlineStr">
        <is>
          <t>No</t>
        </is>
      </c>
      <c r="AC115" s="126" t="inlineStr">
        <is>
          <t>Aqui</t>
        </is>
      </c>
      <c r="AD115" s="19" t="inlineStr"/>
      <c r="AE115" s="13" t="n">
        <v>6.535433070866142</v>
      </c>
      <c r="AF115" s="13" t="n">
        <v>5.861374951449455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Venut</t>
        </is>
      </c>
      <c r="C116" s="12" t="inlineStr">
        <is>
          <t>2025-04-04</t>
        </is>
      </c>
      <c r="D116" s="11" t="inlineStr">
        <is>
          <t>Finques SIP</t>
        </is>
      </c>
      <c r="E116" s="11" t="inlineStr">
        <is>
          <t>10108_1</t>
        </is>
      </c>
      <c r="F116" s="12" t="inlineStr">
        <is>
          <t>2025-04-28</t>
        </is>
      </c>
      <c r="G116" s="11" t="n">
        <v>24</v>
      </c>
      <c r="H116" s="18" t="inlineStr"/>
      <c r="I116" s="124" t="n">
        <v>497000</v>
      </c>
      <c r="J116" s="9" t="inlineStr">
        <is>
          <t>-</t>
        </is>
      </c>
      <c r="K116" s="7" t="inlineStr">
        <is>
          <t>Casa</t>
        </is>
      </c>
      <c r="L116" s="7" t="inlineStr">
        <is>
          <t>Buen estado</t>
        </is>
      </c>
      <c r="M116" s="10" t="n">
        <v>2006</v>
      </c>
      <c r="N116" s="10" t="n">
        <v>19</v>
      </c>
      <c r="O116" s="7" t="inlineStr">
        <is>
          <t>Olerdola</t>
        </is>
      </c>
      <c r="P116" s="7" t="inlineStr">
        <is>
          <t>Daltmar</t>
        </is>
      </c>
      <c r="Q116" s="10" t="n">
        <v>318</v>
      </c>
      <c r="R116" s="10" t="n">
        <v>160</v>
      </c>
      <c r="S116" s="7" t="inlineStr">
        <is>
          <t>-</t>
        </is>
      </c>
      <c r="T116" s="7" t="inlineStr">
        <is>
          <t>No</t>
        </is>
      </c>
      <c r="U116" s="10" t="n">
        <v>5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No</t>
        </is>
      </c>
      <c r="AA116" s="7" t="inlineStr">
        <is>
          <t>Si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1562.893081761006</v>
      </c>
      <c r="AF116" s="13" t="n">
        <v>1427.299618046581</v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Venut</t>
        </is>
      </c>
      <c r="C117" s="12" t="inlineStr">
        <is>
          <t>2025-04-04</t>
        </is>
      </c>
      <c r="D117" s="11" t="inlineStr">
        <is>
          <t>Finques SIP</t>
        </is>
      </c>
      <c r="E117" s="11" t="inlineStr">
        <is>
          <t>10107</t>
        </is>
      </c>
      <c r="F117" s="12" t="inlineStr">
        <is>
          <t>2025-04-25</t>
        </is>
      </c>
      <c r="G117" s="11" t="n">
        <v>21</v>
      </c>
      <c r="H117" s="19" t="inlineStr"/>
      <c r="I117" s="124" t="n">
        <v>655</v>
      </c>
      <c r="J117" s="9" t="inlineStr">
        <is>
          <t>-</t>
        </is>
      </c>
      <c r="K117" s="7" t="inlineStr">
        <is>
          <t>Casa</t>
        </is>
      </c>
      <c r="L117" s="7" t="inlineStr">
        <is>
          <t>De origen</t>
        </is>
      </c>
      <c r="M117" s="10" t="inlineStr">
        <is>
          <t>-</t>
        </is>
      </c>
      <c r="N117" s="10" t="inlineStr">
        <is>
          <t>-</t>
        </is>
      </c>
      <c r="O117" s="7" t="inlineStr">
        <is>
          <t>Vilafranca del Penedes</t>
        </is>
      </c>
      <c r="P117" s="7" t="inlineStr">
        <is>
          <t>Poble nou</t>
        </is>
      </c>
      <c r="Q117" s="10" t="inlineStr">
        <is>
          <t>-</t>
        </is>
      </c>
      <c r="R117" s="10" t="inlineStr">
        <is>
          <t>-</t>
        </is>
      </c>
      <c r="S117" s="7" t="inlineStr">
        <is>
          <t>-</t>
        </is>
      </c>
      <c r="T117" s="7" t="inlineStr">
        <is>
          <t>No</t>
        </is>
      </c>
      <c r="U117" s="10" t="inlineStr">
        <is>
          <t>-</t>
        </is>
      </c>
      <c r="V117" s="10" t="inlineStr">
        <is>
          <t>-</t>
        </is>
      </c>
      <c r="W117" s="7" t="inlineStr">
        <is>
          <t>-</t>
        </is>
      </c>
      <c r="X117" s="7" t="inlineStr">
        <is>
          <t>No</t>
        </is>
      </c>
      <c r="Y117" s="7" t="inlineStr">
        <is>
          <t>No</t>
        </is>
      </c>
      <c r="Z117" s="7" t="inlineStr">
        <is>
          <t>No</t>
        </is>
      </c>
      <c r="AA117" s="7" t="inlineStr">
        <is>
          <t>No</t>
        </is>
      </c>
      <c r="AB117" s="7" t="inlineStr">
        <is>
          <t>No</t>
        </is>
      </c>
      <c r="AC117" s="126" t="inlineStr">
        <is>
          <t>Aqui</t>
        </is>
      </c>
      <c r="AD117" s="19" t="inlineStr"/>
      <c r="AE117" s="13" t="inlineStr">
        <is>
          <t>-</t>
        </is>
      </c>
      <c r="AF117" s="13" t="inlineStr">
        <is>
          <t>-</t>
        </is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Venut</t>
        </is>
      </c>
      <c r="C118" s="12" t="inlineStr">
        <is>
          <t>2025-04-07</t>
        </is>
      </c>
      <c r="D118" s="11" t="inlineStr">
        <is>
          <t>Finques SIP</t>
        </is>
      </c>
      <c r="E118" s="11" t="inlineStr">
        <is>
          <t>10086_1</t>
        </is>
      </c>
      <c r="F118" s="12" t="inlineStr">
        <is>
          <t>2025-04-25</t>
        </is>
      </c>
      <c r="G118" s="11" t="n">
        <v>18</v>
      </c>
      <c r="H118" s="19" t="inlineStr"/>
      <c r="I118" s="124" t="n">
        <v>940</v>
      </c>
      <c r="J118" s="9" t="inlineStr">
        <is>
          <t>-</t>
        </is>
      </c>
      <c r="K118" s="7" t="inlineStr">
        <is>
          <t>Piso</t>
        </is>
      </c>
      <c r="L118" s="7" t="inlineStr">
        <is>
          <t>Buen estado</t>
        </is>
      </c>
      <c r="M118" s="10" t="n">
        <v>2002</v>
      </c>
      <c r="N118" s="10" t="n">
        <v>23</v>
      </c>
      <c r="O118" s="7" t="inlineStr">
        <is>
          <t>Vilafranca del Penedes</t>
        </is>
      </c>
      <c r="P118" s="7" t="inlineStr">
        <is>
          <t>Poble nou</t>
        </is>
      </c>
      <c r="Q118" s="10" t="n">
        <v>133</v>
      </c>
      <c r="R118" s="10" t="n">
        <v>87</v>
      </c>
      <c r="S118" s="7" t="n">
        <v>3</v>
      </c>
      <c r="T118" s="7" t="inlineStr">
        <is>
          <t>Si</t>
        </is>
      </c>
      <c r="U118" s="10" t="n">
        <v>4</v>
      </c>
      <c r="V118" s="10" t="n">
        <v>2</v>
      </c>
      <c r="W118" s="7" t="inlineStr">
        <is>
          <t>Este Oeste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No</t>
        </is>
      </c>
      <c r="AA118" s="7" t="inlineStr">
        <is>
          <t>Si</t>
        </is>
      </c>
      <c r="AB118" s="7" t="inlineStr">
        <is>
          <t>No</t>
        </is>
      </c>
      <c r="AC118" s="126" t="inlineStr">
        <is>
          <t>Aqui</t>
        </is>
      </c>
      <c r="AD118" s="19" t="inlineStr"/>
      <c r="AE118" s="13" t="n">
        <v>7.067669172932331</v>
      </c>
      <c r="AF118" s="13" t="n">
        <v>6.338716747024512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Venut</t>
        </is>
      </c>
      <c r="C119" s="12" t="inlineStr">
        <is>
          <t>2025-04-07</t>
        </is>
      </c>
      <c r="D119" s="11" t="inlineStr">
        <is>
          <t>Finques SIP</t>
        </is>
      </c>
      <c r="E119" s="11" t="inlineStr">
        <is>
          <t>10102_1</t>
        </is>
      </c>
      <c r="F119" s="12" t="inlineStr">
        <is>
          <t>2025-04-11</t>
        </is>
      </c>
      <c r="G119" s="11" t="n">
        <v>4</v>
      </c>
      <c r="H119" s="18" t="inlineStr"/>
      <c r="I119" s="124" t="n">
        <v>830</v>
      </c>
      <c r="J119" s="9" t="inlineStr">
        <is>
          <t>-</t>
        </is>
      </c>
      <c r="K119" s="7" t="inlineStr">
        <is>
          <t>Piso</t>
        </is>
      </c>
      <c r="L119" s="7" t="inlineStr">
        <is>
          <t>Buen estado</t>
        </is>
      </c>
      <c r="M119" s="10" t="n">
        <v>2002</v>
      </c>
      <c r="N119" s="10" t="n">
        <v>23</v>
      </c>
      <c r="O119" s="7" t="inlineStr">
        <is>
          <t>Vilafranca del Penedes</t>
        </is>
      </c>
      <c r="P119" s="7" t="inlineStr">
        <is>
          <t>*CENTRO</t>
        </is>
      </c>
      <c r="Q119" s="10" t="n">
        <v>127</v>
      </c>
      <c r="R119" s="10" t="n">
        <v>125</v>
      </c>
      <c r="S119" s="7" t="inlineStr">
        <is>
          <t>-</t>
        </is>
      </c>
      <c r="T119" s="7" t="inlineStr">
        <is>
          <t>Si</t>
        </is>
      </c>
      <c r="U119" s="10" t="n">
        <v>3</v>
      </c>
      <c r="V119" s="10" t="n">
        <v>1</v>
      </c>
      <c r="W119" s="7" t="inlineStr">
        <is>
          <t>-</t>
        </is>
      </c>
      <c r="X119" s="7" t="inlineStr">
        <is>
          <t>Si</t>
        </is>
      </c>
      <c r="Y119" s="7" t="inlineStr">
        <is>
          <t>No</t>
        </is>
      </c>
      <c r="Z119" s="7" t="inlineStr">
        <is>
          <t>No</t>
        </is>
      </c>
      <c r="AA119" s="7" t="inlineStr">
        <is>
          <t>No</t>
        </is>
      </c>
      <c r="AB119" s="7" t="inlineStr">
        <is>
          <t>No</t>
        </is>
      </c>
      <c r="AC119" s="126" t="inlineStr">
        <is>
          <t>Aqui</t>
        </is>
      </c>
      <c r="AD119" s="18" t="inlineStr"/>
      <c r="AE119" s="13" t="n">
        <v>6.535433070866142</v>
      </c>
      <c r="AF119" s="13" t="n">
        <v>5.861374951449455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Venut</t>
        </is>
      </c>
      <c r="C120" s="12" t="inlineStr">
        <is>
          <t>2025-04-09</t>
        </is>
      </c>
      <c r="D120" s="11" t="inlineStr">
        <is>
          <t>Finques SIP</t>
        </is>
      </c>
      <c r="E120" s="11" t="inlineStr">
        <is>
          <t>10114</t>
        </is>
      </c>
      <c r="F120" s="12" t="inlineStr">
        <is>
          <t>2025-05-05</t>
        </is>
      </c>
      <c r="G120" s="11" t="n">
        <v>26</v>
      </c>
      <c r="H120" s="19" t="inlineStr"/>
      <c r="I120" s="124" t="n">
        <v>750</v>
      </c>
      <c r="J120" s="9" t="inlineStr">
        <is>
          <t>-</t>
        </is>
      </c>
      <c r="K120" s="7" t="inlineStr">
        <is>
          <t>Piso</t>
        </is>
      </c>
      <c r="L120" s="7" t="inlineStr">
        <is>
          <t>Nuevo</t>
        </is>
      </c>
      <c r="M120" s="10" t="n">
        <v>2023</v>
      </c>
      <c r="N120" s="10" t="n">
        <v>2</v>
      </c>
      <c r="O120" s="7" t="inlineStr">
        <is>
          <t>El Pla del Penedes</t>
        </is>
      </c>
      <c r="P120" s="7" t="inlineStr">
        <is>
          <t>El Pla del Penedès</t>
        </is>
      </c>
      <c r="Q120" s="10" t="n">
        <v>76</v>
      </c>
      <c r="R120" s="10" t="n">
        <v>60</v>
      </c>
      <c r="S120" s="7" t="n">
        <v>2</v>
      </c>
      <c r="T120" s="7" t="inlineStr">
        <is>
          <t>Si</t>
        </is>
      </c>
      <c r="U120" s="10" t="n">
        <v>2</v>
      </c>
      <c r="V120" s="10" t="n">
        <v>1</v>
      </c>
      <c r="W120" s="7" t="inlineStr">
        <is>
          <t>Este Oeste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No</t>
        </is>
      </c>
      <c r="AA120" s="7" t="inlineStr">
        <is>
          <t>Si</t>
        </is>
      </c>
      <c r="AB120" s="7" t="inlineStr">
        <is>
          <t>Si</t>
        </is>
      </c>
      <c r="AC120" s="126" t="inlineStr">
        <is>
          <t>Aqui</t>
        </is>
      </c>
      <c r="AD120" s="19" t="inlineStr"/>
      <c r="AE120" s="13" t="n">
        <v>9.868421052631579</v>
      </c>
      <c r="AF120" s="13" t="n">
        <v>9.770713913496612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Venut</t>
        </is>
      </c>
      <c r="C121" s="12" t="inlineStr">
        <is>
          <t>2025-04-11</t>
        </is>
      </c>
      <c r="D121" s="11" t="inlineStr">
        <is>
          <t>Finques SIP</t>
        </is>
      </c>
      <c r="E121" s="11" t="inlineStr">
        <is>
          <t>10118_1</t>
        </is>
      </c>
      <c r="F121" s="12" t="inlineStr">
        <is>
          <t>2025-04-28</t>
        </is>
      </c>
      <c r="G121" s="11" t="n">
        <v>17</v>
      </c>
      <c r="H121" s="19" t="inlineStr"/>
      <c r="I121" s="124" t="n">
        <v>130000</v>
      </c>
      <c r="J121" s="9" t="inlineStr">
        <is>
          <t>15€ / Mensual</t>
        </is>
      </c>
      <c r="K121" s="7" t="inlineStr">
        <is>
          <t>Piso</t>
        </is>
      </c>
      <c r="L121" s="7" t="inlineStr">
        <is>
          <t>Entrar a vivir</t>
        </is>
      </c>
      <c r="M121" s="10" t="n">
        <v>1967</v>
      </c>
      <c r="N121" s="10" t="n">
        <v>58</v>
      </c>
      <c r="O121" s="7" t="inlineStr">
        <is>
          <t>Vilafranca del Penedes</t>
        </is>
      </c>
      <c r="P121" s="7" t="inlineStr">
        <is>
          <t>LEspirall</t>
        </is>
      </c>
      <c r="Q121" s="10" t="n">
        <v>79</v>
      </c>
      <c r="R121" s="10" t="n">
        <v>70</v>
      </c>
      <c r="S121" s="7" t="n">
        <v>1</v>
      </c>
      <c r="T121" s="7" t="inlineStr">
        <is>
          <t>No</t>
        </is>
      </c>
      <c r="U121" s="10" t="n">
        <v>3</v>
      </c>
      <c r="V121" s="10" t="n">
        <v>2</v>
      </c>
      <c r="W121" s="7" t="inlineStr">
        <is>
          <t>Sur</t>
        </is>
      </c>
      <c r="X121" s="7" t="inlineStr">
        <is>
          <t>No</t>
        </is>
      </c>
      <c r="Y121" s="7" t="inlineStr">
        <is>
          <t>No</t>
        </is>
      </c>
      <c r="Z121" s="7" t="inlineStr">
        <is>
          <t>No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1645.569620253165</v>
      </c>
      <c r="AF121" s="13" t="n">
        <v>1275.635364537337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Venut</t>
        </is>
      </c>
      <c r="C122" s="12" t="inlineStr">
        <is>
          <t>2025-04-11</t>
        </is>
      </c>
      <c r="D122" s="11" t="inlineStr">
        <is>
          <t>Finques SIP</t>
        </is>
      </c>
      <c r="E122" s="11" t="inlineStr">
        <is>
          <t>10117_1</t>
        </is>
      </c>
      <c r="F122" s="12" t="inlineStr">
        <is>
          <t>2025-04-28</t>
        </is>
      </c>
      <c r="G122" s="11" t="n">
        <v>17</v>
      </c>
      <c r="H122" s="18" t="inlineStr"/>
      <c r="I122" s="124" t="n">
        <v>360500</v>
      </c>
      <c r="J122" s="9" t="inlineStr">
        <is>
          <t>-</t>
        </is>
      </c>
      <c r="K122" s="7" t="inlineStr">
        <is>
          <t>Casa</t>
        </is>
      </c>
      <c r="L122" s="7" t="inlineStr">
        <is>
          <t>Obra Nueva</t>
        </is>
      </c>
      <c r="M122" s="10" t="inlineStr">
        <is>
          <t>-</t>
        </is>
      </c>
      <c r="N122" s="10" t="inlineStr">
        <is>
          <t>-</t>
        </is>
      </c>
      <c r="O122" s="7" t="inlineStr">
        <is>
          <t>El Pla del Penedes</t>
        </is>
      </c>
      <c r="P122" s="7" t="inlineStr">
        <is>
          <t>Nucelo urbano 5</t>
        </is>
      </c>
      <c r="Q122" s="10" t="n">
        <v>120</v>
      </c>
      <c r="R122" s="10" t="n">
        <v>110</v>
      </c>
      <c r="S122" s="7" t="inlineStr">
        <is>
          <t>-</t>
        </is>
      </c>
      <c r="T122" s="7" t="inlineStr">
        <is>
          <t>No</t>
        </is>
      </c>
      <c r="U122" s="10" t="n">
        <v>4</v>
      </c>
      <c r="V122" s="10" t="n">
        <v>2</v>
      </c>
      <c r="W122" s="7" t="inlineStr">
        <is>
          <t>-</t>
        </is>
      </c>
      <c r="X122" s="7" t="inlineStr">
        <is>
          <t>Si</t>
        </is>
      </c>
      <c r="Y122" s="7" t="inlineStr">
        <is>
          <t>No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3004.166666666667</v>
      </c>
      <c r="AF122" s="13" t="inlineStr">
        <is>
          <t>-</t>
        </is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Venut</t>
        </is>
      </c>
      <c r="C123" s="12" t="inlineStr">
        <is>
          <t>2025-04-11</t>
        </is>
      </c>
      <c r="D123" s="11" t="inlineStr">
        <is>
          <t>Finques SIP</t>
        </is>
      </c>
      <c r="E123" s="11" t="inlineStr">
        <is>
          <t>10116_1</t>
        </is>
      </c>
      <c r="F123" s="12" t="inlineStr">
        <is>
          <t>2025-04-28</t>
        </is>
      </c>
      <c r="G123" s="11" t="n">
        <v>17</v>
      </c>
      <c r="H123" s="19" t="inlineStr"/>
      <c r="I123" s="124" t="n">
        <v>952</v>
      </c>
      <c r="J123" s="9" t="inlineStr">
        <is>
          <t>-</t>
        </is>
      </c>
      <c r="K123" s="7" t="inlineStr">
        <is>
          <t>Piso</t>
        </is>
      </c>
      <c r="L123" s="7" t="inlineStr">
        <is>
          <t>Buen estado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Penedes</t>
        </is>
      </c>
      <c r="P123" s="7" t="inlineStr">
        <is>
          <t>Poble Nou</t>
        </is>
      </c>
      <c r="Q123" s="10" t="n">
        <v>117</v>
      </c>
      <c r="R123" s="10" t="n">
        <v>114</v>
      </c>
      <c r="S123" s="7" t="n">
        <v>3</v>
      </c>
      <c r="T123" s="7" t="inlineStr">
        <is>
          <t>No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No</t>
        </is>
      </c>
      <c r="AA123" s="7" t="inlineStr">
        <is>
          <t>Si</t>
        </is>
      </c>
      <c r="AB123" s="7" t="inlineStr">
        <is>
          <t>No</t>
        </is>
      </c>
      <c r="AC123" s="126" t="inlineStr">
        <is>
          <t>Aqui</t>
        </is>
      </c>
      <c r="AD123" s="19" t="inlineStr"/>
      <c r="AE123" s="13" t="n">
        <v>8.136752136752136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Venut</t>
        </is>
      </c>
      <c r="C124" s="12" t="inlineStr">
        <is>
          <t>2025-04-25</t>
        </is>
      </c>
      <c r="D124" s="11" t="inlineStr">
        <is>
          <t>Finques SIP</t>
        </is>
      </c>
      <c r="E124" s="11" t="inlineStr">
        <is>
          <t>09744_1</t>
        </is>
      </c>
      <c r="F124" s="12" t="inlineStr">
        <is>
          <t>2025-04-28</t>
        </is>
      </c>
      <c r="G124" s="11" t="n">
        <v>3</v>
      </c>
      <c r="H124" s="19" t="inlineStr"/>
      <c r="I124" s="124" t="n">
        <v>135000</v>
      </c>
      <c r="J124" s="9" t="inlineStr">
        <is>
          <t>-</t>
        </is>
      </c>
      <c r="K124" s="7" t="inlineStr">
        <is>
          <t>Piso</t>
        </is>
      </c>
      <c r="L124" s="7" t="inlineStr">
        <is>
          <t>Nuevo</t>
        </is>
      </c>
      <c r="M124" s="10" t="n">
        <v>2023</v>
      </c>
      <c r="N124" s="10" t="n">
        <v>2</v>
      </c>
      <c r="O124" s="7" t="inlineStr">
        <is>
          <t>El Pla del Penedes</t>
        </is>
      </c>
      <c r="P124" s="7" t="inlineStr">
        <is>
          <t>El Pla del Penedès</t>
        </is>
      </c>
      <c r="Q124" s="10" t="n">
        <v>63</v>
      </c>
      <c r="R124" s="10" t="n">
        <v>57</v>
      </c>
      <c r="S124" s="7" t="n">
        <v>1</v>
      </c>
      <c r="T124" s="7" t="inlineStr">
        <is>
          <t>Si</t>
        </is>
      </c>
      <c r="U124" s="10" t="n">
        <v>2</v>
      </c>
      <c r="V124" s="10" t="n">
        <v>2</v>
      </c>
      <c r="W124" s="7" t="inlineStr">
        <is>
          <t>Este Oeste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Si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2142.857142857143</v>
      </c>
      <c r="AF124" s="13" t="n">
        <v>2121.640735502122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Venut</t>
        </is>
      </c>
      <c r="C125" s="12" t="inlineStr">
        <is>
          <t>2025-04-25</t>
        </is>
      </c>
      <c r="D125" s="11" t="inlineStr">
        <is>
          <t>Finques SIP</t>
        </is>
      </c>
      <c r="E125" s="11" t="inlineStr">
        <is>
          <t>10122_1</t>
        </is>
      </c>
      <c r="F125" s="12" t="inlineStr">
        <is>
          <t>2025-04-28</t>
        </is>
      </c>
      <c r="G125" s="11" t="n">
        <v>3</v>
      </c>
      <c r="H125" s="18" t="inlineStr"/>
      <c r="I125" s="124" t="n">
        <v>106000</v>
      </c>
      <c r="J125" s="9" t="inlineStr">
        <is>
          <t>-</t>
        </is>
      </c>
      <c r="K125" s="7" t="inlineStr">
        <is>
          <t>Piso</t>
        </is>
      </c>
      <c r="L125" s="7" t="inlineStr">
        <is>
          <t>Buen estado</t>
        </is>
      </c>
      <c r="M125" s="10" t="n">
        <v>1960</v>
      </c>
      <c r="N125" s="10" t="n">
        <v>65</v>
      </c>
      <c r="O125" s="7" t="inlineStr">
        <is>
          <t>Vilafranca del Penedes</t>
        </is>
      </c>
      <c r="P125" s="7" t="inlineStr">
        <is>
          <t>Sant Julia</t>
        </is>
      </c>
      <c r="Q125" s="10" t="n">
        <v>54</v>
      </c>
      <c r="R125" s="10" t="n">
        <v>50</v>
      </c>
      <c r="S125" s="7" t="n">
        <v>4</v>
      </c>
      <c r="T125" s="7" t="inlineStr">
        <is>
          <t>No</t>
        </is>
      </c>
      <c r="U125" s="10" t="n">
        <v>3</v>
      </c>
      <c r="V125" s="10" t="n">
        <v>1</v>
      </c>
      <c r="W125" s="7" t="inlineStr">
        <is>
          <t>-</t>
        </is>
      </c>
      <c r="X125" s="7" t="inlineStr">
        <is>
          <t>No</t>
        </is>
      </c>
      <c r="Y125" s="7" t="inlineStr">
        <is>
          <t>No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1962.962962962963</v>
      </c>
      <c r="AF125" s="13" t="n">
        <v>1481.481481481482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Venut</t>
        </is>
      </c>
      <c r="C126" s="12" t="inlineStr">
        <is>
          <t>2025-04-29</t>
        </is>
      </c>
      <c r="D126" s="11" t="inlineStr">
        <is>
          <t>Finques SIP</t>
        </is>
      </c>
      <c r="E126" s="11" t="inlineStr">
        <is>
          <t>10125</t>
        </is>
      </c>
      <c r="F126" s="12" t="inlineStr">
        <is>
          <t>2025-05-08</t>
        </is>
      </c>
      <c r="G126" s="11" t="n">
        <v>9</v>
      </c>
      <c r="H126" s="19" t="inlineStr"/>
      <c r="I126" s="124" t="n">
        <v>153000</v>
      </c>
      <c r="J126" s="9" t="inlineStr">
        <is>
          <t>-</t>
        </is>
      </c>
      <c r="K126" s="7" t="inlineStr">
        <is>
          <t>Piso</t>
        </is>
      </c>
      <c r="L126" s="7" t="inlineStr">
        <is>
          <t>Nuevo</t>
        </is>
      </c>
      <c r="M126" s="10" t="n">
        <v>2023</v>
      </c>
      <c r="N126" s="10" t="n">
        <v>2</v>
      </c>
      <c r="O126" s="7" t="inlineStr">
        <is>
          <t>El Pla del Penedes</t>
        </is>
      </c>
      <c r="P126" s="7" t="inlineStr">
        <is>
          <t>El Pla del Penedès</t>
        </is>
      </c>
      <c r="Q126" s="10" t="n">
        <v>93</v>
      </c>
      <c r="R126" s="10" t="n">
        <v>86</v>
      </c>
      <c r="S126" s="7" t="n">
        <v>1</v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Este Oeste</t>
        </is>
      </c>
      <c r="X126" s="7" t="inlineStr">
        <is>
          <t>No</t>
        </is>
      </c>
      <c r="Y126" s="7" t="inlineStr">
        <is>
          <t>Si</t>
        </is>
      </c>
      <c r="Z126" s="7" t="inlineStr">
        <is>
          <t>No</t>
        </is>
      </c>
      <c r="AA126" s="7" t="inlineStr">
        <is>
          <t>Si</t>
        </is>
      </c>
      <c r="AB126" s="7" t="inlineStr">
        <is>
          <t>No</t>
        </is>
      </c>
      <c r="AC126" s="126" t="inlineStr">
        <is>
          <t>Aqui</t>
        </is>
      </c>
      <c r="AD126" s="19" t="inlineStr"/>
      <c r="AE126" s="13" t="n">
        <v>1645.161290322581</v>
      </c>
      <c r="AF126" s="13" t="n">
        <v>1628.872564675823</v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Venut</t>
        </is>
      </c>
      <c r="C127" s="12" t="inlineStr">
        <is>
          <t>2025-04-29</t>
        </is>
      </c>
      <c r="D127" s="11" t="inlineStr">
        <is>
          <t>Finques SIP</t>
        </is>
      </c>
      <c r="E127" s="11" t="inlineStr">
        <is>
          <t>09867</t>
        </is>
      </c>
      <c r="F127" s="12" t="inlineStr">
        <is>
          <t>2025-05-07</t>
        </is>
      </c>
      <c r="G127" s="11" t="n">
        <v>8</v>
      </c>
      <c r="H127" s="19" t="inlineStr"/>
      <c r="I127" s="124" t="n">
        <v>180000</v>
      </c>
      <c r="J127" s="9" t="inlineStr">
        <is>
          <t>-</t>
        </is>
      </c>
      <c r="K127" s="7" t="inlineStr">
        <is>
          <t>Piso</t>
        </is>
      </c>
      <c r="L127" s="7" t="inlineStr">
        <is>
          <t>Buen estado</t>
        </is>
      </c>
      <c r="M127" s="10" t="n">
        <v>2000</v>
      </c>
      <c r="N127" s="10" t="n">
        <v>25</v>
      </c>
      <c r="O127" s="7" t="inlineStr">
        <is>
          <t>Vilafranca del Penedes</t>
        </is>
      </c>
      <c r="P127" s="7" t="inlineStr">
        <is>
          <t>Poble nou</t>
        </is>
      </c>
      <c r="Q127" s="10" t="n">
        <v>86</v>
      </c>
      <c r="R127" s="10" t="n">
        <v>49</v>
      </c>
      <c r="S127" s="7" t="n">
        <v>4</v>
      </c>
      <c r="T127" s="7" t="inlineStr">
        <is>
          <t>Si</t>
        </is>
      </c>
      <c r="U127" s="10" t="n">
        <v>2</v>
      </c>
      <c r="V127" s="10" t="n">
        <v>1</v>
      </c>
      <c r="W127" s="7" t="inlineStr">
        <is>
          <t>Sureste</t>
        </is>
      </c>
      <c r="X127" s="7" t="inlineStr">
        <is>
          <t>No</t>
        </is>
      </c>
      <c r="Y127" s="7" t="inlineStr">
        <is>
          <t>Si</t>
        </is>
      </c>
      <c r="Z127" s="7" t="inlineStr">
        <is>
          <t>No</t>
        </is>
      </c>
      <c r="AA127" s="7" t="inlineStr">
        <is>
          <t>Si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2093.023255813954</v>
      </c>
      <c r="AF127" s="13" t="n">
        <v>1860.46511627907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Venut</t>
        </is>
      </c>
      <c r="C128" s="12" t="inlineStr">
        <is>
          <t>2025-04-29</t>
        </is>
      </c>
      <c r="D128" s="11" t="inlineStr">
        <is>
          <t>Finques SIP</t>
        </is>
      </c>
      <c r="E128" s="11" t="inlineStr">
        <is>
          <t>09968</t>
        </is>
      </c>
      <c r="F128" s="12" t="inlineStr">
        <is>
          <t>2025-06-10</t>
        </is>
      </c>
      <c r="G128" s="11" t="n">
        <v>42</v>
      </c>
      <c r="H128" s="18" t="inlineStr"/>
      <c r="I128" s="124" t="n">
        <v>249000</v>
      </c>
      <c r="J128" s="9" t="inlineStr">
        <is>
          <t>-</t>
        </is>
      </c>
      <c r="K128" s="7" t="inlineStr">
        <is>
          <t>Piso</t>
        </is>
      </c>
      <c r="L128" s="7" t="inlineStr">
        <is>
          <t>De origen</t>
        </is>
      </c>
      <c r="M128" s="10" t="n">
        <v>2009</v>
      </c>
      <c r="N128" s="10" t="n">
        <v>16</v>
      </c>
      <c r="O128" s="7" t="inlineStr">
        <is>
          <t>Vilafranca del Penedes</t>
        </is>
      </c>
      <c r="P128" s="7" t="inlineStr">
        <is>
          <t>La Girada</t>
        </is>
      </c>
      <c r="Q128" s="10" t="n">
        <v>110</v>
      </c>
      <c r="R128" s="10" t="n">
        <v>98</v>
      </c>
      <c r="S128" s="7" t="n">
        <v>4</v>
      </c>
      <c r="T128" s="7" t="inlineStr">
        <is>
          <t>Si</t>
        </is>
      </c>
      <c r="U128" s="10" t="n">
        <v>4</v>
      </c>
      <c r="V128" s="10" t="n">
        <v>1</v>
      </c>
      <c r="W128" s="7" t="inlineStr">
        <is>
          <t>-</t>
        </is>
      </c>
      <c r="X128" s="7" t="inlineStr">
        <is>
          <t>Si</t>
        </is>
      </c>
      <c r="Y128" s="7" t="inlineStr">
        <is>
          <t>Si</t>
        </is>
      </c>
      <c r="Z128" s="7" t="inlineStr">
        <is>
          <t>No</t>
        </is>
      </c>
      <c r="AA128" s="7" t="inlineStr">
        <is>
          <t>Si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2263.636363636364</v>
      </c>
      <c r="AF128" s="13" t="n">
        <v>2095.959595959596</v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Venut</t>
        </is>
      </c>
      <c r="C129" s="12" t="inlineStr">
        <is>
          <t>2025-04-29</t>
        </is>
      </c>
      <c r="D129" s="11" t="inlineStr">
        <is>
          <t>Finques SIP</t>
        </is>
      </c>
      <c r="E129" s="11" t="inlineStr">
        <is>
          <t>09392</t>
        </is>
      </c>
      <c r="F129" s="12" t="inlineStr">
        <is>
          <t>2025-06-19</t>
        </is>
      </c>
      <c r="G129" s="11" t="n">
        <v>51</v>
      </c>
      <c r="H129" s="19" t="inlineStr"/>
      <c r="I129" s="124" t="n">
        <v>295000</v>
      </c>
      <c r="J129" s="9" t="inlineStr">
        <is>
          <t>55€ / Mensual</t>
        </is>
      </c>
      <c r="K129" s="7" t="inlineStr">
        <is>
          <t>Piso</t>
        </is>
      </c>
      <c r="L129" s="7" t="inlineStr">
        <is>
          <t>Nuevo</t>
        </is>
      </c>
      <c r="M129" s="10" t="n">
        <v>2020</v>
      </c>
      <c r="N129" s="10" t="n">
        <v>5</v>
      </c>
      <c r="O129" s="7" t="inlineStr">
        <is>
          <t>Vilafranca del Penedes</t>
        </is>
      </c>
      <c r="P129" s="7" t="inlineStr">
        <is>
          <t>Sant Julià</t>
        </is>
      </c>
      <c r="Q129" s="10" t="n">
        <v>134</v>
      </c>
      <c r="R129" s="10" t="n">
        <v>87</v>
      </c>
      <c r="S129" s="7" t="n">
        <v>1</v>
      </c>
      <c r="T129" s="7" t="inlineStr">
        <is>
          <t>Si</t>
        </is>
      </c>
      <c r="U129" s="10" t="n">
        <v>3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No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2201.492537313433</v>
      </c>
      <c r="AF129" s="13" t="n">
        <v>2147.797597378959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2025-04-29</t>
        </is>
      </c>
      <c r="D130" s="11" t="inlineStr">
        <is>
          <t>Finques SIP</t>
        </is>
      </c>
      <c r="E130" s="11" t="inlineStr">
        <is>
          <t>09910</t>
        </is>
      </c>
      <c r="F130" s="12" t="inlineStr">
        <is>
          <t>2025-06-24</t>
        </is>
      </c>
      <c r="G130" s="11" t="n">
        <v>56</v>
      </c>
      <c r="H130" s="19" t="inlineStr"/>
      <c r="I130" s="124" t="n">
        <v>148000</v>
      </c>
      <c r="J130" s="9" t="inlineStr">
        <is>
          <t>-</t>
        </is>
      </c>
      <c r="K130" s="7" t="inlineStr">
        <is>
          <t>Piso</t>
        </is>
      </c>
      <c r="L130" s="7" t="inlineStr">
        <is>
          <t>Semireformado</t>
        </is>
      </c>
      <c r="M130" s="10" t="n">
        <v>1972</v>
      </c>
      <c r="N130" s="10" t="n">
        <v>53</v>
      </c>
      <c r="O130" s="7" t="inlineStr">
        <is>
          <t>Vilafranca del Penedes</t>
        </is>
      </c>
      <c r="P130" s="7" t="inlineStr">
        <is>
          <t>Centro</t>
        </is>
      </c>
      <c r="Q130" s="10" t="n">
        <v>73</v>
      </c>
      <c r="R130" s="10" t="n">
        <v>70</v>
      </c>
      <c r="S130" s="7" t="n">
        <v>1</v>
      </c>
      <c r="T130" s="7" t="inlineStr">
        <is>
          <t>Si</t>
        </is>
      </c>
      <c r="U130" s="10" t="n">
        <v>3</v>
      </c>
      <c r="V130" s="10" t="n">
        <v>1</v>
      </c>
      <c r="W130" s="7" t="inlineStr">
        <is>
          <t>Oeste</t>
        </is>
      </c>
      <c r="X130" s="7" t="inlineStr">
        <is>
          <t>No</t>
        </is>
      </c>
      <c r="Y130" s="7" t="inlineStr">
        <is>
          <t>Si</t>
        </is>
      </c>
      <c r="Z130" s="7" t="inlineStr">
        <is>
          <t>No</t>
        </is>
      </c>
      <c r="AA130" s="7" t="inlineStr">
        <is>
          <t>No</t>
        </is>
      </c>
      <c r="AB130" s="7" t="inlineStr">
        <is>
          <t>No</t>
        </is>
      </c>
      <c r="AC130" s="126" t="inlineStr">
        <is>
          <t>Aqui</t>
        </is>
      </c>
      <c r="AD130" s="19" t="inlineStr"/>
      <c r="AE130" s="13" t="n">
        <v>2027.397260273973</v>
      </c>
      <c r="AF130" s="13" t="n">
        <v>1602.685581244247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2025-04-29</t>
        </is>
      </c>
      <c r="D131" s="11" t="inlineStr">
        <is>
          <t>Finques SIP</t>
        </is>
      </c>
      <c r="E131" s="11" t="inlineStr">
        <is>
          <t>009125</t>
        </is>
      </c>
      <c r="F131" s="12" t="inlineStr">
        <is>
          <t>2025-06-24</t>
        </is>
      </c>
      <c r="G131" s="11" t="n">
        <v>56</v>
      </c>
      <c r="H131" s="18" t="inlineStr"/>
      <c r="I131" s="124" t="n">
        <v>287000</v>
      </c>
      <c r="J131" s="9" t="inlineStr">
        <is>
          <t>-</t>
        </is>
      </c>
      <c r="K131" s="7" t="inlineStr">
        <is>
          <t>Casa</t>
        </is>
      </c>
      <c r="L131" s="7" t="inlineStr">
        <is>
          <t>Para reformar</t>
        </is>
      </c>
      <c r="M131" s="10" t="n">
        <v>1800</v>
      </c>
      <c r="N131" s="10" t="n">
        <v>225</v>
      </c>
      <c r="O131" s="7" t="inlineStr">
        <is>
          <t>Vilafranca del Penedes</t>
        </is>
      </c>
      <c r="P131" s="7" t="inlineStr">
        <is>
          <t>Vilafranca del Penedès</t>
        </is>
      </c>
      <c r="Q131" s="10" t="n">
        <v>300</v>
      </c>
      <c r="R131" s="10" t="n">
        <v>180</v>
      </c>
      <c r="S131" s="7" t="inlineStr">
        <is>
          <t>-</t>
        </is>
      </c>
      <c r="T131" s="7" t="inlineStr">
        <is>
          <t>No</t>
        </is>
      </c>
      <c r="U131" s="10" t="inlineStr">
        <is>
          <t>-</t>
        </is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No</t>
        </is>
      </c>
      <c r="Z131" s="7" t="inlineStr">
        <is>
          <t>No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956.6666666666666</v>
      </c>
      <c r="AF131" s="13" t="n">
        <v>450.1960784313725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Venut</t>
        </is>
      </c>
      <c r="C132" s="12" t="inlineStr">
        <is>
          <t>2025-04-29</t>
        </is>
      </c>
      <c r="D132" s="11" t="inlineStr">
        <is>
          <t>Finques SIP</t>
        </is>
      </c>
      <c r="E132" s="11" t="inlineStr">
        <is>
          <t>09841</t>
        </is>
      </c>
      <c r="F132" s="12" t="inlineStr">
        <is>
          <t>2025-05-20</t>
        </is>
      </c>
      <c r="G132" s="11" t="n">
        <v>21</v>
      </c>
      <c r="H132" s="19" t="inlineStr"/>
      <c r="I132" s="124" t="n">
        <v>155000</v>
      </c>
      <c r="J132" s="9" t="inlineStr">
        <is>
          <t>-</t>
        </is>
      </c>
      <c r="K132" s="7" t="inlineStr">
        <is>
          <t>Casa</t>
        </is>
      </c>
      <c r="L132" s="7" t="inlineStr">
        <is>
          <t>Buen estado</t>
        </is>
      </c>
      <c r="M132" s="10" t="n">
        <v>1884</v>
      </c>
      <c r="N132" s="10" t="n">
        <v>141</v>
      </c>
      <c r="O132" s="7" t="inlineStr">
        <is>
          <t>Vilafranca del Penedes</t>
        </is>
      </c>
      <c r="P132" s="7" t="inlineStr">
        <is>
          <t>Sant Julià</t>
        </is>
      </c>
      <c r="Q132" s="10" t="n">
        <v>145</v>
      </c>
      <c r="R132" s="10" t="n">
        <v>140</v>
      </c>
      <c r="S132" s="7" t="inlineStr">
        <is>
          <t>-</t>
        </is>
      </c>
      <c r="T132" s="7" t="inlineStr">
        <is>
          <t>No</t>
        </is>
      </c>
      <c r="U132" s="10" t="n">
        <v>3</v>
      </c>
      <c r="V132" s="10" t="n">
        <v>1</v>
      </c>
      <c r="W132" s="7" t="inlineStr">
        <is>
          <t>Este Oeste</t>
        </is>
      </c>
      <c r="X132" s="7" t="inlineStr">
        <is>
          <t>No</t>
        </is>
      </c>
      <c r="Y132" s="7" t="inlineStr">
        <is>
          <t>Si</t>
        </is>
      </c>
      <c r="Z132" s="7" t="inlineStr">
        <is>
          <t>No</t>
        </is>
      </c>
      <c r="AA132" s="7" t="inlineStr">
        <is>
          <t>Si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1068.965517241379</v>
      </c>
      <c r="AF132" s="13" t="n">
        <v>626.9592476489028</v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2025-04-29</t>
        </is>
      </c>
      <c r="D133" s="11" t="inlineStr">
        <is>
          <t>Finques SIP</t>
        </is>
      </c>
      <c r="E133" s="11" t="inlineStr">
        <is>
          <t>09513</t>
        </is>
      </c>
      <c r="F133" s="12" t="inlineStr">
        <is>
          <t>2025-06-24</t>
        </is>
      </c>
      <c r="G133" s="11" t="n">
        <v>56</v>
      </c>
      <c r="H133" s="19" t="inlineStr"/>
      <c r="I133" s="124" t="n">
        <v>475000</v>
      </c>
      <c r="J133" s="9" t="inlineStr">
        <is>
          <t>-</t>
        </is>
      </c>
      <c r="K133" s="7" t="inlineStr">
        <is>
          <t>Casa</t>
        </is>
      </c>
      <c r="L133" s="7" t="inlineStr">
        <is>
          <t>Entrar a vivir</t>
        </is>
      </c>
      <c r="M133" s="10" t="n">
        <v>1995</v>
      </c>
      <c r="N133" s="10" t="n">
        <v>30</v>
      </c>
      <c r="O133" s="7" t="inlineStr">
        <is>
          <t>Vilafranca del Penedes</t>
        </is>
      </c>
      <c r="P133" s="7" t="inlineStr">
        <is>
          <t>Vilafranca del Penedès</t>
        </is>
      </c>
      <c r="Q133" s="10" t="n">
        <v>210</v>
      </c>
      <c r="R133" s="10" t="n">
        <v>187</v>
      </c>
      <c r="S133" s="7" t="n">
        <v>2</v>
      </c>
      <c r="T133" s="7" t="inlineStr">
        <is>
          <t>No</t>
        </is>
      </c>
      <c r="U133" s="10" t="n">
        <v>8</v>
      </c>
      <c r="V133" s="10" t="n">
        <v>3</v>
      </c>
      <c r="W133" s="7" t="inlineStr">
        <is>
          <t>-</t>
        </is>
      </c>
      <c r="X133" s="7" t="inlineStr">
        <is>
          <t>Si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No</t>
        </is>
      </c>
      <c r="AC133" s="126" t="inlineStr">
        <is>
          <t>Aqui</t>
        </is>
      </c>
      <c r="AD133" s="19" t="inlineStr"/>
      <c r="AE133" s="13" t="n">
        <v>2261.904761904762</v>
      </c>
      <c r="AF133" s="13" t="n">
        <v>1966.873706004141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2025-04-29</t>
        </is>
      </c>
      <c r="D134" s="11" t="inlineStr">
        <is>
          <t>Finques SIP</t>
        </is>
      </c>
      <c r="E134" s="11" t="inlineStr">
        <is>
          <t>09251</t>
        </is>
      </c>
      <c r="F134" s="12" t="inlineStr">
        <is>
          <t>2025-06-24</t>
        </is>
      </c>
      <c r="G134" s="11" t="n">
        <v>56</v>
      </c>
      <c r="H134" s="18" t="inlineStr"/>
      <c r="I134" s="124" t="n">
        <v>189000</v>
      </c>
      <c r="J134" s="9" t="inlineStr">
        <is>
          <t>-</t>
        </is>
      </c>
      <c r="K134" s="7" t="inlineStr">
        <is>
          <t>Casa</t>
        </is>
      </c>
      <c r="L134" s="7" t="inlineStr">
        <is>
          <t>Para reformar</t>
        </is>
      </c>
      <c r="M134" s="10" t="n">
        <v>1850</v>
      </c>
      <c r="N134" s="10" t="n">
        <v>175</v>
      </c>
      <c r="O134" s="7" t="inlineStr">
        <is>
          <t>Vilafranca del Penedes</t>
        </is>
      </c>
      <c r="P134" s="7" t="inlineStr">
        <is>
          <t>*CENTRO</t>
        </is>
      </c>
      <c r="Q134" s="10" t="n">
        <v>280</v>
      </c>
      <c r="R134" s="10" t="n">
        <v>173</v>
      </c>
      <c r="S134" s="7" t="inlineStr">
        <is>
          <t>-</t>
        </is>
      </c>
      <c r="T134" s="7" t="inlineStr">
        <is>
          <t>No</t>
        </is>
      </c>
      <c r="U134" s="10" t="n">
        <v>6</v>
      </c>
      <c r="V134" s="10" t="n">
        <v>1</v>
      </c>
      <c r="W134" s="7" t="inlineStr">
        <is>
          <t>-</t>
        </is>
      </c>
      <c r="X134" s="7" t="inlineStr">
        <is>
          <t>No</t>
        </is>
      </c>
      <c r="Y134" s="7" t="inlineStr">
        <is>
          <t>Si</t>
        </is>
      </c>
      <c r="Z134" s="7" t="inlineStr">
        <is>
          <t>No</t>
        </is>
      </c>
      <c r="AA134" s="7" t="inlineStr">
        <is>
          <t>No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675</v>
      </c>
      <c r="AF134" s="13" t="n">
        <v>360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2025-04-29</t>
        </is>
      </c>
      <c r="D135" s="11" t="inlineStr">
        <is>
          <t>Finques SIP</t>
        </is>
      </c>
      <c r="E135" s="11" t="inlineStr">
        <is>
          <t>009170</t>
        </is>
      </c>
      <c r="F135" s="12" t="inlineStr">
        <is>
          <t>2025-06-24</t>
        </is>
      </c>
      <c r="G135" s="11" t="n">
        <v>56</v>
      </c>
      <c r="H135" s="19" t="inlineStr"/>
      <c r="I135" s="124" t="n">
        <v>360000</v>
      </c>
      <c r="J135" s="9" t="inlineStr">
        <is>
          <t>-</t>
        </is>
      </c>
      <c r="K135" s="7" t="inlineStr">
        <is>
          <t>Casa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Puigdalber</t>
        </is>
      </c>
      <c r="P135" s="7" t="inlineStr">
        <is>
          <t>Puigdalber</t>
        </is>
      </c>
      <c r="Q135" s="10" t="n">
        <v>300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4</v>
      </c>
      <c r="V135" s="10" t="inlineStr">
        <is>
          <t>-</t>
        </is>
      </c>
      <c r="W135" s="7" t="inlineStr">
        <is>
          <t>-</t>
        </is>
      </c>
      <c r="X135" s="7" t="inlineStr">
        <is>
          <t>No</t>
        </is>
      </c>
      <c r="Y135" s="7" t="inlineStr">
        <is>
          <t>Si</t>
        </is>
      </c>
      <c r="Z135" s="7" t="inlineStr">
        <is>
          <t>No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1200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2025-04-29</t>
        </is>
      </c>
      <c r="D136" s="11" t="inlineStr">
        <is>
          <t>Finques SIP</t>
        </is>
      </c>
      <c r="E136" s="11" t="inlineStr">
        <is>
          <t>009082</t>
        </is>
      </c>
      <c r="F136" s="12" t="inlineStr">
        <is>
          <t>2025-06-24</t>
        </is>
      </c>
      <c r="G136" s="11" t="n">
        <v>56</v>
      </c>
      <c r="H136" s="19" t="inlineStr"/>
      <c r="I136" s="124" t="n">
        <v>425000</v>
      </c>
      <c r="J136" s="9" t="inlineStr">
        <is>
          <t>-</t>
        </is>
      </c>
      <c r="K136" s="7" t="inlineStr">
        <is>
          <t>Casa</t>
        </is>
      </c>
      <c r="L136" s="7" t="inlineStr">
        <is>
          <t>Buen estado</t>
        </is>
      </c>
      <c r="M136" s="10" t="n">
        <v>1900</v>
      </c>
      <c r="N136" s="10" t="n">
        <v>125</v>
      </c>
      <c r="O136" s="7" t="inlineStr">
        <is>
          <t>El Pla del Penedes</t>
        </is>
      </c>
      <c r="P136" s="7" t="inlineStr">
        <is>
          <t>El Pla del Penedès</t>
        </is>
      </c>
      <c r="Q136" s="10" t="n">
        <v>550</v>
      </c>
      <c r="R136" s="10" t="n">
        <v>520</v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2</v>
      </c>
      <c r="W136" s="7" t="inlineStr">
        <is>
          <t>-</t>
        </is>
      </c>
      <c r="X136" s="7" t="inlineStr">
        <is>
          <t>No</t>
        </is>
      </c>
      <c r="Y136" s="7" t="inlineStr">
        <is>
          <t>Si</t>
        </is>
      </c>
      <c r="Z136" s="7" t="inlineStr">
        <is>
          <t>No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772.7272727272727</v>
      </c>
      <c r="AF136" s="13" t="n">
        <v>475.5244755244755</v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2025-04-29</t>
        </is>
      </c>
      <c r="D137" s="11" t="inlineStr">
        <is>
          <t>Finques SIP</t>
        </is>
      </c>
      <c r="E137" s="11" t="inlineStr">
        <is>
          <t>007142</t>
        </is>
      </c>
      <c r="F137" s="12" t="inlineStr">
        <is>
          <t>2025-06-24</t>
        </is>
      </c>
      <c r="G137" s="11" t="n">
        <v>56</v>
      </c>
      <c r="H137" s="18" t="inlineStr"/>
      <c r="I137" s="124" t="n">
        <v>480000</v>
      </c>
      <c r="J137" s="9" t="inlineStr">
        <is>
          <t>-</t>
        </is>
      </c>
      <c r="K137" s="7" t="inlineStr">
        <is>
          <t>Casa</t>
        </is>
      </c>
      <c r="L137" s="7" t="inlineStr">
        <is>
          <t>Buen estado</t>
        </is>
      </c>
      <c r="M137" s="10" t="inlineStr">
        <is>
          <t>-</t>
        </is>
      </c>
      <c r="N137" s="10" t="inlineStr">
        <is>
          <t>-</t>
        </is>
      </c>
      <c r="O137" s="7" t="inlineStr">
        <is>
          <t>Olerdola</t>
        </is>
      </c>
      <c r="P137" s="7" t="inlineStr">
        <is>
          <t>Daltmar</t>
        </is>
      </c>
      <c r="Q137" s="10" t="n">
        <v>200</v>
      </c>
      <c r="R137" s="10" t="n">
        <v>152</v>
      </c>
      <c r="S137" s="7" t="inlineStr">
        <is>
          <t>-</t>
        </is>
      </c>
      <c r="T137" s="7" t="inlineStr">
        <is>
          <t>No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No</t>
        </is>
      </c>
      <c r="Y137" s="7" t="inlineStr">
        <is>
          <t>Si</t>
        </is>
      </c>
      <c r="Z137" s="7" t="inlineStr">
        <is>
          <t>No</t>
        </is>
      </c>
      <c r="AA137" s="7" t="inlineStr">
        <is>
          <t>No</t>
        </is>
      </c>
      <c r="AB137" s="7" t="inlineStr">
        <is>
          <t>No</t>
        </is>
      </c>
      <c r="AC137" s="126" t="inlineStr">
        <is>
          <t>Aqui</t>
        </is>
      </c>
      <c r="AD137" s="18" t="inlineStr"/>
      <c r="AE137" s="13" t="n">
        <v>2400</v>
      </c>
      <c r="AF137" s="13" t="inlineStr">
        <is>
          <t>-</t>
        </is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2025-04-29</t>
        </is>
      </c>
      <c r="D138" s="11" t="inlineStr">
        <is>
          <t>Finques SIP</t>
        </is>
      </c>
      <c r="E138" s="11" t="inlineStr">
        <is>
          <t>09991</t>
        </is>
      </c>
      <c r="F138" s="12" t="inlineStr">
        <is>
          <t>2025-06-24</t>
        </is>
      </c>
      <c r="G138" s="11" t="n">
        <v>56</v>
      </c>
      <c r="H138" s="19" t="inlineStr"/>
      <c r="I138" s="124" t="n">
        <v>268000</v>
      </c>
      <c r="J138" s="9" t="inlineStr">
        <is>
          <t>-</t>
        </is>
      </c>
      <c r="K138" s="7" t="inlineStr">
        <is>
          <t>Piso</t>
        </is>
      </c>
      <c r="L138" s="7" t="inlineStr">
        <is>
          <t>Entrar a vivir</t>
        </is>
      </c>
      <c r="M138" s="10" t="n">
        <v>2004</v>
      </c>
      <c r="N138" s="10" t="n">
        <v>21</v>
      </c>
      <c r="O138" s="7" t="inlineStr">
        <is>
          <t>Vilafranca del Penedes</t>
        </is>
      </c>
      <c r="P138" s="7" t="inlineStr">
        <is>
          <t>Poble nou</t>
        </is>
      </c>
      <c r="Q138" s="10" t="n">
        <v>97</v>
      </c>
      <c r="R138" s="10" t="n">
        <v>90</v>
      </c>
      <c r="S138" s="7" t="n">
        <v>1</v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Sureste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No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2762.886597938144</v>
      </c>
      <c r="AF138" s="13" t="n">
        <v>2500.349862387461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2025-04-29</t>
        </is>
      </c>
      <c r="D139" s="11" t="inlineStr">
        <is>
          <t>Finques SIP</t>
        </is>
      </c>
      <c r="E139" s="11" t="inlineStr">
        <is>
          <t>09673</t>
        </is>
      </c>
      <c r="F139" s="12" t="inlineStr">
        <is>
          <t>2025-06-24</t>
        </is>
      </c>
      <c r="G139" s="11" t="n">
        <v>56</v>
      </c>
      <c r="H139" s="19" t="inlineStr"/>
      <c r="I139" s="124" t="n">
        <v>285000</v>
      </c>
      <c r="J139" s="9" t="inlineStr">
        <is>
          <t>-</t>
        </is>
      </c>
      <c r="K139" s="7" t="inlineStr">
        <is>
          <t>Casa</t>
        </is>
      </c>
      <c r="L139" s="7" t="inlineStr">
        <is>
          <t>Buen estado</t>
        </is>
      </c>
      <c r="M139" s="10" t="n">
        <v>1978</v>
      </c>
      <c r="N139" s="10" t="n">
        <v>47</v>
      </c>
      <c r="O139" s="7" t="inlineStr">
        <is>
          <t>Olerdola</t>
        </is>
      </c>
      <c r="P139" s="7" t="inlineStr">
        <is>
          <t>CAN TRABAL</t>
        </is>
      </c>
      <c r="Q139" s="10" t="n">
        <v>169</v>
      </c>
      <c r="R139" s="10" t="n">
        <v>152</v>
      </c>
      <c r="S139" s="7" t="inlineStr">
        <is>
          <t>-</t>
        </is>
      </c>
      <c r="T139" s="7" t="inlineStr">
        <is>
          <t>No</t>
        </is>
      </c>
      <c r="U139" s="10" t="n">
        <v>4</v>
      </c>
      <c r="V139" s="10" t="n">
        <v>2</v>
      </c>
      <c r="W139" s="7" t="inlineStr">
        <is>
          <t>-</t>
        </is>
      </c>
      <c r="X139" s="7" t="inlineStr">
        <is>
          <t>Si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Si</t>
        </is>
      </c>
      <c r="AC139" s="126" t="inlineStr">
        <is>
          <t>Aqui</t>
        </is>
      </c>
      <c r="AD139" s="19" t="inlineStr"/>
      <c r="AE139" s="13" t="n">
        <v>1686.390532544379</v>
      </c>
      <c r="AF139" s="13" t="n">
        <v>1365.498406918525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2025-04-29</t>
        </is>
      </c>
      <c r="D140" s="11" t="inlineStr">
        <is>
          <t>Finques SIP</t>
        </is>
      </c>
      <c r="E140" s="11" t="inlineStr">
        <is>
          <t>09995</t>
        </is>
      </c>
      <c r="F140" s="12" t="inlineStr">
        <is>
          <t>2025-06-24</t>
        </is>
      </c>
      <c r="G140" s="11" t="n">
        <v>56</v>
      </c>
      <c r="H140" s="18" t="inlineStr"/>
      <c r="I140" s="124" t="n">
        <v>245000</v>
      </c>
      <c r="J140" s="9" t="inlineStr">
        <is>
          <t>-</t>
        </is>
      </c>
      <c r="K140" s="7" t="inlineStr">
        <is>
          <t>Piso</t>
        </is>
      </c>
      <c r="L140" s="7" t="inlineStr">
        <is>
          <t>Reformar Parcialmente</t>
        </is>
      </c>
      <c r="M140" s="10" t="n">
        <v>1977</v>
      </c>
      <c r="N140" s="10" t="n">
        <v>48</v>
      </c>
      <c r="O140" s="7" t="inlineStr">
        <is>
          <t>Vilafranca del Penedes</t>
        </is>
      </c>
      <c r="P140" s="7" t="inlineStr">
        <is>
          <t>Poble nou</t>
        </is>
      </c>
      <c r="Q140" s="10" t="n">
        <v>119</v>
      </c>
      <c r="R140" s="10" t="n">
        <v>118</v>
      </c>
      <c r="S140" s="7" t="n">
        <v>2</v>
      </c>
      <c r="T140" s="7" t="inlineStr">
        <is>
          <t>Si</t>
        </is>
      </c>
      <c r="U140" s="10" t="n">
        <v>3</v>
      </c>
      <c r="V140" s="10" t="n">
        <v>2</v>
      </c>
      <c r="W140" s="7" t="inlineStr">
        <is>
          <t>Oeste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No</t>
        </is>
      </c>
      <c r="AA140" s="7" t="inlineStr">
        <is>
          <t>Si</t>
        </is>
      </c>
      <c r="AB140" s="7" t="inlineStr">
        <is>
          <t>No</t>
        </is>
      </c>
      <c r="AC140" s="126" t="inlineStr">
        <is>
          <t>Aqui</t>
        </is>
      </c>
      <c r="AD140" s="18" t="inlineStr"/>
      <c r="AE140" s="13" t="n">
        <v>2058.823529411765</v>
      </c>
      <c r="AF140" s="13" t="n">
        <v>1660.34155597723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2025-04-29</t>
        </is>
      </c>
      <c r="D141" s="11" t="inlineStr">
        <is>
          <t>Finques SIP</t>
        </is>
      </c>
      <c r="E141" s="11" t="inlineStr">
        <is>
          <t>10004</t>
        </is>
      </c>
      <c r="F141" s="12" t="inlineStr">
        <is>
          <t>2025-06-24</t>
        </is>
      </c>
      <c r="G141" s="11" t="n">
        <v>56</v>
      </c>
      <c r="H141" s="19" t="inlineStr"/>
      <c r="I141" s="124" t="n">
        <v>276000</v>
      </c>
      <c r="J141" s="9" t="inlineStr">
        <is>
          <t>-</t>
        </is>
      </c>
      <c r="K141" s="7" t="inlineStr">
        <is>
          <t>Piso</t>
        </is>
      </c>
      <c r="L141" s="7" t="inlineStr">
        <is>
          <t>Nuevo</t>
        </is>
      </c>
      <c r="M141" s="10" t="n">
        <v>2024</v>
      </c>
      <c r="N141" s="10" t="n">
        <v>1</v>
      </c>
      <c r="O141" s="7" t="inlineStr">
        <is>
          <t>Vilafranca del Penedes</t>
        </is>
      </c>
      <c r="P141" s="7" t="inlineStr">
        <is>
          <t>Poble nou</t>
        </is>
      </c>
      <c r="Q141" s="10" t="n">
        <v>115</v>
      </c>
      <c r="R141" s="10" t="n">
        <v>96</v>
      </c>
      <c r="S141" s="7" t="n">
        <v>3</v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No</t>
        </is>
      </c>
      <c r="AA141" s="7" t="inlineStr">
        <is>
          <t>Si</t>
        </is>
      </c>
      <c r="AB141" s="7" t="inlineStr">
        <is>
          <t>No</t>
        </is>
      </c>
      <c r="AC141" s="126" t="inlineStr">
        <is>
          <t>Aqui</t>
        </is>
      </c>
      <c r="AD141" s="19" t="inlineStr"/>
      <c r="AE141" s="13" t="n">
        <v>2400</v>
      </c>
      <c r="AF141" s="13" t="n">
        <v>2388.059701492537</v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Venut</t>
        </is>
      </c>
      <c r="C142" s="12" t="inlineStr">
        <is>
          <t>2025-04-29</t>
        </is>
      </c>
      <c r="D142" s="11" t="inlineStr">
        <is>
          <t>Finques SIP</t>
        </is>
      </c>
      <c r="E142" s="11" t="inlineStr">
        <is>
          <t>10024</t>
        </is>
      </c>
      <c r="F142" s="12" t="inlineStr">
        <is>
          <t>2025-06-03</t>
        </is>
      </c>
      <c r="G142" s="11" t="n">
        <v>35</v>
      </c>
      <c r="H142" s="19" t="inlineStr"/>
      <c r="I142" s="124" t="n">
        <v>780000</v>
      </c>
      <c r="J142" s="9" t="inlineStr">
        <is>
          <t>-</t>
        </is>
      </c>
      <c r="K142" s="7" t="inlineStr">
        <is>
          <t>Casa</t>
        </is>
      </c>
      <c r="L142" s="7" t="inlineStr">
        <is>
          <t>Buen estado</t>
        </is>
      </c>
      <c r="M142" s="10" t="n">
        <v>2008</v>
      </c>
      <c r="N142" s="10" t="n">
        <v>17</v>
      </c>
      <c r="O142" s="7" t="inlineStr">
        <is>
          <t>Vilafranca del Penedes</t>
        </is>
      </c>
      <c r="P142" s="7" t="inlineStr">
        <is>
          <t>Centre  Vila</t>
        </is>
      </c>
      <c r="Q142" s="10" t="n">
        <v>375</v>
      </c>
      <c r="R142" s="10" t="n">
        <v>199</v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3</v>
      </c>
      <c r="W142" s="7" t="inlineStr">
        <is>
          <t>-</t>
        </is>
      </c>
      <c r="X142" s="7" t="inlineStr">
        <is>
          <t>No</t>
        </is>
      </c>
      <c r="Y142" s="7" t="inlineStr">
        <is>
          <t>Si</t>
        </is>
      </c>
      <c r="Z142" s="7" t="inlineStr">
        <is>
          <t>Si</t>
        </is>
      </c>
      <c r="AA142" s="7" t="inlineStr">
        <is>
          <t>Si</t>
        </is>
      </c>
      <c r="AB142" s="7" t="inlineStr">
        <is>
          <t>No</t>
        </is>
      </c>
      <c r="AC142" s="126" t="inlineStr">
        <is>
          <t>Aqui</t>
        </is>
      </c>
      <c r="AD142" s="19" t="inlineStr"/>
      <c r="AE142" s="13" t="n">
        <v>2080</v>
      </c>
      <c r="AF142" s="13" t="n">
        <v>1917.05069124424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2025-04-29</t>
        </is>
      </c>
      <c r="D143" s="11" t="inlineStr">
        <is>
          <t>Finques SIP</t>
        </is>
      </c>
      <c r="E143" s="11" t="inlineStr">
        <is>
          <t>10049</t>
        </is>
      </c>
      <c r="F143" s="12" t="inlineStr">
        <is>
          <t>2025-06-24</t>
        </is>
      </c>
      <c r="G143" s="11" t="n">
        <v>56</v>
      </c>
      <c r="H143" s="18" t="inlineStr"/>
      <c r="I143" s="124" t="n">
        <v>230000</v>
      </c>
      <c r="J143" s="9" t="inlineStr">
        <is>
          <t>-</t>
        </is>
      </c>
      <c r="K143" s="7" t="inlineStr">
        <is>
          <t>Piso</t>
        </is>
      </c>
      <c r="L143" s="7" t="inlineStr">
        <is>
          <t>Buen estado</t>
        </is>
      </c>
      <c r="M143" s="10" t="n">
        <v>1800</v>
      </c>
      <c r="N143" s="10" t="n">
        <v>225</v>
      </c>
      <c r="O143" s="7" t="inlineStr">
        <is>
          <t>Vilafranca del Penedes</t>
        </is>
      </c>
      <c r="P143" s="7" t="inlineStr">
        <is>
          <t>Sant Julià</t>
        </is>
      </c>
      <c r="Q143" s="10" t="n">
        <v>210</v>
      </c>
      <c r="R143" s="10" t="n">
        <v>65</v>
      </c>
      <c r="S143" s="7" t="n">
        <v>1</v>
      </c>
      <c r="T143" s="7" t="inlineStr">
        <is>
          <t>No</t>
        </is>
      </c>
      <c r="U143" s="10" t="n">
        <v>3</v>
      </c>
      <c r="V143" s="10" t="n">
        <v>2</v>
      </c>
      <c r="W143" s="7" t="inlineStr">
        <is>
          <t>Sur</t>
        </is>
      </c>
      <c r="X143" s="7" t="inlineStr">
        <is>
          <t>Si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1095.238095238095</v>
      </c>
      <c r="AF143" s="13" t="n">
        <v>515.406162464986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Venut</t>
        </is>
      </c>
      <c r="C144" s="12" t="inlineStr">
        <is>
          <t>2025-04-29</t>
        </is>
      </c>
      <c r="D144" s="11" t="inlineStr">
        <is>
          <t>Finques SIP</t>
        </is>
      </c>
      <c r="E144" s="11" t="inlineStr">
        <is>
          <t>10066</t>
        </is>
      </c>
      <c r="F144" s="12" t="inlineStr">
        <is>
          <t>2025-05-08</t>
        </is>
      </c>
      <c r="G144" s="11" t="n">
        <v>9</v>
      </c>
      <c r="H144" s="19" t="inlineStr"/>
      <c r="I144" s="124" t="n">
        <v>1050</v>
      </c>
      <c r="J144" s="9" t="inlineStr">
        <is>
          <t>-</t>
        </is>
      </c>
      <c r="K144" s="7" t="inlineStr">
        <is>
          <t>Piso</t>
        </is>
      </c>
      <c r="L144" s="7" t="inlineStr">
        <is>
          <t>Obra Nueva</t>
        </is>
      </c>
      <c r="M144" s="10" t="n">
        <v>1850</v>
      </c>
      <c r="N144" s="10" t="n">
        <v>175</v>
      </c>
      <c r="O144" s="7" t="inlineStr">
        <is>
          <t>Vilafranca del Penedes</t>
        </is>
      </c>
      <c r="P144" s="7" t="inlineStr">
        <is>
          <t>Poble nou</t>
        </is>
      </c>
      <c r="Q144" s="10" t="n">
        <v>75</v>
      </c>
      <c r="R144" s="10" t="n">
        <v>74.84999999999999</v>
      </c>
      <c r="S144" s="7" t="n">
        <v>2</v>
      </c>
      <c r="T144" s="7" t="inlineStr">
        <is>
          <t>Si</t>
        </is>
      </c>
      <c r="U144" s="10" t="n">
        <v>2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No</t>
        </is>
      </c>
      <c r="AA144" s="7" t="inlineStr">
        <is>
          <t>No</t>
        </is>
      </c>
      <c r="AB144" s="7" t="inlineStr">
        <is>
          <t>No</t>
        </is>
      </c>
      <c r="AC144" s="126" t="inlineStr">
        <is>
          <t>Aqui</t>
        </is>
      </c>
      <c r="AD144" s="19" t="inlineStr"/>
      <c r="AE144" s="13" t="n">
        <v>14</v>
      </c>
      <c r="AF144" s="13" t="n">
        <v>7.466666666666667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2025-04-29</t>
        </is>
      </c>
      <c r="D145" s="11" t="inlineStr">
        <is>
          <t>Finques SIP</t>
        </is>
      </c>
      <c r="E145" s="11" t="inlineStr">
        <is>
          <t>09886</t>
        </is>
      </c>
      <c r="F145" s="12" t="inlineStr">
        <is>
          <t>2025-06-24</t>
        </is>
      </c>
      <c r="G145" s="11" t="n">
        <v>56</v>
      </c>
      <c r="H145" s="19" t="inlineStr"/>
      <c r="I145" s="124" t="n">
        <v>297182</v>
      </c>
      <c r="J145" s="9" t="inlineStr">
        <is>
          <t>-</t>
        </is>
      </c>
      <c r="K145" s="7" t="inlineStr">
        <is>
          <t>Piso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Penedes</t>
        </is>
      </c>
      <c r="P145" s="7" t="inlineStr">
        <is>
          <t>Poble nou</t>
        </is>
      </c>
      <c r="Q145" s="10" t="n">
        <v>87.86</v>
      </c>
      <c r="R145" s="10" t="n">
        <v>73.5</v>
      </c>
      <c r="S145" s="7" t="inlineStr">
        <is>
          <t>-</t>
        </is>
      </c>
      <c r="T145" s="7" t="inlineStr">
        <is>
          <t>No</t>
        </is>
      </c>
      <c r="U145" s="10" t="n">
        <v>3</v>
      </c>
      <c r="V145" s="10" t="n">
        <v>2</v>
      </c>
      <c r="W145" s="7" t="inlineStr">
        <is>
          <t>Sur</t>
        </is>
      </c>
      <c r="X145" s="7" t="inlineStr">
        <is>
          <t>No</t>
        </is>
      </c>
      <c r="Y145" s="7" t="inlineStr">
        <is>
          <t>Si</t>
        </is>
      </c>
      <c r="Z145" s="7" t="inlineStr">
        <is>
          <t>No</t>
        </is>
      </c>
      <c r="AA145" s="7" t="inlineStr">
        <is>
          <t>No</t>
        </is>
      </c>
      <c r="AB145" s="7" t="inlineStr">
        <is>
          <t>No</t>
        </is>
      </c>
      <c r="AC145" s="126" t="inlineStr">
        <is>
          <t>Aqui</t>
        </is>
      </c>
      <c r="AD145" s="19" t="inlineStr"/>
      <c r="AE145" s="13" t="n">
        <v>3382.44935124061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2025-04-29</t>
        </is>
      </c>
      <c r="D146" s="11" t="inlineStr">
        <is>
          <t>Finques SIP</t>
        </is>
      </c>
      <c r="E146" s="11" t="inlineStr">
        <is>
          <t>09883</t>
        </is>
      </c>
      <c r="F146" s="12" t="inlineStr">
        <is>
          <t>2025-06-24</t>
        </is>
      </c>
      <c r="G146" s="11" t="n">
        <v>56</v>
      </c>
      <c r="H146" s="18" t="inlineStr"/>
      <c r="I146" s="124" t="n">
        <v>358672</v>
      </c>
      <c r="J146" s="9" t="inlineStr">
        <is>
          <t>-</t>
        </is>
      </c>
      <c r="K146" s="7" t="inlineStr">
        <is>
          <t>Piso</t>
        </is>
      </c>
      <c r="L146" s="7" t="inlineStr">
        <is>
          <t>Nuevo</t>
        </is>
      </c>
      <c r="M146" s="10" t="inlineStr">
        <is>
          <t>-</t>
        </is>
      </c>
      <c r="N146" s="10" t="inlineStr">
        <is>
          <t>-</t>
        </is>
      </c>
      <c r="O146" s="7" t="inlineStr">
        <is>
          <t>Vilafranca del Penedes</t>
        </is>
      </c>
      <c r="P146" s="7" t="inlineStr">
        <is>
          <t>Poble nou</t>
        </is>
      </c>
      <c r="Q146" s="10" t="n">
        <v>118.6</v>
      </c>
      <c r="R146" s="10" t="n">
        <v>98.87</v>
      </c>
      <c r="S146" s="7" t="inlineStr">
        <is>
          <t>-</t>
        </is>
      </c>
      <c r="T146" s="7" t="inlineStr">
        <is>
          <t>No</t>
        </is>
      </c>
      <c r="U146" s="10" t="n">
        <v>3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No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3024.215851602024</v>
      </c>
      <c r="AF146" s="13" t="inlineStr">
        <is>
          <t>-</t>
        </is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2025-04-29</t>
        </is>
      </c>
      <c r="D147" s="11" t="inlineStr">
        <is>
          <t>Finques SIP</t>
        </is>
      </c>
      <c r="E147" s="11" t="inlineStr">
        <is>
          <t>09884</t>
        </is>
      </c>
      <c r="F147" s="12" t="inlineStr">
        <is>
          <t>2025-06-24</t>
        </is>
      </c>
      <c r="G147" s="11" t="n">
        <v>56</v>
      </c>
      <c r="H147" s="19" t="inlineStr"/>
      <c r="I147" s="124" t="n">
        <v>302358</v>
      </c>
      <c r="J147" s="9" t="inlineStr">
        <is>
          <t>-</t>
        </is>
      </c>
      <c r="K147" s="7" t="inlineStr">
        <is>
          <t>Piso</t>
        </is>
      </c>
      <c r="L147" s="7" t="inlineStr">
        <is>
          <t>Nuevo</t>
        </is>
      </c>
      <c r="M147" s="10" t="inlineStr">
        <is>
          <t>-</t>
        </is>
      </c>
      <c r="N147" s="10" t="inlineStr">
        <is>
          <t>-</t>
        </is>
      </c>
      <c r="O147" s="7" t="inlineStr">
        <is>
          <t>Vilafranca del Penedes</t>
        </is>
      </c>
      <c r="P147" s="7" t="inlineStr">
        <is>
          <t>Poble nou</t>
        </is>
      </c>
      <c r="Q147" s="10" t="n">
        <v>87.81999999999999</v>
      </c>
      <c r="R147" s="10" t="n">
        <v>74.86</v>
      </c>
      <c r="S147" s="7" t="inlineStr">
        <is>
          <t>-</t>
        </is>
      </c>
      <c r="T147" s="7" t="inlineStr">
        <is>
          <t>Si</t>
        </is>
      </c>
      <c r="U147" s="10" t="n">
        <v>3</v>
      </c>
      <c r="V147" s="10" t="n">
        <v>2</v>
      </c>
      <c r="W147" s="7" t="inlineStr">
        <is>
          <t>Oeste</t>
        </is>
      </c>
      <c r="X147" s="7" t="inlineStr">
        <is>
          <t>No</t>
        </is>
      </c>
      <c r="Y147" s="7" t="inlineStr">
        <is>
          <t>Si</t>
        </is>
      </c>
      <c r="Z147" s="7" t="inlineStr">
        <is>
          <t>No</t>
        </is>
      </c>
      <c r="AA147" s="7" t="inlineStr">
        <is>
          <t>No</t>
        </is>
      </c>
      <c r="AB147" s="7" t="inlineStr">
        <is>
          <t>No</t>
        </is>
      </c>
      <c r="AC147" s="126" t="inlineStr">
        <is>
          <t>Aqui</t>
        </is>
      </c>
      <c r="AD147" s="19" t="inlineStr"/>
      <c r="AE147" s="13" t="n">
        <v>3442.928717831929</v>
      </c>
      <c r="AF147" s="13" t="inlineStr">
        <is>
          <t>-</t>
        </is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2025-04-29</t>
        </is>
      </c>
      <c r="D148" s="11" t="inlineStr">
        <is>
          <t>Finques SIP</t>
        </is>
      </c>
      <c r="E148" s="11" t="inlineStr">
        <is>
          <t>09885</t>
        </is>
      </c>
      <c r="F148" s="12" t="inlineStr">
        <is>
          <t>2025-06-24</t>
        </is>
      </c>
      <c r="G148" s="11" t="n">
        <v>56</v>
      </c>
      <c r="H148" s="19" t="inlineStr"/>
      <c r="I148" s="124" t="n">
        <v>295688</v>
      </c>
      <c r="J148" s="9" t="inlineStr">
        <is>
          <t>-</t>
        </is>
      </c>
      <c r="K148" s="7" t="inlineStr">
        <is>
          <t>Piso</t>
        </is>
      </c>
      <c r="L148" s="7" t="inlineStr">
        <is>
          <t>Nuevo</t>
        </is>
      </c>
      <c r="M148" s="10" t="inlineStr">
        <is>
          <t>-</t>
        </is>
      </c>
      <c r="N148" s="10" t="inlineStr">
        <is>
          <t>-</t>
        </is>
      </c>
      <c r="O148" s="7" t="inlineStr">
        <is>
          <t>Vilafranca del Penedes</t>
        </is>
      </c>
      <c r="P148" s="7" t="inlineStr">
        <is>
          <t>Poble nou</t>
        </is>
      </c>
      <c r="Q148" s="10" t="n">
        <v>87</v>
      </c>
      <c r="R148" s="10" t="n">
        <v>72.45</v>
      </c>
      <c r="S148" s="7" t="inlineStr">
        <is>
          <t>-</t>
        </is>
      </c>
      <c r="T148" s="7" t="inlineStr">
        <is>
          <t>No</t>
        </is>
      </c>
      <c r="U148" s="10" t="n">
        <v>3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Si</t>
        </is>
      </c>
      <c r="Z148" s="7" t="inlineStr">
        <is>
          <t>No</t>
        </is>
      </c>
      <c r="AA148" s="7" t="inlineStr">
        <is>
          <t>No</t>
        </is>
      </c>
      <c r="AB148" s="7" t="inlineStr">
        <is>
          <t>No</t>
        </is>
      </c>
      <c r="AC148" s="126" t="inlineStr">
        <is>
          <t>Aqui</t>
        </is>
      </c>
      <c r="AD148" s="19" t="inlineStr"/>
      <c r="AE148" s="13" t="n">
        <v>3398.712643678161</v>
      </c>
      <c r="AF148" s="13" t="inlineStr">
        <is>
          <t>-</t>
        </is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2025-04-29</t>
        </is>
      </c>
      <c r="D149" s="11" t="inlineStr">
        <is>
          <t>Finques SIP</t>
        </is>
      </c>
      <c r="E149" s="11" t="inlineStr">
        <is>
          <t>10077</t>
        </is>
      </c>
      <c r="F149" s="12" t="inlineStr">
        <is>
          <t>2025-06-24</t>
        </is>
      </c>
      <c r="G149" s="11" t="n">
        <v>56</v>
      </c>
      <c r="H149" s="18" t="inlineStr"/>
      <c r="I149" s="124" t="n">
        <v>600000</v>
      </c>
      <c r="J149" s="9" t="inlineStr">
        <is>
          <t>-</t>
        </is>
      </c>
      <c r="K149" s="7" t="inlineStr">
        <is>
          <t>Casa</t>
        </is>
      </c>
      <c r="L149" s="7" t="inlineStr">
        <is>
          <t>Reformar Parcialmente</t>
        </is>
      </c>
      <c r="M149" s="10" t="n">
        <v>1850</v>
      </c>
      <c r="N149" s="10" t="n">
        <v>175</v>
      </c>
      <c r="O149" s="7" t="inlineStr">
        <is>
          <t>Vilafranca del Penedes</t>
        </is>
      </c>
      <c r="P149" s="7" t="inlineStr">
        <is>
          <t>Barceloneta</t>
        </is>
      </c>
      <c r="Q149" s="10" t="n">
        <v>520</v>
      </c>
      <c r="R149" s="10" t="inlineStr">
        <is>
          <t>-</t>
        </is>
      </c>
      <c r="S149" s="7" t="n">
        <v>1</v>
      </c>
      <c r="T149" s="7" t="inlineStr">
        <is>
          <t>No</t>
        </is>
      </c>
      <c r="U149" s="10" t="n">
        <v>4</v>
      </c>
      <c r="V149" s="10" t="n">
        <v>2</v>
      </c>
      <c r="W149" s="7" t="inlineStr">
        <is>
          <t>-</t>
        </is>
      </c>
      <c r="X149" s="7" t="inlineStr">
        <is>
          <t>No</t>
        </is>
      </c>
      <c r="Y149" s="7" t="inlineStr">
        <is>
          <t>No</t>
        </is>
      </c>
      <c r="Z149" s="7" t="inlineStr">
        <is>
          <t>No</t>
        </is>
      </c>
      <c r="AA149" s="7" t="inlineStr">
        <is>
          <t>Si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1153.846153846154</v>
      </c>
      <c r="AF149" s="13" t="n">
        <v>615.3846153846154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Venut</t>
        </is>
      </c>
      <c r="C150" s="12" t="inlineStr">
        <is>
          <t>2025-04-29</t>
        </is>
      </c>
      <c r="D150" s="11" t="inlineStr">
        <is>
          <t>Finques SIP</t>
        </is>
      </c>
      <c r="E150" s="11" t="inlineStr">
        <is>
          <t>10081</t>
        </is>
      </c>
      <c r="F150" s="12" t="inlineStr">
        <is>
          <t>2025-06-20</t>
        </is>
      </c>
      <c r="G150" s="11" t="n">
        <v>52</v>
      </c>
      <c r="H150" s="19" t="inlineStr"/>
      <c r="I150" s="124" t="n">
        <v>129000</v>
      </c>
      <c r="J150" s="9" t="inlineStr">
        <is>
          <t>-</t>
        </is>
      </c>
      <c r="K150" s="7" t="inlineStr">
        <is>
          <t>Piso</t>
        </is>
      </c>
      <c r="L150" s="7" t="inlineStr">
        <is>
          <t>Buen estado</t>
        </is>
      </c>
      <c r="M150" s="10" t="n">
        <v>1976</v>
      </c>
      <c r="N150" s="10" t="n">
        <v>49</v>
      </c>
      <c r="O150" s="7" t="inlineStr">
        <is>
          <t>Vilafranca del Penedes</t>
        </is>
      </c>
      <c r="P150" s="7" t="inlineStr">
        <is>
          <t>LES CLOTES</t>
        </is>
      </c>
      <c r="Q150" s="10" t="n">
        <v>75</v>
      </c>
      <c r="R150" s="10" t="n">
        <v>70</v>
      </c>
      <c r="S150" s="7" t="n">
        <v>3</v>
      </c>
      <c r="T150" s="7" t="inlineStr">
        <is>
          <t>Si</t>
        </is>
      </c>
      <c r="U150" s="10" t="n">
        <v>4</v>
      </c>
      <c r="V150" s="10" t="n">
        <v>2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1720</v>
      </c>
      <c r="AF150" s="13" t="n">
        <v>1381.52610441767</v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2025-04-29</t>
        </is>
      </c>
      <c r="D151" s="11" t="inlineStr">
        <is>
          <t>Finques SIP</t>
        </is>
      </c>
      <c r="E151" s="11" t="inlineStr">
        <is>
          <t>10082</t>
        </is>
      </c>
      <c r="F151" s="12" t="inlineStr">
        <is>
          <t>2025-06-24</t>
        </is>
      </c>
      <c r="G151" s="11" t="n">
        <v>56</v>
      </c>
      <c r="H151" s="19" t="inlineStr"/>
      <c r="I151" s="124" t="n">
        <v>150000</v>
      </c>
      <c r="J151" s="9" t="inlineStr">
        <is>
          <t>-</t>
        </is>
      </c>
      <c r="K151" s="7" t="inlineStr">
        <is>
          <t>Piso</t>
        </is>
      </c>
      <c r="L151" s="7" t="inlineStr">
        <is>
          <t>De origen</t>
        </is>
      </c>
      <c r="M151" s="10" t="inlineStr">
        <is>
          <t>-</t>
        </is>
      </c>
      <c r="N151" s="10" t="inlineStr">
        <is>
          <t>-</t>
        </is>
      </c>
      <c r="O151" s="7" t="inlineStr">
        <is>
          <t>Vilafranca del Penedes</t>
        </is>
      </c>
      <c r="P151" s="7" t="inlineStr">
        <is>
          <t>Sant Julià</t>
        </is>
      </c>
      <c r="Q151" s="10" t="n">
        <v>99</v>
      </c>
      <c r="R151" s="10" t="n">
        <v>98</v>
      </c>
      <c r="S151" s="7" t="n">
        <v>1</v>
      </c>
      <c r="T151" s="7" t="inlineStr">
        <is>
          <t>No</t>
        </is>
      </c>
      <c r="U151" s="10" t="n">
        <v>3</v>
      </c>
      <c r="V151" s="10" t="n">
        <v>1</v>
      </c>
      <c r="W151" s="7" t="inlineStr">
        <is>
          <t>-</t>
        </is>
      </c>
      <c r="X151" s="7" t="inlineStr">
        <is>
          <t>No</t>
        </is>
      </c>
      <c r="Y151" s="7" t="inlineStr">
        <is>
          <t>No</t>
        </is>
      </c>
      <c r="Z151" s="7" t="inlineStr">
        <is>
          <t>No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1515.151515151515</v>
      </c>
      <c r="AF151" s="13" t="inlineStr">
        <is>
          <t>-</t>
        </is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Venut</t>
        </is>
      </c>
      <c r="C152" s="12" t="inlineStr">
        <is>
          <t>2025-04-29</t>
        </is>
      </c>
      <c r="D152" s="11" t="inlineStr">
        <is>
          <t>Finques SIP</t>
        </is>
      </c>
      <c r="E152" s="11" t="inlineStr">
        <is>
          <t>10093</t>
        </is>
      </c>
      <c r="F152" s="12" t="inlineStr">
        <is>
          <t>2025-05-21</t>
        </is>
      </c>
      <c r="G152" s="11" t="n">
        <v>22</v>
      </c>
      <c r="H152" s="18" t="inlineStr"/>
      <c r="I152" s="124" t="n">
        <v>240000</v>
      </c>
      <c r="J152" s="9" t="inlineStr">
        <is>
          <t>-</t>
        </is>
      </c>
      <c r="K152" s="7" t="inlineStr">
        <is>
          <t>Piso</t>
        </is>
      </c>
      <c r="L152" s="7" t="inlineStr">
        <is>
          <t>Buen estado</t>
        </is>
      </c>
      <c r="M152" s="10" t="n">
        <v>1996</v>
      </c>
      <c r="N152" s="10" t="n">
        <v>29</v>
      </c>
      <c r="O152" s="7" t="inlineStr">
        <is>
          <t>Vilafranca del Penedes</t>
        </is>
      </c>
      <c r="P152" s="7" t="inlineStr">
        <is>
          <t>Poble nou</t>
        </is>
      </c>
      <c r="Q152" s="10" t="n">
        <v>101</v>
      </c>
      <c r="R152" s="10" t="n">
        <v>95</v>
      </c>
      <c r="S152" s="7" t="n">
        <v>3</v>
      </c>
      <c r="T152" s="7" t="inlineStr">
        <is>
          <t>Si</t>
        </is>
      </c>
      <c r="U152" s="10" t="n">
        <v>3</v>
      </c>
      <c r="V152" s="10" t="n">
        <v>2</v>
      </c>
      <c r="W152" s="7" t="inlineStr">
        <is>
          <t>Suroeste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Si</t>
        </is>
      </c>
      <c r="AB152" s="7" t="inlineStr">
        <is>
          <t>Si</t>
        </is>
      </c>
      <c r="AC152" s="126" t="inlineStr">
        <is>
          <t>Aqui</t>
        </is>
      </c>
      <c r="AD152" s="18" t="inlineStr"/>
      <c r="AE152" s="13" t="n">
        <v>2376.237623762376</v>
      </c>
      <c r="AF152" s="13" t="n">
        <v>2075.316701975874</v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2025-04-29</t>
        </is>
      </c>
      <c r="D153" s="11" t="inlineStr">
        <is>
          <t>Finques SIP</t>
        </is>
      </c>
      <c r="E153" s="11" t="inlineStr">
        <is>
          <t>10108</t>
        </is>
      </c>
      <c r="F153" s="12" t="inlineStr">
        <is>
          <t>2025-06-24</t>
        </is>
      </c>
      <c r="G153" s="11" t="n">
        <v>56</v>
      </c>
      <c r="H153" s="19" t="inlineStr"/>
      <c r="I153" s="124" t="n">
        <v>497000</v>
      </c>
      <c r="J153" s="9" t="inlineStr">
        <is>
          <t>-</t>
        </is>
      </c>
      <c r="K153" s="7" t="inlineStr">
        <is>
          <t>Casa</t>
        </is>
      </c>
      <c r="L153" s="7" t="inlineStr">
        <is>
          <t>Buen estado</t>
        </is>
      </c>
      <c r="M153" s="10" t="n">
        <v>2006</v>
      </c>
      <c r="N153" s="10" t="n">
        <v>19</v>
      </c>
      <c r="O153" s="7" t="inlineStr">
        <is>
          <t>Olerdola</t>
        </is>
      </c>
      <c r="P153" s="7" t="inlineStr">
        <is>
          <t>Daltmar</t>
        </is>
      </c>
      <c r="Q153" s="10" t="n">
        <v>318</v>
      </c>
      <c r="R153" s="10" t="n">
        <v>160</v>
      </c>
      <c r="S153" s="7" t="inlineStr">
        <is>
          <t>-</t>
        </is>
      </c>
      <c r="T153" s="7" t="inlineStr">
        <is>
          <t>No</t>
        </is>
      </c>
      <c r="U153" s="10" t="n">
        <v>5</v>
      </c>
      <c r="V153" s="10" t="n">
        <v>3</v>
      </c>
      <c r="W153" s="7" t="inlineStr">
        <is>
          <t>-</t>
        </is>
      </c>
      <c r="X153" s="7" t="inlineStr">
        <is>
          <t>Si</t>
        </is>
      </c>
      <c r="Y153" s="7" t="inlineStr">
        <is>
          <t>No</t>
        </is>
      </c>
      <c r="Z153" s="7" t="inlineStr">
        <is>
          <t>No</t>
        </is>
      </c>
      <c r="AA153" s="7" t="inlineStr">
        <is>
          <t>Si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1562.893081761006</v>
      </c>
      <c r="AF153" s="13" t="n">
        <v>1427.299618046581</v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2025-04-29</t>
        </is>
      </c>
      <c r="D154" s="11" t="inlineStr">
        <is>
          <t>Finques SIP</t>
        </is>
      </c>
      <c r="E154" s="11" t="inlineStr">
        <is>
          <t>10118</t>
        </is>
      </c>
      <c r="F154" s="12" t="inlineStr">
        <is>
          <t>2025-06-24</t>
        </is>
      </c>
      <c r="G154" s="11" t="n">
        <v>56</v>
      </c>
      <c r="H154" s="19" t="inlineStr"/>
      <c r="I154" s="124" t="n">
        <v>130000</v>
      </c>
      <c r="J154" s="9" t="inlineStr">
        <is>
          <t>15€ / Mensual</t>
        </is>
      </c>
      <c r="K154" s="7" t="inlineStr">
        <is>
          <t>Piso</t>
        </is>
      </c>
      <c r="L154" s="7" t="inlineStr">
        <is>
          <t>Entrar a vivir</t>
        </is>
      </c>
      <c r="M154" s="10" t="n">
        <v>1967</v>
      </c>
      <c r="N154" s="10" t="n">
        <v>58</v>
      </c>
      <c r="O154" s="7" t="inlineStr">
        <is>
          <t>Vilafranca del Penedes</t>
        </is>
      </c>
      <c r="P154" s="7" t="inlineStr">
        <is>
          <t>LEspirall</t>
        </is>
      </c>
      <c r="Q154" s="10" t="n">
        <v>79</v>
      </c>
      <c r="R154" s="10" t="n">
        <v>70</v>
      </c>
      <c r="S154" s="7" t="n">
        <v>1</v>
      </c>
      <c r="T154" s="7" t="inlineStr">
        <is>
          <t>No</t>
        </is>
      </c>
      <c r="U154" s="10" t="n">
        <v>3</v>
      </c>
      <c r="V154" s="10" t="n">
        <v>2</v>
      </c>
      <c r="W154" s="7" t="inlineStr">
        <is>
          <t>Sur</t>
        </is>
      </c>
      <c r="X154" s="7" t="inlineStr">
        <is>
          <t>No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No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1645.569620253165</v>
      </c>
      <c r="AF154" s="13" t="n">
        <v>1275.635364537337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2025-04-29</t>
        </is>
      </c>
      <c r="D155" s="11" t="inlineStr">
        <is>
          <t>Finques SIP</t>
        </is>
      </c>
      <c r="E155" s="11" t="inlineStr">
        <is>
          <t>10117</t>
        </is>
      </c>
      <c r="F155" s="12" t="inlineStr">
        <is>
          <t>2025-06-24</t>
        </is>
      </c>
      <c r="G155" s="11" t="n">
        <v>56</v>
      </c>
      <c r="H155" s="18" t="inlineStr"/>
      <c r="I155" s="124" t="n">
        <v>360500</v>
      </c>
      <c r="J155" s="9" t="inlineStr">
        <is>
          <t>-</t>
        </is>
      </c>
      <c r="K155" s="7" t="inlineStr">
        <is>
          <t>Casa</t>
        </is>
      </c>
      <c r="L155" s="7" t="inlineStr">
        <is>
          <t>Obra Nueva</t>
        </is>
      </c>
      <c r="M155" s="10" t="inlineStr">
        <is>
          <t>-</t>
        </is>
      </c>
      <c r="N155" s="10" t="inlineStr">
        <is>
          <t>-</t>
        </is>
      </c>
      <c r="O155" s="7" t="inlineStr">
        <is>
          <t>El Pla del Penedes</t>
        </is>
      </c>
      <c r="P155" s="7" t="inlineStr">
        <is>
          <t>Centro</t>
        </is>
      </c>
      <c r="Q155" s="10" t="n">
        <v>120</v>
      </c>
      <c r="R155" s="10" t="n">
        <v>110</v>
      </c>
      <c r="S155" s="7" t="inlineStr">
        <is>
          <t>-</t>
        </is>
      </c>
      <c r="T155" s="7" t="inlineStr">
        <is>
          <t>No</t>
        </is>
      </c>
      <c r="U155" s="10" t="n">
        <v>4</v>
      </c>
      <c r="V155" s="10" t="n">
        <v>2</v>
      </c>
      <c r="W155" s="7" t="inlineStr">
        <is>
          <t>-</t>
        </is>
      </c>
      <c r="X155" s="7" t="inlineStr">
        <is>
          <t>Si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No</t>
        </is>
      </c>
      <c r="AB155" s="7" t="inlineStr">
        <is>
          <t>No</t>
        </is>
      </c>
      <c r="AC155" s="126" t="inlineStr">
        <is>
          <t>Aqui</t>
        </is>
      </c>
      <c r="AD155" s="18" t="inlineStr"/>
      <c r="AE155" s="13" t="n">
        <v>3004.166666666667</v>
      </c>
      <c r="AF155" s="13" t="inlineStr">
        <is>
          <t>-</t>
        </is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Venut</t>
        </is>
      </c>
      <c r="C156" s="12" t="inlineStr">
        <is>
          <t>2025-04-29</t>
        </is>
      </c>
      <c r="D156" s="11" t="inlineStr">
        <is>
          <t>Finques SIP</t>
        </is>
      </c>
      <c r="E156" s="11" t="inlineStr">
        <is>
          <t>10116</t>
        </is>
      </c>
      <c r="F156" s="12" t="inlineStr">
        <is>
          <t>2025-04-30</t>
        </is>
      </c>
      <c r="G156" s="11" t="n">
        <v>1</v>
      </c>
      <c r="H156" s="19" t="inlineStr"/>
      <c r="I156" s="124" t="n">
        <v>952</v>
      </c>
      <c r="J156" s="9" t="inlineStr">
        <is>
          <t>-</t>
        </is>
      </c>
      <c r="K156" s="7" t="inlineStr">
        <is>
          <t>Piso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Vilafranca del Penedes</t>
        </is>
      </c>
      <c r="P156" s="7" t="inlineStr">
        <is>
          <t>Poble Nou</t>
        </is>
      </c>
      <c r="Q156" s="10" t="n">
        <v>117</v>
      </c>
      <c r="R156" s="10" t="n">
        <v>114</v>
      </c>
      <c r="S156" s="7" t="n">
        <v>3</v>
      </c>
      <c r="T156" s="7" t="inlineStr">
        <is>
          <t>No</t>
        </is>
      </c>
      <c r="U156" s="10" t="n">
        <v>3</v>
      </c>
      <c r="V156" s="10" t="n">
        <v>2</v>
      </c>
      <c r="W156" s="7" t="inlineStr">
        <is>
          <t>-</t>
        </is>
      </c>
      <c r="X156" s="7" t="inlineStr">
        <is>
          <t>No</t>
        </is>
      </c>
      <c r="Y156" s="7" t="inlineStr">
        <is>
          <t>No</t>
        </is>
      </c>
      <c r="Z156" s="7" t="inlineStr">
        <is>
          <t>No</t>
        </is>
      </c>
      <c r="AA156" s="7" t="inlineStr">
        <is>
          <t>Si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8.136752136752136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Venut</t>
        </is>
      </c>
      <c r="C157" s="12" t="inlineStr">
        <is>
          <t>2025-04-29</t>
        </is>
      </c>
      <c r="D157" s="11" t="inlineStr">
        <is>
          <t>Finques SIP</t>
        </is>
      </c>
      <c r="E157" s="11" t="inlineStr">
        <is>
          <t>09744</t>
        </is>
      </c>
      <c r="F157" s="12" t="inlineStr">
        <is>
          <t>2025-05-26</t>
        </is>
      </c>
      <c r="G157" s="11" t="n">
        <v>27</v>
      </c>
      <c r="H157" s="19" t="inlineStr"/>
      <c r="I157" s="124" t="n">
        <v>135000</v>
      </c>
      <c r="J157" s="9" t="inlineStr">
        <is>
          <t>-</t>
        </is>
      </c>
      <c r="K157" s="7" t="inlineStr">
        <is>
          <t>Piso</t>
        </is>
      </c>
      <c r="L157" s="7" t="inlineStr">
        <is>
          <t>Nuevo</t>
        </is>
      </c>
      <c r="M157" s="10" t="n">
        <v>2023</v>
      </c>
      <c r="N157" s="10" t="n">
        <v>2</v>
      </c>
      <c r="O157" s="7" t="inlineStr">
        <is>
          <t>El Pla del Penedes</t>
        </is>
      </c>
      <c r="P157" s="7" t="inlineStr">
        <is>
          <t>El Pla del Penedès</t>
        </is>
      </c>
      <c r="Q157" s="10" t="n">
        <v>63</v>
      </c>
      <c r="R157" s="10" t="n">
        <v>57</v>
      </c>
      <c r="S157" s="7" t="n">
        <v>1</v>
      </c>
      <c r="T157" s="7" t="inlineStr">
        <is>
          <t>Si</t>
        </is>
      </c>
      <c r="U157" s="10" t="n">
        <v>2</v>
      </c>
      <c r="V157" s="10" t="n">
        <v>2</v>
      </c>
      <c r="W157" s="7" t="inlineStr">
        <is>
          <t>Este Oeste</t>
        </is>
      </c>
      <c r="X157" s="7" t="inlineStr">
        <is>
          <t>No</t>
        </is>
      </c>
      <c r="Y157" s="7" t="inlineStr">
        <is>
          <t>Si</t>
        </is>
      </c>
      <c r="Z157" s="7" t="inlineStr">
        <is>
          <t>No</t>
        </is>
      </c>
      <c r="AA157" s="7" t="inlineStr">
        <is>
          <t>Si</t>
        </is>
      </c>
      <c r="AB157" s="7" t="inlineStr">
        <is>
          <t>No</t>
        </is>
      </c>
      <c r="AC157" s="126" t="inlineStr">
        <is>
          <t>Aqui</t>
        </is>
      </c>
      <c r="AD157" s="19" t="inlineStr"/>
      <c r="AE157" s="13" t="n">
        <v>2142.857142857143</v>
      </c>
      <c r="AF157" s="13" t="n">
        <v>2121.640735502122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2025-04-29</t>
        </is>
      </c>
      <c r="D158" s="11" t="inlineStr">
        <is>
          <t>Finques SIP</t>
        </is>
      </c>
      <c r="E158" s="11" t="inlineStr">
        <is>
          <t>10122</t>
        </is>
      </c>
      <c r="F158" s="12" t="inlineStr">
        <is>
          <t>2025-06-24</t>
        </is>
      </c>
      <c r="G158" s="11" t="n">
        <v>56</v>
      </c>
      <c r="H158" s="18" t="inlineStr"/>
      <c r="I158" s="124" t="n">
        <v>106000</v>
      </c>
      <c r="J158" s="9" t="inlineStr">
        <is>
          <t>-</t>
        </is>
      </c>
      <c r="K158" s="7" t="inlineStr">
        <is>
          <t>Piso</t>
        </is>
      </c>
      <c r="L158" s="7" t="inlineStr">
        <is>
          <t>Buen estado</t>
        </is>
      </c>
      <c r="M158" s="10" t="n">
        <v>1960</v>
      </c>
      <c r="N158" s="10" t="n">
        <v>65</v>
      </c>
      <c r="O158" s="7" t="inlineStr">
        <is>
          <t>Vilafranca del Penedes</t>
        </is>
      </c>
      <c r="P158" s="7" t="inlineStr">
        <is>
          <t>Sant Julia</t>
        </is>
      </c>
      <c r="Q158" s="10" t="n">
        <v>54</v>
      </c>
      <c r="R158" s="10" t="n">
        <v>50</v>
      </c>
      <c r="S158" s="7" t="n">
        <v>4</v>
      </c>
      <c r="T158" s="7" t="inlineStr">
        <is>
          <t>No</t>
        </is>
      </c>
      <c r="U158" s="10" t="n">
        <v>3</v>
      </c>
      <c r="V158" s="10" t="n">
        <v>1</v>
      </c>
      <c r="W158" s="7" t="inlineStr">
        <is>
          <t>-</t>
        </is>
      </c>
      <c r="X158" s="7" t="inlineStr">
        <is>
          <t>No</t>
        </is>
      </c>
      <c r="Y158" s="7" t="inlineStr">
        <is>
          <t>No</t>
        </is>
      </c>
      <c r="Z158" s="7" t="inlineStr">
        <is>
          <t>No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1962.962962962963</v>
      </c>
      <c r="AF158" s="13" t="n">
        <v>1481.481481481482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Venut</t>
        </is>
      </c>
      <c r="C159" s="12" t="inlineStr">
        <is>
          <t>2025-05-02</t>
        </is>
      </c>
      <c r="D159" s="11" t="inlineStr">
        <is>
          <t>Finques SIP</t>
        </is>
      </c>
      <c r="E159" s="11" t="inlineStr">
        <is>
          <t>10102</t>
        </is>
      </c>
      <c r="F159" s="12" t="inlineStr">
        <is>
          <t>2025-05-05</t>
        </is>
      </c>
      <c r="G159" s="11" t="n">
        <v>3</v>
      </c>
      <c r="H159" s="19" t="inlineStr"/>
      <c r="I159" s="124" t="n">
        <v>830</v>
      </c>
      <c r="J159" s="9" t="inlineStr">
        <is>
          <t>-</t>
        </is>
      </c>
      <c r="K159" s="7" t="inlineStr">
        <is>
          <t>Piso</t>
        </is>
      </c>
      <c r="L159" s="7" t="inlineStr">
        <is>
          <t>Buen estado</t>
        </is>
      </c>
      <c r="M159" s="10" t="n">
        <v>2002</v>
      </c>
      <c r="N159" s="10" t="n">
        <v>23</v>
      </c>
      <c r="O159" s="7" t="inlineStr">
        <is>
          <t>Vilafranca del Penedes</t>
        </is>
      </c>
      <c r="P159" s="7" t="inlineStr">
        <is>
          <t>*CENTRO</t>
        </is>
      </c>
      <c r="Q159" s="10" t="n">
        <v>127</v>
      </c>
      <c r="R159" s="10" t="n">
        <v>125</v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1</v>
      </c>
      <c r="W159" s="7" t="inlineStr">
        <is>
          <t>-</t>
        </is>
      </c>
      <c r="X159" s="7" t="inlineStr">
        <is>
          <t>Si</t>
        </is>
      </c>
      <c r="Y159" s="7" t="inlineStr">
        <is>
          <t>No</t>
        </is>
      </c>
      <c r="Z159" s="7" t="inlineStr">
        <is>
          <t>No</t>
        </is>
      </c>
      <c r="AA159" s="7" t="inlineStr">
        <is>
          <t>No</t>
        </is>
      </c>
      <c r="AB159" s="7" t="inlineStr">
        <is>
          <t>No</t>
        </is>
      </c>
      <c r="AC159" s="126" t="inlineStr">
        <is>
          <t>Aqui</t>
        </is>
      </c>
      <c r="AD159" s="19" t="inlineStr"/>
      <c r="AE159" s="13" t="n">
        <v>6.535433070866142</v>
      </c>
      <c r="AF159" s="13" t="n">
        <v>5.861374951449455</v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Venut</t>
        </is>
      </c>
      <c r="C160" s="12" t="inlineStr">
        <is>
          <t>2025-05-08</t>
        </is>
      </c>
      <c r="D160" s="11" t="inlineStr">
        <is>
          <t>Finques SIP</t>
        </is>
      </c>
      <c r="E160" s="11" t="inlineStr">
        <is>
          <t>10129</t>
        </is>
      </c>
      <c r="F160" s="12" t="inlineStr">
        <is>
          <t>2025-06-16</t>
        </is>
      </c>
      <c r="G160" s="11" t="n">
        <v>39</v>
      </c>
      <c r="H160" s="19" t="inlineStr"/>
      <c r="I160" s="124" t="n">
        <v>248000</v>
      </c>
      <c r="J160" s="9" t="inlineStr">
        <is>
          <t>-</t>
        </is>
      </c>
      <c r="K160" s="7" t="inlineStr">
        <is>
          <t>Piso</t>
        </is>
      </c>
      <c r="L160" s="7" t="inlineStr">
        <is>
          <t>Reformado</t>
        </is>
      </c>
      <c r="M160" s="10" t="n">
        <v>1983</v>
      </c>
      <c r="N160" s="10" t="n">
        <v>42</v>
      </c>
      <c r="O160" s="7" t="inlineStr">
        <is>
          <t>Vilafranca del Penedes</t>
        </is>
      </c>
      <c r="P160" s="7" t="inlineStr">
        <is>
          <t>Poble Nou</t>
        </is>
      </c>
      <c r="Q160" s="10" t="n">
        <v>131</v>
      </c>
      <c r="R160" s="10" t="n">
        <v>106</v>
      </c>
      <c r="S160" s="7" t="n">
        <v>3</v>
      </c>
      <c r="T160" s="7" t="inlineStr">
        <is>
          <t>Si</t>
        </is>
      </c>
      <c r="U160" s="10" t="n">
        <v>4</v>
      </c>
      <c r="V160" s="10" t="n">
        <v>2</v>
      </c>
      <c r="W160" s="7" t="inlineStr">
        <is>
          <t>Oeste</t>
        </is>
      </c>
      <c r="X160" s="7" t="inlineStr">
        <is>
          <t>Si</t>
        </is>
      </c>
      <c r="Y160" s="7" t="inlineStr">
        <is>
          <t>Si</t>
        </is>
      </c>
      <c r="Z160" s="7" t="inlineStr">
        <is>
          <t>No</t>
        </is>
      </c>
      <c r="AA160" s="7" t="inlineStr">
        <is>
          <t>Si</t>
        </is>
      </c>
      <c r="AB160" s="7" t="inlineStr">
        <is>
          <t>No</t>
        </is>
      </c>
      <c r="AC160" s="126" t="inlineStr">
        <is>
          <t>Aqui</t>
        </is>
      </c>
      <c r="AD160" s="19" t="inlineStr"/>
      <c r="AE160" s="13" t="n">
        <v>1893.129770992367</v>
      </c>
      <c r="AF160" s="13" t="n">
        <v>1564.570058671377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Venut</t>
        </is>
      </c>
      <c r="C161" s="12" t="inlineStr">
        <is>
          <t>2025-05-12</t>
        </is>
      </c>
      <c r="D161" s="11" t="inlineStr">
        <is>
          <t>Finques SIP</t>
        </is>
      </c>
      <c r="E161" s="11" t="inlineStr">
        <is>
          <t>10130</t>
        </is>
      </c>
      <c r="F161" s="12" t="inlineStr">
        <is>
          <t>2025-05-14</t>
        </is>
      </c>
      <c r="G161" s="11" t="n">
        <v>2</v>
      </c>
      <c r="H161" s="18" t="inlineStr"/>
      <c r="I161" s="124" t="n">
        <v>762</v>
      </c>
      <c r="J161" s="9" t="inlineStr">
        <is>
          <t>-</t>
        </is>
      </c>
      <c r="K161" s="7" t="inlineStr">
        <is>
          <t>Piso</t>
        </is>
      </c>
      <c r="L161" s="7" t="inlineStr">
        <is>
          <t>Entrar a vivir</t>
        </is>
      </c>
      <c r="M161" s="10" t="n">
        <v>2007</v>
      </c>
      <c r="N161" s="10" t="n">
        <v>18</v>
      </c>
      <c r="O161" s="7" t="inlineStr">
        <is>
          <t>Vilafranca del Penedes</t>
        </is>
      </c>
      <c r="P161" s="7" t="inlineStr">
        <is>
          <t>Poble nou</t>
        </is>
      </c>
      <c r="Q161" s="10" t="n">
        <v>54</v>
      </c>
      <c r="R161" s="10" t="inlineStr">
        <is>
          <t>-</t>
        </is>
      </c>
      <c r="S161" s="7" t="n">
        <v>5</v>
      </c>
      <c r="T161" s="7" t="inlineStr">
        <is>
          <t>Si</t>
        </is>
      </c>
      <c r="U161" s="10" t="n">
        <v>1</v>
      </c>
      <c r="V161" s="10" t="n">
        <v>1</v>
      </c>
      <c r="W161" s="7" t="inlineStr">
        <is>
          <t>Norte</t>
        </is>
      </c>
      <c r="X161" s="7" t="inlineStr">
        <is>
          <t>Si</t>
        </is>
      </c>
      <c r="Y161" s="7" t="inlineStr">
        <is>
          <t>Si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No</t>
        </is>
      </c>
      <c r="AC161" s="126" t="inlineStr">
        <is>
          <t>Aqui</t>
        </is>
      </c>
      <c r="AD161" s="18" t="inlineStr"/>
      <c r="AE161" s="13" t="n">
        <v>14.11111111111111</v>
      </c>
      <c r="AF161" s="13" t="n">
        <v>12.94597349643221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Venut</t>
        </is>
      </c>
      <c r="C162" s="12" t="inlineStr">
        <is>
          <t>2025-05-13</t>
        </is>
      </c>
      <c r="D162" s="11" t="inlineStr">
        <is>
          <t>Finques SIP</t>
        </is>
      </c>
      <c r="E162" s="11" t="inlineStr">
        <is>
          <t>10086</t>
        </is>
      </c>
      <c r="F162" s="12" t="inlineStr">
        <is>
          <t>2025-05-16</t>
        </is>
      </c>
      <c r="G162" s="11" t="n">
        <v>3</v>
      </c>
      <c r="H162" s="19" t="inlineStr"/>
      <c r="I162" s="124" t="n">
        <v>940</v>
      </c>
      <c r="J162" s="9" t="inlineStr">
        <is>
          <t>-</t>
        </is>
      </c>
      <c r="K162" s="7" t="inlineStr">
        <is>
          <t>Piso</t>
        </is>
      </c>
      <c r="L162" s="7" t="inlineStr">
        <is>
          <t>Buen estado</t>
        </is>
      </c>
      <c r="M162" s="10" t="n">
        <v>2002</v>
      </c>
      <c r="N162" s="10" t="n">
        <v>23</v>
      </c>
      <c r="O162" s="7" t="inlineStr">
        <is>
          <t>Vilafranca del Penedes</t>
        </is>
      </c>
      <c r="P162" s="7" t="inlineStr">
        <is>
          <t>Poble nou</t>
        </is>
      </c>
      <c r="Q162" s="10" t="n">
        <v>133</v>
      </c>
      <c r="R162" s="10" t="n">
        <v>87</v>
      </c>
      <c r="S162" s="7" t="n">
        <v>3</v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Este Oeste</t>
        </is>
      </c>
      <c r="X162" s="7" t="inlineStr">
        <is>
          <t>No</t>
        </is>
      </c>
      <c r="Y162" s="7" t="inlineStr">
        <is>
          <t>No</t>
        </is>
      </c>
      <c r="Z162" s="7" t="inlineStr">
        <is>
          <t>No</t>
        </is>
      </c>
      <c r="AA162" s="7" t="inlineStr">
        <is>
          <t>Si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7.067669172932331</v>
      </c>
      <c r="AF162" s="13" t="n">
        <v>6.338716747024512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Venut</t>
        </is>
      </c>
      <c r="C163" s="12" t="inlineStr">
        <is>
          <t>2025-05-15</t>
        </is>
      </c>
      <c r="D163" s="11" t="inlineStr">
        <is>
          <t>Finques SIP</t>
        </is>
      </c>
      <c r="E163" s="11" t="inlineStr">
        <is>
          <t>10131</t>
        </is>
      </c>
      <c r="F163" s="12" t="inlineStr">
        <is>
          <t>2025-05-22</t>
        </is>
      </c>
      <c r="G163" s="11" t="n">
        <v>7</v>
      </c>
      <c r="H163" s="19" t="inlineStr"/>
      <c r="I163" s="124" t="n">
        <v>645</v>
      </c>
      <c r="J163" s="9" t="inlineStr">
        <is>
          <t>-</t>
        </is>
      </c>
      <c r="K163" s="7" t="inlineStr">
        <is>
          <t>Piso</t>
        </is>
      </c>
      <c r="L163" s="7" t="inlineStr">
        <is>
          <t>Ninguno</t>
        </is>
      </c>
      <c r="M163" s="10" t="inlineStr">
        <is>
          <t>-</t>
        </is>
      </c>
      <c r="N163" s="10" t="inlineStr">
        <is>
          <t>-</t>
        </is>
      </c>
      <c r="O163" s="7" t="inlineStr">
        <is>
          <t>Vilafranca del Penedes</t>
        </is>
      </c>
      <c r="P163" s="7" t="inlineStr">
        <is>
          <t>Barceloneta -  Molí d´en Rovira</t>
        </is>
      </c>
      <c r="Q163" s="10" t="inlineStr">
        <is>
          <t>-</t>
        </is>
      </c>
      <c r="R163" s="10" t="inlineStr">
        <is>
          <t>-</t>
        </is>
      </c>
      <c r="S163" s="7" t="n">
        <v>2</v>
      </c>
      <c r="T163" s="7" t="inlineStr">
        <is>
          <t>No</t>
        </is>
      </c>
      <c r="U163" s="10" t="n">
        <v>2</v>
      </c>
      <c r="V163" s="10" t="n">
        <v>1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No</t>
        </is>
      </c>
      <c r="AA163" s="7" t="inlineStr">
        <is>
          <t>No</t>
        </is>
      </c>
      <c r="AB163" s="7" t="inlineStr">
        <is>
          <t>No</t>
        </is>
      </c>
      <c r="AC163" s="126" t="inlineStr">
        <is>
          <t>Aqui</t>
        </is>
      </c>
      <c r="AD163" s="19" t="inlineStr"/>
      <c r="AE163" s="13" t="inlineStr">
        <is>
          <t>-</t>
        </is>
      </c>
      <c r="AF163" s="13" t="inlineStr">
        <is>
          <t>-</t>
        </is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Venut</t>
        </is>
      </c>
      <c r="C164" s="12" t="inlineStr">
        <is>
          <t>2025-05-27</t>
        </is>
      </c>
      <c r="D164" s="11" t="inlineStr">
        <is>
          <t>Finques SIP</t>
        </is>
      </c>
      <c r="E164" s="11" t="inlineStr">
        <is>
          <t>10065</t>
        </is>
      </c>
      <c r="F164" s="12" t="inlineStr">
        <is>
          <t>2025-06-09</t>
        </is>
      </c>
      <c r="G164" s="11" t="n">
        <v>13</v>
      </c>
      <c r="H164" s="18" t="inlineStr"/>
      <c r="I164" s="124" t="n">
        <v>950</v>
      </c>
      <c r="J164" s="9" t="inlineStr">
        <is>
          <t>-</t>
        </is>
      </c>
      <c r="K164" s="7" t="inlineStr">
        <is>
          <t>Piso</t>
        </is>
      </c>
      <c r="L164" s="7" t="inlineStr">
        <is>
          <t>Obra Nueva</t>
        </is>
      </c>
      <c r="M164" s="10" t="inlineStr">
        <is>
          <t>-</t>
        </is>
      </c>
      <c r="N164" s="10" t="inlineStr">
        <is>
          <t>-</t>
        </is>
      </c>
      <c r="O164" s="7" t="inlineStr">
        <is>
          <t>Vilafranca del Penedes</t>
        </is>
      </c>
      <c r="P164" s="7" t="inlineStr">
        <is>
          <t>*CENTRO</t>
        </is>
      </c>
      <c r="Q164" s="10" t="n">
        <v>75</v>
      </c>
      <c r="R164" s="10" t="n">
        <v>74.84999999999999</v>
      </c>
      <c r="S164" s="7" t="n">
        <v>3</v>
      </c>
      <c r="T164" s="7" t="inlineStr">
        <is>
          <t>Si</t>
        </is>
      </c>
      <c r="U164" s="10" t="n">
        <v>2</v>
      </c>
      <c r="V164" s="10" t="n">
        <v>1</v>
      </c>
      <c r="W164" s="7" t="inlineStr">
        <is>
          <t>-</t>
        </is>
      </c>
      <c r="X164" s="7" t="inlineStr">
        <is>
          <t>No</t>
        </is>
      </c>
      <c r="Y164" s="7" t="inlineStr">
        <is>
          <t>No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12.66666666666667</v>
      </c>
      <c r="AF164" s="13" t="inlineStr">
        <is>
          <t>-</t>
        </is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2025-05-28</t>
        </is>
      </c>
      <c r="D165" s="11" t="inlineStr">
        <is>
          <t>Finques SIP</t>
        </is>
      </c>
      <c r="E165" s="11" t="inlineStr">
        <is>
          <t>10139</t>
        </is>
      </c>
      <c r="F165" s="12" t="inlineStr">
        <is>
          <t>2025-06-24</t>
        </is>
      </c>
      <c r="G165" s="11" t="n">
        <v>27</v>
      </c>
      <c r="H165" s="19" t="inlineStr"/>
      <c r="I165" s="124" t="n">
        <v>152000</v>
      </c>
      <c r="J165" s="9" t="inlineStr">
        <is>
          <t>-</t>
        </is>
      </c>
      <c r="K165" s="7" t="inlineStr">
        <is>
          <t>Piso</t>
        </is>
      </c>
      <c r="L165" s="7" t="inlineStr">
        <is>
          <t>Buen estado</t>
        </is>
      </c>
      <c r="M165" s="10" t="n">
        <v>1973</v>
      </c>
      <c r="N165" s="10" t="n">
        <v>52</v>
      </c>
      <c r="O165" s="7" t="inlineStr">
        <is>
          <t>Vilafranca del Penedes</t>
        </is>
      </c>
      <c r="P165" s="7" t="inlineStr">
        <is>
          <t>LEspirall</t>
        </is>
      </c>
      <c r="Q165" s="10" t="n">
        <v>78</v>
      </c>
      <c r="R165" s="10" t="n">
        <v>75</v>
      </c>
      <c r="S165" s="7" t="n">
        <v>3</v>
      </c>
      <c r="T165" s="7" t="inlineStr">
        <is>
          <t>Si</t>
        </is>
      </c>
      <c r="U165" s="10" t="n">
        <v>4</v>
      </c>
      <c r="V165" s="10" t="n">
        <v>1</v>
      </c>
      <c r="W165" s="7" t="inlineStr">
        <is>
          <t>Norte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1948.717948717949</v>
      </c>
      <c r="AF165" s="13" t="n">
        <v>1546.601546601546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Venut</t>
        </is>
      </c>
      <c r="C166" s="12" t="inlineStr">
        <is>
          <t>2025-05-28</t>
        </is>
      </c>
      <c r="D166" s="11" t="inlineStr">
        <is>
          <t>Finques SIP</t>
        </is>
      </c>
      <c r="E166" s="11" t="inlineStr">
        <is>
          <t>10136</t>
        </is>
      </c>
      <c r="F166" s="12" t="inlineStr">
        <is>
          <t>2025-06-19</t>
        </is>
      </c>
      <c r="G166" s="11" t="n">
        <v>22</v>
      </c>
      <c r="H166" s="19" t="inlineStr"/>
      <c r="I166" s="124" t="n">
        <v>900</v>
      </c>
      <c r="J166" s="9" t="inlineStr">
        <is>
          <t>-</t>
        </is>
      </c>
      <c r="K166" s="7" t="inlineStr">
        <is>
          <t>Piso</t>
        </is>
      </c>
      <c r="L166" s="7" t="inlineStr">
        <is>
          <t>Entrar a vivir</t>
        </is>
      </c>
      <c r="M166" s="10" t="n">
        <v>1995</v>
      </c>
      <c r="N166" s="10" t="n">
        <v>30</v>
      </c>
      <c r="O166" s="7" t="inlineStr">
        <is>
          <t>Olerdola</t>
        </is>
      </c>
      <c r="P166" s="7" t="inlineStr">
        <is>
          <t>Arboçar</t>
        </is>
      </c>
      <c r="Q166" s="10" t="n">
        <v>178</v>
      </c>
      <c r="R166" s="10" t="n">
        <v>157</v>
      </c>
      <c r="S166" s="7" t="n">
        <v>1</v>
      </c>
      <c r="T166" s="7" t="inlineStr">
        <is>
          <t>No</t>
        </is>
      </c>
      <c r="U166" s="10" t="n">
        <v>4</v>
      </c>
      <c r="V166" s="10" t="n">
        <v>1</v>
      </c>
      <c r="W166" s="7" t="inlineStr">
        <is>
          <t>Sur</t>
        </is>
      </c>
      <c r="X166" s="7" t="inlineStr">
        <is>
          <t>No</t>
        </is>
      </c>
      <c r="Y166" s="7" t="inlineStr">
        <is>
          <t>No</t>
        </is>
      </c>
      <c r="Z166" s="7" t="inlineStr">
        <is>
          <t>No</t>
        </is>
      </c>
      <c r="AA166" s="7" t="inlineStr">
        <is>
          <t>No</t>
        </is>
      </c>
      <c r="AB166" s="7" t="inlineStr">
        <is>
          <t>No</t>
        </is>
      </c>
      <c r="AC166" s="126" t="inlineStr">
        <is>
          <t>Aqui</t>
        </is>
      </c>
      <c r="AD166" s="19" t="inlineStr"/>
      <c r="AE166" s="13" t="n">
        <v>5.056179775280899</v>
      </c>
      <c r="AF166" s="13" t="n">
        <v>4.396678065461652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2025-06-02</t>
        </is>
      </c>
      <c r="D167" s="11" t="inlineStr">
        <is>
          <t>Finques SIP</t>
        </is>
      </c>
      <c r="E167" s="11" t="inlineStr">
        <is>
          <t>09542</t>
        </is>
      </c>
      <c r="F167" s="12" t="inlineStr">
        <is>
          <t>2025-06-24</t>
        </is>
      </c>
      <c r="G167" s="11" t="n">
        <v>22</v>
      </c>
      <c r="H167" s="18" t="inlineStr"/>
      <c r="I167" s="124" t="n">
        <v>172000</v>
      </c>
      <c r="J167" s="9" t="inlineStr">
        <is>
          <t>40€</t>
        </is>
      </c>
      <c r="K167" s="7" t="inlineStr">
        <is>
          <t>Piso</t>
        </is>
      </c>
      <c r="L167" s="7" t="inlineStr">
        <is>
          <t>Entrar a vivir</t>
        </is>
      </c>
      <c r="M167" s="10" t="n">
        <v>2006</v>
      </c>
      <c r="N167" s="10" t="n">
        <v>19</v>
      </c>
      <c r="O167" s="7" t="inlineStr">
        <is>
          <t>Vilafranca del Penedes</t>
        </is>
      </c>
      <c r="P167" s="7" t="inlineStr">
        <is>
          <t>Poble nou</t>
        </is>
      </c>
      <c r="Q167" s="10" t="n">
        <v>56</v>
      </c>
      <c r="R167" s="10" t="n">
        <v>49</v>
      </c>
      <c r="S167" s="7" t="n">
        <v>1</v>
      </c>
      <c r="T167" s="7" t="inlineStr">
        <is>
          <t>Si</t>
        </is>
      </c>
      <c r="U167" s="10" t="n">
        <v>1</v>
      </c>
      <c r="V167" s="10" t="n">
        <v>1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No</t>
        </is>
      </c>
      <c r="AA167" s="7" t="inlineStr">
        <is>
          <t>No</t>
        </is>
      </c>
      <c r="AB167" s="7" t="inlineStr">
        <is>
          <t>No</t>
        </is>
      </c>
      <c r="AC167" s="126" t="inlineStr">
        <is>
          <t>Aqui</t>
        </is>
      </c>
      <c r="AD167" s="18" t="inlineStr"/>
      <c r="AE167" s="13" t="n">
        <v>3071.428571428572</v>
      </c>
      <c r="AF167" s="13" t="n">
        <v>2804.957599478148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2025-06-05</t>
        </is>
      </c>
      <c r="D168" s="11" t="inlineStr">
        <is>
          <t>Finques SIP</t>
        </is>
      </c>
      <c r="E168" s="11" t="inlineStr">
        <is>
          <t>10156</t>
        </is>
      </c>
      <c r="F168" s="12" t="inlineStr">
        <is>
          <t>2025-06-24</t>
        </is>
      </c>
      <c r="G168" s="11" t="n">
        <v>19</v>
      </c>
      <c r="H168" s="19" t="inlineStr"/>
      <c r="I168" s="124" t="n">
        <v>149000</v>
      </c>
      <c r="J168" s="9" t="inlineStr">
        <is>
          <t>-</t>
        </is>
      </c>
      <c r="K168" s="7" t="inlineStr">
        <is>
          <t>Piso</t>
        </is>
      </c>
      <c r="L168" s="7" t="inlineStr">
        <is>
          <t>Reformar Parcialmente</t>
        </is>
      </c>
      <c r="M168" s="10" t="inlineStr">
        <is>
          <t>-</t>
        </is>
      </c>
      <c r="N168" s="10" t="inlineStr">
        <is>
          <t>-</t>
        </is>
      </c>
      <c r="O168" s="7" t="inlineStr">
        <is>
          <t>Vilafranca del Penedes</t>
        </is>
      </c>
      <c r="P168" s="7" t="inlineStr">
        <is>
          <t>L Espirall</t>
        </is>
      </c>
      <c r="Q168" s="10" t="n">
        <v>94</v>
      </c>
      <c r="R168" s="10" t="n">
        <v>86</v>
      </c>
      <c r="S168" s="7" t="n">
        <v>2</v>
      </c>
      <c r="T168" s="7" t="inlineStr">
        <is>
          <t>No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No</t>
        </is>
      </c>
      <c r="Z168" s="7" t="inlineStr">
        <is>
          <t>No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1585.106382978723</v>
      </c>
      <c r="AF168" s="13" t="inlineStr">
        <is>
          <t>-</t>
        </is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2025-06-13</t>
        </is>
      </c>
      <c r="D169" s="11" t="inlineStr">
        <is>
          <t>Finques SIP</t>
        </is>
      </c>
      <c r="E169" s="11" t="inlineStr">
        <is>
          <t>10162</t>
        </is>
      </c>
      <c r="F169" s="12" t="inlineStr">
        <is>
          <t>2025-06-24</t>
        </is>
      </c>
      <c r="G169" s="11" t="n">
        <v>11</v>
      </c>
      <c r="H169" s="19" t="inlineStr"/>
      <c r="I169" s="124" t="n">
        <v>1300</v>
      </c>
      <c r="J169" s="9" t="inlineStr">
        <is>
          <t>-</t>
        </is>
      </c>
      <c r="K169" s="7" t="inlineStr">
        <is>
          <t>Piso</t>
        </is>
      </c>
      <c r="L169" s="7" t="inlineStr">
        <is>
          <t>Nuevo</t>
        </is>
      </c>
      <c r="M169" s="10" t="inlineStr">
        <is>
          <t>-</t>
        </is>
      </c>
      <c r="N169" s="10" t="inlineStr">
        <is>
          <t>-</t>
        </is>
      </c>
      <c r="O169" s="7" t="inlineStr">
        <is>
          <t>Vilafranca del Penedes</t>
        </is>
      </c>
      <c r="P169" s="7" t="inlineStr">
        <is>
          <t>*CENTRO</t>
        </is>
      </c>
      <c r="Q169" s="10" t="n">
        <v>80</v>
      </c>
      <c r="R169" s="10" t="n">
        <v>80</v>
      </c>
      <c r="S169" s="7" t="n">
        <v>1</v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-</t>
        </is>
      </c>
      <c r="X169" s="7" t="inlineStr">
        <is>
          <t>No</t>
        </is>
      </c>
      <c r="Y169" s="7" t="inlineStr">
        <is>
          <t>No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16.25</v>
      </c>
      <c r="AF169" s="13" t="inlineStr">
        <is>
          <t>-</t>
        </is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n"/>
      <c r="C170" s="12" t="n"/>
      <c r="D170" s="11" t="n"/>
      <c r="E170" s="11" t="n"/>
      <c r="F170" s="12" t="n"/>
      <c r="G170" s="11" t="n"/>
      <c r="H170" s="18" t="n"/>
      <c r="I170" s="124" t="n"/>
      <c r="J170" s="9" t="n"/>
      <c r="K170" s="7" t="n"/>
      <c r="L170" s="7" t="n"/>
      <c r="M170" s="10" t="n"/>
      <c r="N170" s="10" t="n"/>
      <c r="O170" s="7" t="n"/>
      <c r="P170" s="7" t="n"/>
      <c r="Q170" s="10" t="n"/>
      <c r="R170" s="10" t="n"/>
      <c r="S170" s="7" t="n"/>
      <c r="T170" s="7" t="n"/>
      <c r="U170" s="10" t="n"/>
      <c r="V170" s="10" t="n"/>
      <c r="W170" s="7" t="n"/>
      <c r="X170" s="7" t="n"/>
      <c r="Y170" s="7" t="n"/>
      <c r="Z170" s="7" t="n"/>
      <c r="AA170" s="7" t="n"/>
      <c r="AB170" s="7" t="n"/>
      <c r="AC170" s="14" t="n"/>
      <c r="AD170" s="18" t="n"/>
      <c r="AE170" s="13" t="n"/>
      <c r="AF170" s="13" t="n"/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n"/>
      <c r="C171" s="12" t="n"/>
      <c r="D171" s="11" t="n"/>
      <c r="E171" s="11" t="n"/>
      <c r="F171" s="12" t="n"/>
      <c r="G171" s="11" t="n"/>
      <c r="H171" s="19" t="n"/>
      <c r="I171" s="124" t="n"/>
      <c r="J171" s="9" t="n"/>
      <c r="K171" s="7" t="n"/>
      <c r="L171" s="7" t="n"/>
      <c r="M171" s="10" t="n"/>
      <c r="N171" s="10" t="n"/>
      <c r="O171" s="7" t="n"/>
      <c r="P171" s="7" t="n"/>
      <c r="Q171" s="10" t="n"/>
      <c r="R171" s="10" t="n"/>
      <c r="S171" s="7" t="n"/>
      <c r="T171" s="7" t="n"/>
      <c r="U171" s="10" t="n"/>
      <c r="V171" s="10" t="n"/>
      <c r="W171" s="7" t="n"/>
      <c r="X171" s="7" t="n"/>
      <c r="Y171" s="7" t="n"/>
      <c r="Z171" s="7" t="n"/>
      <c r="AA171" s="7" t="n"/>
      <c r="AB171" s="7" t="n"/>
      <c r="AC171" s="14" t="n"/>
      <c r="AD171" s="19" t="n"/>
      <c r="AE171" s="13" t="n"/>
      <c r="AF171" s="13" t="n"/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n"/>
      <c r="C172" s="12" t="n"/>
      <c r="D172" s="11" t="n"/>
      <c r="E172" s="11" t="n"/>
      <c r="F172" s="12" t="n"/>
      <c r="G172" s="11" t="n"/>
      <c r="H172" s="19" t="n"/>
      <c r="I172" s="124" t="n"/>
      <c r="J172" s="9" t="n"/>
      <c r="K172" s="7" t="n"/>
      <c r="L172" s="7" t="n"/>
      <c r="M172" s="10" t="n"/>
      <c r="N172" s="10" t="n"/>
      <c r="O172" s="7" t="n"/>
      <c r="P172" s="7" t="n"/>
      <c r="Q172" s="10" t="n"/>
      <c r="R172" s="10" t="n"/>
      <c r="S172" s="7" t="n"/>
      <c r="T172" s="7" t="n"/>
      <c r="U172" s="10" t="n"/>
      <c r="V172" s="10" t="n"/>
      <c r="W172" s="7" t="n"/>
      <c r="X172" s="7" t="n"/>
      <c r="Y172" s="7" t="n"/>
      <c r="Z172" s="7" t="n"/>
      <c r="AA172" s="7" t="n"/>
      <c r="AB172" s="7" t="n"/>
      <c r="AC172" s="14" t="n"/>
      <c r="AD172" s="19" t="n"/>
      <c r="AE172" s="13" t="n"/>
      <c r="AF172" s="13" t="n"/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n"/>
      <c r="C173" s="12" t="n"/>
      <c r="D173" s="11" t="n"/>
      <c r="E173" s="11" t="n"/>
      <c r="F173" s="12" t="n"/>
      <c r="G173" s="11" t="n"/>
      <c r="H173" s="18" t="n"/>
      <c r="I173" s="124" t="n"/>
      <c r="J173" s="9" t="n"/>
      <c r="K173" s="7" t="n"/>
      <c r="L173" s="7" t="n"/>
      <c r="M173" s="10" t="n"/>
      <c r="N173" s="10" t="n"/>
      <c r="O173" s="7" t="n"/>
      <c r="P173" s="7" t="n"/>
      <c r="Q173" s="10" t="n"/>
      <c r="R173" s="10" t="n"/>
      <c r="S173" s="7" t="n"/>
      <c r="T173" s="7" t="n"/>
      <c r="U173" s="10" t="n"/>
      <c r="V173" s="10" t="n"/>
      <c r="W173" s="7" t="n"/>
      <c r="X173" s="7" t="n"/>
      <c r="Y173" s="7" t="n"/>
      <c r="Z173" s="7" t="n"/>
      <c r="AA173" s="7" t="n"/>
      <c r="AB173" s="7" t="n"/>
      <c r="AC173" s="14" t="n"/>
      <c r="AD173" s="18" t="n"/>
      <c r="AE173" s="13" t="n"/>
      <c r="AF173" s="13" t="n"/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n"/>
      <c r="C174" s="12" t="n"/>
      <c r="D174" s="11" t="n"/>
      <c r="E174" s="11" t="n"/>
      <c r="F174" s="12" t="n"/>
      <c r="G174" s="11" t="n"/>
      <c r="H174" s="19" t="n"/>
      <c r="I174" s="124" t="n"/>
      <c r="J174" s="9" t="n"/>
      <c r="K174" s="7" t="n"/>
      <c r="L174" s="7" t="n"/>
      <c r="M174" s="10" t="n"/>
      <c r="N174" s="10" t="n"/>
      <c r="O174" s="7" t="n"/>
      <c r="P174" s="7" t="n"/>
      <c r="Q174" s="10" t="n"/>
      <c r="R174" s="10" t="n"/>
      <c r="S174" s="7" t="n"/>
      <c r="T174" s="7" t="n"/>
      <c r="U174" s="10" t="n"/>
      <c r="V174" s="10" t="n"/>
      <c r="W174" s="7" t="n"/>
      <c r="X174" s="7" t="n"/>
      <c r="Y174" s="7" t="n"/>
      <c r="Z174" s="7" t="n"/>
      <c r="AA174" s="7" t="n"/>
      <c r="AB174" s="7" t="n"/>
      <c r="AC174" s="14" t="n"/>
      <c r="AD174" s="19" t="n"/>
      <c r="AE174" s="13" t="n"/>
      <c r="AF174" s="13" t="n"/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n"/>
      <c r="C175" s="12" t="n"/>
      <c r="D175" s="11" t="n"/>
      <c r="E175" s="11" t="n"/>
      <c r="F175" s="12" t="n"/>
      <c r="G175" s="11" t="n"/>
      <c r="H175" s="19" t="n"/>
      <c r="I175" s="124" t="n"/>
      <c r="J175" s="9" t="n"/>
      <c r="K175" s="7" t="n"/>
      <c r="L175" s="7" t="n"/>
      <c r="M175" s="10" t="n"/>
      <c r="N175" s="10" t="n"/>
      <c r="O175" s="7" t="n"/>
      <c r="P175" s="7" t="n"/>
      <c r="Q175" s="10" t="n"/>
      <c r="R175" s="10" t="n"/>
      <c r="S175" s="7" t="n"/>
      <c r="T175" s="7" t="n"/>
      <c r="U175" s="10" t="n"/>
      <c r="V175" s="10" t="n"/>
      <c r="W175" s="7" t="n"/>
      <c r="X175" s="7" t="n"/>
      <c r="Y175" s="7" t="n"/>
      <c r="Z175" s="7" t="n"/>
      <c r="AA175" s="7" t="n"/>
      <c r="AB175" s="7" t="n"/>
      <c r="AC175" s="14" t="n"/>
      <c r="AD175" s="19" t="n"/>
      <c r="AE175" s="13" t="n"/>
      <c r="AF175" s="13" t="n"/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n"/>
      <c r="C176" s="12" t="n"/>
      <c r="D176" s="11" t="n"/>
      <c r="E176" s="11" t="n"/>
      <c r="F176" s="12" t="n"/>
      <c r="G176" s="11" t="n"/>
      <c r="H176" s="18" t="n"/>
      <c r="I176" s="124" t="n"/>
      <c r="J176" s="9" t="n"/>
      <c r="K176" s="7" t="n"/>
      <c r="L176" s="7" t="n"/>
      <c r="M176" s="10" t="n"/>
      <c r="N176" s="10" t="n"/>
      <c r="O176" s="7" t="n"/>
      <c r="P176" s="7" t="n"/>
      <c r="Q176" s="10" t="n"/>
      <c r="R176" s="10" t="n"/>
      <c r="S176" s="7" t="n"/>
      <c r="T176" s="7" t="n"/>
      <c r="U176" s="10" t="n"/>
      <c r="V176" s="10" t="n"/>
      <c r="W176" s="7" t="n"/>
      <c r="X176" s="7" t="n"/>
      <c r="Y176" s="7" t="n"/>
      <c r="Z176" s="7" t="n"/>
      <c r="AA176" s="7" t="n"/>
      <c r="AB176" s="7" t="n"/>
      <c r="AC176" s="14" t="n"/>
      <c r="AD176" s="18" t="n"/>
      <c r="AE176" s="13" t="n"/>
      <c r="AF176" s="13" t="n"/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n"/>
      <c r="C177" s="12" t="n"/>
      <c r="D177" s="11" t="n"/>
      <c r="E177" s="11" t="n"/>
      <c r="F177" s="12" t="n"/>
      <c r="G177" s="11" t="n"/>
      <c r="H177" s="19" t="n"/>
      <c r="I177" s="124" t="n"/>
      <c r="J177" s="9" t="n"/>
      <c r="K177" s="7" t="n"/>
      <c r="L177" s="7" t="n"/>
      <c r="M177" s="10" t="n"/>
      <c r="N177" s="10" t="n"/>
      <c r="O177" s="7" t="n"/>
      <c r="P177" s="7" t="n"/>
      <c r="Q177" s="10" t="n"/>
      <c r="R177" s="10" t="n"/>
      <c r="S177" s="7" t="n"/>
      <c r="T177" s="7" t="n"/>
      <c r="U177" s="10" t="n"/>
      <c r="V177" s="10" t="n"/>
      <c r="W177" s="7" t="n"/>
      <c r="X177" s="7" t="n"/>
      <c r="Y177" s="7" t="n"/>
      <c r="Z177" s="7" t="n"/>
      <c r="AA177" s="7" t="n"/>
      <c r="AB177" s="7" t="n"/>
      <c r="AC177" s="14" t="n"/>
      <c r="AD177" s="19" t="n"/>
      <c r="AE177" s="13" t="n"/>
      <c r="AF177" s="13" t="n"/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n"/>
      <c r="C178" s="12" t="n"/>
      <c r="D178" s="11" t="n"/>
      <c r="E178" s="11" t="n"/>
      <c r="F178" s="12" t="n"/>
      <c r="G178" s="11" t="n"/>
      <c r="H178" s="19" t="n"/>
      <c r="I178" s="124" t="n"/>
      <c r="J178" s="9" t="n"/>
      <c r="K178" s="7" t="n"/>
      <c r="L178" s="7" t="n"/>
      <c r="M178" s="10" t="n"/>
      <c r="N178" s="10" t="n"/>
      <c r="O178" s="7" t="n"/>
      <c r="P178" s="7" t="n"/>
      <c r="Q178" s="10" t="n"/>
      <c r="R178" s="10" t="n"/>
      <c r="S178" s="7" t="n"/>
      <c r="T178" s="7" t="n"/>
      <c r="U178" s="10" t="n"/>
      <c r="V178" s="10" t="n"/>
      <c r="W178" s="7" t="n"/>
      <c r="X178" s="7" t="n"/>
      <c r="Y178" s="7" t="n"/>
      <c r="Z178" s="7" t="n"/>
      <c r="AA178" s="7" t="n"/>
      <c r="AB178" s="7" t="n"/>
      <c r="AC178" s="14" t="n"/>
      <c r="AD178" s="19" t="n"/>
      <c r="AE178" s="13" t="n"/>
      <c r="AF178" s="13" t="n"/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n"/>
      <c r="C179" s="12" t="n"/>
      <c r="D179" s="11" t="n"/>
      <c r="E179" s="11" t="n"/>
      <c r="F179" s="12" t="n"/>
      <c r="G179" s="11" t="n"/>
      <c r="H179" s="18" t="n"/>
      <c r="I179" s="124" t="n"/>
      <c r="J179" s="9" t="n"/>
      <c r="K179" s="7" t="n"/>
      <c r="L179" s="7" t="n"/>
      <c r="M179" s="10" t="n"/>
      <c r="N179" s="10" t="n"/>
      <c r="O179" s="7" t="n"/>
      <c r="P179" s="7" t="n"/>
      <c r="Q179" s="10" t="n"/>
      <c r="R179" s="10" t="n"/>
      <c r="S179" s="7" t="n"/>
      <c r="T179" s="7" t="n"/>
      <c r="U179" s="10" t="n"/>
      <c r="V179" s="10" t="n"/>
      <c r="W179" s="7" t="n"/>
      <c r="X179" s="7" t="n"/>
      <c r="Y179" s="7" t="n"/>
      <c r="Z179" s="7" t="n"/>
      <c r="AA179" s="7" t="n"/>
      <c r="AB179" s="7" t="n"/>
      <c r="AC179" s="14" t="n"/>
      <c r="AD179" s="18" t="n"/>
      <c r="AE179" s="13" t="n"/>
      <c r="AF179" s="13" t="n"/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n"/>
      <c r="C180" s="12" t="n"/>
      <c r="D180" s="11" t="n"/>
      <c r="E180" s="11" t="n"/>
      <c r="F180" s="12" t="n"/>
      <c r="G180" s="11" t="n"/>
      <c r="H180" s="19" t="n"/>
      <c r="I180" s="124" t="n"/>
      <c r="J180" s="9" t="n"/>
      <c r="K180" s="7" t="n"/>
      <c r="L180" s="7" t="n"/>
      <c r="M180" s="10" t="n"/>
      <c r="N180" s="10" t="n"/>
      <c r="O180" s="7" t="n"/>
      <c r="P180" s="7" t="n"/>
      <c r="Q180" s="10" t="n"/>
      <c r="R180" s="10" t="n"/>
      <c r="S180" s="7" t="n"/>
      <c r="T180" s="7" t="n"/>
      <c r="U180" s="10" t="n"/>
      <c r="V180" s="10" t="n"/>
      <c r="W180" s="7" t="n"/>
      <c r="X180" s="7" t="n"/>
      <c r="Y180" s="7" t="n"/>
      <c r="Z180" s="7" t="n"/>
      <c r="AA180" s="7" t="n"/>
      <c r="AB180" s="7" t="n"/>
      <c r="AC180" s="14" t="n"/>
      <c r="AD180" s="19" t="n"/>
      <c r="AE180" s="13" t="n"/>
      <c r="AF180" s="13" t="n"/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n"/>
      <c r="C181" s="12" t="n"/>
      <c r="D181" s="11" t="n"/>
      <c r="E181" s="11" t="n"/>
      <c r="F181" s="12" t="n"/>
      <c r="G181" s="11" t="n"/>
      <c r="H181" s="19" t="n"/>
      <c r="I181" s="124" t="n"/>
      <c r="J181" s="9" t="n"/>
      <c r="K181" s="7" t="n"/>
      <c r="L181" s="7" t="n"/>
      <c r="M181" s="10" t="n"/>
      <c r="N181" s="10" t="n"/>
      <c r="O181" s="7" t="n"/>
      <c r="P181" s="7" t="n"/>
      <c r="Q181" s="10" t="n"/>
      <c r="R181" s="10" t="n"/>
      <c r="S181" s="7" t="n"/>
      <c r="T181" s="7" t="n"/>
      <c r="U181" s="10" t="n"/>
      <c r="V181" s="10" t="n"/>
      <c r="W181" s="7" t="n"/>
      <c r="X181" s="7" t="n"/>
      <c r="Y181" s="7" t="n"/>
      <c r="Z181" s="7" t="n"/>
      <c r="AA181" s="7" t="n"/>
      <c r="AB181" s="7" t="n"/>
      <c r="AC181" s="14" t="n"/>
      <c r="AD181" s="19" t="n"/>
      <c r="AE181" s="13" t="n"/>
      <c r="AF181" s="13" t="n"/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n"/>
      <c r="C182" s="12" t="n"/>
      <c r="D182" s="11" t="n"/>
      <c r="E182" s="11" t="n"/>
      <c r="F182" s="12" t="n"/>
      <c r="G182" s="11" t="n"/>
      <c r="H182" s="18" t="n"/>
      <c r="I182" s="124" t="n"/>
      <c r="J182" s="9" t="n"/>
      <c r="K182" s="7" t="n"/>
      <c r="L182" s="7" t="n"/>
      <c r="M182" s="10" t="n"/>
      <c r="N182" s="10" t="n"/>
      <c r="O182" s="7" t="n"/>
      <c r="P182" s="7" t="n"/>
      <c r="Q182" s="10" t="n"/>
      <c r="R182" s="10" t="n"/>
      <c r="S182" s="7" t="n"/>
      <c r="T182" s="7" t="n"/>
      <c r="U182" s="10" t="n"/>
      <c r="V182" s="10" t="n"/>
      <c r="W182" s="7" t="n"/>
      <c r="X182" s="7" t="n"/>
      <c r="Y182" s="7" t="n"/>
      <c r="Z182" s="7" t="n"/>
      <c r="AA182" s="7" t="n"/>
      <c r="AB182" s="7" t="n"/>
      <c r="AC182" s="14" t="n"/>
      <c r="AD182" s="18" t="n"/>
      <c r="AE182" s="13" t="n"/>
      <c r="AF182" s="13" t="n"/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n"/>
      <c r="C183" s="12" t="n"/>
      <c r="D183" s="11" t="n"/>
      <c r="E183" s="11" t="n"/>
      <c r="F183" s="12" t="n"/>
      <c r="G183" s="11" t="n"/>
      <c r="H183" s="19" t="n"/>
      <c r="I183" s="124" t="n"/>
      <c r="J183" s="9" t="n"/>
      <c r="K183" s="7" t="n"/>
      <c r="L183" s="7" t="n"/>
      <c r="M183" s="10" t="n"/>
      <c r="N183" s="10" t="n"/>
      <c r="O183" s="7" t="n"/>
      <c r="P183" s="7" t="n"/>
      <c r="Q183" s="10" t="n"/>
      <c r="R183" s="10" t="n"/>
      <c r="S183" s="7" t="n"/>
      <c r="T183" s="7" t="n"/>
      <c r="U183" s="10" t="n"/>
      <c r="V183" s="10" t="n"/>
      <c r="W183" s="7" t="n"/>
      <c r="X183" s="7" t="n"/>
      <c r="Y183" s="7" t="n"/>
      <c r="Z183" s="7" t="n"/>
      <c r="AA183" s="7" t="n"/>
      <c r="AB183" s="7" t="n"/>
      <c r="AC183" s="14" t="n"/>
      <c r="AD183" s="19" t="n"/>
      <c r="AE183" s="13" t="n"/>
      <c r="AF183" s="13" t="n"/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n"/>
      <c r="C184" s="12" t="n"/>
      <c r="D184" s="11" t="n"/>
      <c r="E184" s="11" t="n"/>
      <c r="F184" s="12" t="n"/>
      <c r="G184" s="11" t="n"/>
      <c r="H184" s="19" t="n"/>
      <c r="I184" s="124" t="n"/>
      <c r="J184" s="9" t="n"/>
      <c r="K184" s="7" t="n"/>
      <c r="L184" s="7" t="n"/>
      <c r="M184" s="10" t="n"/>
      <c r="N184" s="10" t="n"/>
      <c r="O184" s="7" t="n"/>
      <c r="P184" s="7" t="n"/>
      <c r="Q184" s="10" t="n"/>
      <c r="R184" s="10" t="n"/>
      <c r="S184" s="7" t="n"/>
      <c r="T184" s="7" t="n"/>
      <c r="U184" s="10" t="n"/>
      <c r="V184" s="10" t="n"/>
      <c r="W184" s="7" t="n"/>
      <c r="X184" s="7" t="n"/>
      <c r="Y184" s="7" t="n"/>
      <c r="Z184" s="7" t="n"/>
      <c r="AA184" s="7" t="n"/>
      <c r="AB184" s="7" t="n"/>
      <c r="AC184" s="14" t="n"/>
      <c r="AD184" s="19" t="n"/>
      <c r="AE184" s="13" t="n"/>
      <c r="AF184" s="13" t="n"/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n"/>
      <c r="C185" s="12" t="n"/>
      <c r="D185" s="11" t="n"/>
      <c r="E185" s="11" t="n"/>
      <c r="F185" s="12" t="n"/>
      <c r="G185" s="11" t="n"/>
      <c r="H185" s="18" t="n"/>
      <c r="I185" s="124" t="n"/>
      <c r="J185" s="9" t="n"/>
      <c r="K185" s="7" t="n"/>
      <c r="L185" s="7" t="n"/>
      <c r="M185" s="10" t="n"/>
      <c r="N185" s="10" t="n"/>
      <c r="O185" s="7" t="n"/>
      <c r="P185" s="7" t="n"/>
      <c r="Q185" s="10" t="n"/>
      <c r="R185" s="10" t="n"/>
      <c r="S185" s="7" t="n"/>
      <c r="T185" s="7" t="n"/>
      <c r="U185" s="10" t="n"/>
      <c r="V185" s="10" t="n"/>
      <c r="W185" s="7" t="n"/>
      <c r="X185" s="7" t="n"/>
      <c r="Y185" s="7" t="n"/>
      <c r="Z185" s="7" t="n"/>
      <c r="AA185" s="7" t="n"/>
      <c r="AB185" s="7" t="n"/>
      <c r="AC185" s="14" t="n"/>
      <c r="AD185" s="18" t="n"/>
      <c r="AE185" s="13" t="n"/>
      <c r="AF185" s="13" t="n"/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n"/>
      <c r="C186" s="12" t="n"/>
      <c r="D186" s="11" t="n"/>
      <c r="E186" s="11" t="n"/>
      <c r="F186" s="12" t="n"/>
      <c r="G186" s="11" t="n"/>
      <c r="H186" s="19" t="n"/>
      <c r="I186" s="124" t="n"/>
      <c r="J186" s="9" t="n"/>
      <c r="K186" s="7" t="n"/>
      <c r="L186" s="7" t="n"/>
      <c r="M186" s="10" t="n"/>
      <c r="N186" s="10" t="n"/>
      <c r="O186" s="7" t="n"/>
      <c r="P186" s="7" t="n"/>
      <c r="Q186" s="10" t="n"/>
      <c r="R186" s="10" t="n"/>
      <c r="S186" s="7" t="n"/>
      <c r="T186" s="7" t="n"/>
      <c r="U186" s="10" t="n"/>
      <c r="V186" s="10" t="n"/>
      <c r="W186" s="7" t="n"/>
      <c r="X186" s="7" t="n"/>
      <c r="Y186" s="7" t="n"/>
      <c r="Z186" s="7" t="n"/>
      <c r="AA186" s="7" t="n"/>
      <c r="AB186" s="7" t="n"/>
      <c r="AC186" s="14" t="n"/>
      <c r="AD186" s="19" t="n"/>
      <c r="AE186" s="13" t="n"/>
      <c r="AF186" s="13" t="n"/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n"/>
      <c r="C187" s="12" t="n"/>
      <c r="D187" s="11" t="n"/>
      <c r="E187" s="11" t="n"/>
      <c r="F187" s="12" t="n"/>
      <c r="G187" s="11" t="n"/>
      <c r="H187" s="19" t="n"/>
      <c r="I187" s="124" t="n"/>
      <c r="J187" s="9" t="n"/>
      <c r="K187" s="7" t="n"/>
      <c r="L187" s="7" t="n"/>
      <c r="M187" s="10" t="n"/>
      <c r="N187" s="10" t="n"/>
      <c r="O187" s="7" t="n"/>
      <c r="P187" s="7" t="n"/>
      <c r="Q187" s="10" t="n"/>
      <c r="R187" s="10" t="n"/>
      <c r="S187" s="7" t="n"/>
      <c r="T187" s="7" t="n"/>
      <c r="U187" s="10" t="n"/>
      <c r="V187" s="10" t="n"/>
      <c r="W187" s="7" t="n"/>
      <c r="X187" s="7" t="n"/>
      <c r="Y187" s="7" t="n"/>
      <c r="Z187" s="7" t="n"/>
      <c r="AA187" s="7" t="n"/>
      <c r="AB187" s="7" t="n"/>
      <c r="AC187" s="14" t="n"/>
      <c r="AD187" s="19" t="n"/>
      <c r="AE187" s="13" t="n"/>
      <c r="AF187" s="13" t="n"/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n"/>
      <c r="C188" s="12" t="n"/>
      <c r="D188" s="11" t="n"/>
      <c r="E188" s="11" t="n"/>
      <c r="F188" s="12" t="n"/>
      <c r="G188" s="11" t="n"/>
      <c r="H188" s="18" t="n"/>
      <c r="I188" s="124" t="n"/>
      <c r="J188" s="9" t="n"/>
      <c r="K188" s="7" t="n"/>
      <c r="L188" s="7" t="n"/>
      <c r="M188" s="10" t="n"/>
      <c r="N188" s="10" t="n"/>
      <c r="O188" s="7" t="n"/>
      <c r="P188" s="7" t="n"/>
      <c r="Q188" s="10" t="n"/>
      <c r="R188" s="10" t="n"/>
      <c r="S188" s="7" t="n"/>
      <c r="T188" s="7" t="n"/>
      <c r="U188" s="10" t="n"/>
      <c r="V188" s="10" t="n"/>
      <c r="W188" s="7" t="n"/>
      <c r="X188" s="7" t="n"/>
      <c r="Y188" s="7" t="n"/>
      <c r="Z188" s="7" t="n"/>
      <c r="AA188" s="7" t="n"/>
      <c r="AB188" s="7" t="n"/>
      <c r="AC188" s="14" t="n"/>
      <c r="AD188" s="18" t="n"/>
      <c r="AE188" s="13" t="n"/>
      <c r="AF188" s="13" t="n"/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n"/>
      <c r="C189" s="12" t="n"/>
      <c r="D189" s="11" t="n"/>
      <c r="E189" s="11" t="n"/>
      <c r="F189" s="12" t="n"/>
      <c r="G189" s="11" t="n"/>
      <c r="H189" s="19" t="n"/>
      <c r="I189" s="124" t="n"/>
      <c r="J189" s="9" t="n"/>
      <c r="K189" s="7" t="n"/>
      <c r="L189" s="7" t="n"/>
      <c r="M189" s="10" t="n"/>
      <c r="N189" s="10" t="n"/>
      <c r="O189" s="7" t="n"/>
      <c r="P189" s="7" t="n"/>
      <c r="Q189" s="10" t="n"/>
      <c r="R189" s="10" t="n"/>
      <c r="S189" s="7" t="n"/>
      <c r="T189" s="7" t="n"/>
      <c r="U189" s="10" t="n"/>
      <c r="V189" s="10" t="n"/>
      <c r="W189" s="7" t="n"/>
      <c r="X189" s="7" t="n"/>
      <c r="Y189" s="7" t="n"/>
      <c r="Z189" s="7" t="n"/>
      <c r="AA189" s="7" t="n"/>
      <c r="AB189" s="7" t="n"/>
      <c r="AC189" s="14" t="n"/>
      <c r="AD189" s="19" t="n"/>
      <c r="AE189" s="13" t="n"/>
      <c r="AF189" s="13" t="n"/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n"/>
      <c r="C190" s="12" t="n"/>
      <c r="D190" s="11" t="n"/>
      <c r="E190" s="11" t="n"/>
      <c r="F190" s="12" t="n"/>
      <c r="G190" s="11" t="n"/>
      <c r="H190" s="19" t="n"/>
      <c r="I190" s="124" t="n"/>
      <c r="J190" s="9" t="n"/>
      <c r="K190" s="7" t="n"/>
      <c r="L190" s="7" t="n"/>
      <c r="M190" s="10" t="n"/>
      <c r="N190" s="10" t="n"/>
      <c r="O190" s="7" t="n"/>
      <c r="P190" s="7" t="n"/>
      <c r="Q190" s="10" t="n"/>
      <c r="R190" s="10" t="n"/>
      <c r="S190" s="7" t="n"/>
      <c r="T190" s="7" t="n"/>
      <c r="U190" s="10" t="n"/>
      <c r="V190" s="10" t="n"/>
      <c r="W190" s="7" t="n"/>
      <c r="X190" s="7" t="n"/>
      <c r="Y190" s="7" t="n"/>
      <c r="Z190" s="7" t="n"/>
      <c r="AA190" s="7" t="n"/>
      <c r="AB190" s="7" t="n"/>
      <c r="AC190" s="14" t="n"/>
      <c r="AD190" s="19" t="n"/>
      <c r="AE190" s="13" t="n"/>
      <c r="AF190" s="13" t="n"/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n"/>
      <c r="C191" s="12" t="n"/>
      <c r="D191" s="11" t="n"/>
      <c r="E191" s="11" t="n"/>
      <c r="F191" s="12" t="n"/>
      <c r="G191" s="11" t="n"/>
      <c r="H191" s="18" t="n"/>
      <c r="I191" s="124" t="n"/>
      <c r="J191" s="9" t="n"/>
      <c r="K191" s="7" t="n"/>
      <c r="L191" s="7" t="n"/>
      <c r="M191" s="10" t="n"/>
      <c r="N191" s="10" t="n"/>
      <c r="O191" s="7" t="n"/>
      <c r="P191" s="7" t="n"/>
      <c r="Q191" s="10" t="n"/>
      <c r="R191" s="10" t="n"/>
      <c r="S191" s="7" t="n"/>
      <c r="T191" s="7" t="n"/>
      <c r="U191" s="10" t="n"/>
      <c r="V191" s="10" t="n"/>
      <c r="W191" s="7" t="n"/>
      <c r="X191" s="7" t="n"/>
      <c r="Y191" s="7" t="n"/>
      <c r="Z191" s="7" t="n"/>
      <c r="AA191" s="7" t="n"/>
      <c r="AB191" s="7" t="n"/>
      <c r="AC191" s="14" t="n"/>
      <c r="AD191" s="18" t="n"/>
      <c r="AE191" s="13" t="n"/>
      <c r="AF191" s="13" t="n"/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n"/>
      <c r="C192" s="12" t="n"/>
      <c r="D192" s="11" t="n"/>
      <c r="E192" s="11" t="n"/>
      <c r="F192" s="12" t="n"/>
      <c r="G192" s="11" t="n"/>
      <c r="H192" s="19" t="n"/>
      <c r="I192" s="124" t="n"/>
      <c r="J192" s="9" t="n"/>
      <c r="K192" s="7" t="n"/>
      <c r="L192" s="7" t="n"/>
      <c r="M192" s="10" t="n"/>
      <c r="N192" s="10" t="n"/>
      <c r="O192" s="7" t="n"/>
      <c r="P192" s="7" t="n"/>
      <c r="Q192" s="10" t="n"/>
      <c r="R192" s="10" t="n"/>
      <c r="S192" s="7" t="n"/>
      <c r="T192" s="7" t="n"/>
      <c r="U192" s="10" t="n"/>
      <c r="V192" s="10" t="n"/>
      <c r="W192" s="7" t="n"/>
      <c r="X192" s="7" t="n"/>
      <c r="Y192" s="7" t="n"/>
      <c r="Z192" s="7" t="n"/>
      <c r="AA192" s="7" t="n"/>
      <c r="AB192" s="7" t="n"/>
      <c r="AC192" s="14" t="n"/>
      <c r="AD192" s="19" t="n"/>
      <c r="AE192" s="13" t="n"/>
      <c r="AF192" s="13" t="n"/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n"/>
      <c r="C193" s="12" t="n"/>
      <c r="D193" s="11" t="n"/>
      <c r="E193" s="11" t="n"/>
      <c r="F193" s="12" t="n"/>
      <c r="G193" s="11" t="n"/>
      <c r="H193" s="19" t="n"/>
      <c r="I193" s="124" t="n"/>
      <c r="J193" s="9" t="n"/>
      <c r="K193" s="7" t="n"/>
      <c r="L193" s="7" t="n"/>
      <c r="M193" s="10" t="n"/>
      <c r="N193" s="10" t="n"/>
      <c r="O193" s="7" t="n"/>
      <c r="P193" s="7" t="n"/>
      <c r="Q193" s="10" t="n"/>
      <c r="R193" s="10" t="n"/>
      <c r="S193" s="7" t="n"/>
      <c r="T193" s="7" t="n"/>
      <c r="U193" s="10" t="n"/>
      <c r="V193" s="10" t="n"/>
      <c r="W193" s="7" t="n"/>
      <c r="X193" s="7" t="n"/>
      <c r="Y193" s="7" t="n"/>
      <c r="Z193" s="7" t="n"/>
      <c r="AA193" s="7" t="n"/>
      <c r="AB193" s="7" t="n"/>
      <c r="AC193" s="14" t="n"/>
      <c r="AD193" s="19" t="n"/>
      <c r="AE193" s="13" t="n"/>
      <c r="AF193" s="13" t="n"/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n"/>
      <c r="C194" s="12" t="n"/>
      <c r="D194" s="11" t="n"/>
      <c r="E194" s="11" t="n"/>
      <c r="F194" s="12" t="n"/>
      <c r="G194" s="11" t="n"/>
      <c r="H194" s="18" t="n"/>
      <c r="I194" s="124" t="n"/>
      <c r="J194" s="9" t="n"/>
      <c r="K194" s="7" t="n"/>
      <c r="L194" s="7" t="n"/>
      <c r="M194" s="10" t="n"/>
      <c r="N194" s="10" t="n"/>
      <c r="O194" s="7" t="n"/>
      <c r="P194" s="7" t="n"/>
      <c r="Q194" s="10" t="n"/>
      <c r="R194" s="10" t="n"/>
      <c r="S194" s="7" t="n"/>
      <c r="T194" s="7" t="n"/>
      <c r="U194" s="10" t="n"/>
      <c r="V194" s="10" t="n"/>
      <c r="W194" s="7" t="n"/>
      <c r="X194" s="7" t="n"/>
      <c r="Y194" s="7" t="n"/>
      <c r="Z194" s="7" t="n"/>
      <c r="AA194" s="7" t="n"/>
      <c r="AB194" s="7" t="n"/>
      <c r="AC194" s="14" t="n"/>
      <c r="AD194" s="18" t="n"/>
      <c r="AE194" s="13" t="n"/>
      <c r="AF194" s="13" t="n"/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n"/>
      <c r="C195" s="12" t="n"/>
      <c r="D195" s="11" t="n"/>
      <c r="E195" s="11" t="n"/>
      <c r="F195" s="12" t="n"/>
      <c r="G195" s="11" t="n"/>
      <c r="H195" s="19" t="n"/>
      <c r="I195" s="124" t="n"/>
      <c r="J195" s="9" t="n"/>
      <c r="K195" s="7" t="n"/>
      <c r="L195" s="7" t="n"/>
      <c r="M195" s="10" t="n"/>
      <c r="N195" s="10" t="n"/>
      <c r="O195" s="7" t="n"/>
      <c r="P195" s="7" t="n"/>
      <c r="Q195" s="10" t="n"/>
      <c r="R195" s="10" t="n"/>
      <c r="S195" s="7" t="n"/>
      <c r="T195" s="7" t="n"/>
      <c r="U195" s="10" t="n"/>
      <c r="V195" s="10" t="n"/>
      <c r="W195" s="7" t="n"/>
      <c r="X195" s="7" t="n"/>
      <c r="Y195" s="7" t="n"/>
      <c r="Z195" s="7" t="n"/>
      <c r="AA195" s="7" t="n"/>
      <c r="AB195" s="7" t="n"/>
      <c r="AC195" s="14" t="n"/>
      <c r="AD195" s="19" t="n"/>
      <c r="AE195" s="13" t="n"/>
      <c r="AF195" s="13" t="n"/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n"/>
      <c r="C196" s="12" t="n"/>
      <c r="D196" s="11" t="n"/>
      <c r="E196" s="11" t="n"/>
      <c r="F196" s="12" t="n"/>
      <c r="G196" s="11" t="n"/>
      <c r="H196" s="19" t="n"/>
      <c r="I196" s="124" t="n"/>
      <c r="J196" s="9" t="n"/>
      <c r="K196" s="7" t="n"/>
      <c r="L196" s="7" t="n"/>
      <c r="M196" s="10" t="n"/>
      <c r="N196" s="10" t="n"/>
      <c r="O196" s="7" t="n"/>
      <c r="P196" s="7" t="n"/>
      <c r="Q196" s="10" t="n"/>
      <c r="R196" s="10" t="n"/>
      <c r="S196" s="7" t="n"/>
      <c r="T196" s="7" t="n"/>
      <c r="U196" s="10" t="n"/>
      <c r="V196" s="10" t="n"/>
      <c r="W196" s="7" t="n"/>
      <c r="X196" s="7" t="n"/>
      <c r="Y196" s="7" t="n"/>
      <c r="Z196" s="7" t="n"/>
      <c r="AA196" s="7" t="n"/>
      <c r="AB196" s="7" t="n"/>
      <c r="AC196" s="14" t="n"/>
      <c r="AD196" s="19" t="n"/>
      <c r="AE196" s="13" t="n"/>
      <c r="AF196" s="13" t="n"/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n"/>
      <c r="C197" s="12" t="n"/>
      <c r="D197" s="11" t="n"/>
      <c r="E197" s="11" t="n"/>
      <c r="F197" s="12" t="n"/>
      <c r="G197" s="11" t="n"/>
      <c r="H197" s="18" t="n"/>
      <c r="I197" s="124" t="n"/>
      <c r="J197" s="9" t="n"/>
      <c r="K197" s="7" t="n"/>
      <c r="L197" s="7" t="n"/>
      <c r="M197" s="10" t="n"/>
      <c r="N197" s="10" t="n"/>
      <c r="O197" s="7" t="n"/>
      <c r="P197" s="7" t="n"/>
      <c r="Q197" s="10" t="n"/>
      <c r="R197" s="10" t="n"/>
      <c r="S197" s="7" t="n"/>
      <c r="T197" s="7" t="n"/>
      <c r="U197" s="10" t="n"/>
      <c r="V197" s="10" t="n"/>
      <c r="W197" s="7" t="n"/>
      <c r="X197" s="7" t="n"/>
      <c r="Y197" s="7" t="n"/>
      <c r="Z197" s="7" t="n"/>
      <c r="AA197" s="7" t="n"/>
      <c r="AB197" s="7" t="n"/>
      <c r="AC197" s="14" t="n"/>
      <c r="AD197" s="18" t="n"/>
      <c r="AE197" s="13" t="n"/>
      <c r="AF197" s="13" t="n"/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n"/>
      <c r="C198" s="12" t="n"/>
      <c r="D198" s="11" t="n"/>
      <c r="E198" s="11" t="n"/>
      <c r="F198" s="12" t="n"/>
      <c r="G198" s="11" t="n"/>
      <c r="H198" s="19" t="n"/>
      <c r="I198" s="124" t="n"/>
      <c r="J198" s="9" t="n"/>
      <c r="K198" s="7" t="n"/>
      <c r="L198" s="7" t="n"/>
      <c r="M198" s="10" t="n"/>
      <c r="N198" s="10" t="n"/>
      <c r="O198" s="7" t="n"/>
      <c r="P198" s="7" t="n"/>
      <c r="Q198" s="10" t="n"/>
      <c r="R198" s="10" t="n"/>
      <c r="S198" s="7" t="n"/>
      <c r="T198" s="7" t="n"/>
      <c r="U198" s="10" t="n"/>
      <c r="V198" s="10" t="n"/>
      <c r="W198" s="7" t="n"/>
      <c r="X198" s="7" t="n"/>
      <c r="Y198" s="7" t="n"/>
      <c r="Z198" s="7" t="n"/>
      <c r="AA198" s="7" t="n"/>
      <c r="AB198" s="7" t="n"/>
      <c r="AC198" s="14" t="n"/>
      <c r="AD198" s="19" t="n"/>
      <c r="AE198" s="13" t="n"/>
      <c r="AF198" s="13" t="n"/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n"/>
      <c r="C199" s="12" t="n"/>
      <c r="D199" s="11" t="n"/>
      <c r="E199" s="11" t="n"/>
      <c r="F199" s="12" t="n"/>
      <c r="G199" s="11" t="n"/>
      <c r="H199" s="19" t="n"/>
      <c r="I199" s="124" t="n"/>
      <c r="J199" s="9" t="n"/>
      <c r="K199" s="7" t="n"/>
      <c r="L199" s="7" t="n"/>
      <c r="M199" s="10" t="n"/>
      <c r="N199" s="10" t="n"/>
      <c r="O199" s="7" t="n"/>
      <c r="P199" s="7" t="n"/>
      <c r="Q199" s="10" t="n"/>
      <c r="R199" s="10" t="n"/>
      <c r="S199" s="7" t="n"/>
      <c r="T199" s="7" t="n"/>
      <c r="U199" s="10" t="n"/>
      <c r="V199" s="10" t="n"/>
      <c r="W199" s="7" t="n"/>
      <c r="X199" s="7" t="n"/>
      <c r="Y199" s="7" t="n"/>
      <c r="Z199" s="7" t="n"/>
      <c r="AA199" s="7" t="n"/>
      <c r="AB199" s="7" t="n"/>
      <c r="AC199" s="14" t="n"/>
      <c r="AD199" s="19" t="n"/>
      <c r="AE199" s="13" t="n"/>
      <c r="AF199" s="13" t="n"/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n"/>
      <c r="C200" s="12" t="n"/>
      <c r="D200" s="11" t="n"/>
      <c r="E200" s="11" t="n"/>
      <c r="F200" s="12" t="n"/>
      <c r="G200" s="11" t="n"/>
      <c r="H200" s="18" t="n"/>
      <c r="I200" s="124" t="n"/>
      <c r="J200" s="9" t="n"/>
      <c r="K200" s="7" t="n"/>
      <c r="L200" s="7" t="n"/>
      <c r="M200" s="10" t="n"/>
      <c r="N200" s="10" t="n"/>
      <c r="O200" s="7" t="n"/>
      <c r="P200" s="7" t="n"/>
      <c r="Q200" s="10" t="n"/>
      <c r="R200" s="10" t="n"/>
      <c r="S200" s="7" t="n"/>
      <c r="T200" s="7" t="n"/>
      <c r="U200" s="10" t="n"/>
      <c r="V200" s="10" t="n"/>
      <c r="W200" s="7" t="n"/>
      <c r="X200" s="7" t="n"/>
      <c r="Y200" s="7" t="n"/>
      <c r="Z200" s="7" t="n"/>
      <c r="AA200" s="7" t="n"/>
      <c r="AB200" s="7" t="n"/>
      <c r="AC200" s="14" t="n"/>
      <c r="AD200" s="18" t="n"/>
      <c r="AE200" s="13" t="n"/>
      <c r="AF200" s="13" t="n"/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n"/>
      <c r="C201" s="12" t="n"/>
      <c r="D201" s="11" t="n"/>
      <c r="E201" s="11" t="n"/>
      <c r="F201" s="12" t="n"/>
      <c r="G201" s="11" t="n"/>
      <c r="H201" s="19" t="n"/>
      <c r="I201" s="124" t="n"/>
      <c r="J201" s="9" t="n"/>
      <c r="K201" s="7" t="n"/>
      <c r="L201" s="7" t="n"/>
      <c r="M201" s="10" t="n"/>
      <c r="N201" s="10" t="n"/>
      <c r="O201" s="7" t="n"/>
      <c r="P201" s="7" t="n"/>
      <c r="Q201" s="10" t="n"/>
      <c r="R201" s="10" t="n"/>
      <c r="S201" s="7" t="n"/>
      <c r="T201" s="7" t="n"/>
      <c r="U201" s="10" t="n"/>
      <c r="V201" s="10" t="n"/>
      <c r="W201" s="7" t="n"/>
      <c r="X201" s="7" t="n"/>
      <c r="Y201" s="7" t="n"/>
      <c r="Z201" s="7" t="n"/>
      <c r="AA201" s="7" t="n"/>
      <c r="AB201" s="7" t="n"/>
      <c r="AC201" s="14" t="n"/>
      <c r="AD201" s="19" t="n"/>
      <c r="AE201" s="13" t="n"/>
      <c r="AF201" s="13" t="n"/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n"/>
      <c r="C202" s="12" t="n"/>
      <c r="D202" s="11" t="n"/>
      <c r="E202" s="11" t="n"/>
      <c r="F202" s="12" t="n"/>
      <c r="G202" s="11" t="n"/>
      <c r="H202" s="19" t="n"/>
      <c r="I202" s="124" t="n"/>
      <c r="J202" s="9" t="n"/>
      <c r="K202" s="7" t="n"/>
      <c r="L202" s="7" t="n"/>
      <c r="M202" s="10" t="n"/>
      <c r="N202" s="10" t="n"/>
      <c r="O202" s="7" t="n"/>
      <c r="P202" s="7" t="n"/>
      <c r="Q202" s="10" t="n"/>
      <c r="R202" s="10" t="n"/>
      <c r="S202" s="7" t="n"/>
      <c r="T202" s="7" t="n"/>
      <c r="U202" s="10" t="n"/>
      <c r="V202" s="10" t="n"/>
      <c r="W202" s="7" t="n"/>
      <c r="X202" s="7" t="n"/>
      <c r="Y202" s="7" t="n"/>
      <c r="Z202" s="7" t="n"/>
      <c r="AA202" s="7" t="n"/>
      <c r="AB202" s="7" t="n"/>
      <c r="AC202" s="14" t="n"/>
      <c r="AD202" s="19" t="n"/>
      <c r="AE202" s="13" t="n"/>
      <c r="AF202" s="13" t="n"/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n"/>
      <c r="C203" s="12" t="n"/>
      <c r="D203" s="11" t="n"/>
      <c r="E203" s="11" t="n"/>
      <c r="F203" s="12" t="n"/>
      <c r="G203" s="11" t="n"/>
      <c r="H203" s="18" t="n"/>
      <c r="I203" s="124" t="n"/>
      <c r="J203" s="9" t="n"/>
      <c r="K203" s="7" t="n"/>
      <c r="L203" s="7" t="n"/>
      <c r="M203" s="10" t="n"/>
      <c r="N203" s="10" t="n"/>
      <c r="O203" s="7" t="n"/>
      <c r="P203" s="7" t="n"/>
      <c r="Q203" s="10" t="n"/>
      <c r="R203" s="10" t="n"/>
      <c r="S203" s="7" t="n"/>
      <c r="T203" s="7" t="n"/>
      <c r="U203" s="10" t="n"/>
      <c r="V203" s="10" t="n"/>
      <c r="W203" s="7" t="n"/>
      <c r="X203" s="7" t="n"/>
      <c r="Y203" s="7" t="n"/>
      <c r="Z203" s="7" t="n"/>
      <c r="AA203" s="7" t="n"/>
      <c r="AB203" s="7" t="n"/>
      <c r="AC203" s="14" t="n"/>
      <c r="AD203" s="18" t="n"/>
      <c r="AE203" s="13" t="n"/>
      <c r="AF203" s="13" t="n"/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n"/>
      <c r="C204" s="12" t="n"/>
      <c r="D204" s="11" t="n"/>
      <c r="E204" s="11" t="n"/>
      <c r="F204" s="12" t="n"/>
      <c r="G204" s="11" t="n"/>
      <c r="H204" s="19" t="n"/>
      <c r="I204" s="124" t="n"/>
      <c r="J204" s="9" t="n"/>
      <c r="K204" s="7" t="n"/>
      <c r="L204" s="7" t="n"/>
      <c r="M204" s="10" t="n"/>
      <c r="N204" s="10" t="n"/>
      <c r="O204" s="7" t="n"/>
      <c r="P204" s="7" t="n"/>
      <c r="Q204" s="10" t="n"/>
      <c r="R204" s="10" t="n"/>
      <c r="S204" s="7" t="n"/>
      <c r="T204" s="7" t="n"/>
      <c r="U204" s="10" t="n"/>
      <c r="V204" s="10" t="n"/>
      <c r="W204" s="7" t="n"/>
      <c r="X204" s="7" t="n"/>
      <c r="Y204" s="7" t="n"/>
      <c r="Z204" s="7" t="n"/>
      <c r="AA204" s="7" t="n"/>
      <c r="AB204" s="7" t="n"/>
      <c r="AC204" s="14" t="n"/>
      <c r="AD204" s="19" t="n"/>
      <c r="AE204" s="13" t="n"/>
      <c r="AF204" s="13" t="n"/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n"/>
      <c r="C205" s="12" t="n"/>
      <c r="D205" s="11" t="n"/>
      <c r="E205" s="11" t="n"/>
      <c r="F205" s="12" t="n"/>
      <c r="G205" s="11" t="n"/>
      <c r="H205" s="19" t="n"/>
      <c r="I205" s="124" t="n"/>
      <c r="J205" s="9" t="n"/>
      <c r="K205" s="7" t="n"/>
      <c r="L205" s="7" t="n"/>
      <c r="M205" s="10" t="n"/>
      <c r="N205" s="10" t="n"/>
      <c r="O205" s="7" t="n"/>
      <c r="P205" s="7" t="n"/>
      <c r="Q205" s="10" t="n"/>
      <c r="R205" s="10" t="n"/>
      <c r="S205" s="7" t="n"/>
      <c r="T205" s="7" t="n"/>
      <c r="U205" s="10" t="n"/>
      <c r="V205" s="10" t="n"/>
      <c r="W205" s="7" t="n"/>
      <c r="X205" s="7" t="n"/>
      <c r="Y205" s="7" t="n"/>
      <c r="Z205" s="7" t="n"/>
      <c r="AA205" s="7" t="n"/>
      <c r="AB205" s="7" t="n"/>
      <c r="AC205" s="14" t="n"/>
      <c r="AD205" s="19" t="n"/>
      <c r="AE205" s="13" t="n"/>
      <c r="AF205" s="13" t="n"/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n"/>
      <c r="C206" s="12" t="n"/>
      <c r="D206" s="11" t="n"/>
      <c r="E206" s="11" t="n"/>
      <c r="F206" s="12" t="n"/>
      <c r="G206" s="11" t="n"/>
      <c r="H206" s="18" t="n"/>
      <c r="I206" s="124" t="n"/>
      <c r="J206" s="9" t="n"/>
      <c r="K206" s="7" t="n"/>
      <c r="L206" s="7" t="n"/>
      <c r="M206" s="10" t="n"/>
      <c r="N206" s="10" t="n"/>
      <c r="O206" s="7" t="n"/>
      <c r="P206" s="7" t="n"/>
      <c r="Q206" s="10" t="n"/>
      <c r="R206" s="10" t="n"/>
      <c r="S206" s="7" t="n"/>
      <c r="T206" s="7" t="n"/>
      <c r="U206" s="10" t="n"/>
      <c r="V206" s="10" t="n"/>
      <c r="W206" s="7" t="n"/>
      <c r="X206" s="7" t="n"/>
      <c r="Y206" s="7" t="n"/>
      <c r="Z206" s="7" t="n"/>
      <c r="AA206" s="7" t="n"/>
      <c r="AB206" s="7" t="n"/>
      <c r="AC206" s="14" t="n"/>
      <c r="AD206" s="18" t="n"/>
      <c r="AE206" s="13" t="n"/>
      <c r="AF206" s="13" t="n"/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n"/>
      <c r="C207" s="12" t="n"/>
      <c r="D207" s="11" t="n"/>
      <c r="E207" s="11" t="n"/>
      <c r="F207" s="12" t="n"/>
      <c r="G207" s="11" t="n"/>
      <c r="H207" s="19" t="n"/>
      <c r="I207" s="124" t="n"/>
      <c r="J207" s="9" t="n"/>
      <c r="K207" s="7" t="n"/>
      <c r="L207" s="7" t="n"/>
      <c r="M207" s="10" t="n"/>
      <c r="N207" s="10" t="n"/>
      <c r="O207" s="7" t="n"/>
      <c r="P207" s="7" t="n"/>
      <c r="Q207" s="10" t="n"/>
      <c r="R207" s="10" t="n"/>
      <c r="S207" s="7" t="n"/>
      <c r="T207" s="7" t="n"/>
      <c r="U207" s="10" t="n"/>
      <c r="V207" s="10" t="n"/>
      <c r="W207" s="7" t="n"/>
      <c r="X207" s="7" t="n"/>
      <c r="Y207" s="7" t="n"/>
      <c r="Z207" s="7" t="n"/>
      <c r="AA207" s="7" t="n"/>
      <c r="AB207" s="7" t="n"/>
      <c r="AC207" s="14" t="n"/>
      <c r="AD207" s="19" t="n"/>
      <c r="AE207" s="13" t="n"/>
      <c r="AF207" s="13" t="n"/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n"/>
      <c r="C208" s="12" t="n"/>
      <c r="D208" s="11" t="n"/>
      <c r="E208" s="11" t="n"/>
      <c r="F208" s="12" t="n"/>
      <c r="G208" s="11" t="n"/>
      <c r="H208" s="19" t="n"/>
      <c r="I208" s="124" t="n"/>
      <c r="J208" s="9" t="n"/>
      <c r="K208" s="7" t="n"/>
      <c r="L208" s="7" t="n"/>
      <c r="M208" s="10" t="n"/>
      <c r="N208" s="10" t="n"/>
      <c r="O208" s="7" t="n"/>
      <c r="P208" s="7" t="n"/>
      <c r="Q208" s="10" t="n"/>
      <c r="R208" s="10" t="n"/>
      <c r="S208" s="7" t="n"/>
      <c r="T208" s="7" t="n"/>
      <c r="U208" s="10" t="n"/>
      <c r="V208" s="10" t="n"/>
      <c r="W208" s="7" t="n"/>
      <c r="X208" s="7" t="n"/>
      <c r="Y208" s="7" t="n"/>
      <c r="Z208" s="7" t="n"/>
      <c r="AA208" s="7" t="n"/>
      <c r="AB208" s="7" t="n"/>
      <c r="AC208" s="14" t="n"/>
      <c r="AD208" s="19" t="n"/>
      <c r="AE208" s="13" t="n"/>
      <c r="AF208" s="13" t="n"/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n"/>
      <c r="C209" s="12" t="n"/>
      <c r="D209" s="11" t="n"/>
      <c r="E209" s="11" t="n"/>
      <c r="F209" s="12" t="n"/>
      <c r="G209" s="11" t="n"/>
      <c r="H209" s="18" t="n"/>
      <c r="I209" s="124" t="n"/>
      <c r="J209" s="9" t="n"/>
      <c r="K209" s="7" t="n"/>
      <c r="L209" s="7" t="n"/>
      <c r="M209" s="10" t="n"/>
      <c r="N209" s="10" t="n"/>
      <c r="O209" s="7" t="n"/>
      <c r="P209" s="7" t="n"/>
      <c r="Q209" s="10" t="n"/>
      <c r="R209" s="10" t="n"/>
      <c r="S209" s="7" t="n"/>
      <c r="T209" s="7" t="n"/>
      <c r="U209" s="10" t="n"/>
      <c r="V209" s="10" t="n"/>
      <c r="W209" s="7" t="n"/>
      <c r="X209" s="7" t="n"/>
      <c r="Y209" s="7" t="n"/>
      <c r="Z209" s="7" t="n"/>
      <c r="AA209" s="7" t="n"/>
      <c r="AB209" s="7" t="n"/>
      <c r="AC209" s="14" t="n"/>
      <c r="AD209" s="18" t="n"/>
      <c r="AE209" s="13" t="n"/>
      <c r="AF209" s="13" t="n"/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n"/>
      <c r="C210" s="12" t="n"/>
      <c r="D210" s="11" t="n"/>
      <c r="E210" s="11" t="n"/>
      <c r="F210" s="12" t="n"/>
      <c r="G210" s="11" t="n"/>
      <c r="H210" s="19" t="n"/>
      <c r="I210" s="124" t="n"/>
      <c r="J210" s="9" t="n"/>
      <c r="K210" s="7" t="n"/>
      <c r="L210" s="7" t="n"/>
      <c r="M210" s="10" t="n"/>
      <c r="N210" s="10" t="n"/>
      <c r="O210" s="7" t="n"/>
      <c r="P210" s="7" t="n"/>
      <c r="Q210" s="10" t="n"/>
      <c r="R210" s="10" t="n"/>
      <c r="S210" s="7" t="n"/>
      <c r="T210" s="7" t="n"/>
      <c r="U210" s="10" t="n"/>
      <c r="V210" s="10" t="n"/>
      <c r="W210" s="7" t="n"/>
      <c r="X210" s="7" t="n"/>
      <c r="Y210" s="7" t="n"/>
      <c r="Z210" s="7" t="n"/>
      <c r="AA210" s="7" t="n"/>
      <c r="AB210" s="7" t="n"/>
      <c r="AC210" s="14" t="n"/>
      <c r="AD210" s="19" t="n"/>
      <c r="AE210" s="13" t="n"/>
      <c r="AF210" s="13" t="n"/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n"/>
      <c r="C211" s="12" t="n"/>
      <c r="D211" s="11" t="n"/>
      <c r="E211" s="11" t="n"/>
      <c r="F211" s="12" t="n"/>
      <c r="G211" s="11" t="n"/>
      <c r="H211" s="19" t="n"/>
      <c r="I211" s="124" t="n"/>
      <c r="J211" s="9" t="n"/>
      <c r="K211" s="7" t="n"/>
      <c r="L211" s="7" t="n"/>
      <c r="M211" s="10" t="n"/>
      <c r="N211" s="10" t="n"/>
      <c r="O211" s="7" t="n"/>
      <c r="P211" s="7" t="n"/>
      <c r="Q211" s="10" t="n"/>
      <c r="R211" s="10" t="n"/>
      <c r="S211" s="7" t="n"/>
      <c r="T211" s="7" t="n"/>
      <c r="U211" s="10" t="n"/>
      <c r="V211" s="10" t="n"/>
      <c r="W211" s="7" t="n"/>
      <c r="X211" s="7" t="n"/>
      <c r="Y211" s="7" t="n"/>
      <c r="Z211" s="7" t="n"/>
      <c r="AA211" s="7" t="n"/>
      <c r="AB211" s="7" t="n"/>
      <c r="AC211" s="14" t="n"/>
      <c r="AD211" s="19" t="n"/>
      <c r="AE211" s="13" t="n"/>
      <c r="AF211" s="13" t="n"/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n"/>
      <c r="C212" s="12" t="n"/>
      <c r="D212" s="11" t="n"/>
      <c r="E212" s="11" t="n"/>
      <c r="F212" s="12" t="n"/>
      <c r="G212" s="11" t="n"/>
      <c r="H212" s="18" t="n"/>
      <c r="I212" s="124" t="n"/>
      <c r="J212" s="9" t="n"/>
      <c r="K212" s="7" t="n"/>
      <c r="L212" s="7" t="n"/>
      <c r="M212" s="10" t="n"/>
      <c r="N212" s="10" t="n"/>
      <c r="O212" s="7" t="n"/>
      <c r="P212" s="7" t="n"/>
      <c r="Q212" s="10" t="n"/>
      <c r="R212" s="10" t="n"/>
      <c r="S212" s="7" t="n"/>
      <c r="T212" s="7" t="n"/>
      <c r="U212" s="10" t="n"/>
      <c r="V212" s="10" t="n"/>
      <c r="W212" s="7" t="n"/>
      <c r="X212" s="7" t="n"/>
      <c r="Y212" s="7" t="n"/>
      <c r="Z212" s="7" t="n"/>
      <c r="AA212" s="7" t="n"/>
      <c r="AB212" s="7" t="n"/>
      <c r="AC212" s="14" t="n"/>
      <c r="AD212" s="18" t="n"/>
      <c r="AE212" s="13" t="n"/>
      <c r="AF212" s="13" t="n"/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n"/>
      <c r="C213" s="12" t="n"/>
      <c r="D213" s="11" t="n"/>
      <c r="E213" s="11" t="n"/>
      <c r="F213" s="12" t="n"/>
      <c r="G213" s="11" t="n"/>
      <c r="H213" s="19" t="n"/>
      <c r="I213" s="124" t="n"/>
      <c r="J213" s="9" t="n"/>
      <c r="K213" s="7" t="n"/>
      <c r="L213" s="7" t="n"/>
      <c r="M213" s="10" t="n"/>
      <c r="N213" s="10" t="n"/>
      <c r="O213" s="7" t="n"/>
      <c r="P213" s="7" t="n"/>
      <c r="Q213" s="10" t="n"/>
      <c r="R213" s="10" t="n"/>
      <c r="S213" s="7" t="n"/>
      <c r="T213" s="7" t="n"/>
      <c r="U213" s="10" t="n"/>
      <c r="V213" s="10" t="n"/>
      <c r="W213" s="7" t="n"/>
      <c r="X213" s="7" t="n"/>
      <c r="Y213" s="7" t="n"/>
      <c r="Z213" s="7" t="n"/>
      <c r="AA213" s="7" t="n"/>
      <c r="AB213" s="7" t="n"/>
      <c r="AC213" s="14" t="n"/>
      <c r="AD213" s="19" t="n"/>
      <c r="AE213" s="13" t="n"/>
      <c r="AF213" s="13" t="n"/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n"/>
      <c r="C214" s="12" t="n"/>
      <c r="D214" s="11" t="n"/>
      <c r="E214" s="11" t="n"/>
      <c r="F214" s="12" t="n"/>
      <c r="G214" s="11" t="n"/>
      <c r="H214" s="19" t="n"/>
      <c r="I214" s="124" t="n"/>
      <c r="J214" s="9" t="n"/>
      <c r="K214" s="7" t="n"/>
      <c r="L214" s="7" t="n"/>
      <c r="M214" s="10" t="n"/>
      <c r="N214" s="10" t="n"/>
      <c r="O214" s="7" t="n"/>
      <c r="P214" s="7" t="n"/>
      <c r="Q214" s="10" t="n"/>
      <c r="R214" s="10" t="n"/>
      <c r="S214" s="7" t="n"/>
      <c r="T214" s="7" t="n"/>
      <c r="U214" s="10" t="n"/>
      <c r="V214" s="10" t="n"/>
      <c r="W214" s="7" t="n"/>
      <c r="X214" s="7" t="n"/>
      <c r="Y214" s="7" t="n"/>
      <c r="Z214" s="7" t="n"/>
      <c r="AA214" s="7" t="n"/>
      <c r="AB214" s="7" t="n"/>
      <c r="AC214" s="14" t="n"/>
      <c r="AD214" s="19" t="n"/>
      <c r="AE214" s="13" t="n"/>
      <c r="AF214" s="13" t="n"/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n"/>
      <c r="C215" s="12" t="n"/>
      <c r="D215" s="11" t="n"/>
      <c r="E215" s="11" t="n"/>
      <c r="F215" s="12" t="n"/>
      <c r="G215" s="11" t="n"/>
      <c r="H215" s="18" t="n"/>
      <c r="I215" s="124" t="n"/>
      <c r="J215" s="9" t="n"/>
      <c r="K215" s="7" t="n"/>
      <c r="L215" s="7" t="n"/>
      <c r="M215" s="10" t="n"/>
      <c r="N215" s="10" t="n"/>
      <c r="O215" s="7" t="n"/>
      <c r="P215" s="7" t="n"/>
      <c r="Q215" s="10" t="n"/>
      <c r="R215" s="10" t="n"/>
      <c r="S215" s="7" t="n"/>
      <c r="T215" s="7" t="n"/>
      <c r="U215" s="10" t="n"/>
      <c r="V215" s="10" t="n"/>
      <c r="W215" s="7" t="n"/>
      <c r="X215" s="7" t="n"/>
      <c r="Y215" s="7" t="n"/>
      <c r="Z215" s="7" t="n"/>
      <c r="AA215" s="7" t="n"/>
      <c r="AB215" s="7" t="n"/>
      <c r="AC215" s="14" t="n"/>
      <c r="AD215" s="18" t="n"/>
      <c r="AE215" s="13" t="n"/>
      <c r="AF215" s="13" t="n"/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n"/>
      <c r="C216" s="12" t="n"/>
      <c r="D216" s="11" t="n"/>
      <c r="E216" s="11" t="n"/>
      <c r="F216" s="12" t="n"/>
      <c r="G216" s="11" t="n"/>
      <c r="H216" s="19" t="n"/>
      <c r="I216" s="124" t="n"/>
      <c r="J216" s="9" t="n"/>
      <c r="K216" s="7" t="n"/>
      <c r="L216" s="7" t="n"/>
      <c r="M216" s="10" t="n"/>
      <c r="N216" s="10" t="n"/>
      <c r="O216" s="7" t="n"/>
      <c r="P216" s="7" t="n"/>
      <c r="Q216" s="10" t="n"/>
      <c r="R216" s="10" t="n"/>
      <c r="S216" s="7" t="n"/>
      <c r="T216" s="7" t="n"/>
      <c r="U216" s="10" t="n"/>
      <c r="V216" s="10" t="n"/>
      <c r="W216" s="7" t="n"/>
      <c r="X216" s="7" t="n"/>
      <c r="Y216" s="7" t="n"/>
      <c r="Z216" s="7" t="n"/>
      <c r="AA216" s="7" t="n"/>
      <c r="AB216" s="7" t="n"/>
      <c r="AC216" s="14" t="n"/>
      <c r="AD216" s="19" t="n"/>
      <c r="AE216" s="13" t="n"/>
      <c r="AF216" s="13" t="n"/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n"/>
      <c r="C217" s="12" t="n"/>
      <c r="D217" s="11" t="n"/>
      <c r="E217" s="11" t="n"/>
      <c r="F217" s="12" t="n"/>
      <c r="G217" s="11" t="n"/>
      <c r="H217" s="19" t="n"/>
      <c r="I217" s="124" t="n"/>
      <c r="J217" s="9" t="n"/>
      <c r="K217" s="7" t="n"/>
      <c r="L217" s="7" t="n"/>
      <c r="M217" s="10" t="n"/>
      <c r="N217" s="10" t="n"/>
      <c r="O217" s="7" t="n"/>
      <c r="P217" s="7" t="n"/>
      <c r="Q217" s="10" t="n"/>
      <c r="R217" s="10" t="n"/>
      <c r="S217" s="7" t="n"/>
      <c r="T217" s="7" t="n"/>
      <c r="U217" s="10" t="n"/>
      <c r="V217" s="10" t="n"/>
      <c r="W217" s="7" t="n"/>
      <c r="X217" s="7" t="n"/>
      <c r="Y217" s="7" t="n"/>
      <c r="Z217" s="7" t="n"/>
      <c r="AA217" s="7" t="n"/>
      <c r="AB217" s="7" t="n"/>
      <c r="AC217" s="14" t="n"/>
      <c r="AD217" s="19" t="n"/>
      <c r="AE217" s="13" t="n"/>
      <c r="AF217" s="13" t="n"/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n"/>
      <c r="C218" s="12" t="n"/>
      <c r="D218" s="11" t="n"/>
      <c r="E218" s="11" t="n"/>
      <c r="F218" s="12" t="n"/>
      <c r="G218" s="11" t="n"/>
      <c r="H218" s="18" t="n"/>
      <c r="I218" s="124" t="n"/>
      <c r="J218" s="9" t="n"/>
      <c r="K218" s="7" t="n"/>
      <c r="L218" s="7" t="n"/>
      <c r="M218" s="10" t="n"/>
      <c r="N218" s="10" t="n"/>
      <c r="O218" s="7" t="n"/>
      <c r="P218" s="7" t="n"/>
      <c r="Q218" s="10" t="n"/>
      <c r="R218" s="10" t="n"/>
      <c r="S218" s="7" t="n"/>
      <c r="T218" s="7" t="n"/>
      <c r="U218" s="10" t="n"/>
      <c r="V218" s="10" t="n"/>
      <c r="W218" s="7" t="n"/>
      <c r="X218" s="7" t="n"/>
      <c r="Y218" s="7" t="n"/>
      <c r="Z218" s="7" t="n"/>
      <c r="AA218" s="7" t="n"/>
      <c r="AB218" s="7" t="n"/>
      <c r="AC218" s="14" t="n"/>
      <c r="AD218" s="18" t="n"/>
      <c r="AE218" s="13" t="n"/>
      <c r="AF218" s="13" t="n"/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n"/>
      <c r="C219" s="12" t="n"/>
      <c r="D219" s="11" t="n"/>
      <c r="E219" s="11" t="n"/>
      <c r="F219" s="12" t="n"/>
      <c r="G219" s="11" t="n"/>
      <c r="H219" s="19" t="n"/>
      <c r="I219" s="124" t="n"/>
      <c r="J219" s="9" t="n"/>
      <c r="K219" s="7" t="n"/>
      <c r="L219" s="7" t="n"/>
      <c r="M219" s="10" t="n"/>
      <c r="N219" s="10" t="n"/>
      <c r="O219" s="7" t="n"/>
      <c r="P219" s="7" t="n"/>
      <c r="Q219" s="10" t="n"/>
      <c r="R219" s="10" t="n"/>
      <c r="S219" s="7" t="n"/>
      <c r="T219" s="7" t="n"/>
      <c r="U219" s="10" t="n"/>
      <c r="V219" s="10" t="n"/>
      <c r="W219" s="7" t="n"/>
      <c r="X219" s="7" t="n"/>
      <c r="Y219" s="7" t="n"/>
      <c r="Z219" s="7" t="n"/>
      <c r="AA219" s="7" t="n"/>
      <c r="AB219" s="7" t="n"/>
      <c r="AC219" s="14" t="n"/>
      <c r="AD219" s="19" t="n"/>
      <c r="AE219" s="13" t="n"/>
      <c r="AF219" s="13" t="n"/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n"/>
      <c r="C220" s="12" t="n"/>
      <c r="D220" s="11" t="n"/>
      <c r="E220" s="11" t="n"/>
      <c r="F220" s="12" t="n"/>
      <c r="G220" s="11" t="n"/>
      <c r="H220" s="19" t="n"/>
      <c r="I220" s="124" t="n"/>
      <c r="J220" s="9" t="n"/>
      <c r="K220" s="7" t="n"/>
      <c r="L220" s="7" t="n"/>
      <c r="M220" s="10" t="n"/>
      <c r="N220" s="10" t="n"/>
      <c r="O220" s="7" t="n"/>
      <c r="P220" s="7" t="n"/>
      <c r="Q220" s="10" t="n"/>
      <c r="R220" s="10" t="n"/>
      <c r="S220" s="7" t="n"/>
      <c r="T220" s="7" t="n"/>
      <c r="U220" s="10" t="n"/>
      <c r="V220" s="10" t="n"/>
      <c r="W220" s="7" t="n"/>
      <c r="X220" s="7" t="n"/>
      <c r="Y220" s="7" t="n"/>
      <c r="Z220" s="7" t="n"/>
      <c r="AA220" s="7" t="n"/>
      <c r="AB220" s="7" t="n"/>
      <c r="AC220" s="14" t="n"/>
      <c r="AD220" s="19" t="n"/>
      <c r="AE220" s="13" t="n"/>
      <c r="AF220" s="13" t="n"/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n"/>
      <c r="C221" s="12" t="n"/>
      <c r="D221" s="11" t="n"/>
      <c r="E221" s="11" t="n"/>
      <c r="F221" s="12" t="n"/>
      <c r="G221" s="11" t="n"/>
      <c r="H221" s="18" t="n"/>
      <c r="I221" s="124" t="n"/>
      <c r="J221" s="9" t="n"/>
      <c r="K221" s="7" t="n"/>
      <c r="L221" s="7" t="n"/>
      <c r="M221" s="10" t="n"/>
      <c r="N221" s="10" t="n"/>
      <c r="O221" s="7" t="n"/>
      <c r="P221" s="7" t="n"/>
      <c r="Q221" s="10" t="n"/>
      <c r="R221" s="10" t="n"/>
      <c r="S221" s="7" t="n"/>
      <c r="T221" s="7" t="n"/>
      <c r="U221" s="10" t="n"/>
      <c r="V221" s="10" t="n"/>
      <c r="W221" s="7" t="n"/>
      <c r="X221" s="7" t="n"/>
      <c r="Y221" s="7" t="n"/>
      <c r="Z221" s="7" t="n"/>
      <c r="AA221" s="7" t="n"/>
      <c r="AB221" s="7" t="n"/>
      <c r="AC221" s="14" t="n"/>
      <c r="AD221" s="18" t="n"/>
      <c r="AE221" s="13" t="n"/>
      <c r="AF221" s="13" t="n"/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n"/>
      <c r="C222" s="12" t="n"/>
      <c r="D222" s="11" t="n"/>
      <c r="E222" s="11" t="n"/>
      <c r="F222" s="12" t="n"/>
      <c r="G222" s="11" t="n"/>
      <c r="H222" s="19" t="n"/>
      <c r="I222" s="124" t="n"/>
      <c r="J222" s="9" t="n"/>
      <c r="K222" s="7" t="n"/>
      <c r="L222" s="7" t="n"/>
      <c r="M222" s="10" t="n"/>
      <c r="N222" s="10" t="n"/>
      <c r="O222" s="7" t="n"/>
      <c r="P222" s="7" t="n"/>
      <c r="Q222" s="10" t="n"/>
      <c r="R222" s="10" t="n"/>
      <c r="S222" s="7" t="n"/>
      <c r="T222" s="7" t="n"/>
      <c r="U222" s="10" t="n"/>
      <c r="V222" s="10" t="n"/>
      <c r="W222" s="7" t="n"/>
      <c r="X222" s="7" t="n"/>
      <c r="Y222" s="7" t="n"/>
      <c r="Z222" s="7" t="n"/>
      <c r="AA222" s="7" t="n"/>
      <c r="AB222" s="7" t="n"/>
      <c r="AC222" s="14" t="n"/>
      <c r="AD222" s="19" t="n"/>
      <c r="AE222" s="13" t="n"/>
      <c r="AF222" s="13" t="n"/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n"/>
      <c r="C223" s="12" t="n"/>
      <c r="D223" s="11" t="n"/>
      <c r="E223" s="11" t="n"/>
      <c r="F223" s="12" t="n"/>
      <c r="G223" s="11" t="n"/>
      <c r="H223" s="19" t="n"/>
      <c r="I223" s="124" t="n"/>
      <c r="J223" s="9" t="n"/>
      <c r="K223" s="7" t="n"/>
      <c r="L223" s="7" t="n"/>
      <c r="M223" s="10" t="n"/>
      <c r="N223" s="10" t="n"/>
      <c r="O223" s="7" t="n"/>
      <c r="P223" s="7" t="n"/>
      <c r="Q223" s="10" t="n"/>
      <c r="R223" s="10" t="n"/>
      <c r="S223" s="7" t="n"/>
      <c r="T223" s="7" t="n"/>
      <c r="U223" s="10" t="n"/>
      <c r="V223" s="10" t="n"/>
      <c r="W223" s="7" t="n"/>
      <c r="X223" s="7" t="n"/>
      <c r="Y223" s="7" t="n"/>
      <c r="Z223" s="7" t="n"/>
      <c r="AA223" s="7" t="n"/>
      <c r="AB223" s="7" t="n"/>
      <c r="AC223" s="14" t="n"/>
      <c r="AD223" s="19" t="n"/>
      <c r="AE223" s="13" t="n"/>
      <c r="AF223" s="13" t="n"/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n"/>
      <c r="C224" s="12" t="n"/>
      <c r="D224" s="11" t="n"/>
      <c r="E224" s="11" t="n"/>
      <c r="F224" s="12" t="n"/>
      <c r="G224" s="11" t="n"/>
      <c r="H224" s="18" t="n"/>
      <c r="I224" s="124" t="n"/>
      <c r="J224" s="9" t="n"/>
      <c r="K224" s="7" t="n"/>
      <c r="L224" s="7" t="n"/>
      <c r="M224" s="10" t="n"/>
      <c r="N224" s="10" t="n"/>
      <c r="O224" s="7" t="n"/>
      <c r="P224" s="7" t="n"/>
      <c r="Q224" s="10" t="n"/>
      <c r="R224" s="10" t="n"/>
      <c r="S224" s="7" t="n"/>
      <c r="T224" s="7" t="n"/>
      <c r="U224" s="10" t="n"/>
      <c r="V224" s="10" t="n"/>
      <c r="W224" s="7" t="n"/>
      <c r="X224" s="7" t="n"/>
      <c r="Y224" s="7" t="n"/>
      <c r="Z224" s="7" t="n"/>
      <c r="AA224" s="7" t="n"/>
      <c r="AB224" s="7" t="n"/>
      <c r="AC224" s="14" t="n"/>
      <c r="AD224" s="18" t="n"/>
      <c r="AE224" s="13" t="n"/>
      <c r="AF224" s="13" t="n"/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n"/>
      <c r="C225" s="12" t="n"/>
      <c r="D225" s="11" t="n"/>
      <c r="E225" s="11" t="n"/>
      <c r="F225" s="12" t="n"/>
      <c r="G225" s="11" t="n"/>
      <c r="H225" s="19" t="n"/>
      <c r="I225" s="124" t="n"/>
      <c r="J225" s="9" t="n"/>
      <c r="K225" s="7" t="n"/>
      <c r="L225" s="7" t="n"/>
      <c r="M225" s="10" t="n"/>
      <c r="N225" s="10" t="n"/>
      <c r="O225" s="7" t="n"/>
      <c r="P225" s="7" t="n"/>
      <c r="Q225" s="10" t="n"/>
      <c r="R225" s="10" t="n"/>
      <c r="S225" s="7" t="n"/>
      <c r="T225" s="7" t="n"/>
      <c r="U225" s="10" t="n"/>
      <c r="V225" s="10" t="n"/>
      <c r="W225" s="7" t="n"/>
      <c r="X225" s="7" t="n"/>
      <c r="Y225" s="7" t="n"/>
      <c r="Z225" s="7" t="n"/>
      <c r="AA225" s="7" t="n"/>
      <c r="AB225" s="7" t="n"/>
      <c r="AC225" s="14" t="n"/>
      <c r="AD225" s="19" t="n"/>
      <c r="AE225" s="13" t="n"/>
      <c r="AF225" s="13" t="n"/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n"/>
      <c r="C226" s="12" t="n"/>
      <c r="D226" s="11" t="n"/>
      <c r="E226" s="11" t="n"/>
      <c r="F226" s="12" t="n"/>
      <c r="G226" s="11" t="n"/>
      <c r="H226" s="19" t="n"/>
      <c r="I226" s="124" t="n"/>
      <c r="J226" s="9" t="n"/>
      <c r="K226" s="7" t="n"/>
      <c r="L226" s="7" t="n"/>
      <c r="M226" s="10" t="n"/>
      <c r="N226" s="10" t="n"/>
      <c r="O226" s="7" t="n"/>
      <c r="P226" s="7" t="n"/>
      <c r="Q226" s="10" t="n"/>
      <c r="R226" s="10" t="n"/>
      <c r="S226" s="7" t="n"/>
      <c r="T226" s="7" t="n"/>
      <c r="U226" s="10" t="n"/>
      <c r="V226" s="10" t="n"/>
      <c r="W226" s="7" t="n"/>
      <c r="X226" s="7" t="n"/>
      <c r="Y226" s="7" t="n"/>
      <c r="Z226" s="7" t="n"/>
      <c r="AA226" s="7" t="n"/>
      <c r="AB226" s="7" t="n"/>
      <c r="AC226" s="14" t="n"/>
      <c r="AD226" s="19" t="n"/>
      <c r="AE226" s="13" t="n"/>
      <c r="AF226" s="13" t="n"/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n"/>
      <c r="C227" s="12" t="n"/>
      <c r="D227" s="11" t="n"/>
      <c r="E227" s="11" t="n"/>
      <c r="F227" s="12" t="n"/>
      <c r="G227" s="11" t="n"/>
      <c r="H227" s="18" t="n"/>
      <c r="I227" s="124" t="n"/>
      <c r="J227" s="9" t="n"/>
      <c r="K227" s="7" t="n"/>
      <c r="L227" s="7" t="n"/>
      <c r="M227" s="10" t="n"/>
      <c r="N227" s="10" t="n"/>
      <c r="O227" s="7" t="n"/>
      <c r="P227" s="7" t="n"/>
      <c r="Q227" s="10" t="n"/>
      <c r="R227" s="10" t="n"/>
      <c r="S227" s="7" t="n"/>
      <c r="T227" s="7" t="n"/>
      <c r="U227" s="10" t="n"/>
      <c r="V227" s="10" t="n"/>
      <c r="W227" s="7" t="n"/>
      <c r="X227" s="7" t="n"/>
      <c r="Y227" s="7" t="n"/>
      <c r="Z227" s="7" t="n"/>
      <c r="AA227" s="7" t="n"/>
      <c r="AB227" s="7" t="n"/>
      <c r="AC227" s="14" t="n"/>
      <c r="AD227" s="18" t="n"/>
      <c r="AE227" s="13" t="n"/>
      <c r="AF227" s="13" t="n"/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n"/>
      <c r="C228" s="12" t="n"/>
      <c r="D228" s="11" t="n"/>
      <c r="E228" s="11" t="n"/>
      <c r="F228" s="12" t="n"/>
      <c r="G228" s="11" t="n"/>
      <c r="H228" s="19" t="n"/>
      <c r="I228" s="124" t="n"/>
      <c r="J228" s="9" t="n"/>
      <c r="K228" s="7" t="n"/>
      <c r="L228" s="7" t="n"/>
      <c r="M228" s="10" t="n"/>
      <c r="N228" s="10" t="n"/>
      <c r="O228" s="7" t="n"/>
      <c r="P228" s="7" t="n"/>
      <c r="Q228" s="10" t="n"/>
      <c r="R228" s="10" t="n"/>
      <c r="S228" s="7" t="n"/>
      <c r="T228" s="7" t="n"/>
      <c r="U228" s="10" t="n"/>
      <c r="V228" s="10" t="n"/>
      <c r="W228" s="7" t="n"/>
      <c r="X228" s="7" t="n"/>
      <c r="Y228" s="7" t="n"/>
      <c r="Z228" s="7" t="n"/>
      <c r="AA228" s="7" t="n"/>
      <c r="AB228" s="7" t="n"/>
      <c r="AC228" s="14" t="n"/>
      <c r="AD228" s="19" t="n"/>
      <c r="AE228" s="13" t="n"/>
      <c r="AF228" s="13" t="n"/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n"/>
      <c r="C229" s="12" t="n"/>
      <c r="D229" s="11" t="n"/>
      <c r="E229" s="11" t="n"/>
      <c r="F229" s="12" t="n"/>
      <c r="G229" s="11" t="n"/>
      <c r="H229" s="19" t="n"/>
      <c r="I229" s="124" t="n"/>
      <c r="J229" s="9" t="n"/>
      <c r="K229" s="7" t="n"/>
      <c r="L229" s="7" t="n"/>
      <c r="M229" s="10" t="n"/>
      <c r="N229" s="10" t="n"/>
      <c r="O229" s="7" t="n"/>
      <c r="P229" s="7" t="n"/>
      <c r="Q229" s="10" t="n"/>
      <c r="R229" s="10" t="n"/>
      <c r="S229" s="7" t="n"/>
      <c r="T229" s="7" t="n"/>
      <c r="U229" s="10" t="n"/>
      <c r="V229" s="10" t="n"/>
      <c r="W229" s="7" t="n"/>
      <c r="X229" s="7" t="n"/>
      <c r="Y229" s="7" t="n"/>
      <c r="Z229" s="7" t="n"/>
      <c r="AA229" s="7" t="n"/>
      <c r="AB229" s="7" t="n"/>
      <c r="AC229" s="14" t="n"/>
      <c r="AD229" s="19" t="n"/>
      <c r="AE229" s="13" t="n"/>
      <c r="AF229" s="13" t="n"/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n"/>
      <c r="C230" s="12" t="n"/>
      <c r="D230" s="11" t="n"/>
      <c r="E230" s="11" t="n"/>
      <c r="F230" s="12" t="n"/>
      <c r="G230" s="11" t="n"/>
      <c r="H230" s="18" t="n"/>
      <c r="I230" s="124" t="n"/>
      <c r="J230" s="9" t="n"/>
      <c r="K230" s="7" t="n"/>
      <c r="L230" s="7" t="n"/>
      <c r="M230" s="10" t="n"/>
      <c r="N230" s="10" t="n"/>
      <c r="O230" s="7" t="n"/>
      <c r="P230" s="7" t="n"/>
      <c r="Q230" s="10" t="n"/>
      <c r="R230" s="10" t="n"/>
      <c r="S230" s="7" t="n"/>
      <c r="T230" s="7" t="n"/>
      <c r="U230" s="10" t="n"/>
      <c r="V230" s="10" t="n"/>
      <c r="W230" s="7" t="n"/>
      <c r="X230" s="7" t="n"/>
      <c r="Y230" s="7" t="n"/>
      <c r="Z230" s="7" t="n"/>
      <c r="AA230" s="7" t="n"/>
      <c r="AB230" s="7" t="n"/>
      <c r="AC230" s="14" t="n"/>
      <c r="AD230" s="18" t="n"/>
      <c r="AE230" s="13" t="n"/>
      <c r="AF230" s="13" t="n"/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n"/>
      <c r="C231" s="12" t="n"/>
      <c r="D231" s="11" t="n"/>
      <c r="E231" s="11" t="n"/>
      <c r="F231" s="12" t="n"/>
      <c r="G231" s="11" t="n"/>
      <c r="H231" s="19" t="n"/>
      <c r="I231" s="124" t="n"/>
      <c r="J231" s="9" t="n"/>
      <c r="K231" s="7" t="n"/>
      <c r="L231" s="7" t="n"/>
      <c r="M231" s="10" t="n"/>
      <c r="N231" s="10" t="n"/>
      <c r="O231" s="7" t="n"/>
      <c r="P231" s="7" t="n"/>
      <c r="Q231" s="10" t="n"/>
      <c r="R231" s="10" t="n"/>
      <c r="S231" s="7" t="n"/>
      <c r="T231" s="7" t="n"/>
      <c r="U231" s="10" t="n"/>
      <c r="V231" s="10" t="n"/>
      <c r="W231" s="7" t="n"/>
      <c r="X231" s="7" t="n"/>
      <c r="Y231" s="7" t="n"/>
      <c r="Z231" s="7" t="n"/>
      <c r="AA231" s="7" t="n"/>
      <c r="AB231" s="7" t="n"/>
      <c r="AC231" s="14" t="n"/>
      <c r="AD231" s="19" t="n"/>
      <c r="AE231" s="13" t="n"/>
      <c r="AF231" s="13" t="n"/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n"/>
      <c r="C232" s="12" t="n"/>
      <c r="D232" s="11" t="n"/>
      <c r="E232" s="11" t="n"/>
      <c r="F232" s="12" t="n"/>
      <c r="G232" s="11" t="n"/>
      <c r="H232" s="19" t="n"/>
      <c r="I232" s="124" t="n"/>
      <c r="J232" s="9" t="n"/>
      <c r="K232" s="7" t="n"/>
      <c r="L232" s="7" t="n"/>
      <c r="M232" s="10" t="n"/>
      <c r="N232" s="10" t="n"/>
      <c r="O232" s="7" t="n"/>
      <c r="P232" s="7" t="n"/>
      <c r="Q232" s="10" t="n"/>
      <c r="R232" s="10" t="n"/>
      <c r="S232" s="7" t="n"/>
      <c r="T232" s="7" t="n"/>
      <c r="U232" s="10" t="n"/>
      <c r="V232" s="10" t="n"/>
      <c r="W232" s="7" t="n"/>
      <c r="X232" s="7" t="n"/>
      <c r="Y232" s="7" t="n"/>
      <c r="Z232" s="7" t="n"/>
      <c r="AA232" s="7" t="n"/>
      <c r="AB232" s="7" t="n"/>
      <c r="AC232" s="14" t="n"/>
      <c r="AD232" s="19" t="n"/>
      <c r="AE232" s="13" t="n"/>
      <c r="AF232" s="13" t="n"/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n"/>
      <c r="C233" s="12" t="n"/>
      <c r="D233" s="11" t="n"/>
      <c r="E233" s="11" t="n"/>
      <c r="F233" s="12" t="n"/>
      <c r="G233" s="11" t="n"/>
      <c r="H233" s="18" t="n"/>
      <c r="I233" s="124" t="n"/>
      <c r="J233" s="9" t="n"/>
      <c r="K233" s="7" t="n"/>
      <c r="L233" s="7" t="n"/>
      <c r="M233" s="10" t="n"/>
      <c r="N233" s="10" t="n"/>
      <c r="O233" s="7" t="n"/>
      <c r="P233" s="7" t="n"/>
      <c r="Q233" s="10" t="n"/>
      <c r="R233" s="10" t="n"/>
      <c r="S233" s="7" t="n"/>
      <c r="T233" s="7" t="n"/>
      <c r="U233" s="10" t="n"/>
      <c r="V233" s="10" t="n"/>
      <c r="W233" s="7" t="n"/>
      <c r="X233" s="7" t="n"/>
      <c r="Y233" s="7" t="n"/>
      <c r="Z233" s="7" t="n"/>
      <c r="AA233" s="7" t="n"/>
      <c r="AB233" s="7" t="n"/>
      <c r="AC233" s="14" t="n"/>
      <c r="AD233" s="18" t="n"/>
      <c r="AE233" s="13" t="n"/>
      <c r="AF233" s="13" t="n"/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n"/>
      <c r="C234" s="12" t="n"/>
      <c r="D234" s="11" t="n"/>
      <c r="E234" s="11" t="n"/>
      <c r="F234" s="12" t="n"/>
      <c r="G234" s="11" t="n"/>
      <c r="H234" s="19" t="n"/>
      <c r="I234" s="124" t="n"/>
      <c r="J234" s="9" t="n"/>
      <c r="K234" s="7" t="n"/>
      <c r="L234" s="7" t="n"/>
      <c r="M234" s="10" t="n"/>
      <c r="N234" s="10" t="n"/>
      <c r="O234" s="7" t="n"/>
      <c r="P234" s="7" t="n"/>
      <c r="Q234" s="10" t="n"/>
      <c r="R234" s="10" t="n"/>
      <c r="S234" s="7" t="n"/>
      <c r="T234" s="7" t="n"/>
      <c r="U234" s="10" t="n"/>
      <c r="V234" s="10" t="n"/>
      <c r="W234" s="7" t="n"/>
      <c r="X234" s="7" t="n"/>
      <c r="Y234" s="7" t="n"/>
      <c r="Z234" s="7" t="n"/>
      <c r="AA234" s="7" t="n"/>
      <c r="AB234" s="7" t="n"/>
      <c r="AC234" s="14" t="n"/>
      <c r="AD234" s="19" t="n"/>
      <c r="AE234" s="13" t="n"/>
      <c r="AF234" s="13" t="n"/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n"/>
      <c r="C235" s="12" t="n"/>
      <c r="D235" s="11" t="n"/>
      <c r="E235" s="11" t="n"/>
      <c r="F235" s="12" t="n"/>
      <c r="G235" s="11" t="n"/>
      <c r="H235" s="19" t="n"/>
      <c r="I235" s="124" t="n"/>
      <c r="J235" s="9" t="n"/>
      <c r="K235" s="7" t="n"/>
      <c r="L235" s="7" t="n"/>
      <c r="M235" s="10" t="n"/>
      <c r="N235" s="10" t="n"/>
      <c r="O235" s="7" t="n"/>
      <c r="P235" s="7" t="n"/>
      <c r="Q235" s="10" t="n"/>
      <c r="R235" s="10" t="n"/>
      <c r="S235" s="7" t="n"/>
      <c r="T235" s="7" t="n"/>
      <c r="U235" s="10" t="n"/>
      <c r="V235" s="10" t="n"/>
      <c r="W235" s="7" t="n"/>
      <c r="X235" s="7" t="n"/>
      <c r="Y235" s="7" t="n"/>
      <c r="Z235" s="7" t="n"/>
      <c r="AA235" s="7" t="n"/>
      <c r="AB235" s="7" t="n"/>
      <c r="AC235" s="14" t="n"/>
      <c r="AD235" s="19" t="n"/>
      <c r="AE235" s="13" t="n"/>
      <c r="AF235" s="13" t="n"/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n"/>
      <c r="C236" s="12" t="n"/>
      <c r="D236" s="11" t="n"/>
      <c r="E236" s="11" t="n"/>
      <c r="F236" s="12" t="n"/>
      <c r="G236" s="11" t="n"/>
      <c r="H236" s="18" t="n"/>
      <c r="I236" s="124" t="n"/>
      <c r="J236" s="9" t="n"/>
      <c r="K236" s="7" t="n"/>
      <c r="L236" s="7" t="n"/>
      <c r="M236" s="10" t="n"/>
      <c r="N236" s="10" t="n"/>
      <c r="O236" s="7" t="n"/>
      <c r="P236" s="7" t="n"/>
      <c r="Q236" s="10" t="n"/>
      <c r="R236" s="10" t="n"/>
      <c r="S236" s="7" t="n"/>
      <c r="T236" s="7" t="n"/>
      <c r="U236" s="10" t="n"/>
      <c r="V236" s="10" t="n"/>
      <c r="W236" s="7" t="n"/>
      <c r="X236" s="7" t="n"/>
      <c r="Y236" s="7" t="n"/>
      <c r="Z236" s="7" t="n"/>
      <c r="AA236" s="7" t="n"/>
      <c r="AB236" s="7" t="n"/>
      <c r="AC236" s="14" t="n"/>
      <c r="AD236" s="18" t="n"/>
      <c r="AE236" s="13" t="n"/>
      <c r="AF236" s="13" t="n"/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n"/>
      <c r="C237" s="12" t="n"/>
      <c r="D237" s="11" t="n"/>
      <c r="E237" s="11" t="n"/>
      <c r="F237" s="12" t="n"/>
      <c r="G237" s="11" t="n"/>
      <c r="H237" s="19" t="n"/>
      <c r="I237" s="124" t="n"/>
      <c r="J237" s="9" t="n"/>
      <c r="K237" s="7" t="n"/>
      <c r="L237" s="7" t="n"/>
      <c r="M237" s="10" t="n"/>
      <c r="N237" s="10" t="n"/>
      <c r="O237" s="7" t="n"/>
      <c r="P237" s="7" t="n"/>
      <c r="Q237" s="10" t="n"/>
      <c r="R237" s="10" t="n"/>
      <c r="S237" s="7" t="n"/>
      <c r="T237" s="7" t="n"/>
      <c r="U237" s="10" t="n"/>
      <c r="V237" s="10" t="n"/>
      <c r="W237" s="7" t="n"/>
      <c r="X237" s="7" t="n"/>
      <c r="Y237" s="7" t="n"/>
      <c r="Z237" s="7" t="n"/>
      <c r="AA237" s="7" t="n"/>
      <c r="AB237" s="7" t="n"/>
      <c r="AC237" s="14" t="n"/>
      <c r="AD237" s="19" t="n"/>
      <c r="AE237" s="13" t="n"/>
      <c r="AF237" s="13" t="n"/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n"/>
      <c r="C238" s="12" t="n"/>
      <c r="D238" s="11" t="n"/>
      <c r="E238" s="11" t="n"/>
      <c r="F238" s="12" t="n"/>
      <c r="G238" s="11" t="n"/>
      <c r="H238" s="19" t="n"/>
      <c r="I238" s="124" t="n"/>
      <c r="J238" s="9" t="n"/>
      <c r="K238" s="7" t="n"/>
      <c r="L238" s="7" t="n"/>
      <c r="M238" s="10" t="n"/>
      <c r="N238" s="10" t="n"/>
      <c r="O238" s="7" t="n"/>
      <c r="P238" s="7" t="n"/>
      <c r="Q238" s="10" t="n"/>
      <c r="R238" s="10" t="n"/>
      <c r="S238" s="7" t="n"/>
      <c r="T238" s="7" t="n"/>
      <c r="U238" s="10" t="n"/>
      <c r="V238" s="10" t="n"/>
      <c r="W238" s="7" t="n"/>
      <c r="X238" s="7" t="n"/>
      <c r="Y238" s="7" t="n"/>
      <c r="Z238" s="7" t="n"/>
      <c r="AA238" s="7" t="n"/>
      <c r="AB238" s="7" t="n"/>
      <c r="AC238" s="14" t="n"/>
      <c r="AD238" s="19" t="n"/>
      <c r="AE238" s="13" t="n"/>
      <c r="AF238" s="13" t="n"/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n"/>
      <c r="C239" s="12" t="n"/>
      <c r="D239" s="11" t="n"/>
      <c r="E239" s="11" t="n"/>
      <c r="F239" s="12" t="n"/>
      <c r="G239" s="11" t="n"/>
      <c r="H239" s="18" t="n"/>
      <c r="I239" s="124" t="n"/>
      <c r="J239" s="9" t="n"/>
      <c r="K239" s="7" t="n"/>
      <c r="L239" s="7" t="n"/>
      <c r="M239" s="10" t="n"/>
      <c r="N239" s="10" t="n"/>
      <c r="O239" s="7" t="n"/>
      <c r="P239" s="7" t="n"/>
      <c r="Q239" s="10" t="n"/>
      <c r="R239" s="10" t="n"/>
      <c r="S239" s="7" t="n"/>
      <c r="T239" s="7" t="n"/>
      <c r="U239" s="10" t="n"/>
      <c r="V239" s="10" t="n"/>
      <c r="W239" s="7" t="n"/>
      <c r="X239" s="7" t="n"/>
      <c r="Y239" s="7" t="n"/>
      <c r="Z239" s="7" t="n"/>
      <c r="AA239" s="7" t="n"/>
      <c r="AB239" s="7" t="n"/>
      <c r="AC239" s="14" t="n"/>
      <c r="AD239" s="18" t="n"/>
      <c r="AE239" s="13" t="n"/>
      <c r="AF239" s="13" t="n"/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n"/>
      <c r="C240" s="12" t="n"/>
      <c r="D240" s="11" t="n"/>
      <c r="E240" s="11" t="n"/>
      <c r="F240" s="12" t="n"/>
      <c r="G240" s="11" t="n"/>
      <c r="H240" s="19" t="n"/>
      <c r="I240" s="124" t="n"/>
      <c r="J240" s="9" t="n"/>
      <c r="K240" s="7" t="n"/>
      <c r="L240" s="7" t="n"/>
      <c r="M240" s="10" t="n"/>
      <c r="N240" s="10" t="n"/>
      <c r="O240" s="7" t="n"/>
      <c r="P240" s="7" t="n"/>
      <c r="Q240" s="10" t="n"/>
      <c r="R240" s="10" t="n"/>
      <c r="S240" s="7" t="n"/>
      <c r="T240" s="7" t="n"/>
      <c r="U240" s="10" t="n"/>
      <c r="V240" s="10" t="n"/>
      <c r="W240" s="7" t="n"/>
      <c r="X240" s="7" t="n"/>
      <c r="Y240" s="7" t="n"/>
      <c r="Z240" s="7" t="n"/>
      <c r="AA240" s="7" t="n"/>
      <c r="AB240" s="7" t="n"/>
      <c r="AC240" s="14" t="n"/>
      <c r="AD240" s="19" t="n"/>
      <c r="AE240" s="13" t="n"/>
      <c r="AF240" s="13" t="n"/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n"/>
      <c r="C241" s="12" t="n"/>
      <c r="D241" s="11" t="n"/>
      <c r="E241" s="11" t="n"/>
      <c r="F241" s="12" t="n"/>
      <c r="G241" s="11" t="n"/>
      <c r="H241" s="19" t="n"/>
      <c r="I241" s="124" t="n"/>
      <c r="J241" s="9" t="n"/>
      <c r="K241" s="7" t="n"/>
      <c r="L241" s="7" t="n"/>
      <c r="M241" s="10" t="n"/>
      <c r="N241" s="10" t="n"/>
      <c r="O241" s="7" t="n"/>
      <c r="P241" s="7" t="n"/>
      <c r="Q241" s="10" t="n"/>
      <c r="R241" s="10" t="n"/>
      <c r="S241" s="7" t="n"/>
      <c r="T241" s="7" t="n"/>
      <c r="U241" s="10" t="n"/>
      <c r="V241" s="10" t="n"/>
      <c r="W241" s="7" t="n"/>
      <c r="X241" s="7" t="n"/>
      <c r="Y241" s="7" t="n"/>
      <c r="Z241" s="7" t="n"/>
      <c r="AA241" s="7" t="n"/>
      <c r="AB241" s="7" t="n"/>
      <c r="AC241" s="14" t="n"/>
      <c r="AD241" s="19" t="n"/>
      <c r="AE241" s="13" t="n"/>
      <c r="AF241" s="13" t="n"/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n"/>
      <c r="C242" s="12" t="n"/>
      <c r="D242" s="11" t="n"/>
      <c r="E242" s="11" t="n"/>
      <c r="F242" s="12" t="n"/>
      <c r="G242" s="11" t="n"/>
      <c r="H242" s="18" t="n"/>
      <c r="I242" s="124" t="n"/>
      <c r="J242" s="9" t="n"/>
      <c r="K242" s="7" t="n"/>
      <c r="L242" s="7" t="n"/>
      <c r="M242" s="10" t="n"/>
      <c r="N242" s="10" t="n"/>
      <c r="O242" s="7" t="n"/>
      <c r="P242" s="7" t="n"/>
      <c r="Q242" s="10" t="n"/>
      <c r="R242" s="10" t="n"/>
      <c r="S242" s="7" t="n"/>
      <c r="T242" s="7" t="n"/>
      <c r="U242" s="10" t="n"/>
      <c r="V242" s="10" t="n"/>
      <c r="W242" s="7" t="n"/>
      <c r="X242" s="7" t="n"/>
      <c r="Y242" s="7" t="n"/>
      <c r="Z242" s="7" t="n"/>
      <c r="AA242" s="7" t="n"/>
      <c r="AB242" s="7" t="n"/>
      <c r="AC242" s="14" t="n"/>
      <c r="AD242" s="18" t="n"/>
      <c r="AE242" s="13" t="n"/>
      <c r="AF242" s="13" t="n"/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n"/>
      <c r="C243" s="12" t="n"/>
      <c r="D243" s="11" t="n"/>
      <c r="E243" s="11" t="n"/>
      <c r="F243" s="12" t="n"/>
      <c r="G243" s="11" t="n"/>
      <c r="H243" s="19" t="n"/>
      <c r="I243" s="124" t="n"/>
      <c r="J243" s="9" t="n"/>
      <c r="K243" s="7" t="n"/>
      <c r="L243" s="7" t="n"/>
      <c r="M243" s="10" t="n"/>
      <c r="N243" s="10" t="n"/>
      <c r="O243" s="7" t="n"/>
      <c r="P243" s="7" t="n"/>
      <c r="Q243" s="10" t="n"/>
      <c r="R243" s="10" t="n"/>
      <c r="S243" s="7" t="n"/>
      <c r="T243" s="7" t="n"/>
      <c r="U243" s="10" t="n"/>
      <c r="V243" s="10" t="n"/>
      <c r="W243" s="7" t="n"/>
      <c r="X243" s="7" t="n"/>
      <c r="Y243" s="7" t="n"/>
      <c r="Z243" s="7" t="n"/>
      <c r="AA243" s="7" t="n"/>
      <c r="AB243" s="7" t="n"/>
      <c r="AC243" s="14" t="n"/>
      <c r="AD243" s="19" t="n"/>
      <c r="AE243" s="13" t="n"/>
      <c r="AF243" s="13" t="n"/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n"/>
      <c r="C244" s="12" t="n"/>
      <c r="D244" s="11" t="n"/>
      <c r="E244" s="11" t="n"/>
      <c r="F244" s="12" t="n"/>
      <c r="G244" s="11" t="n"/>
      <c r="H244" s="19" t="n"/>
      <c r="I244" s="124" t="n"/>
      <c r="J244" s="9" t="n"/>
      <c r="K244" s="7" t="n"/>
      <c r="L244" s="7" t="n"/>
      <c r="M244" s="10" t="n"/>
      <c r="N244" s="10" t="n"/>
      <c r="O244" s="7" t="n"/>
      <c r="P244" s="7" t="n"/>
      <c r="Q244" s="10" t="n"/>
      <c r="R244" s="10" t="n"/>
      <c r="S244" s="7" t="n"/>
      <c r="T244" s="7" t="n"/>
      <c r="U244" s="10" t="n"/>
      <c r="V244" s="10" t="n"/>
      <c r="W244" s="7" t="n"/>
      <c r="X244" s="7" t="n"/>
      <c r="Y244" s="7" t="n"/>
      <c r="Z244" s="7" t="n"/>
      <c r="AA244" s="7" t="n"/>
      <c r="AB244" s="7" t="n"/>
      <c r="AC244" s="14" t="n"/>
      <c r="AD244" s="19" t="n"/>
      <c r="AE244" s="13" t="n"/>
      <c r="AF244" s="13" t="n"/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n"/>
      <c r="C245" s="12" t="n"/>
      <c r="D245" s="11" t="n"/>
      <c r="E245" s="11" t="n"/>
      <c r="F245" s="12" t="n"/>
      <c r="G245" s="11" t="n"/>
      <c r="H245" s="18" t="n"/>
      <c r="I245" s="124" t="n"/>
      <c r="J245" s="9" t="n"/>
      <c r="K245" s="7" t="n"/>
      <c r="L245" s="7" t="n"/>
      <c r="M245" s="10" t="n"/>
      <c r="N245" s="10" t="n"/>
      <c r="O245" s="7" t="n"/>
      <c r="P245" s="7" t="n"/>
      <c r="Q245" s="10" t="n"/>
      <c r="R245" s="10" t="n"/>
      <c r="S245" s="7" t="n"/>
      <c r="T245" s="7" t="n"/>
      <c r="U245" s="10" t="n"/>
      <c r="V245" s="10" t="n"/>
      <c r="W245" s="7" t="n"/>
      <c r="X245" s="7" t="n"/>
      <c r="Y245" s="7" t="n"/>
      <c r="Z245" s="7" t="n"/>
      <c r="AA245" s="7" t="n"/>
      <c r="AB245" s="7" t="n"/>
      <c r="AC245" s="14" t="n"/>
      <c r="AD245" s="18" t="n"/>
      <c r="AE245" s="13" t="n"/>
      <c r="AF245" s="13" t="n"/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n"/>
      <c r="C246" s="12" t="n"/>
      <c r="D246" s="11" t="n"/>
      <c r="E246" s="11" t="n"/>
      <c r="F246" s="12" t="n"/>
      <c r="G246" s="11" t="n"/>
      <c r="H246" s="19" t="n"/>
      <c r="I246" s="124" t="n"/>
      <c r="J246" s="9" t="n"/>
      <c r="K246" s="7" t="n"/>
      <c r="L246" s="7" t="n"/>
      <c r="M246" s="10" t="n"/>
      <c r="N246" s="10" t="n"/>
      <c r="O246" s="7" t="n"/>
      <c r="P246" s="7" t="n"/>
      <c r="Q246" s="10" t="n"/>
      <c r="R246" s="10" t="n"/>
      <c r="S246" s="7" t="n"/>
      <c r="T246" s="7" t="n"/>
      <c r="U246" s="10" t="n"/>
      <c r="V246" s="10" t="n"/>
      <c r="W246" s="7" t="n"/>
      <c r="X246" s="7" t="n"/>
      <c r="Y246" s="7" t="n"/>
      <c r="Z246" s="7" t="n"/>
      <c r="AA246" s="7" t="n"/>
      <c r="AB246" s="7" t="n"/>
      <c r="AC246" s="14" t="n"/>
      <c r="AD246" s="19" t="n"/>
      <c r="AE246" s="13" t="n"/>
      <c r="AF246" s="13" t="n"/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n"/>
      <c r="C247" s="12" t="n"/>
      <c r="D247" s="11" t="n"/>
      <c r="E247" s="11" t="n"/>
      <c r="F247" s="12" t="n"/>
      <c r="G247" s="11" t="n"/>
      <c r="H247" s="19" t="n"/>
      <c r="I247" s="124" t="n"/>
      <c r="J247" s="9" t="n"/>
      <c r="K247" s="7" t="n"/>
      <c r="L247" s="7" t="n"/>
      <c r="M247" s="10" t="n"/>
      <c r="N247" s="10" t="n"/>
      <c r="O247" s="7" t="n"/>
      <c r="P247" s="7" t="n"/>
      <c r="Q247" s="10" t="n"/>
      <c r="R247" s="10" t="n"/>
      <c r="S247" s="7" t="n"/>
      <c r="T247" s="7" t="n"/>
      <c r="U247" s="10" t="n"/>
      <c r="V247" s="10" t="n"/>
      <c r="W247" s="7" t="n"/>
      <c r="X247" s="7" t="n"/>
      <c r="Y247" s="7" t="n"/>
      <c r="Z247" s="7" t="n"/>
      <c r="AA247" s="7" t="n"/>
      <c r="AB247" s="7" t="n"/>
      <c r="AC247" s="14" t="n"/>
      <c r="AD247" s="19" t="n"/>
      <c r="AE247" s="13" t="n"/>
      <c r="AF247" s="13" t="n"/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n"/>
      <c r="C248" s="12" t="n"/>
      <c r="D248" s="11" t="n"/>
      <c r="E248" s="11" t="n"/>
      <c r="F248" s="12" t="n"/>
      <c r="G248" s="11" t="n"/>
      <c r="H248" s="18" t="n"/>
      <c r="I248" s="124" t="n"/>
      <c r="J248" s="9" t="n"/>
      <c r="K248" s="7" t="n"/>
      <c r="L248" s="7" t="n"/>
      <c r="M248" s="10" t="n"/>
      <c r="N248" s="10" t="n"/>
      <c r="O248" s="7" t="n"/>
      <c r="P248" s="7" t="n"/>
      <c r="Q248" s="10" t="n"/>
      <c r="R248" s="10" t="n"/>
      <c r="S248" s="7" t="n"/>
      <c r="T248" s="7" t="n"/>
      <c r="U248" s="10" t="n"/>
      <c r="V248" s="10" t="n"/>
      <c r="W248" s="7" t="n"/>
      <c r="X248" s="7" t="n"/>
      <c r="Y248" s="7" t="n"/>
      <c r="Z248" s="7" t="n"/>
      <c r="AA248" s="7" t="n"/>
      <c r="AB248" s="7" t="n"/>
      <c r="AC248" s="14" t="n"/>
      <c r="AD248" s="18" t="n"/>
      <c r="AE248" s="13" t="n"/>
      <c r="AF248" s="13" t="n"/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n"/>
      <c r="C249" s="12" t="n"/>
      <c r="D249" s="11" t="n"/>
      <c r="E249" s="11" t="n"/>
      <c r="F249" s="12" t="n"/>
      <c r="G249" s="11" t="n"/>
      <c r="H249" s="19" t="n"/>
      <c r="I249" s="124" t="n"/>
      <c r="J249" s="9" t="n"/>
      <c r="K249" s="7" t="n"/>
      <c r="L249" s="7" t="n"/>
      <c r="M249" s="10" t="n"/>
      <c r="N249" s="10" t="n"/>
      <c r="O249" s="7" t="n"/>
      <c r="P249" s="7" t="n"/>
      <c r="Q249" s="10" t="n"/>
      <c r="R249" s="10" t="n"/>
      <c r="S249" s="7" t="n"/>
      <c r="T249" s="7" t="n"/>
      <c r="U249" s="10" t="n"/>
      <c r="V249" s="10" t="n"/>
      <c r="W249" s="7" t="n"/>
      <c r="X249" s="7" t="n"/>
      <c r="Y249" s="7" t="n"/>
      <c r="Z249" s="7" t="n"/>
      <c r="AA249" s="7" t="n"/>
      <c r="AB249" s="7" t="n"/>
      <c r="AC249" s="14" t="n"/>
      <c r="AD249" s="19" t="n"/>
      <c r="AE249" s="13" t="n"/>
      <c r="AF249" s="13" t="n"/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n"/>
      <c r="C250" s="12" t="n"/>
      <c r="D250" s="11" t="n"/>
      <c r="E250" s="11" t="n"/>
      <c r="F250" s="12" t="n"/>
      <c r="G250" s="11" t="n"/>
      <c r="H250" s="19" t="n"/>
      <c r="I250" s="124" t="n"/>
      <c r="J250" s="9" t="n"/>
      <c r="K250" s="7" t="n"/>
      <c r="L250" s="7" t="n"/>
      <c r="M250" s="10" t="n"/>
      <c r="N250" s="10" t="n"/>
      <c r="O250" s="7" t="n"/>
      <c r="P250" s="7" t="n"/>
      <c r="Q250" s="10" t="n"/>
      <c r="R250" s="10" t="n"/>
      <c r="S250" s="7" t="n"/>
      <c r="T250" s="7" t="n"/>
      <c r="U250" s="10" t="n"/>
      <c r="V250" s="10" t="n"/>
      <c r="W250" s="7" t="n"/>
      <c r="X250" s="7" t="n"/>
      <c r="Y250" s="7" t="n"/>
      <c r="Z250" s="7" t="n"/>
      <c r="AA250" s="7" t="n"/>
      <c r="AB250" s="7" t="n"/>
      <c r="AC250" s="14" t="n"/>
      <c r="AD250" s="19" t="n"/>
      <c r="AE250" s="13" t="n"/>
      <c r="AF250" s="13" t="n"/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n"/>
      <c r="C251" s="12" t="n"/>
      <c r="D251" s="11" t="n"/>
      <c r="E251" s="11" t="n"/>
      <c r="F251" s="12" t="n"/>
      <c r="G251" s="11" t="n"/>
      <c r="H251" s="18" t="n"/>
      <c r="I251" s="124" t="n"/>
      <c r="J251" s="9" t="n"/>
      <c r="K251" s="7" t="n"/>
      <c r="L251" s="7" t="n"/>
      <c r="M251" s="10" t="n"/>
      <c r="N251" s="10" t="n"/>
      <c r="O251" s="7" t="n"/>
      <c r="P251" s="7" t="n"/>
      <c r="Q251" s="10" t="n"/>
      <c r="R251" s="10" t="n"/>
      <c r="S251" s="7" t="n"/>
      <c r="T251" s="7" t="n"/>
      <c r="U251" s="10" t="n"/>
      <c r="V251" s="10" t="n"/>
      <c r="W251" s="7" t="n"/>
      <c r="X251" s="7" t="n"/>
      <c r="Y251" s="7" t="n"/>
      <c r="Z251" s="7" t="n"/>
      <c r="AA251" s="7" t="n"/>
      <c r="AB251" s="7" t="n"/>
      <c r="AC251" s="14" t="n"/>
      <c r="AD251" s="18" t="n"/>
      <c r="AE251" s="13" t="n"/>
      <c r="AF251" s="13" t="n"/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n"/>
      <c r="C252" s="12" t="n"/>
      <c r="D252" s="11" t="n"/>
      <c r="E252" s="11" t="n"/>
      <c r="F252" s="12" t="n"/>
      <c r="G252" s="11" t="n"/>
      <c r="H252" s="19" t="n"/>
      <c r="I252" s="124" t="n"/>
      <c r="J252" s="9" t="n"/>
      <c r="K252" s="7" t="n"/>
      <c r="L252" s="7" t="n"/>
      <c r="M252" s="10" t="n"/>
      <c r="N252" s="10" t="n"/>
      <c r="O252" s="7" t="n"/>
      <c r="P252" s="7" t="n"/>
      <c r="Q252" s="10" t="n"/>
      <c r="R252" s="10" t="n"/>
      <c r="S252" s="7" t="n"/>
      <c r="T252" s="7" t="n"/>
      <c r="U252" s="10" t="n"/>
      <c r="V252" s="10" t="n"/>
      <c r="W252" s="7" t="n"/>
      <c r="X252" s="7" t="n"/>
      <c r="Y252" s="7" t="n"/>
      <c r="Z252" s="7" t="n"/>
      <c r="AA252" s="7" t="n"/>
      <c r="AB252" s="7" t="n"/>
      <c r="AC252" s="14" t="n"/>
      <c r="AD252" s="19" t="n"/>
      <c r="AE252" s="13" t="n"/>
      <c r="AF252" s="13" t="n"/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n"/>
      <c r="C253" s="12" t="n"/>
      <c r="D253" s="11" t="n"/>
      <c r="E253" s="11" t="n"/>
      <c r="F253" s="12" t="n"/>
      <c r="G253" s="11" t="n"/>
      <c r="H253" s="19" t="n"/>
      <c r="I253" s="124" t="n"/>
      <c r="J253" s="9" t="n"/>
      <c r="K253" s="7" t="n"/>
      <c r="L253" s="7" t="n"/>
      <c r="M253" s="10" t="n"/>
      <c r="N253" s="10" t="n"/>
      <c r="O253" s="7" t="n"/>
      <c r="P253" s="7" t="n"/>
      <c r="Q253" s="10" t="n"/>
      <c r="R253" s="10" t="n"/>
      <c r="S253" s="7" t="n"/>
      <c r="T253" s="7" t="n"/>
      <c r="U253" s="10" t="n"/>
      <c r="V253" s="10" t="n"/>
      <c r="W253" s="7" t="n"/>
      <c r="X253" s="7" t="n"/>
      <c r="Y253" s="7" t="n"/>
      <c r="Z253" s="7" t="n"/>
      <c r="AA253" s="7" t="n"/>
      <c r="AB253" s="7" t="n"/>
      <c r="AC253" s="14" t="n"/>
      <c r="AD253" s="19" t="n"/>
      <c r="AE253" s="13" t="n"/>
      <c r="AF253" s="13" t="n"/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n"/>
      <c r="C254" s="12" t="n"/>
      <c r="D254" s="11" t="n"/>
      <c r="E254" s="11" t="n"/>
      <c r="F254" s="12" t="n"/>
      <c r="G254" s="11" t="n"/>
      <c r="H254" s="18" t="n"/>
      <c r="I254" s="124" t="n"/>
      <c r="J254" s="9" t="n"/>
      <c r="K254" s="7" t="n"/>
      <c r="L254" s="7" t="n"/>
      <c r="M254" s="10" t="n"/>
      <c r="N254" s="10" t="n"/>
      <c r="O254" s="7" t="n"/>
      <c r="P254" s="7" t="n"/>
      <c r="Q254" s="10" t="n"/>
      <c r="R254" s="10" t="n"/>
      <c r="S254" s="7" t="n"/>
      <c r="T254" s="7" t="n"/>
      <c r="U254" s="10" t="n"/>
      <c r="V254" s="10" t="n"/>
      <c r="W254" s="7" t="n"/>
      <c r="X254" s="7" t="n"/>
      <c r="Y254" s="7" t="n"/>
      <c r="Z254" s="7" t="n"/>
      <c r="AA254" s="7" t="n"/>
      <c r="AB254" s="7" t="n"/>
      <c r="AC254" s="14" t="n"/>
      <c r="AD254" s="18" t="n"/>
      <c r="AE254" s="13" t="n"/>
      <c r="AF254" s="13" t="n"/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n"/>
      <c r="C255" s="12" t="n"/>
      <c r="D255" s="11" t="n"/>
      <c r="E255" s="11" t="n"/>
      <c r="F255" s="12" t="n"/>
      <c r="G255" s="11" t="n"/>
      <c r="H255" s="19" t="n"/>
      <c r="I255" s="124" t="n"/>
      <c r="J255" s="9" t="n"/>
      <c r="K255" s="7" t="n"/>
      <c r="L255" s="7" t="n"/>
      <c r="M255" s="10" t="n"/>
      <c r="N255" s="10" t="n"/>
      <c r="O255" s="7" t="n"/>
      <c r="P255" s="7" t="n"/>
      <c r="Q255" s="10" t="n"/>
      <c r="R255" s="10" t="n"/>
      <c r="S255" s="7" t="n"/>
      <c r="T255" s="7" t="n"/>
      <c r="U255" s="10" t="n"/>
      <c r="V255" s="10" t="n"/>
      <c r="W255" s="7" t="n"/>
      <c r="X255" s="7" t="n"/>
      <c r="Y255" s="7" t="n"/>
      <c r="Z255" s="7" t="n"/>
      <c r="AA255" s="7" t="n"/>
      <c r="AB255" s="7" t="n"/>
      <c r="AC255" s="14" t="n"/>
      <c r="AD255" s="19" t="n"/>
      <c r="AE255" s="13" t="n"/>
      <c r="AF255" s="13" t="n"/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n"/>
      <c r="C256" s="12" t="n"/>
      <c r="D256" s="11" t="n"/>
      <c r="E256" s="11" t="n"/>
      <c r="F256" s="12" t="n"/>
      <c r="G256" s="11" t="n"/>
      <c r="H256" s="19" t="n"/>
      <c r="I256" s="124" t="n"/>
      <c r="J256" s="9" t="n"/>
      <c r="K256" s="7" t="n"/>
      <c r="L256" s="7" t="n"/>
      <c r="M256" s="10" t="n"/>
      <c r="N256" s="10" t="n"/>
      <c r="O256" s="7" t="n"/>
      <c r="P256" s="7" t="n"/>
      <c r="Q256" s="10" t="n"/>
      <c r="R256" s="10" t="n"/>
      <c r="S256" s="7" t="n"/>
      <c r="T256" s="7" t="n"/>
      <c r="U256" s="10" t="n"/>
      <c r="V256" s="10" t="n"/>
      <c r="W256" s="7" t="n"/>
      <c r="X256" s="7" t="n"/>
      <c r="Y256" s="7" t="n"/>
      <c r="Z256" s="7" t="n"/>
      <c r="AA256" s="7" t="n"/>
      <c r="AB256" s="7" t="n"/>
      <c r="AC256" s="14" t="n"/>
      <c r="AD256" s="19" t="n"/>
      <c r="AE256" s="13" t="n"/>
      <c r="AF256" s="13" t="n"/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n"/>
      <c r="C257" s="12" t="n"/>
      <c r="D257" s="11" t="n"/>
      <c r="E257" s="11" t="n"/>
      <c r="F257" s="12" t="n"/>
      <c r="G257" s="11" t="n"/>
      <c r="H257" s="18" t="n"/>
      <c r="I257" s="124" t="n"/>
      <c r="J257" s="9" t="n"/>
      <c r="K257" s="7" t="n"/>
      <c r="L257" s="7" t="n"/>
      <c r="M257" s="10" t="n"/>
      <c r="N257" s="10" t="n"/>
      <c r="O257" s="7" t="n"/>
      <c r="P257" s="7" t="n"/>
      <c r="Q257" s="10" t="n"/>
      <c r="R257" s="10" t="n"/>
      <c r="S257" s="7" t="n"/>
      <c r="T257" s="7" t="n"/>
      <c r="U257" s="10" t="n"/>
      <c r="V257" s="10" t="n"/>
      <c r="W257" s="7" t="n"/>
      <c r="X257" s="7" t="n"/>
      <c r="Y257" s="7" t="n"/>
      <c r="Z257" s="7" t="n"/>
      <c r="AA257" s="7" t="n"/>
      <c r="AB257" s="7" t="n"/>
      <c r="AC257" s="14" t="n"/>
      <c r="AD257" s="18" t="n"/>
      <c r="AE257" s="13" t="n"/>
      <c r="AF257" s="13" t="n"/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n"/>
      <c r="C258" s="12" t="n"/>
      <c r="D258" s="11" t="n"/>
      <c r="E258" s="11" t="n"/>
      <c r="F258" s="12" t="n"/>
      <c r="G258" s="11" t="n"/>
      <c r="H258" s="19" t="n"/>
      <c r="I258" s="124" t="n"/>
      <c r="J258" s="9" t="n"/>
      <c r="K258" s="7" t="n"/>
      <c r="L258" s="7" t="n"/>
      <c r="M258" s="10" t="n"/>
      <c r="N258" s="10" t="n"/>
      <c r="O258" s="7" t="n"/>
      <c r="P258" s="7" t="n"/>
      <c r="Q258" s="10" t="n"/>
      <c r="R258" s="10" t="n"/>
      <c r="S258" s="7" t="n"/>
      <c r="T258" s="7" t="n"/>
      <c r="U258" s="10" t="n"/>
      <c r="V258" s="10" t="n"/>
      <c r="W258" s="7" t="n"/>
      <c r="X258" s="7" t="n"/>
      <c r="Y258" s="7" t="n"/>
      <c r="Z258" s="7" t="n"/>
      <c r="AA258" s="7" t="n"/>
      <c r="AB258" s="7" t="n"/>
      <c r="AC258" s="14" t="n"/>
      <c r="AD258" s="19" t="n"/>
      <c r="AE258" s="13" t="n"/>
      <c r="AF258" s="13" t="n"/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n"/>
      <c r="C259" s="12" t="n"/>
      <c r="D259" s="11" t="n"/>
      <c r="E259" s="11" t="n"/>
      <c r="F259" s="12" t="n"/>
      <c r="G259" s="11" t="n"/>
      <c r="H259" s="19" t="n"/>
      <c r="I259" s="124" t="n"/>
      <c r="J259" s="9" t="n"/>
      <c r="K259" s="7" t="n"/>
      <c r="L259" s="7" t="n"/>
      <c r="M259" s="10" t="n"/>
      <c r="N259" s="10" t="n"/>
      <c r="O259" s="7" t="n"/>
      <c r="P259" s="7" t="n"/>
      <c r="Q259" s="10" t="n"/>
      <c r="R259" s="10" t="n"/>
      <c r="S259" s="7" t="n"/>
      <c r="T259" s="7" t="n"/>
      <c r="U259" s="10" t="n"/>
      <c r="V259" s="10" t="n"/>
      <c r="W259" s="7" t="n"/>
      <c r="X259" s="7" t="n"/>
      <c r="Y259" s="7" t="n"/>
      <c r="Z259" s="7" t="n"/>
      <c r="AA259" s="7" t="n"/>
      <c r="AB259" s="7" t="n"/>
      <c r="AC259" s="14" t="n"/>
      <c r="AD259" s="19" t="n"/>
      <c r="AE259" s="13" t="n"/>
      <c r="AF259" s="13" t="n"/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n"/>
      <c r="C260" s="12" t="n"/>
      <c r="D260" s="11" t="n"/>
      <c r="E260" s="11" t="n"/>
      <c r="F260" s="12" t="n"/>
      <c r="G260" s="11" t="n"/>
      <c r="H260" s="18" t="n"/>
      <c r="I260" s="124" t="n"/>
      <c r="J260" s="9" t="n"/>
      <c r="K260" s="7" t="n"/>
      <c r="L260" s="7" t="n"/>
      <c r="M260" s="10" t="n"/>
      <c r="N260" s="10" t="n"/>
      <c r="O260" s="7" t="n"/>
      <c r="P260" s="7" t="n"/>
      <c r="Q260" s="10" t="n"/>
      <c r="R260" s="10" t="n"/>
      <c r="S260" s="7" t="n"/>
      <c r="T260" s="7" t="n"/>
      <c r="U260" s="10" t="n"/>
      <c r="V260" s="10" t="n"/>
      <c r="W260" s="7" t="n"/>
      <c r="X260" s="7" t="n"/>
      <c r="Y260" s="7" t="n"/>
      <c r="Z260" s="7" t="n"/>
      <c r="AA260" s="7" t="n"/>
      <c r="AB260" s="7" t="n"/>
      <c r="AC260" s="14" t="n"/>
      <c r="AD260" s="18" t="n"/>
      <c r="AE260" s="13" t="n"/>
      <c r="AF260" s="13" t="n"/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n"/>
      <c r="C261" s="12" t="n"/>
      <c r="D261" s="11" t="n"/>
      <c r="E261" s="11" t="n"/>
      <c r="F261" s="12" t="n"/>
      <c r="G261" s="11" t="n"/>
      <c r="H261" s="19" t="n"/>
      <c r="I261" s="124" t="n"/>
      <c r="J261" s="9" t="n"/>
      <c r="K261" s="7" t="n"/>
      <c r="L261" s="7" t="n"/>
      <c r="M261" s="10" t="n"/>
      <c r="N261" s="10" t="n"/>
      <c r="O261" s="7" t="n"/>
      <c r="P261" s="7" t="n"/>
      <c r="Q261" s="10" t="n"/>
      <c r="R261" s="10" t="n"/>
      <c r="S261" s="7" t="n"/>
      <c r="T261" s="7" t="n"/>
      <c r="U261" s="10" t="n"/>
      <c r="V261" s="10" t="n"/>
      <c r="W261" s="7" t="n"/>
      <c r="X261" s="7" t="n"/>
      <c r="Y261" s="7" t="n"/>
      <c r="Z261" s="7" t="n"/>
      <c r="AA261" s="7" t="n"/>
      <c r="AB261" s="7" t="n"/>
      <c r="AC261" s="14" t="n"/>
      <c r="AD261" s="19" t="n"/>
      <c r="AE261" s="13" t="n"/>
      <c r="AF261" s="13" t="n"/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n"/>
      <c r="C262" s="12" t="n"/>
      <c r="D262" s="11" t="n"/>
      <c r="E262" s="11" t="n"/>
      <c r="F262" s="12" t="n"/>
      <c r="G262" s="11" t="n"/>
      <c r="H262" s="19" t="n"/>
      <c r="I262" s="124" t="n"/>
      <c r="J262" s="9" t="n"/>
      <c r="K262" s="7" t="n"/>
      <c r="L262" s="7" t="n"/>
      <c r="M262" s="10" t="n"/>
      <c r="N262" s="10" t="n"/>
      <c r="O262" s="7" t="n"/>
      <c r="P262" s="7" t="n"/>
      <c r="Q262" s="10" t="n"/>
      <c r="R262" s="10" t="n"/>
      <c r="S262" s="7" t="n"/>
      <c r="T262" s="7" t="n"/>
      <c r="U262" s="10" t="n"/>
      <c r="V262" s="10" t="n"/>
      <c r="W262" s="7" t="n"/>
      <c r="X262" s="7" t="n"/>
      <c r="Y262" s="7" t="n"/>
      <c r="Z262" s="7" t="n"/>
      <c r="AA262" s="7" t="n"/>
      <c r="AB262" s="7" t="n"/>
      <c r="AC262" s="14" t="n"/>
      <c r="AD262" s="19" t="n"/>
      <c r="AE262" s="13" t="n"/>
      <c r="AF262" s="13" t="n"/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n"/>
      <c r="C263" s="12" t="n"/>
      <c r="D263" s="11" t="n"/>
      <c r="E263" s="11" t="n"/>
      <c r="F263" s="12" t="n"/>
      <c r="G263" s="11" t="n"/>
      <c r="H263" s="18" t="n"/>
      <c r="I263" s="124" t="n"/>
      <c r="J263" s="9" t="n"/>
      <c r="K263" s="7" t="n"/>
      <c r="L263" s="7" t="n"/>
      <c r="M263" s="10" t="n"/>
      <c r="N263" s="10" t="n"/>
      <c r="O263" s="7" t="n"/>
      <c r="P263" s="7" t="n"/>
      <c r="Q263" s="10" t="n"/>
      <c r="R263" s="10" t="n"/>
      <c r="S263" s="7" t="n"/>
      <c r="T263" s="7" t="n"/>
      <c r="U263" s="10" t="n"/>
      <c r="V263" s="10" t="n"/>
      <c r="W263" s="7" t="n"/>
      <c r="X263" s="7" t="n"/>
      <c r="Y263" s="7" t="n"/>
      <c r="Z263" s="7" t="n"/>
      <c r="AA263" s="7" t="n"/>
      <c r="AB263" s="7" t="n"/>
      <c r="AC263" s="14" t="n"/>
      <c r="AD263" s="18" t="n"/>
      <c r="AE263" s="13" t="n"/>
      <c r="AF263" s="13" t="n"/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n"/>
      <c r="C264" s="12" t="n"/>
      <c r="D264" s="11" t="n"/>
      <c r="E264" s="11" t="n"/>
      <c r="F264" s="12" t="n"/>
      <c r="G264" s="11" t="n"/>
      <c r="H264" s="19" t="n"/>
      <c r="I264" s="124" t="n"/>
      <c r="J264" s="9" t="n"/>
      <c r="K264" s="7" t="n"/>
      <c r="L264" s="7" t="n"/>
      <c r="M264" s="10" t="n"/>
      <c r="N264" s="10" t="n"/>
      <c r="O264" s="7" t="n"/>
      <c r="P264" s="7" t="n"/>
      <c r="Q264" s="10" t="n"/>
      <c r="R264" s="10" t="n"/>
      <c r="S264" s="7" t="n"/>
      <c r="T264" s="7" t="n"/>
      <c r="U264" s="10" t="n"/>
      <c r="V264" s="10" t="n"/>
      <c r="W264" s="7" t="n"/>
      <c r="X264" s="7" t="n"/>
      <c r="Y264" s="7" t="n"/>
      <c r="Z264" s="7" t="n"/>
      <c r="AA264" s="7" t="n"/>
      <c r="AB264" s="7" t="n"/>
      <c r="AC264" s="14" t="n"/>
      <c r="AD264" s="19" t="n"/>
      <c r="AE264" s="13" t="n"/>
      <c r="AF264" s="13" t="n"/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n"/>
      <c r="C265" s="12" t="n"/>
      <c r="D265" s="11" t="n"/>
      <c r="E265" s="11" t="n"/>
      <c r="F265" s="12" t="n"/>
      <c r="G265" s="11" t="n"/>
      <c r="H265" s="19" t="n"/>
      <c r="I265" s="124" t="n"/>
      <c r="J265" s="9" t="n"/>
      <c r="K265" s="7" t="n"/>
      <c r="L265" s="7" t="n"/>
      <c r="M265" s="10" t="n"/>
      <c r="N265" s="10" t="n"/>
      <c r="O265" s="7" t="n"/>
      <c r="P265" s="7" t="n"/>
      <c r="Q265" s="10" t="n"/>
      <c r="R265" s="10" t="n"/>
      <c r="S265" s="7" t="n"/>
      <c r="T265" s="7" t="n"/>
      <c r="U265" s="10" t="n"/>
      <c r="V265" s="10" t="n"/>
      <c r="W265" s="7" t="n"/>
      <c r="X265" s="7" t="n"/>
      <c r="Y265" s="7" t="n"/>
      <c r="Z265" s="7" t="n"/>
      <c r="AA265" s="7" t="n"/>
      <c r="AB265" s="7" t="n"/>
      <c r="AC265" s="14" t="n"/>
      <c r="AD265" s="19" t="n"/>
      <c r="AE265" s="13" t="n"/>
      <c r="AF265" s="13" t="n"/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n"/>
      <c r="C266" s="12" t="n"/>
      <c r="D266" s="11" t="n"/>
      <c r="E266" s="11" t="n"/>
      <c r="F266" s="12" t="n"/>
      <c r="G266" s="11" t="n"/>
      <c r="H266" s="18" t="n"/>
      <c r="I266" s="124" t="n"/>
      <c r="J266" s="9" t="n"/>
      <c r="K266" s="7" t="n"/>
      <c r="L266" s="7" t="n"/>
      <c r="M266" s="10" t="n"/>
      <c r="N266" s="10" t="n"/>
      <c r="O266" s="7" t="n"/>
      <c r="P266" s="7" t="n"/>
      <c r="Q266" s="10" t="n"/>
      <c r="R266" s="10" t="n"/>
      <c r="S266" s="7" t="n"/>
      <c r="T266" s="7" t="n"/>
      <c r="U266" s="10" t="n"/>
      <c r="V266" s="10" t="n"/>
      <c r="W266" s="7" t="n"/>
      <c r="X266" s="7" t="n"/>
      <c r="Y266" s="7" t="n"/>
      <c r="Z266" s="7" t="n"/>
      <c r="AA266" s="7" t="n"/>
      <c r="AB266" s="7" t="n"/>
      <c r="AC266" s="14" t="n"/>
      <c r="AD266" s="18" t="n"/>
      <c r="AE266" s="13" t="n"/>
      <c r="AF266" s="13" t="n"/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n"/>
      <c r="C267" s="12" t="n"/>
      <c r="D267" s="11" t="n"/>
      <c r="E267" s="11" t="n"/>
      <c r="F267" s="12" t="n"/>
      <c r="G267" s="11" t="n"/>
      <c r="H267" s="19" t="n"/>
      <c r="I267" s="124" t="n"/>
      <c r="J267" s="9" t="n"/>
      <c r="K267" s="7" t="n"/>
      <c r="L267" s="7" t="n"/>
      <c r="M267" s="10" t="n"/>
      <c r="N267" s="10" t="n"/>
      <c r="O267" s="7" t="n"/>
      <c r="P267" s="7" t="n"/>
      <c r="Q267" s="10" t="n"/>
      <c r="R267" s="10" t="n"/>
      <c r="S267" s="7" t="n"/>
      <c r="T267" s="7" t="n"/>
      <c r="U267" s="10" t="n"/>
      <c r="V267" s="10" t="n"/>
      <c r="W267" s="7" t="n"/>
      <c r="X267" s="7" t="n"/>
      <c r="Y267" s="7" t="n"/>
      <c r="Z267" s="7" t="n"/>
      <c r="AA267" s="7" t="n"/>
      <c r="AB267" s="7" t="n"/>
      <c r="AC267" s="14" t="n"/>
      <c r="AD267" s="19" t="n"/>
      <c r="AE267" s="13" t="n"/>
      <c r="AF267" s="13" t="n"/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n"/>
      <c r="C268" s="12" t="n"/>
      <c r="D268" s="11" t="n"/>
      <c r="E268" s="11" t="n"/>
      <c r="F268" s="12" t="n"/>
      <c r="G268" s="11" t="n"/>
      <c r="H268" s="19" t="n"/>
      <c r="I268" s="124" t="n"/>
      <c r="J268" s="9" t="n"/>
      <c r="K268" s="7" t="n"/>
      <c r="L268" s="7" t="n"/>
      <c r="M268" s="10" t="n"/>
      <c r="N268" s="10" t="n"/>
      <c r="O268" s="7" t="n"/>
      <c r="P268" s="7" t="n"/>
      <c r="Q268" s="10" t="n"/>
      <c r="R268" s="10" t="n"/>
      <c r="S268" s="7" t="n"/>
      <c r="T268" s="7" t="n"/>
      <c r="U268" s="10" t="n"/>
      <c r="V268" s="10" t="n"/>
      <c r="W268" s="7" t="n"/>
      <c r="X268" s="7" t="n"/>
      <c r="Y268" s="7" t="n"/>
      <c r="Z268" s="7" t="n"/>
      <c r="AA268" s="7" t="n"/>
      <c r="AB268" s="7" t="n"/>
      <c r="AC268" s="14" t="n"/>
      <c r="AD268" s="19" t="n"/>
      <c r="AE268" s="13" t="n"/>
      <c r="AF268" s="13" t="n"/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n"/>
      <c r="C269" s="12" t="n"/>
      <c r="D269" s="11" t="n"/>
      <c r="E269" s="11" t="n"/>
      <c r="F269" s="12" t="n"/>
      <c r="G269" s="11" t="n"/>
      <c r="H269" s="18" t="n"/>
      <c r="I269" s="124" t="n"/>
      <c r="J269" s="9" t="n"/>
      <c r="K269" s="7" t="n"/>
      <c r="L269" s="7" t="n"/>
      <c r="M269" s="10" t="n"/>
      <c r="N269" s="10" t="n"/>
      <c r="O269" s="7" t="n"/>
      <c r="P269" s="7" t="n"/>
      <c r="Q269" s="10" t="n"/>
      <c r="R269" s="10" t="n"/>
      <c r="S269" s="7" t="n"/>
      <c r="T269" s="7" t="n"/>
      <c r="U269" s="10" t="n"/>
      <c r="V269" s="10" t="n"/>
      <c r="W269" s="7" t="n"/>
      <c r="X269" s="7" t="n"/>
      <c r="Y269" s="7" t="n"/>
      <c r="Z269" s="7" t="n"/>
      <c r="AA269" s="7" t="n"/>
      <c r="AB269" s="7" t="n"/>
      <c r="AC269" s="14" t="n"/>
      <c r="AD269" s="18" t="n"/>
      <c r="AE269" s="13" t="n"/>
      <c r="AF269" s="13" t="n"/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n"/>
      <c r="C270" s="12" t="n"/>
      <c r="D270" s="11" t="n"/>
      <c r="E270" s="11" t="n"/>
      <c r="F270" s="12" t="n"/>
      <c r="G270" s="11" t="n"/>
      <c r="H270" s="19" t="n"/>
      <c r="I270" s="124" t="n"/>
      <c r="J270" s="9" t="n"/>
      <c r="K270" s="7" t="n"/>
      <c r="L270" s="7" t="n"/>
      <c r="M270" s="10" t="n"/>
      <c r="N270" s="10" t="n"/>
      <c r="O270" s="7" t="n"/>
      <c r="P270" s="7" t="n"/>
      <c r="Q270" s="10" t="n"/>
      <c r="R270" s="10" t="n"/>
      <c r="S270" s="7" t="n"/>
      <c r="T270" s="7" t="n"/>
      <c r="U270" s="10" t="n"/>
      <c r="V270" s="10" t="n"/>
      <c r="W270" s="7" t="n"/>
      <c r="X270" s="7" t="n"/>
      <c r="Y270" s="7" t="n"/>
      <c r="Z270" s="7" t="n"/>
      <c r="AA270" s="7" t="n"/>
      <c r="AB270" s="7" t="n"/>
      <c r="AC270" s="14" t="n"/>
      <c r="AD270" s="19" t="n"/>
      <c r="AE270" s="13" t="n"/>
      <c r="AF270" s="13" t="n"/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n"/>
      <c r="C271" s="12" t="n"/>
      <c r="D271" s="11" t="n"/>
      <c r="E271" s="11" t="n"/>
      <c r="F271" s="12" t="n"/>
      <c r="G271" s="11" t="n"/>
      <c r="H271" s="19" t="n"/>
      <c r="I271" s="124" t="n"/>
      <c r="J271" s="9" t="n"/>
      <c r="K271" s="7" t="n"/>
      <c r="L271" s="7" t="n"/>
      <c r="M271" s="10" t="n"/>
      <c r="N271" s="10" t="n"/>
      <c r="O271" s="7" t="n"/>
      <c r="P271" s="7" t="n"/>
      <c r="Q271" s="10" t="n"/>
      <c r="R271" s="10" t="n"/>
      <c r="S271" s="7" t="n"/>
      <c r="T271" s="7" t="n"/>
      <c r="U271" s="10" t="n"/>
      <c r="V271" s="10" t="n"/>
      <c r="W271" s="7" t="n"/>
      <c r="X271" s="7" t="n"/>
      <c r="Y271" s="7" t="n"/>
      <c r="Z271" s="7" t="n"/>
      <c r="AA271" s="7" t="n"/>
      <c r="AB271" s="7" t="n"/>
      <c r="AC271" s="14" t="n"/>
      <c r="AD271" s="19" t="n"/>
      <c r="AE271" s="13" t="n"/>
      <c r="AF271" s="13" t="n"/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n"/>
      <c r="C272" s="12" t="n"/>
      <c r="D272" s="11" t="n"/>
      <c r="E272" s="11" t="n"/>
      <c r="F272" s="12" t="n"/>
      <c r="G272" s="11" t="n"/>
      <c r="H272" s="18" t="n"/>
      <c r="I272" s="124" t="n"/>
      <c r="J272" s="9" t="n"/>
      <c r="K272" s="7" t="n"/>
      <c r="L272" s="7" t="n"/>
      <c r="M272" s="10" t="n"/>
      <c r="N272" s="10" t="n"/>
      <c r="O272" s="7" t="n"/>
      <c r="P272" s="7" t="n"/>
      <c r="Q272" s="10" t="n"/>
      <c r="R272" s="10" t="n"/>
      <c r="S272" s="7" t="n"/>
      <c r="T272" s="7" t="n"/>
      <c r="U272" s="10" t="n"/>
      <c r="V272" s="10" t="n"/>
      <c r="W272" s="7" t="n"/>
      <c r="X272" s="7" t="n"/>
      <c r="Y272" s="7" t="n"/>
      <c r="Z272" s="7" t="n"/>
      <c r="AA272" s="7" t="n"/>
      <c r="AB272" s="7" t="n"/>
      <c r="AC272" s="14" t="n"/>
      <c r="AD272" s="18" t="n"/>
      <c r="AE272" s="13" t="n"/>
      <c r="AF272" s="13" t="n"/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n"/>
      <c r="C273" s="12" t="n"/>
      <c r="D273" s="11" t="n"/>
      <c r="E273" s="11" t="n"/>
      <c r="F273" s="12" t="n"/>
      <c r="G273" s="11" t="n"/>
      <c r="H273" s="19" t="n"/>
      <c r="I273" s="124" t="n"/>
      <c r="J273" s="9" t="n"/>
      <c r="K273" s="7" t="n"/>
      <c r="L273" s="7" t="n"/>
      <c r="M273" s="10" t="n"/>
      <c r="N273" s="10" t="n"/>
      <c r="O273" s="7" t="n"/>
      <c r="P273" s="7" t="n"/>
      <c r="Q273" s="10" t="n"/>
      <c r="R273" s="10" t="n"/>
      <c r="S273" s="7" t="n"/>
      <c r="T273" s="7" t="n"/>
      <c r="U273" s="10" t="n"/>
      <c r="V273" s="10" t="n"/>
      <c r="W273" s="7" t="n"/>
      <c r="X273" s="7" t="n"/>
      <c r="Y273" s="7" t="n"/>
      <c r="Z273" s="7" t="n"/>
      <c r="AA273" s="7" t="n"/>
      <c r="AB273" s="7" t="n"/>
      <c r="AC273" s="14" t="n"/>
      <c r="AD273" s="19" t="n"/>
      <c r="AE273" s="13" t="n"/>
      <c r="AF273" s="13" t="n"/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n"/>
      <c r="C274" s="12" t="n"/>
      <c r="D274" s="11" t="n"/>
      <c r="E274" s="11" t="n"/>
      <c r="F274" s="12" t="n"/>
      <c r="G274" s="11" t="n"/>
      <c r="H274" s="19" t="n"/>
      <c r="I274" s="124" t="n"/>
      <c r="J274" s="9" t="n"/>
      <c r="K274" s="7" t="n"/>
      <c r="L274" s="7" t="n"/>
      <c r="M274" s="10" t="n"/>
      <c r="N274" s="10" t="n"/>
      <c r="O274" s="7" t="n"/>
      <c r="P274" s="7" t="n"/>
      <c r="Q274" s="10" t="n"/>
      <c r="R274" s="10" t="n"/>
      <c r="S274" s="7" t="n"/>
      <c r="T274" s="7" t="n"/>
      <c r="U274" s="10" t="n"/>
      <c r="V274" s="10" t="n"/>
      <c r="W274" s="7" t="n"/>
      <c r="X274" s="7" t="n"/>
      <c r="Y274" s="7" t="n"/>
      <c r="Z274" s="7" t="n"/>
      <c r="AA274" s="7" t="n"/>
      <c r="AB274" s="7" t="n"/>
      <c r="AC274" s="14" t="n"/>
      <c r="AD274" s="19" t="n"/>
      <c r="AE274" s="13" t="n"/>
      <c r="AF274" s="13" t="n"/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n"/>
      <c r="C275" s="12" t="n"/>
      <c r="D275" s="11" t="n"/>
      <c r="E275" s="11" t="n"/>
      <c r="F275" s="12" t="n"/>
      <c r="G275" s="11" t="n"/>
      <c r="H275" s="18" t="n"/>
      <c r="I275" s="124" t="n"/>
      <c r="J275" s="9" t="n"/>
      <c r="K275" s="7" t="n"/>
      <c r="L275" s="7" t="n"/>
      <c r="M275" s="10" t="n"/>
      <c r="N275" s="10" t="n"/>
      <c r="O275" s="7" t="n"/>
      <c r="P275" s="7" t="n"/>
      <c r="Q275" s="10" t="n"/>
      <c r="R275" s="10" t="n"/>
      <c r="S275" s="7" t="n"/>
      <c r="T275" s="7" t="n"/>
      <c r="U275" s="10" t="n"/>
      <c r="V275" s="10" t="n"/>
      <c r="W275" s="7" t="n"/>
      <c r="X275" s="7" t="n"/>
      <c r="Y275" s="7" t="n"/>
      <c r="Z275" s="7" t="n"/>
      <c r="AA275" s="7" t="n"/>
      <c r="AB275" s="7" t="n"/>
      <c r="AC275" s="14" t="n"/>
      <c r="AD275" s="18" t="n"/>
      <c r="AE275" s="13" t="n"/>
      <c r="AF275" s="13" t="n"/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n"/>
      <c r="C276" s="12" t="n"/>
      <c r="D276" s="11" t="n"/>
      <c r="E276" s="11" t="n"/>
      <c r="F276" s="12" t="n"/>
      <c r="G276" s="11" t="n"/>
      <c r="H276" s="19" t="n"/>
      <c r="I276" s="124" t="n"/>
      <c r="J276" s="9" t="n"/>
      <c r="K276" s="7" t="n"/>
      <c r="L276" s="7" t="n"/>
      <c r="M276" s="10" t="n"/>
      <c r="N276" s="10" t="n"/>
      <c r="O276" s="7" t="n"/>
      <c r="P276" s="7" t="n"/>
      <c r="Q276" s="10" t="n"/>
      <c r="R276" s="10" t="n"/>
      <c r="S276" s="7" t="n"/>
      <c r="T276" s="7" t="n"/>
      <c r="U276" s="10" t="n"/>
      <c r="V276" s="10" t="n"/>
      <c r="W276" s="7" t="n"/>
      <c r="X276" s="7" t="n"/>
      <c r="Y276" s="7" t="n"/>
      <c r="Z276" s="7" t="n"/>
      <c r="AA276" s="7" t="n"/>
      <c r="AB276" s="7" t="n"/>
      <c r="AC276" s="14" t="n"/>
      <c r="AD276" s="19" t="n"/>
      <c r="AE276" s="13" t="n"/>
      <c r="AF276" s="13" t="n"/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n"/>
      <c r="C277" s="12" t="n"/>
      <c r="D277" s="11" t="n"/>
      <c r="E277" s="11" t="n"/>
      <c r="F277" s="12" t="n"/>
      <c r="G277" s="11" t="n"/>
      <c r="H277" s="19" t="n"/>
      <c r="I277" s="124" t="n"/>
      <c r="J277" s="9" t="n"/>
      <c r="K277" s="7" t="n"/>
      <c r="L277" s="7" t="n"/>
      <c r="M277" s="10" t="n"/>
      <c r="N277" s="10" t="n"/>
      <c r="O277" s="7" t="n"/>
      <c r="P277" s="7" t="n"/>
      <c r="Q277" s="10" t="n"/>
      <c r="R277" s="10" t="n"/>
      <c r="S277" s="7" t="n"/>
      <c r="T277" s="7" t="n"/>
      <c r="U277" s="10" t="n"/>
      <c r="V277" s="10" t="n"/>
      <c r="W277" s="7" t="n"/>
      <c r="X277" s="7" t="n"/>
      <c r="Y277" s="7" t="n"/>
      <c r="Z277" s="7" t="n"/>
      <c r="AA277" s="7" t="n"/>
      <c r="AB277" s="7" t="n"/>
      <c r="AC277" s="14" t="n"/>
      <c r="AD277" s="19" t="n"/>
      <c r="AE277" s="13" t="n"/>
      <c r="AF277" s="13" t="n"/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n"/>
      <c r="C278" s="12" t="n"/>
      <c r="D278" s="11" t="n"/>
      <c r="E278" s="11" t="n"/>
      <c r="F278" s="12" t="n"/>
      <c r="G278" s="11" t="n"/>
      <c r="H278" s="18" t="n"/>
      <c r="I278" s="124" t="n"/>
      <c r="J278" s="9" t="n"/>
      <c r="K278" s="7" t="n"/>
      <c r="L278" s="7" t="n"/>
      <c r="M278" s="10" t="n"/>
      <c r="N278" s="10" t="n"/>
      <c r="O278" s="7" t="n"/>
      <c r="P278" s="7" t="n"/>
      <c r="Q278" s="10" t="n"/>
      <c r="R278" s="10" t="n"/>
      <c r="S278" s="7" t="n"/>
      <c r="T278" s="7" t="n"/>
      <c r="U278" s="10" t="n"/>
      <c r="V278" s="10" t="n"/>
      <c r="W278" s="7" t="n"/>
      <c r="X278" s="7" t="n"/>
      <c r="Y278" s="7" t="n"/>
      <c r="Z278" s="7" t="n"/>
      <c r="AA278" s="7" t="n"/>
      <c r="AB278" s="7" t="n"/>
      <c r="AC278" s="14" t="n"/>
      <c r="AD278" s="18" t="n"/>
      <c r="AE278" s="13" t="n"/>
      <c r="AF278" s="13" t="n"/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n"/>
      <c r="C279" s="12" t="n"/>
      <c r="D279" s="11" t="n"/>
      <c r="E279" s="11" t="n"/>
      <c r="F279" s="12" t="n"/>
      <c r="G279" s="11" t="n"/>
      <c r="H279" s="19" t="n"/>
      <c r="I279" s="124" t="n"/>
      <c r="J279" s="9" t="n"/>
      <c r="K279" s="7" t="n"/>
      <c r="L279" s="7" t="n"/>
      <c r="M279" s="10" t="n"/>
      <c r="N279" s="10" t="n"/>
      <c r="O279" s="7" t="n"/>
      <c r="P279" s="7" t="n"/>
      <c r="Q279" s="10" t="n"/>
      <c r="R279" s="10" t="n"/>
      <c r="S279" s="7" t="n"/>
      <c r="T279" s="7" t="n"/>
      <c r="U279" s="10" t="n"/>
      <c r="V279" s="10" t="n"/>
      <c r="W279" s="7" t="n"/>
      <c r="X279" s="7" t="n"/>
      <c r="Y279" s="7" t="n"/>
      <c r="Z279" s="7" t="n"/>
      <c r="AA279" s="7" t="n"/>
      <c r="AB279" s="7" t="n"/>
      <c r="AC279" s="14" t="n"/>
      <c r="AD279" s="19" t="n"/>
      <c r="AE279" s="13" t="n"/>
      <c r="AF279" s="13" t="n"/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n"/>
      <c r="C280" s="12" t="n"/>
      <c r="D280" s="11" t="n"/>
      <c r="E280" s="11" t="n"/>
      <c r="F280" s="12" t="n"/>
      <c r="G280" s="11" t="n"/>
      <c r="H280" s="19" t="n"/>
      <c r="I280" s="124" t="n"/>
      <c r="J280" s="9" t="n"/>
      <c r="K280" s="7" t="n"/>
      <c r="L280" s="7" t="n"/>
      <c r="M280" s="10" t="n"/>
      <c r="N280" s="10" t="n"/>
      <c r="O280" s="7" t="n"/>
      <c r="P280" s="7" t="n"/>
      <c r="Q280" s="10" t="n"/>
      <c r="R280" s="10" t="n"/>
      <c r="S280" s="7" t="n"/>
      <c r="T280" s="7" t="n"/>
      <c r="U280" s="10" t="n"/>
      <c r="V280" s="10" t="n"/>
      <c r="W280" s="7" t="n"/>
      <c r="X280" s="7" t="n"/>
      <c r="Y280" s="7" t="n"/>
      <c r="Z280" s="7" t="n"/>
      <c r="AA280" s="7" t="n"/>
      <c r="AB280" s="7" t="n"/>
      <c r="AC280" s="14" t="n"/>
      <c r="AD280" s="19" t="n"/>
      <c r="AE280" s="13" t="n"/>
      <c r="AF280" s="13" t="n"/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n"/>
      <c r="C281" s="12" t="n"/>
      <c r="D281" s="11" t="n"/>
      <c r="E281" s="11" t="n"/>
      <c r="F281" s="12" t="n"/>
      <c r="G281" s="11" t="n"/>
      <c r="H281" s="18" t="n"/>
      <c r="I281" s="124" t="n"/>
      <c r="J281" s="9" t="n"/>
      <c r="K281" s="7" t="n"/>
      <c r="L281" s="7" t="n"/>
      <c r="M281" s="10" t="n"/>
      <c r="N281" s="10" t="n"/>
      <c r="O281" s="7" t="n"/>
      <c r="P281" s="7" t="n"/>
      <c r="Q281" s="10" t="n"/>
      <c r="R281" s="10" t="n"/>
      <c r="S281" s="7" t="n"/>
      <c r="T281" s="7" t="n"/>
      <c r="U281" s="10" t="n"/>
      <c r="V281" s="10" t="n"/>
      <c r="W281" s="7" t="n"/>
      <c r="X281" s="7" t="n"/>
      <c r="Y281" s="7" t="n"/>
      <c r="Z281" s="7" t="n"/>
      <c r="AA281" s="7" t="n"/>
      <c r="AB281" s="7" t="n"/>
      <c r="AC281" s="14" t="n"/>
      <c r="AD281" s="18" t="n"/>
      <c r="AE281" s="13" t="n"/>
      <c r="AF281" s="13" t="n"/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n"/>
      <c r="C282" s="12" t="n"/>
      <c r="D282" s="11" t="n"/>
      <c r="E282" s="11" t="n"/>
      <c r="F282" s="12" t="n"/>
      <c r="G282" s="11" t="n"/>
      <c r="H282" s="19" t="n"/>
      <c r="I282" s="124" t="n"/>
      <c r="J282" s="9" t="n"/>
      <c r="K282" s="7" t="n"/>
      <c r="L282" s="7" t="n"/>
      <c r="M282" s="10" t="n"/>
      <c r="N282" s="10" t="n"/>
      <c r="O282" s="7" t="n"/>
      <c r="P282" s="7" t="n"/>
      <c r="Q282" s="10" t="n"/>
      <c r="R282" s="10" t="n"/>
      <c r="S282" s="7" t="n"/>
      <c r="T282" s="7" t="n"/>
      <c r="U282" s="10" t="n"/>
      <c r="V282" s="10" t="n"/>
      <c r="W282" s="7" t="n"/>
      <c r="X282" s="7" t="n"/>
      <c r="Y282" s="7" t="n"/>
      <c r="Z282" s="7" t="n"/>
      <c r="AA282" s="7" t="n"/>
      <c r="AB282" s="7" t="n"/>
      <c r="AC282" s="14" t="n"/>
      <c r="AD282" s="19" t="n"/>
      <c r="AE282" s="13" t="n"/>
      <c r="AF282" s="13" t="n"/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n"/>
      <c r="C283" s="12" t="n"/>
      <c r="D283" s="11" t="n"/>
      <c r="E283" s="11" t="n"/>
      <c r="F283" s="12" t="n"/>
      <c r="G283" s="11" t="n"/>
      <c r="H283" s="19" t="n"/>
      <c r="I283" s="124" t="n"/>
      <c r="J283" s="9" t="n"/>
      <c r="K283" s="7" t="n"/>
      <c r="L283" s="7" t="n"/>
      <c r="M283" s="10" t="n"/>
      <c r="N283" s="10" t="n"/>
      <c r="O283" s="7" t="n"/>
      <c r="P283" s="7" t="n"/>
      <c r="Q283" s="10" t="n"/>
      <c r="R283" s="10" t="n"/>
      <c r="S283" s="7" t="n"/>
      <c r="T283" s="7" t="n"/>
      <c r="U283" s="10" t="n"/>
      <c r="V283" s="10" t="n"/>
      <c r="W283" s="7" t="n"/>
      <c r="X283" s="7" t="n"/>
      <c r="Y283" s="7" t="n"/>
      <c r="Z283" s="7" t="n"/>
      <c r="AA283" s="7" t="n"/>
      <c r="AB283" s="7" t="n"/>
      <c r="AC283" s="14" t="n"/>
      <c r="AD283" s="19" t="n"/>
      <c r="AE283" s="13" t="n"/>
      <c r="AF283" s="13" t="n"/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n"/>
      <c r="C284" s="12" t="n"/>
      <c r="D284" s="11" t="n"/>
      <c r="E284" s="11" t="n"/>
      <c r="F284" s="12" t="n"/>
      <c r="G284" s="11" t="n"/>
      <c r="H284" s="18" t="n"/>
      <c r="I284" s="124" t="n"/>
      <c r="J284" s="9" t="n"/>
      <c r="K284" s="7" t="n"/>
      <c r="L284" s="7" t="n"/>
      <c r="M284" s="10" t="n"/>
      <c r="N284" s="10" t="n"/>
      <c r="O284" s="7" t="n"/>
      <c r="P284" s="7" t="n"/>
      <c r="Q284" s="10" t="n"/>
      <c r="R284" s="10" t="n"/>
      <c r="S284" s="7" t="n"/>
      <c r="T284" s="7" t="n"/>
      <c r="U284" s="10" t="n"/>
      <c r="V284" s="10" t="n"/>
      <c r="W284" s="7" t="n"/>
      <c r="X284" s="7" t="n"/>
      <c r="Y284" s="7" t="n"/>
      <c r="Z284" s="7" t="n"/>
      <c r="AA284" s="7" t="n"/>
      <c r="AB284" s="7" t="n"/>
      <c r="AC284" s="14" t="n"/>
      <c r="AD284" s="18" t="n"/>
      <c r="AE284" s="13" t="n"/>
      <c r="AF284" s="13" t="n"/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n"/>
      <c r="C285" s="12" t="n"/>
      <c r="D285" s="11" t="n"/>
      <c r="E285" s="11" t="n"/>
      <c r="F285" s="12" t="n"/>
      <c r="G285" s="11" t="n"/>
      <c r="H285" s="19" t="n"/>
      <c r="I285" s="124" t="n"/>
      <c r="J285" s="9" t="n"/>
      <c r="K285" s="7" t="n"/>
      <c r="L285" s="7" t="n"/>
      <c r="M285" s="10" t="n"/>
      <c r="N285" s="10" t="n"/>
      <c r="O285" s="7" t="n"/>
      <c r="P285" s="7" t="n"/>
      <c r="Q285" s="10" t="n"/>
      <c r="R285" s="10" t="n"/>
      <c r="S285" s="7" t="n"/>
      <c r="T285" s="7" t="n"/>
      <c r="U285" s="10" t="n"/>
      <c r="V285" s="10" t="n"/>
      <c r="W285" s="7" t="n"/>
      <c r="X285" s="7" t="n"/>
      <c r="Y285" s="7" t="n"/>
      <c r="Z285" s="7" t="n"/>
      <c r="AA285" s="7" t="n"/>
      <c r="AB285" s="7" t="n"/>
      <c r="AC285" s="14" t="n"/>
      <c r="AD285" s="19" t="n"/>
      <c r="AE285" s="13" t="n"/>
      <c r="AF285" s="13" t="n"/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n"/>
      <c r="C286" s="12" t="n"/>
      <c r="D286" s="11" t="n"/>
      <c r="E286" s="11" t="n"/>
      <c r="F286" s="12" t="n"/>
      <c r="G286" s="11" t="n"/>
      <c r="H286" s="19" t="n"/>
      <c r="I286" s="124" t="n"/>
      <c r="J286" s="9" t="n"/>
      <c r="K286" s="7" t="n"/>
      <c r="L286" s="7" t="n"/>
      <c r="M286" s="10" t="n"/>
      <c r="N286" s="10" t="n"/>
      <c r="O286" s="7" t="n"/>
      <c r="P286" s="7" t="n"/>
      <c r="Q286" s="10" t="n"/>
      <c r="R286" s="10" t="n"/>
      <c r="S286" s="7" t="n"/>
      <c r="T286" s="7" t="n"/>
      <c r="U286" s="10" t="n"/>
      <c r="V286" s="10" t="n"/>
      <c r="W286" s="7" t="n"/>
      <c r="X286" s="7" t="n"/>
      <c r="Y286" s="7" t="n"/>
      <c r="Z286" s="7" t="n"/>
      <c r="AA286" s="7" t="n"/>
      <c r="AB286" s="7" t="n"/>
      <c r="AC286" s="14" t="n"/>
      <c r="AD286" s="19" t="n"/>
      <c r="AE286" s="13" t="n"/>
      <c r="AF286" s="13" t="n"/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n"/>
      <c r="C287" s="12" t="n"/>
      <c r="D287" s="11" t="n"/>
      <c r="E287" s="11" t="n"/>
      <c r="F287" s="12" t="n"/>
      <c r="G287" s="11" t="n"/>
      <c r="H287" s="18" t="n"/>
      <c r="I287" s="124" t="n"/>
      <c r="J287" s="9" t="n"/>
      <c r="K287" s="7" t="n"/>
      <c r="L287" s="7" t="n"/>
      <c r="M287" s="10" t="n"/>
      <c r="N287" s="10" t="n"/>
      <c r="O287" s="7" t="n"/>
      <c r="P287" s="7" t="n"/>
      <c r="Q287" s="10" t="n"/>
      <c r="R287" s="10" t="n"/>
      <c r="S287" s="7" t="n"/>
      <c r="T287" s="7" t="n"/>
      <c r="U287" s="10" t="n"/>
      <c r="V287" s="10" t="n"/>
      <c r="W287" s="7" t="n"/>
      <c r="X287" s="7" t="n"/>
      <c r="Y287" s="7" t="n"/>
      <c r="Z287" s="7" t="n"/>
      <c r="AA287" s="7" t="n"/>
      <c r="AB287" s="7" t="n"/>
      <c r="AC287" s="14" t="n"/>
      <c r="AD287" s="18" t="n"/>
      <c r="AE287" s="13" t="n"/>
      <c r="AF287" s="13" t="n"/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n"/>
      <c r="C288" s="12" t="n"/>
      <c r="D288" s="11" t="n"/>
      <c r="E288" s="11" t="n"/>
      <c r="F288" s="12" t="n"/>
      <c r="G288" s="11" t="n"/>
      <c r="H288" s="19" t="n"/>
      <c r="I288" s="124" t="n"/>
      <c r="J288" s="9" t="n"/>
      <c r="K288" s="7" t="n"/>
      <c r="L288" s="7" t="n"/>
      <c r="M288" s="10" t="n"/>
      <c r="N288" s="10" t="n"/>
      <c r="O288" s="7" t="n"/>
      <c r="P288" s="7" t="n"/>
      <c r="Q288" s="10" t="n"/>
      <c r="R288" s="10" t="n"/>
      <c r="S288" s="7" t="n"/>
      <c r="T288" s="7" t="n"/>
      <c r="U288" s="10" t="n"/>
      <c r="V288" s="10" t="n"/>
      <c r="W288" s="7" t="n"/>
      <c r="X288" s="7" t="n"/>
      <c r="Y288" s="7" t="n"/>
      <c r="Z288" s="7" t="n"/>
      <c r="AA288" s="7" t="n"/>
      <c r="AB288" s="7" t="n"/>
      <c r="AC288" s="14" t="n"/>
      <c r="AD288" s="19" t="n"/>
      <c r="AE288" s="13" t="n"/>
      <c r="AF288" s="13" t="n"/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n"/>
      <c r="C289" s="12" t="n"/>
      <c r="D289" s="11" t="n"/>
      <c r="E289" s="11" t="n"/>
      <c r="F289" s="12" t="n"/>
      <c r="G289" s="11" t="n"/>
      <c r="H289" s="19" t="n"/>
      <c r="I289" s="124" t="n"/>
      <c r="J289" s="9" t="n"/>
      <c r="K289" s="7" t="n"/>
      <c r="L289" s="7" t="n"/>
      <c r="M289" s="10" t="n"/>
      <c r="N289" s="10" t="n"/>
      <c r="O289" s="7" t="n"/>
      <c r="P289" s="7" t="n"/>
      <c r="Q289" s="10" t="n"/>
      <c r="R289" s="10" t="n"/>
      <c r="S289" s="7" t="n"/>
      <c r="T289" s="7" t="n"/>
      <c r="U289" s="10" t="n"/>
      <c r="V289" s="10" t="n"/>
      <c r="W289" s="7" t="n"/>
      <c r="X289" s="7" t="n"/>
      <c r="Y289" s="7" t="n"/>
      <c r="Z289" s="7" t="n"/>
      <c r="AA289" s="7" t="n"/>
      <c r="AB289" s="7" t="n"/>
      <c r="AC289" s="14" t="n"/>
      <c r="AD289" s="19" t="n"/>
      <c r="AE289" s="13" t="n"/>
      <c r="AF289" s="13" t="n"/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n"/>
      <c r="C290" s="12" t="n"/>
      <c r="D290" s="11" t="n"/>
      <c r="E290" s="11" t="n"/>
      <c r="F290" s="12" t="n"/>
      <c r="G290" s="11" t="n"/>
      <c r="H290" s="18" t="n"/>
      <c r="I290" s="124" t="n"/>
      <c r="J290" s="9" t="n"/>
      <c r="K290" s="7" t="n"/>
      <c r="L290" s="7" t="n"/>
      <c r="M290" s="10" t="n"/>
      <c r="N290" s="10" t="n"/>
      <c r="O290" s="7" t="n"/>
      <c r="P290" s="7" t="n"/>
      <c r="Q290" s="10" t="n"/>
      <c r="R290" s="10" t="n"/>
      <c r="S290" s="7" t="n"/>
      <c r="T290" s="7" t="n"/>
      <c r="U290" s="10" t="n"/>
      <c r="V290" s="10" t="n"/>
      <c r="W290" s="7" t="n"/>
      <c r="X290" s="7" t="n"/>
      <c r="Y290" s="7" t="n"/>
      <c r="Z290" s="7" t="n"/>
      <c r="AA290" s="7" t="n"/>
      <c r="AB290" s="7" t="n"/>
      <c r="AC290" s="14" t="n"/>
      <c r="AD290" s="18" t="n"/>
      <c r="AE290" s="13" t="n"/>
      <c r="AF290" s="13" t="n"/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n"/>
      <c r="C291" s="12" t="n"/>
      <c r="D291" s="11" t="n"/>
      <c r="E291" s="11" t="n"/>
      <c r="F291" s="12" t="n"/>
      <c r="G291" s="11" t="n"/>
      <c r="H291" s="19" t="n"/>
      <c r="I291" s="124" t="n"/>
      <c r="J291" s="9" t="n"/>
      <c r="K291" s="7" t="n"/>
      <c r="L291" s="7" t="n"/>
      <c r="M291" s="10" t="n"/>
      <c r="N291" s="10" t="n"/>
      <c r="O291" s="7" t="n"/>
      <c r="P291" s="7" t="n"/>
      <c r="Q291" s="10" t="n"/>
      <c r="R291" s="10" t="n"/>
      <c r="S291" s="7" t="n"/>
      <c r="T291" s="7" t="n"/>
      <c r="U291" s="10" t="n"/>
      <c r="V291" s="10" t="n"/>
      <c r="W291" s="7" t="n"/>
      <c r="X291" s="7" t="n"/>
      <c r="Y291" s="7" t="n"/>
      <c r="Z291" s="7" t="n"/>
      <c r="AA291" s="7" t="n"/>
      <c r="AB291" s="7" t="n"/>
      <c r="AC291" s="14" t="n"/>
      <c r="AD291" s="19" t="n"/>
      <c r="AE291" s="13" t="n"/>
      <c r="AF291" s="13" t="n"/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n"/>
      <c r="C292" s="12" t="n"/>
      <c r="D292" s="11" t="n"/>
      <c r="E292" s="11" t="n"/>
      <c r="F292" s="12" t="n"/>
      <c r="G292" s="11" t="n"/>
      <c r="H292" s="19" t="n"/>
      <c r="I292" s="124" t="n"/>
      <c r="J292" s="9" t="n"/>
      <c r="K292" s="7" t="n"/>
      <c r="L292" s="7" t="n"/>
      <c r="M292" s="10" t="n"/>
      <c r="N292" s="10" t="n"/>
      <c r="O292" s="7" t="n"/>
      <c r="P292" s="7" t="n"/>
      <c r="Q292" s="10" t="n"/>
      <c r="R292" s="10" t="n"/>
      <c r="S292" s="7" t="n"/>
      <c r="T292" s="7" t="n"/>
      <c r="U292" s="10" t="n"/>
      <c r="V292" s="10" t="n"/>
      <c r="W292" s="7" t="n"/>
      <c r="X292" s="7" t="n"/>
      <c r="Y292" s="7" t="n"/>
      <c r="Z292" s="7" t="n"/>
      <c r="AA292" s="7" t="n"/>
      <c r="AB292" s="7" t="n"/>
      <c r="AC292" s="14" t="n"/>
      <c r="AD292" s="19" t="n"/>
      <c r="AE292" s="13" t="n"/>
      <c r="AF292" s="13" t="n"/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n"/>
      <c r="C293" s="12" t="n"/>
      <c r="D293" s="11" t="n"/>
      <c r="E293" s="11" t="n"/>
      <c r="F293" s="12" t="n"/>
      <c r="G293" s="11" t="n"/>
      <c r="H293" s="18" t="n"/>
      <c r="I293" s="124" t="n"/>
      <c r="J293" s="9" t="n"/>
      <c r="K293" s="7" t="n"/>
      <c r="L293" s="7" t="n"/>
      <c r="M293" s="10" t="n"/>
      <c r="N293" s="10" t="n"/>
      <c r="O293" s="7" t="n"/>
      <c r="P293" s="7" t="n"/>
      <c r="Q293" s="10" t="n"/>
      <c r="R293" s="10" t="n"/>
      <c r="S293" s="7" t="n"/>
      <c r="T293" s="7" t="n"/>
      <c r="U293" s="10" t="n"/>
      <c r="V293" s="10" t="n"/>
      <c r="W293" s="7" t="n"/>
      <c r="X293" s="7" t="n"/>
      <c r="Y293" s="7" t="n"/>
      <c r="Z293" s="7" t="n"/>
      <c r="AA293" s="7" t="n"/>
      <c r="AB293" s="7" t="n"/>
      <c r="AC293" s="14" t="n"/>
      <c r="AD293" s="18" t="n"/>
      <c r="AE293" s="13" t="n"/>
      <c r="AF293" s="13" t="n"/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n"/>
      <c r="C294" s="12" t="n"/>
      <c r="D294" s="11" t="n"/>
      <c r="E294" s="11" t="n"/>
      <c r="F294" s="12" t="n"/>
      <c r="G294" s="11" t="n"/>
      <c r="H294" s="19" t="n"/>
      <c r="I294" s="124" t="n"/>
      <c r="J294" s="9" t="n"/>
      <c r="K294" s="7" t="n"/>
      <c r="L294" s="7" t="n"/>
      <c r="M294" s="10" t="n"/>
      <c r="N294" s="10" t="n"/>
      <c r="O294" s="7" t="n"/>
      <c r="P294" s="7" t="n"/>
      <c r="Q294" s="10" t="n"/>
      <c r="R294" s="10" t="n"/>
      <c r="S294" s="7" t="n"/>
      <c r="T294" s="7" t="n"/>
      <c r="U294" s="10" t="n"/>
      <c r="V294" s="10" t="n"/>
      <c r="W294" s="7" t="n"/>
      <c r="X294" s="7" t="n"/>
      <c r="Y294" s="7" t="n"/>
      <c r="Z294" s="7" t="n"/>
      <c r="AA294" s="7" t="n"/>
      <c r="AB294" s="7" t="n"/>
      <c r="AC294" s="14" t="n"/>
      <c r="AD294" s="19" t="n"/>
      <c r="AE294" s="13" t="n"/>
      <c r="AF294" s="13" t="n"/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n"/>
      <c r="C295" s="12" t="n"/>
      <c r="D295" s="11" t="n"/>
      <c r="E295" s="11" t="n"/>
      <c r="F295" s="12" t="n"/>
      <c r="G295" s="11" t="n"/>
      <c r="H295" s="19" t="n"/>
      <c r="I295" s="124" t="n"/>
      <c r="J295" s="9" t="n"/>
      <c r="K295" s="7" t="n"/>
      <c r="L295" s="7" t="n"/>
      <c r="M295" s="10" t="n"/>
      <c r="N295" s="10" t="n"/>
      <c r="O295" s="7" t="n"/>
      <c r="P295" s="7" t="n"/>
      <c r="Q295" s="10" t="n"/>
      <c r="R295" s="10" t="n"/>
      <c r="S295" s="7" t="n"/>
      <c r="T295" s="7" t="n"/>
      <c r="U295" s="10" t="n"/>
      <c r="V295" s="10" t="n"/>
      <c r="W295" s="7" t="n"/>
      <c r="X295" s="7" t="n"/>
      <c r="Y295" s="7" t="n"/>
      <c r="Z295" s="7" t="n"/>
      <c r="AA295" s="7" t="n"/>
      <c r="AB295" s="7" t="n"/>
      <c r="AC295" s="14" t="n"/>
      <c r="AD295" s="19" t="n"/>
      <c r="AE295" s="13" t="n"/>
      <c r="AF295" s="13" t="n"/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n"/>
      <c r="C296" s="12" t="n"/>
      <c r="D296" s="11" t="n"/>
      <c r="E296" s="11" t="n"/>
      <c r="F296" s="12" t="n"/>
      <c r="G296" s="11" t="n"/>
      <c r="H296" s="18" t="n"/>
      <c r="I296" s="124" t="n"/>
      <c r="J296" s="9" t="n"/>
      <c r="K296" s="7" t="n"/>
      <c r="L296" s="7" t="n"/>
      <c r="M296" s="10" t="n"/>
      <c r="N296" s="10" t="n"/>
      <c r="O296" s="7" t="n"/>
      <c r="P296" s="7" t="n"/>
      <c r="Q296" s="10" t="n"/>
      <c r="R296" s="10" t="n"/>
      <c r="S296" s="7" t="n"/>
      <c r="T296" s="7" t="n"/>
      <c r="U296" s="10" t="n"/>
      <c r="V296" s="10" t="n"/>
      <c r="W296" s="7" t="n"/>
      <c r="X296" s="7" t="n"/>
      <c r="Y296" s="7" t="n"/>
      <c r="Z296" s="7" t="n"/>
      <c r="AA296" s="7" t="n"/>
      <c r="AB296" s="7" t="n"/>
      <c r="AC296" s="14" t="n"/>
      <c r="AD296" s="18" t="n"/>
      <c r="AE296" s="13" t="n"/>
      <c r="AF296" s="13" t="n"/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n"/>
      <c r="C297" s="12" t="n"/>
      <c r="D297" s="11" t="n"/>
      <c r="E297" s="11" t="n"/>
      <c r="F297" s="12" t="n"/>
      <c r="G297" s="11" t="n"/>
      <c r="H297" s="19" t="n"/>
      <c r="I297" s="124" t="n"/>
      <c r="J297" s="9" t="n"/>
      <c r="K297" s="7" t="n"/>
      <c r="L297" s="7" t="n"/>
      <c r="M297" s="10" t="n"/>
      <c r="N297" s="10" t="n"/>
      <c r="O297" s="7" t="n"/>
      <c r="P297" s="7" t="n"/>
      <c r="Q297" s="10" t="n"/>
      <c r="R297" s="10" t="n"/>
      <c r="S297" s="7" t="n"/>
      <c r="T297" s="7" t="n"/>
      <c r="U297" s="10" t="n"/>
      <c r="V297" s="10" t="n"/>
      <c r="W297" s="7" t="n"/>
      <c r="X297" s="7" t="n"/>
      <c r="Y297" s="7" t="n"/>
      <c r="Z297" s="7" t="n"/>
      <c r="AA297" s="7" t="n"/>
      <c r="AB297" s="7" t="n"/>
      <c r="AC297" s="14" t="n"/>
      <c r="AD297" s="19" t="n"/>
      <c r="AE297" s="13" t="n"/>
      <c r="AF297" s="13" t="n"/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n"/>
      <c r="C298" s="12" t="n"/>
      <c r="D298" s="11" t="n"/>
      <c r="E298" s="11" t="n"/>
      <c r="F298" s="12" t="n"/>
      <c r="G298" s="11" t="n"/>
      <c r="H298" s="19" t="n"/>
      <c r="I298" s="124" t="n"/>
      <c r="J298" s="9" t="n"/>
      <c r="K298" s="7" t="n"/>
      <c r="L298" s="7" t="n"/>
      <c r="M298" s="10" t="n"/>
      <c r="N298" s="10" t="n"/>
      <c r="O298" s="7" t="n"/>
      <c r="P298" s="7" t="n"/>
      <c r="Q298" s="10" t="n"/>
      <c r="R298" s="10" t="n"/>
      <c r="S298" s="7" t="n"/>
      <c r="T298" s="7" t="n"/>
      <c r="U298" s="10" t="n"/>
      <c r="V298" s="10" t="n"/>
      <c r="W298" s="7" t="n"/>
      <c r="X298" s="7" t="n"/>
      <c r="Y298" s="7" t="n"/>
      <c r="Z298" s="7" t="n"/>
      <c r="AA298" s="7" t="n"/>
      <c r="AB298" s="7" t="n"/>
      <c r="AC298" s="14" t="n"/>
      <c r="AD298" s="19" t="n"/>
      <c r="AE298" s="13" t="n"/>
      <c r="AF298" s="13" t="n"/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n"/>
      <c r="C299" s="12" t="n"/>
      <c r="D299" s="11" t="n"/>
      <c r="E299" s="11" t="n"/>
      <c r="F299" s="12" t="n"/>
      <c r="G299" s="11" t="n"/>
      <c r="H299" s="18" t="n"/>
      <c r="I299" s="124" t="n"/>
      <c r="J299" s="9" t="n"/>
      <c r="K299" s="7" t="n"/>
      <c r="L299" s="7" t="n"/>
      <c r="M299" s="10" t="n"/>
      <c r="N299" s="10" t="n"/>
      <c r="O299" s="7" t="n"/>
      <c r="P299" s="7" t="n"/>
      <c r="Q299" s="10" t="n"/>
      <c r="R299" s="10" t="n"/>
      <c r="S299" s="7" t="n"/>
      <c r="T299" s="7" t="n"/>
      <c r="U299" s="10" t="n"/>
      <c r="V299" s="10" t="n"/>
      <c r="W299" s="7" t="n"/>
      <c r="X299" s="7" t="n"/>
      <c r="Y299" s="7" t="n"/>
      <c r="Z299" s="7" t="n"/>
      <c r="AA299" s="7" t="n"/>
      <c r="AB299" s="7" t="n"/>
      <c r="AC299" s="14" t="n"/>
      <c r="AD299" s="18" t="n"/>
      <c r="AE299" s="13" t="n"/>
      <c r="AF299" s="13" t="n"/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n"/>
      <c r="C300" s="12" t="n"/>
      <c r="D300" s="11" t="n"/>
      <c r="E300" s="11" t="n"/>
      <c r="F300" s="12" t="n"/>
      <c r="G300" s="11" t="n"/>
      <c r="H300" s="19" t="n"/>
      <c r="I300" s="124" t="n"/>
      <c r="J300" s="9" t="n"/>
      <c r="K300" s="7" t="n"/>
      <c r="L300" s="7" t="n"/>
      <c r="M300" s="10" t="n"/>
      <c r="N300" s="10" t="n"/>
      <c r="O300" s="7" t="n"/>
      <c r="P300" s="7" t="n"/>
      <c r="Q300" s="10" t="n"/>
      <c r="R300" s="10" t="n"/>
      <c r="S300" s="7" t="n"/>
      <c r="T300" s="7" t="n"/>
      <c r="U300" s="10" t="n"/>
      <c r="V300" s="10" t="n"/>
      <c r="W300" s="7" t="n"/>
      <c r="X300" s="7" t="n"/>
      <c r="Y300" s="7" t="n"/>
      <c r="Z300" s="7" t="n"/>
      <c r="AA300" s="7" t="n"/>
      <c r="AB300" s="7" t="n"/>
      <c r="AC300" s="14" t="n"/>
      <c r="AD300" s="19" t="n"/>
      <c r="AE300" s="13" t="n"/>
      <c r="AF300" s="13" t="n"/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n"/>
      <c r="C301" s="12" t="n"/>
      <c r="D301" s="11" t="n"/>
      <c r="E301" s="11" t="n"/>
      <c r="F301" s="12" t="n"/>
      <c r="G301" s="11" t="n"/>
      <c r="H301" s="19" t="n"/>
      <c r="I301" s="124" t="n"/>
      <c r="J301" s="9" t="n"/>
      <c r="K301" s="7" t="n"/>
      <c r="L301" s="7" t="n"/>
      <c r="M301" s="10" t="n"/>
      <c r="N301" s="10" t="n"/>
      <c r="O301" s="7" t="n"/>
      <c r="P301" s="7" t="n"/>
      <c r="Q301" s="10" t="n"/>
      <c r="R301" s="10" t="n"/>
      <c r="S301" s="7" t="n"/>
      <c r="T301" s="7" t="n"/>
      <c r="U301" s="10" t="n"/>
      <c r="V301" s="10" t="n"/>
      <c r="W301" s="7" t="n"/>
      <c r="X301" s="7" t="n"/>
      <c r="Y301" s="7" t="n"/>
      <c r="Z301" s="7" t="n"/>
      <c r="AA301" s="7" t="n"/>
      <c r="AB301" s="7" t="n"/>
      <c r="AC301" s="14" t="n"/>
      <c r="AD301" s="19" t="n"/>
      <c r="AE301" s="13" t="n"/>
      <c r="AF301" s="13" t="n"/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n"/>
      <c r="C302" s="12" t="n"/>
      <c r="D302" s="11" t="n"/>
      <c r="E302" s="11" t="n"/>
      <c r="F302" s="12" t="n"/>
      <c r="G302" s="11" t="n"/>
      <c r="H302" s="18" t="n"/>
      <c r="I302" s="124" t="n"/>
      <c r="J302" s="9" t="n"/>
      <c r="K302" s="7" t="n"/>
      <c r="L302" s="7" t="n"/>
      <c r="M302" s="10" t="n"/>
      <c r="N302" s="10" t="n"/>
      <c r="O302" s="7" t="n"/>
      <c r="P302" s="7" t="n"/>
      <c r="Q302" s="10" t="n"/>
      <c r="R302" s="10" t="n"/>
      <c r="S302" s="7" t="n"/>
      <c r="T302" s="7" t="n"/>
      <c r="U302" s="10" t="n"/>
      <c r="V302" s="10" t="n"/>
      <c r="W302" s="7" t="n"/>
      <c r="X302" s="7" t="n"/>
      <c r="Y302" s="7" t="n"/>
      <c r="Z302" s="7" t="n"/>
      <c r="AA302" s="7" t="n"/>
      <c r="AB302" s="7" t="n"/>
      <c r="AC302" s="14" t="n"/>
      <c r="AD302" s="18" t="n"/>
      <c r="AE302" s="13" t="n"/>
      <c r="AF302" s="13" t="n"/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n"/>
      <c r="C303" s="12" t="n"/>
      <c r="D303" s="11" t="n"/>
      <c r="E303" s="11" t="n"/>
      <c r="F303" s="12" t="n"/>
      <c r="G303" s="11" t="n"/>
      <c r="H303" s="19" t="n"/>
      <c r="I303" s="124" t="n"/>
      <c r="J303" s="9" t="n"/>
      <c r="K303" s="7" t="n"/>
      <c r="L303" s="7" t="n"/>
      <c r="M303" s="10" t="n"/>
      <c r="N303" s="10" t="n"/>
      <c r="O303" s="7" t="n"/>
      <c r="P303" s="7" t="n"/>
      <c r="Q303" s="10" t="n"/>
      <c r="R303" s="10" t="n"/>
      <c r="S303" s="7" t="n"/>
      <c r="T303" s="7" t="n"/>
      <c r="U303" s="10" t="n"/>
      <c r="V303" s="10" t="n"/>
      <c r="W303" s="7" t="n"/>
      <c r="X303" s="7" t="n"/>
      <c r="Y303" s="7" t="n"/>
      <c r="Z303" s="7" t="n"/>
      <c r="AA303" s="7" t="n"/>
      <c r="AB303" s="7" t="n"/>
      <c r="AC303" s="14" t="n"/>
      <c r="AD303" s="19" t="n"/>
      <c r="AE303" s="13" t="n"/>
      <c r="AF303" s="13" t="n"/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n"/>
      <c r="C304" s="12" t="n"/>
      <c r="D304" s="11" t="n"/>
      <c r="E304" s="11" t="n"/>
      <c r="F304" s="12" t="n"/>
      <c r="G304" s="11" t="n"/>
      <c r="H304" s="19" t="n"/>
      <c r="I304" s="124" t="n"/>
      <c r="J304" s="9" t="n"/>
      <c r="K304" s="7" t="n"/>
      <c r="L304" s="7" t="n"/>
      <c r="M304" s="10" t="n"/>
      <c r="N304" s="10" t="n"/>
      <c r="O304" s="7" t="n"/>
      <c r="P304" s="7" t="n"/>
      <c r="Q304" s="10" t="n"/>
      <c r="R304" s="10" t="n"/>
      <c r="S304" s="7" t="n"/>
      <c r="T304" s="7" t="n"/>
      <c r="U304" s="10" t="n"/>
      <c r="V304" s="10" t="n"/>
      <c r="W304" s="7" t="n"/>
      <c r="X304" s="7" t="n"/>
      <c r="Y304" s="7" t="n"/>
      <c r="Z304" s="7" t="n"/>
      <c r="AA304" s="7" t="n"/>
      <c r="AB304" s="7" t="n"/>
      <c r="AC304" s="14" t="n"/>
      <c r="AD304" s="19" t="n"/>
      <c r="AE304" s="13" t="n"/>
      <c r="AF304" s="13" t="n"/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n"/>
      <c r="C305" s="12" t="n"/>
      <c r="D305" s="11" t="n"/>
      <c r="E305" s="11" t="n"/>
      <c r="F305" s="12" t="n"/>
      <c r="G305" s="11" t="n"/>
      <c r="H305" s="18" t="n"/>
      <c r="I305" s="124" t="n"/>
      <c r="J305" s="9" t="n"/>
      <c r="K305" s="7" t="n"/>
      <c r="L305" s="7" t="n"/>
      <c r="M305" s="10" t="n"/>
      <c r="N305" s="10" t="n"/>
      <c r="O305" s="7" t="n"/>
      <c r="P305" s="7" t="n"/>
      <c r="Q305" s="10" t="n"/>
      <c r="R305" s="10" t="n"/>
      <c r="S305" s="7" t="n"/>
      <c r="T305" s="7" t="n"/>
      <c r="U305" s="10" t="n"/>
      <c r="V305" s="10" t="n"/>
      <c r="W305" s="7" t="n"/>
      <c r="X305" s="7" t="n"/>
      <c r="Y305" s="7" t="n"/>
      <c r="Z305" s="7" t="n"/>
      <c r="AA305" s="7" t="n"/>
      <c r="AB305" s="7" t="n"/>
      <c r="AC305" s="14" t="n"/>
      <c r="AD305" s="18" t="n"/>
      <c r="AE305" s="13" t="n"/>
      <c r="AF305" s="13" t="n"/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n"/>
      <c r="C306" s="12" t="n"/>
      <c r="D306" s="11" t="n"/>
      <c r="E306" s="11" t="n"/>
      <c r="F306" s="12" t="n"/>
      <c r="G306" s="11" t="n"/>
      <c r="H306" s="19" t="n"/>
      <c r="I306" s="124" t="n"/>
      <c r="J306" s="9" t="n"/>
      <c r="K306" s="7" t="n"/>
      <c r="L306" s="7" t="n"/>
      <c r="M306" s="10" t="n"/>
      <c r="N306" s="10" t="n"/>
      <c r="O306" s="7" t="n"/>
      <c r="P306" s="7" t="n"/>
      <c r="Q306" s="10" t="n"/>
      <c r="R306" s="10" t="n"/>
      <c r="S306" s="7" t="n"/>
      <c r="T306" s="7" t="n"/>
      <c r="U306" s="10" t="n"/>
      <c r="V306" s="10" t="n"/>
      <c r="W306" s="7" t="n"/>
      <c r="X306" s="7" t="n"/>
      <c r="Y306" s="7" t="n"/>
      <c r="Z306" s="7" t="n"/>
      <c r="AA306" s="7" t="n"/>
      <c r="AB306" s="7" t="n"/>
      <c r="AC306" s="14" t="n"/>
      <c r="AD306" s="19" t="n"/>
      <c r="AE306" s="13" t="n"/>
      <c r="AF306" s="13" t="n"/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n"/>
      <c r="C307" s="12" t="n"/>
      <c r="D307" s="11" t="n"/>
      <c r="E307" s="11" t="n"/>
      <c r="F307" s="12" t="n"/>
      <c r="G307" s="11" t="n"/>
      <c r="H307" s="19" t="n"/>
      <c r="I307" s="124" t="n"/>
      <c r="J307" s="9" t="n"/>
      <c r="K307" s="7" t="n"/>
      <c r="L307" s="7" t="n"/>
      <c r="M307" s="10" t="n"/>
      <c r="N307" s="10" t="n"/>
      <c r="O307" s="7" t="n"/>
      <c r="P307" s="7" t="n"/>
      <c r="Q307" s="10" t="n"/>
      <c r="R307" s="10" t="n"/>
      <c r="S307" s="7" t="n"/>
      <c r="T307" s="7" t="n"/>
      <c r="U307" s="10" t="n"/>
      <c r="V307" s="10" t="n"/>
      <c r="W307" s="7" t="n"/>
      <c r="X307" s="7" t="n"/>
      <c r="Y307" s="7" t="n"/>
      <c r="Z307" s="7" t="n"/>
      <c r="AA307" s="7" t="n"/>
      <c r="AB307" s="7" t="n"/>
      <c r="AC307" s="14" t="n"/>
      <c r="AD307" s="19" t="n"/>
      <c r="AE307" s="13" t="n"/>
      <c r="AF307" s="13" t="n"/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n"/>
      <c r="C308" s="12" t="n"/>
      <c r="D308" s="11" t="n"/>
      <c r="E308" s="11" t="n"/>
      <c r="F308" s="12" t="n"/>
      <c r="G308" s="11" t="n"/>
      <c r="H308" s="18" t="n"/>
      <c r="I308" s="124" t="n"/>
      <c r="J308" s="9" t="n"/>
      <c r="K308" s="7" t="n"/>
      <c r="L308" s="7" t="n"/>
      <c r="M308" s="10" t="n"/>
      <c r="N308" s="10" t="n"/>
      <c r="O308" s="7" t="n"/>
      <c r="P308" s="7" t="n"/>
      <c r="Q308" s="10" t="n"/>
      <c r="R308" s="10" t="n"/>
      <c r="S308" s="7" t="n"/>
      <c r="T308" s="7" t="n"/>
      <c r="U308" s="10" t="n"/>
      <c r="V308" s="10" t="n"/>
      <c r="W308" s="7" t="n"/>
      <c r="X308" s="7" t="n"/>
      <c r="Y308" s="7" t="n"/>
      <c r="Z308" s="7" t="n"/>
      <c r="AA308" s="7" t="n"/>
      <c r="AB308" s="7" t="n"/>
      <c r="AC308" s="14" t="n"/>
      <c r="AD308" s="18" t="n"/>
      <c r="AE308" s="13" t="n"/>
      <c r="AF308" s="13" t="n"/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n"/>
      <c r="C309" s="12" t="n"/>
      <c r="D309" s="11" t="n"/>
      <c r="E309" s="11" t="n"/>
      <c r="F309" s="12" t="n"/>
      <c r="G309" s="11" t="n"/>
      <c r="H309" s="19" t="n"/>
      <c r="I309" s="124" t="n"/>
      <c r="J309" s="9" t="n"/>
      <c r="K309" s="7" t="n"/>
      <c r="L309" s="7" t="n"/>
      <c r="M309" s="10" t="n"/>
      <c r="N309" s="10" t="n"/>
      <c r="O309" s="7" t="n"/>
      <c r="P309" s="7" t="n"/>
      <c r="Q309" s="10" t="n"/>
      <c r="R309" s="10" t="n"/>
      <c r="S309" s="7" t="n"/>
      <c r="T309" s="7" t="n"/>
      <c r="U309" s="10" t="n"/>
      <c r="V309" s="10" t="n"/>
      <c r="W309" s="7" t="n"/>
      <c r="X309" s="7" t="n"/>
      <c r="Y309" s="7" t="n"/>
      <c r="Z309" s="7" t="n"/>
      <c r="AA309" s="7" t="n"/>
      <c r="AB309" s="7" t="n"/>
      <c r="AC309" s="14" t="n"/>
      <c r="AD309" s="19" t="n"/>
      <c r="AE309" s="13" t="n"/>
      <c r="AF309" s="13" t="n"/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n"/>
      <c r="C310" s="12" t="n"/>
      <c r="D310" s="11" t="n"/>
      <c r="E310" s="11" t="n"/>
      <c r="F310" s="12" t="n"/>
      <c r="G310" s="11" t="n"/>
      <c r="H310" s="19" t="n"/>
      <c r="I310" s="124" t="n"/>
      <c r="J310" s="9" t="n"/>
      <c r="K310" s="7" t="n"/>
      <c r="L310" s="7" t="n"/>
      <c r="M310" s="10" t="n"/>
      <c r="N310" s="10" t="n"/>
      <c r="O310" s="7" t="n"/>
      <c r="P310" s="7" t="n"/>
      <c r="Q310" s="10" t="n"/>
      <c r="R310" s="10" t="n"/>
      <c r="S310" s="7" t="n"/>
      <c r="T310" s="7" t="n"/>
      <c r="U310" s="10" t="n"/>
      <c r="V310" s="10" t="n"/>
      <c r="W310" s="7" t="n"/>
      <c r="X310" s="7" t="n"/>
      <c r="Y310" s="7" t="n"/>
      <c r="Z310" s="7" t="n"/>
      <c r="AA310" s="7" t="n"/>
      <c r="AB310" s="7" t="n"/>
      <c r="AC310" s="14" t="n"/>
      <c r="AD310" s="19" t="n"/>
      <c r="AE310" s="13" t="n"/>
      <c r="AF310" s="13" t="n"/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n"/>
      <c r="C311" s="12" t="n"/>
      <c r="D311" s="11" t="n"/>
      <c r="E311" s="11" t="n"/>
      <c r="F311" s="12" t="n"/>
      <c r="G311" s="11" t="n"/>
      <c r="H311" s="18" t="n"/>
      <c r="I311" s="124" t="n"/>
      <c r="J311" s="9" t="n"/>
      <c r="K311" s="7" t="n"/>
      <c r="L311" s="7" t="n"/>
      <c r="M311" s="10" t="n"/>
      <c r="N311" s="10" t="n"/>
      <c r="O311" s="7" t="n"/>
      <c r="P311" s="7" t="n"/>
      <c r="Q311" s="10" t="n"/>
      <c r="R311" s="10" t="n"/>
      <c r="S311" s="7" t="n"/>
      <c r="T311" s="7" t="n"/>
      <c r="U311" s="10" t="n"/>
      <c r="V311" s="10" t="n"/>
      <c r="W311" s="7" t="n"/>
      <c r="X311" s="7" t="n"/>
      <c r="Y311" s="7" t="n"/>
      <c r="Z311" s="7" t="n"/>
      <c r="AA311" s="7" t="n"/>
      <c r="AB311" s="7" t="n"/>
      <c r="AC311" s="14" t="n"/>
      <c r="AD311" s="18" t="n"/>
      <c r="AE311" s="13" t="n"/>
      <c r="AF311" s="13" t="n"/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n"/>
      <c r="C312" s="12" t="n"/>
      <c r="D312" s="11" t="n"/>
      <c r="E312" s="11" t="n"/>
      <c r="F312" s="12" t="n"/>
      <c r="G312" s="11" t="n"/>
      <c r="H312" s="19" t="n"/>
      <c r="I312" s="124" t="n"/>
      <c r="J312" s="9" t="n"/>
      <c r="K312" s="7" t="n"/>
      <c r="L312" s="7" t="n"/>
      <c r="M312" s="10" t="n"/>
      <c r="N312" s="10" t="n"/>
      <c r="O312" s="7" t="n"/>
      <c r="P312" s="7" t="n"/>
      <c r="Q312" s="10" t="n"/>
      <c r="R312" s="10" t="n"/>
      <c r="S312" s="7" t="n"/>
      <c r="T312" s="7" t="n"/>
      <c r="U312" s="10" t="n"/>
      <c r="V312" s="10" t="n"/>
      <c r="W312" s="7" t="n"/>
      <c r="X312" s="7" t="n"/>
      <c r="Y312" s="7" t="n"/>
      <c r="Z312" s="7" t="n"/>
      <c r="AA312" s="7" t="n"/>
      <c r="AB312" s="7" t="n"/>
      <c r="AC312" s="14" t="n"/>
      <c r="AD312" s="19" t="n"/>
      <c r="AE312" s="13" t="n"/>
      <c r="AF312" s="13" t="n"/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n"/>
      <c r="C313" s="12" t="n"/>
      <c r="D313" s="11" t="n"/>
      <c r="E313" s="11" t="n"/>
      <c r="F313" s="12" t="n"/>
      <c r="G313" s="11" t="n"/>
      <c r="H313" s="19" t="n"/>
      <c r="I313" s="124" t="n"/>
      <c r="J313" s="9" t="n"/>
      <c r="K313" s="7" t="n"/>
      <c r="L313" s="7" t="n"/>
      <c r="M313" s="10" t="n"/>
      <c r="N313" s="10" t="n"/>
      <c r="O313" s="7" t="n"/>
      <c r="P313" s="7" t="n"/>
      <c r="Q313" s="10" t="n"/>
      <c r="R313" s="10" t="n"/>
      <c r="S313" s="7" t="n"/>
      <c r="T313" s="7" t="n"/>
      <c r="U313" s="10" t="n"/>
      <c r="V313" s="10" t="n"/>
      <c r="W313" s="7" t="n"/>
      <c r="X313" s="7" t="n"/>
      <c r="Y313" s="7" t="n"/>
      <c r="Z313" s="7" t="n"/>
      <c r="AA313" s="7" t="n"/>
      <c r="AB313" s="7" t="n"/>
      <c r="AC313" s="14" t="n"/>
      <c r="AD313" s="19" t="n"/>
      <c r="AE313" s="13" t="n"/>
      <c r="AF313" s="13" t="n"/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n"/>
      <c r="C314" s="12" t="n"/>
      <c r="D314" s="11" t="n"/>
      <c r="E314" s="11" t="n"/>
      <c r="F314" s="12" t="n"/>
      <c r="G314" s="11" t="n"/>
      <c r="H314" s="18" t="n"/>
      <c r="I314" s="124" t="n"/>
      <c r="J314" s="9" t="n"/>
      <c r="K314" s="7" t="n"/>
      <c r="L314" s="7" t="n"/>
      <c r="M314" s="10" t="n"/>
      <c r="N314" s="10" t="n"/>
      <c r="O314" s="7" t="n"/>
      <c r="P314" s="7" t="n"/>
      <c r="Q314" s="10" t="n"/>
      <c r="R314" s="10" t="n"/>
      <c r="S314" s="7" t="n"/>
      <c r="T314" s="7" t="n"/>
      <c r="U314" s="10" t="n"/>
      <c r="V314" s="10" t="n"/>
      <c r="W314" s="7" t="n"/>
      <c r="X314" s="7" t="n"/>
      <c r="Y314" s="7" t="n"/>
      <c r="Z314" s="7" t="n"/>
      <c r="AA314" s="7" t="n"/>
      <c r="AB314" s="7" t="n"/>
      <c r="AC314" s="14" t="n"/>
      <c r="AD314" s="18" t="n"/>
      <c r="AE314" s="13" t="n"/>
      <c r="AF314" s="13" t="n"/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n"/>
      <c r="C315" s="12" t="n"/>
      <c r="D315" s="11" t="n"/>
      <c r="E315" s="11" t="n"/>
      <c r="F315" s="12" t="n"/>
      <c r="G315" s="11" t="n"/>
      <c r="H315" s="19" t="n"/>
      <c r="I315" s="124" t="n"/>
      <c r="J315" s="9" t="n"/>
      <c r="K315" s="7" t="n"/>
      <c r="L315" s="7" t="n"/>
      <c r="M315" s="10" t="n"/>
      <c r="N315" s="10" t="n"/>
      <c r="O315" s="7" t="n"/>
      <c r="P315" s="7" t="n"/>
      <c r="Q315" s="10" t="n"/>
      <c r="R315" s="10" t="n"/>
      <c r="S315" s="7" t="n"/>
      <c r="T315" s="7" t="n"/>
      <c r="U315" s="10" t="n"/>
      <c r="V315" s="10" t="n"/>
      <c r="W315" s="7" t="n"/>
      <c r="X315" s="7" t="n"/>
      <c r="Y315" s="7" t="n"/>
      <c r="Z315" s="7" t="n"/>
      <c r="AA315" s="7" t="n"/>
      <c r="AB315" s="7" t="n"/>
      <c r="AC315" s="14" t="n"/>
      <c r="AD315" s="19" t="n"/>
      <c r="AE315" s="13" t="n"/>
      <c r="AF315" s="13" t="n"/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n"/>
      <c r="C316" s="12" t="n"/>
      <c r="D316" s="11" t="n"/>
      <c r="E316" s="11" t="n"/>
      <c r="F316" s="12" t="n"/>
      <c r="G316" s="11" t="n"/>
      <c r="H316" s="19" t="n"/>
      <c r="I316" s="124" t="n"/>
      <c r="J316" s="9" t="n"/>
      <c r="K316" s="7" t="n"/>
      <c r="L316" s="7" t="n"/>
      <c r="M316" s="10" t="n"/>
      <c r="N316" s="10" t="n"/>
      <c r="O316" s="7" t="n"/>
      <c r="P316" s="7" t="n"/>
      <c r="Q316" s="10" t="n"/>
      <c r="R316" s="10" t="n"/>
      <c r="S316" s="7" t="n"/>
      <c r="T316" s="7" t="n"/>
      <c r="U316" s="10" t="n"/>
      <c r="V316" s="10" t="n"/>
      <c r="W316" s="7" t="n"/>
      <c r="X316" s="7" t="n"/>
      <c r="Y316" s="7" t="n"/>
      <c r="Z316" s="7" t="n"/>
      <c r="AA316" s="7" t="n"/>
      <c r="AB316" s="7" t="n"/>
      <c r="AC316" s="14" t="n"/>
      <c r="AD316" s="19" t="n"/>
      <c r="AE316" s="13" t="n"/>
      <c r="AF316" s="13" t="n"/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n"/>
      <c r="C317" s="12" t="n"/>
      <c r="D317" s="11" t="n"/>
      <c r="E317" s="11" t="n"/>
      <c r="F317" s="12" t="n"/>
      <c r="G317" s="11" t="n"/>
      <c r="H317" s="18" t="n"/>
      <c r="I317" s="124" t="n"/>
      <c r="J317" s="9" t="n"/>
      <c r="K317" s="7" t="n"/>
      <c r="L317" s="7" t="n"/>
      <c r="M317" s="10" t="n"/>
      <c r="N317" s="10" t="n"/>
      <c r="O317" s="7" t="n"/>
      <c r="P317" s="7" t="n"/>
      <c r="Q317" s="10" t="n"/>
      <c r="R317" s="10" t="n"/>
      <c r="S317" s="7" t="n"/>
      <c r="T317" s="7" t="n"/>
      <c r="U317" s="10" t="n"/>
      <c r="V317" s="10" t="n"/>
      <c r="W317" s="7" t="n"/>
      <c r="X317" s="7" t="n"/>
      <c r="Y317" s="7" t="n"/>
      <c r="Z317" s="7" t="n"/>
      <c r="AA317" s="7" t="n"/>
      <c r="AB317" s="7" t="n"/>
      <c r="AC317" s="14" t="n"/>
      <c r="AD317" s="18" t="n"/>
      <c r="AE317" s="13" t="n"/>
      <c r="AF317" s="13" t="n"/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n"/>
      <c r="C318" s="12" t="n"/>
      <c r="D318" s="11" t="n"/>
      <c r="E318" s="11" t="n"/>
      <c r="F318" s="12" t="n"/>
      <c r="G318" s="11" t="n"/>
      <c r="H318" s="19" t="n"/>
      <c r="I318" s="124" t="n"/>
      <c r="J318" s="9" t="n"/>
      <c r="K318" s="7" t="n"/>
      <c r="L318" s="7" t="n"/>
      <c r="M318" s="10" t="n"/>
      <c r="N318" s="10" t="n"/>
      <c r="O318" s="7" t="n"/>
      <c r="P318" s="7" t="n"/>
      <c r="Q318" s="10" t="n"/>
      <c r="R318" s="10" t="n"/>
      <c r="S318" s="7" t="n"/>
      <c r="T318" s="7" t="n"/>
      <c r="U318" s="10" t="n"/>
      <c r="V318" s="10" t="n"/>
      <c r="W318" s="7" t="n"/>
      <c r="X318" s="7" t="n"/>
      <c r="Y318" s="7" t="n"/>
      <c r="Z318" s="7" t="n"/>
      <c r="AA318" s="7" t="n"/>
      <c r="AB318" s="7" t="n"/>
      <c r="AC318" s="14" t="n"/>
      <c r="AD318" s="19" t="n"/>
      <c r="AE318" s="13" t="n"/>
      <c r="AF318" s="13" t="n"/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n"/>
      <c r="C319" s="12" t="n"/>
      <c r="D319" s="11" t="n"/>
      <c r="E319" s="11" t="n"/>
      <c r="F319" s="12" t="n"/>
      <c r="G319" s="11" t="n"/>
      <c r="H319" s="19" t="n"/>
      <c r="I319" s="124" t="n"/>
      <c r="J319" s="9" t="n"/>
      <c r="K319" s="7" t="n"/>
      <c r="L319" s="7" t="n"/>
      <c r="M319" s="10" t="n"/>
      <c r="N319" s="10" t="n"/>
      <c r="O319" s="7" t="n"/>
      <c r="P319" s="7" t="n"/>
      <c r="Q319" s="10" t="n"/>
      <c r="R319" s="10" t="n"/>
      <c r="S319" s="7" t="n"/>
      <c r="T319" s="7" t="n"/>
      <c r="U319" s="10" t="n"/>
      <c r="V319" s="10" t="n"/>
      <c r="W319" s="7" t="n"/>
      <c r="X319" s="7" t="n"/>
      <c r="Y319" s="7" t="n"/>
      <c r="Z319" s="7" t="n"/>
      <c r="AA319" s="7" t="n"/>
      <c r="AB319" s="7" t="n"/>
      <c r="AC319" s="14" t="n"/>
      <c r="AD319" s="19" t="n"/>
      <c r="AE319" s="13" t="n"/>
      <c r="AF319" s="13" t="n"/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n"/>
      <c r="C320" s="12" t="n"/>
      <c r="D320" s="11" t="n"/>
      <c r="E320" s="11" t="n"/>
      <c r="F320" s="12" t="n"/>
      <c r="G320" s="11" t="n"/>
      <c r="H320" s="18" t="n"/>
      <c r="I320" s="124" t="n"/>
      <c r="J320" s="9" t="n"/>
      <c r="K320" s="7" t="n"/>
      <c r="L320" s="7" t="n"/>
      <c r="M320" s="10" t="n"/>
      <c r="N320" s="10" t="n"/>
      <c r="O320" s="7" t="n"/>
      <c r="P320" s="7" t="n"/>
      <c r="Q320" s="10" t="n"/>
      <c r="R320" s="10" t="n"/>
      <c r="S320" s="7" t="n"/>
      <c r="T320" s="7" t="n"/>
      <c r="U320" s="10" t="n"/>
      <c r="V320" s="10" t="n"/>
      <c r="W320" s="7" t="n"/>
      <c r="X320" s="7" t="n"/>
      <c r="Y320" s="7" t="n"/>
      <c r="Z320" s="7" t="n"/>
      <c r="AA320" s="7" t="n"/>
      <c r="AB320" s="7" t="n"/>
      <c r="AC320" s="14" t="n"/>
      <c r="AD320" s="18" t="n"/>
      <c r="AE320" s="13" t="n"/>
      <c r="AF320" s="13" t="n"/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n"/>
      <c r="C321" s="12" t="n"/>
      <c r="D321" s="11" t="n"/>
      <c r="E321" s="11" t="n"/>
      <c r="F321" s="12" t="n"/>
      <c r="G321" s="11" t="n"/>
      <c r="H321" s="19" t="n"/>
      <c r="I321" s="124" t="n"/>
      <c r="J321" s="9" t="n"/>
      <c r="K321" s="7" t="n"/>
      <c r="L321" s="7" t="n"/>
      <c r="M321" s="10" t="n"/>
      <c r="N321" s="10" t="n"/>
      <c r="O321" s="7" t="n"/>
      <c r="P321" s="7" t="n"/>
      <c r="Q321" s="10" t="n"/>
      <c r="R321" s="10" t="n"/>
      <c r="S321" s="7" t="n"/>
      <c r="T321" s="7" t="n"/>
      <c r="U321" s="10" t="n"/>
      <c r="V321" s="10" t="n"/>
      <c r="W321" s="7" t="n"/>
      <c r="X321" s="7" t="n"/>
      <c r="Y321" s="7" t="n"/>
      <c r="Z321" s="7" t="n"/>
      <c r="AA321" s="7" t="n"/>
      <c r="AB321" s="7" t="n"/>
      <c r="AC321" s="14" t="n"/>
      <c r="AD321" s="19" t="n"/>
      <c r="AE321" s="13" t="n"/>
      <c r="AF321" s="13" t="n"/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n"/>
      <c r="C322" s="12" t="n"/>
      <c r="D322" s="11" t="n"/>
      <c r="E322" s="11" t="n"/>
      <c r="F322" s="12" t="n"/>
      <c r="G322" s="11" t="n"/>
      <c r="H322" s="19" t="n"/>
      <c r="I322" s="124" t="n"/>
      <c r="J322" s="9" t="n"/>
      <c r="K322" s="7" t="n"/>
      <c r="L322" s="7" t="n"/>
      <c r="M322" s="10" t="n"/>
      <c r="N322" s="10" t="n"/>
      <c r="O322" s="7" t="n"/>
      <c r="P322" s="7" t="n"/>
      <c r="Q322" s="10" t="n"/>
      <c r="R322" s="10" t="n"/>
      <c r="S322" s="7" t="n"/>
      <c r="T322" s="7" t="n"/>
      <c r="U322" s="10" t="n"/>
      <c r="V322" s="10" t="n"/>
      <c r="W322" s="7" t="n"/>
      <c r="X322" s="7" t="n"/>
      <c r="Y322" s="7" t="n"/>
      <c r="Z322" s="7" t="n"/>
      <c r="AA322" s="7" t="n"/>
      <c r="AB322" s="7" t="n"/>
      <c r="AC322" s="14" t="n"/>
      <c r="AD322" s="19" t="n"/>
      <c r="AE322" s="13" t="n"/>
      <c r="AF322" s="13" t="n"/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n"/>
      <c r="C323" s="12" t="n"/>
      <c r="D323" s="11" t="n"/>
      <c r="E323" s="11" t="n"/>
      <c r="F323" s="12" t="n"/>
      <c r="G323" s="11" t="n"/>
      <c r="H323" s="18" t="n"/>
      <c r="I323" s="124" t="n"/>
      <c r="J323" s="9" t="n"/>
      <c r="K323" s="7" t="n"/>
      <c r="L323" s="7" t="n"/>
      <c r="M323" s="10" t="n"/>
      <c r="N323" s="10" t="n"/>
      <c r="O323" s="7" t="n"/>
      <c r="P323" s="7" t="n"/>
      <c r="Q323" s="10" t="n"/>
      <c r="R323" s="10" t="n"/>
      <c r="S323" s="7" t="n"/>
      <c r="T323" s="7" t="n"/>
      <c r="U323" s="10" t="n"/>
      <c r="V323" s="10" t="n"/>
      <c r="W323" s="7" t="n"/>
      <c r="X323" s="7" t="n"/>
      <c r="Y323" s="7" t="n"/>
      <c r="Z323" s="7" t="n"/>
      <c r="AA323" s="7" t="n"/>
      <c r="AB323" s="7" t="n"/>
      <c r="AC323" s="14" t="n"/>
      <c r="AD323" s="18" t="n"/>
      <c r="AE323" s="13" t="n"/>
      <c r="AF323" s="13" t="n"/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n"/>
      <c r="C324" s="12" t="n"/>
      <c r="D324" s="11" t="n"/>
      <c r="E324" s="11" t="n"/>
      <c r="F324" s="12" t="n"/>
      <c r="G324" s="11" t="n"/>
      <c r="H324" s="19" t="n"/>
      <c r="I324" s="124" t="n"/>
      <c r="J324" s="9" t="n"/>
      <c r="K324" s="7" t="n"/>
      <c r="L324" s="7" t="n"/>
      <c r="M324" s="10" t="n"/>
      <c r="N324" s="10" t="n"/>
      <c r="O324" s="7" t="n"/>
      <c r="P324" s="7" t="n"/>
      <c r="Q324" s="10" t="n"/>
      <c r="R324" s="10" t="n"/>
      <c r="S324" s="7" t="n"/>
      <c r="T324" s="7" t="n"/>
      <c r="U324" s="10" t="n"/>
      <c r="V324" s="10" t="n"/>
      <c r="W324" s="7" t="n"/>
      <c r="X324" s="7" t="n"/>
      <c r="Y324" s="7" t="n"/>
      <c r="Z324" s="7" t="n"/>
      <c r="AA324" s="7" t="n"/>
      <c r="AB324" s="7" t="n"/>
      <c r="AC324" s="14" t="n"/>
      <c r="AD324" s="19" t="n"/>
      <c r="AE324" s="13" t="n"/>
      <c r="AF324" s="13" t="n"/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n"/>
      <c r="C325" s="12" t="n"/>
      <c r="D325" s="11" t="n"/>
      <c r="E325" s="11" t="n"/>
      <c r="F325" s="12" t="n"/>
      <c r="G325" s="11" t="n"/>
      <c r="H325" s="19" t="n"/>
      <c r="I325" s="124" t="n"/>
      <c r="J325" s="9" t="n"/>
      <c r="K325" s="7" t="n"/>
      <c r="L325" s="7" t="n"/>
      <c r="M325" s="10" t="n"/>
      <c r="N325" s="10" t="n"/>
      <c r="O325" s="7" t="n"/>
      <c r="P325" s="7" t="n"/>
      <c r="Q325" s="10" t="n"/>
      <c r="R325" s="10" t="n"/>
      <c r="S325" s="7" t="n"/>
      <c r="T325" s="7" t="n"/>
      <c r="U325" s="10" t="n"/>
      <c r="V325" s="10" t="n"/>
      <c r="W325" s="7" t="n"/>
      <c r="X325" s="7" t="n"/>
      <c r="Y325" s="7" t="n"/>
      <c r="Z325" s="7" t="n"/>
      <c r="AA325" s="7" t="n"/>
      <c r="AB325" s="7" t="n"/>
      <c r="AC325" s="14" t="n"/>
      <c r="AD325" s="19" t="n"/>
      <c r="AE325" s="13" t="n"/>
      <c r="AF325" s="13" t="n"/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n"/>
      <c r="C326" s="12" t="n"/>
      <c r="D326" s="11" t="n"/>
      <c r="E326" s="11" t="n"/>
      <c r="F326" s="12" t="n"/>
      <c r="G326" s="11" t="n"/>
      <c r="H326" s="18" t="n"/>
      <c r="I326" s="124" t="n"/>
      <c r="J326" s="9" t="n"/>
      <c r="K326" s="7" t="n"/>
      <c r="L326" s="7" t="n"/>
      <c r="M326" s="10" t="n"/>
      <c r="N326" s="10" t="n"/>
      <c r="O326" s="7" t="n"/>
      <c r="P326" s="7" t="n"/>
      <c r="Q326" s="10" t="n"/>
      <c r="R326" s="10" t="n"/>
      <c r="S326" s="7" t="n"/>
      <c r="T326" s="7" t="n"/>
      <c r="U326" s="10" t="n"/>
      <c r="V326" s="10" t="n"/>
      <c r="W326" s="7" t="n"/>
      <c r="X326" s="7" t="n"/>
      <c r="Y326" s="7" t="n"/>
      <c r="Z326" s="7" t="n"/>
      <c r="AA326" s="7" t="n"/>
      <c r="AB326" s="7" t="n"/>
      <c r="AC326" s="14" t="n"/>
      <c r="AD326" s="18" t="n"/>
      <c r="AE326" s="13" t="n"/>
      <c r="AF326" s="13" t="n"/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n"/>
      <c r="C327" s="12" t="n"/>
      <c r="D327" s="11" t="n"/>
      <c r="E327" s="11" t="n"/>
      <c r="F327" s="12" t="n"/>
      <c r="G327" s="11" t="n"/>
      <c r="H327" s="19" t="n"/>
      <c r="I327" s="124" t="n"/>
      <c r="J327" s="9" t="n"/>
      <c r="K327" s="7" t="n"/>
      <c r="L327" s="7" t="n"/>
      <c r="M327" s="10" t="n"/>
      <c r="N327" s="10" t="n"/>
      <c r="O327" s="7" t="n"/>
      <c r="P327" s="7" t="n"/>
      <c r="Q327" s="10" t="n"/>
      <c r="R327" s="10" t="n"/>
      <c r="S327" s="7" t="n"/>
      <c r="T327" s="7" t="n"/>
      <c r="U327" s="10" t="n"/>
      <c r="V327" s="10" t="n"/>
      <c r="W327" s="7" t="n"/>
      <c r="X327" s="7" t="n"/>
      <c r="Y327" s="7" t="n"/>
      <c r="Z327" s="7" t="n"/>
      <c r="AA327" s="7" t="n"/>
      <c r="AB327" s="7" t="n"/>
      <c r="AC327" s="14" t="n"/>
      <c r="AD327" s="19" t="n"/>
      <c r="AE327" s="13" t="n"/>
      <c r="AF327" s="13" t="n"/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n"/>
      <c r="C328" s="12" t="n"/>
      <c r="D328" s="11" t="n"/>
      <c r="E328" s="11" t="n"/>
      <c r="F328" s="12" t="n"/>
      <c r="G328" s="11" t="n"/>
      <c r="H328" s="19" t="n"/>
      <c r="I328" s="124" t="n"/>
      <c r="J328" s="9" t="n"/>
      <c r="K328" s="7" t="n"/>
      <c r="L328" s="7" t="n"/>
      <c r="M328" s="10" t="n"/>
      <c r="N328" s="10" t="n"/>
      <c r="O328" s="7" t="n"/>
      <c r="P328" s="7" t="n"/>
      <c r="Q328" s="10" t="n"/>
      <c r="R328" s="10" t="n"/>
      <c r="S328" s="7" t="n"/>
      <c r="T328" s="7" t="n"/>
      <c r="U328" s="10" t="n"/>
      <c r="V328" s="10" t="n"/>
      <c r="W328" s="7" t="n"/>
      <c r="X328" s="7" t="n"/>
      <c r="Y328" s="7" t="n"/>
      <c r="Z328" s="7" t="n"/>
      <c r="AA328" s="7" t="n"/>
      <c r="AB328" s="7" t="n"/>
      <c r="AC328" s="14" t="n"/>
      <c r="AD328" s="19" t="n"/>
      <c r="AE328" s="13" t="n"/>
      <c r="AF328" s="13" t="n"/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n"/>
      <c r="C329" s="12" t="n"/>
      <c r="D329" s="11" t="n"/>
      <c r="E329" s="11" t="n"/>
      <c r="F329" s="12" t="n"/>
      <c r="G329" s="11" t="n"/>
      <c r="H329" s="18" t="n"/>
      <c r="I329" s="124" t="n"/>
      <c r="J329" s="9" t="n"/>
      <c r="K329" s="7" t="n"/>
      <c r="L329" s="7" t="n"/>
      <c r="M329" s="10" t="n"/>
      <c r="N329" s="10" t="n"/>
      <c r="O329" s="7" t="n"/>
      <c r="P329" s="7" t="n"/>
      <c r="Q329" s="10" t="n"/>
      <c r="R329" s="10" t="n"/>
      <c r="S329" s="7" t="n"/>
      <c r="T329" s="7" t="n"/>
      <c r="U329" s="10" t="n"/>
      <c r="V329" s="10" t="n"/>
      <c r="W329" s="7" t="n"/>
      <c r="X329" s="7" t="n"/>
      <c r="Y329" s="7" t="n"/>
      <c r="Z329" s="7" t="n"/>
      <c r="AA329" s="7" t="n"/>
      <c r="AB329" s="7" t="n"/>
      <c r="AC329" s="14" t="n"/>
      <c r="AD329" s="18" t="n"/>
      <c r="AE329" s="13" t="n"/>
      <c r="AF329" s="13" t="n"/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n"/>
      <c r="C330" s="12" t="n"/>
      <c r="D330" s="11" t="n"/>
      <c r="E330" s="11" t="n"/>
      <c r="F330" s="12" t="n"/>
      <c r="G330" s="11" t="n"/>
      <c r="H330" s="19" t="n"/>
      <c r="I330" s="124" t="n"/>
      <c r="J330" s="9" t="n"/>
      <c r="K330" s="7" t="n"/>
      <c r="L330" s="7" t="n"/>
      <c r="M330" s="10" t="n"/>
      <c r="N330" s="10" t="n"/>
      <c r="O330" s="7" t="n"/>
      <c r="P330" s="7" t="n"/>
      <c r="Q330" s="10" t="n"/>
      <c r="R330" s="10" t="n"/>
      <c r="S330" s="7" t="n"/>
      <c r="T330" s="7" t="n"/>
      <c r="U330" s="10" t="n"/>
      <c r="V330" s="10" t="n"/>
      <c r="W330" s="7" t="n"/>
      <c r="X330" s="7" t="n"/>
      <c r="Y330" s="7" t="n"/>
      <c r="Z330" s="7" t="n"/>
      <c r="AA330" s="7" t="n"/>
      <c r="AB330" s="7" t="n"/>
      <c r="AC330" s="14" t="n"/>
      <c r="AD330" s="19" t="n"/>
      <c r="AE330" s="13" t="n"/>
      <c r="AF330" s="13" t="n"/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n"/>
      <c r="C331" s="12" t="n"/>
      <c r="D331" s="11" t="n"/>
      <c r="E331" s="11" t="n"/>
      <c r="F331" s="12" t="n"/>
      <c r="G331" s="11" t="n"/>
      <c r="H331" s="19" t="n"/>
      <c r="I331" s="124" t="n"/>
      <c r="J331" s="9" t="n"/>
      <c r="K331" s="7" t="n"/>
      <c r="L331" s="7" t="n"/>
      <c r="M331" s="10" t="n"/>
      <c r="N331" s="10" t="n"/>
      <c r="O331" s="7" t="n"/>
      <c r="P331" s="7" t="n"/>
      <c r="Q331" s="10" t="n"/>
      <c r="R331" s="10" t="n"/>
      <c r="S331" s="7" t="n"/>
      <c r="T331" s="7" t="n"/>
      <c r="U331" s="10" t="n"/>
      <c r="V331" s="10" t="n"/>
      <c r="W331" s="7" t="n"/>
      <c r="X331" s="7" t="n"/>
      <c r="Y331" s="7" t="n"/>
      <c r="Z331" s="7" t="n"/>
      <c r="AA331" s="7" t="n"/>
      <c r="AB331" s="7" t="n"/>
      <c r="AC331" s="14" t="n"/>
      <c r="AD331" s="19" t="n"/>
      <c r="AE331" s="13" t="n"/>
      <c r="AF331" s="13" t="n"/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n"/>
      <c r="C332" s="12" t="n"/>
      <c r="D332" s="11" t="n"/>
      <c r="E332" s="11" t="n"/>
      <c r="F332" s="12" t="n"/>
      <c r="G332" s="11" t="n"/>
      <c r="H332" s="18" t="n"/>
      <c r="I332" s="124" t="n"/>
      <c r="J332" s="9" t="n"/>
      <c r="K332" s="7" t="n"/>
      <c r="L332" s="7" t="n"/>
      <c r="M332" s="10" t="n"/>
      <c r="N332" s="10" t="n"/>
      <c r="O332" s="7" t="n"/>
      <c r="P332" s="7" t="n"/>
      <c r="Q332" s="10" t="n"/>
      <c r="R332" s="10" t="n"/>
      <c r="S332" s="7" t="n"/>
      <c r="T332" s="7" t="n"/>
      <c r="U332" s="10" t="n"/>
      <c r="V332" s="10" t="n"/>
      <c r="W332" s="7" t="n"/>
      <c r="X332" s="7" t="n"/>
      <c r="Y332" s="7" t="n"/>
      <c r="Z332" s="7" t="n"/>
      <c r="AA332" s="7" t="n"/>
      <c r="AB332" s="7" t="n"/>
      <c r="AC332" s="14" t="n"/>
      <c r="AD332" s="18" t="n"/>
      <c r="AE332" s="13" t="n"/>
      <c r="AF332" s="13" t="n"/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n"/>
      <c r="C333" s="12" t="n"/>
      <c r="D333" s="11" t="n"/>
      <c r="E333" s="11" t="n"/>
      <c r="F333" s="12" t="n"/>
      <c r="G333" s="11" t="n"/>
      <c r="H333" s="19" t="n"/>
      <c r="I333" s="124" t="n"/>
      <c r="J333" s="9" t="n"/>
      <c r="K333" s="7" t="n"/>
      <c r="L333" s="7" t="n"/>
      <c r="M333" s="10" t="n"/>
      <c r="N333" s="10" t="n"/>
      <c r="O333" s="7" t="n"/>
      <c r="P333" s="7" t="n"/>
      <c r="Q333" s="10" t="n"/>
      <c r="R333" s="10" t="n"/>
      <c r="S333" s="7" t="n"/>
      <c r="T333" s="7" t="n"/>
      <c r="U333" s="10" t="n"/>
      <c r="V333" s="10" t="n"/>
      <c r="W333" s="7" t="n"/>
      <c r="X333" s="7" t="n"/>
      <c r="Y333" s="7" t="n"/>
      <c r="Z333" s="7" t="n"/>
      <c r="AA333" s="7" t="n"/>
      <c r="AB333" s="7" t="n"/>
      <c r="AC333" s="14" t="n"/>
      <c r="AD333" s="19" t="n"/>
      <c r="AE333" s="13" t="n"/>
      <c r="AF333" s="13" t="n"/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n"/>
      <c r="C334" s="12" t="n"/>
      <c r="D334" s="11" t="n"/>
      <c r="E334" s="11" t="n"/>
      <c r="F334" s="12" t="n"/>
      <c r="G334" s="11" t="n"/>
      <c r="H334" s="19" t="n"/>
      <c r="I334" s="124" t="n"/>
      <c r="J334" s="9" t="n"/>
      <c r="K334" s="7" t="n"/>
      <c r="L334" s="7" t="n"/>
      <c r="M334" s="10" t="n"/>
      <c r="N334" s="10" t="n"/>
      <c r="O334" s="7" t="n"/>
      <c r="P334" s="7" t="n"/>
      <c r="Q334" s="10" t="n"/>
      <c r="R334" s="10" t="n"/>
      <c r="S334" s="7" t="n"/>
      <c r="T334" s="7" t="n"/>
      <c r="U334" s="10" t="n"/>
      <c r="V334" s="10" t="n"/>
      <c r="W334" s="7" t="n"/>
      <c r="X334" s="7" t="n"/>
      <c r="Y334" s="7" t="n"/>
      <c r="Z334" s="7" t="n"/>
      <c r="AA334" s="7" t="n"/>
      <c r="AB334" s="7" t="n"/>
      <c r="AC334" s="14" t="n"/>
      <c r="AD334" s="19" t="n"/>
      <c r="AE334" s="13" t="n"/>
      <c r="AF334" s="13" t="n"/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n"/>
      <c r="C335" s="12" t="n"/>
      <c r="D335" s="11" t="n"/>
      <c r="E335" s="11" t="n"/>
      <c r="F335" s="12" t="n"/>
      <c r="G335" s="11" t="n"/>
      <c r="H335" s="18" t="n"/>
      <c r="I335" s="124" t="n"/>
      <c r="J335" s="9" t="n"/>
      <c r="K335" s="7" t="n"/>
      <c r="L335" s="7" t="n"/>
      <c r="M335" s="10" t="n"/>
      <c r="N335" s="10" t="n"/>
      <c r="O335" s="7" t="n"/>
      <c r="P335" s="7" t="n"/>
      <c r="Q335" s="10" t="n"/>
      <c r="R335" s="10" t="n"/>
      <c r="S335" s="7" t="n"/>
      <c r="T335" s="7" t="n"/>
      <c r="U335" s="10" t="n"/>
      <c r="V335" s="10" t="n"/>
      <c r="W335" s="7" t="n"/>
      <c r="X335" s="7" t="n"/>
      <c r="Y335" s="7" t="n"/>
      <c r="Z335" s="7" t="n"/>
      <c r="AA335" s="7" t="n"/>
      <c r="AB335" s="7" t="n"/>
      <c r="AC335" s="14" t="n"/>
      <c r="AD335" s="18" t="n"/>
      <c r="AE335" s="13" t="n"/>
      <c r="AF335" s="13" t="n"/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n"/>
      <c r="C336" s="12" t="n"/>
      <c r="D336" s="11" t="n"/>
      <c r="E336" s="11" t="n"/>
      <c r="F336" s="12" t="n"/>
      <c r="G336" s="11" t="n"/>
      <c r="H336" s="19" t="n"/>
      <c r="I336" s="124" t="n"/>
      <c r="J336" s="9" t="n"/>
      <c r="K336" s="7" t="n"/>
      <c r="L336" s="7" t="n"/>
      <c r="M336" s="10" t="n"/>
      <c r="N336" s="10" t="n"/>
      <c r="O336" s="7" t="n"/>
      <c r="P336" s="7" t="n"/>
      <c r="Q336" s="10" t="n"/>
      <c r="R336" s="10" t="n"/>
      <c r="S336" s="7" t="n"/>
      <c r="T336" s="7" t="n"/>
      <c r="U336" s="10" t="n"/>
      <c r="V336" s="10" t="n"/>
      <c r="W336" s="7" t="n"/>
      <c r="X336" s="7" t="n"/>
      <c r="Y336" s="7" t="n"/>
      <c r="Z336" s="7" t="n"/>
      <c r="AA336" s="7" t="n"/>
      <c r="AB336" s="7" t="n"/>
      <c r="AC336" s="14" t="n"/>
      <c r="AD336" s="19" t="n"/>
      <c r="AE336" s="13" t="n"/>
      <c r="AF336" s="13" t="n"/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n"/>
      <c r="C337" s="12" t="n"/>
      <c r="D337" s="11" t="n"/>
      <c r="E337" s="11" t="n"/>
      <c r="F337" s="12" t="n"/>
      <c r="G337" s="11" t="n"/>
      <c r="H337" s="19" t="n"/>
      <c r="I337" s="124" t="n"/>
      <c r="J337" s="9" t="n"/>
      <c r="K337" s="7" t="n"/>
      <c r="L337" s="7" t="n"/>
      <c r="M337" s="10" t="n"/>
      <c r="N337" s="10" t="n"/>
      <c r="O337" s="7" t="n"/>
      <c r="P337" s="7" t="n"/>
      <c r="Q337" s="10" t="n"/>
      <c r="R337" s="10" t="n"/>
      <c r="S337" s="7" t="n"/>
      <c r="T337" s="7" t="n"/>
      <c r="U337" s="10" t="n"/>
      <c r="V337" s="10" t="n"/>
      <c r="W337" s="7" t="n"/>
      <c r="X337" s="7" t="n"/>
      <c r="Y337" s="7" t="n"/>
      <c r="Z337" s="7" t="n"/>
      <c r="AA337" s="7" t="n"/>
      <c r="AB337" s="7" t="n"/>
      <c r="AC337" s="14" t="n"/>
      <c r="AD337" s="19" t="n"/>
      <c r="AE337" s="13" t="n"/>
      <c r="AF337" s="13" t="n"/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n"/>
      <c r="C338" s="12" t="n"/>
      <c r="D338" s="11" t="n"/>
      <c r="E338" s="11" t="n"/>
      <c r="F338" s="12" t="n"/>
      <c r="G338" s="11" t="n"/>
      <c r="H338" s="18" t="n"/>
      <c r="I338" s="124" t="n"/>
      <c r="J338" s="9" t="n"/>
      <c r="K338" s="7" t="n"/>
      <c r="L338" s="7" t="n"/>
      <c r="M338" s="10" t="n"/>
      <c r="N338" s="10" t="n"/>
      <c r="O338" s="7" t="n"/>
      <c r="P338" s="7" t="n"/>
      <c r="Q338" s="10" t="n"/>
      <c r="R338" s="10" t="n"/>
      <c r="S338" s="7" t="n"/>
      <c r="T338" s="7" t="n"/>
      <c r="U338" s="10" t="n"/>
      <c r="V338" s="10" t="n"/>
      <c r="W338" s="7" t="n"/>
      <c r="X338" s="7" t="n"/>
      <c r="Y338" s="7" t="n"/>
      <c r="Z338" s="7" t="n"/>
      <c r="AA338" s="7" t="n"/>
      <c r="AB338" s="7" t="n"/>
      <c r="AC338" s="14" t="n"/>
      <c r="AD338" s="18" t="n"/>
      <c r="AE338" s="13" t="n"/>
      <c r="AF338" s="13" t="n"/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n"/>
      <c r="C339" s="12" t="n"/>
      <c r="D339" s="11" t="n"/>
      <c r="E339" s="11" t="n"/>
      <c r="F339" s="12" t="n"/>
      <c r="G339" s="11" t="n"/>
      <c r="H339" s="19" t="n"/>
      <c r="I339" s="124" t="n"/>
      <c r="J339" s="9" t="n"/>
      <c r="K339" s="7" t="n"/>
      <c r="L339" s="7" t="n"/>
      <c r="M339" s="10" t="n"/>
      <c r="N339" s="10" t="n"/>
      <c r="O339" s="7" t="n"/>
      <c r="P339" s="7" t="n"/>
      <c r="Q339" s="10" t="n"/>
      <c r="R339" s="10" t="n"/>
      <c r="S339" s="7" t="n"/>
      <c r="T339" s="7" t="n"/>
      <c r="U339" s="10" t="n"/>
      <c r="V339" s="10" t="n"/>
      <c r="W339" s="7" t="n"/>
      <c r="X339" s="7" t="n"/>
      <c r="Y339" s="7" t="n"/>
      <c r="Z339" s="7" t="n"/>
      <c r="AA339" s="7" t="n"/>
      <c r="AB339" s="7" t="n"/>
      <c r="AC339" s="14" t="n"/>
      <c r="AD339" s="19" t="n"/>
      <c r="AE339" s="13" t="n"/>
      <c r="AF339" s="13" t="n"/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n"/>
      <c r="C340" s="12" t="n"/>
      <c r="D340" s="11" t="n"/>
      <c r="E340" s="11" t="n"/>
      <c r="F340" s="12" t="n"/>
      <c r="G340" s="11" t="n"/>
      <c r="H340" s="19" t="n"/>
      <c r="I340" s="124" t="n"/>
      <c r="J340" s="9" t="n"/>
      <c r="K340" s="7" t="n"/>
      <c r="L340" s="7" t="n"/>
      <c r="M340" s="10" t="n"/>
      <c r="N340" s="10" t="n"/>
      <c r="O340" s="7" t="n"/>
      <c r="P340" s="7" t="n"/>
      <c r="Q340" s="10" t="n"/>
      <c r="R340" s="10" t="n"/>
      <c r="S340" s="7" t="n"/>
      <c r="T340" s="7" t="n"/>
      <c r="U340" s="10" t="n"/>
      <c r="V340" s="10" t="n"/>
      <c r="W340" s="7" t="n"/>
      <c r="X340" s="7" t="n"/>
      <c r="Y340" s="7" t="n"/>
      <c r="Z340" s="7" t="n"/>
      <c r="AA340" s="7" t="n"/>
      <c r="AB340" s="7" t="n"/>
      <c r="AC340" s="14" t="n"/>
      <c r="AD340" s="19" t="n"/>
      <c r="AE340" s="13" t="n"/>
      <c r="AF340" s="13" t="n"/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n"/>
      <c r="C341" s="12" t="n"/>
      <c r="D341" s="11" t="n"/>
      <c r="E341" s="11" t="n"/>
      <c r="F341" s="12" t="n"/>
      <c r="G341" s="11" t="n"/>
      <c r="H341" s="18" t="n"/>
      <c r="I341" s="124" t="n"/>
      <c r="J341" s="9" t="n"/>
      <c r="K341" s="7" t="n"/>
      <c r="L341" s="7" t="n"/>
      <c r="M341" s="10" t="n"/>
      <c r="N341" s="10" t="n"/>
      <c r="O341" s="7" t="n"/>
      <c r="P341" s="7" t="n"/>
      <c r="Q341" s="10" t="n"/>
      <c r="R341" s="10" t="n"/>
      <c r="S341" s="7" t="n"/>
      <c r="T341" s="7" t="n"/>
      <c r="U341" s="10" t="n"/>
      <c r="V341" s="10" t="n"/>
      <c r="W341" s="7" t="n"/>
      <c r="X341" s="7" t="n"/>
      <c r="Y341" s="7" t="n"/>
      <c r="Z341" s="7" t="n"/>
      <c r="AA341" s="7" t="n"/>
      <c r="AB341" s="7" t="n"/>
      <c r="AC341" s="14" t="n"/>
      <c r="AD341" s="18" t="n"/>
      <c r="AE341" s="13" t="n"/>
      <c r="AF341" s="13" t="n"/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n"/>
      <c r="C342" s="12" t="n"/>
      <c r="D342" s="11" t="n"/>
      <c r="E342" s="11" t="n"/>
      <c r="F342" s="12" t="n"/>
      <c r="G342" s="11" t="n"/>
      <c r="H342" s="19" t="n"/>
      <c r="I342" s="124" t="n"/>
      <c r="J342" s="9" t="n"/>
      <c r="K342" s="7" t="n"/>
      <c r="L342" s="7" t="n"/>
      <c r="M342" s="10" t="n"/>
      <c r="N342" s="10" t="n"/>
      <c r="O342" s="7" t="n"/>
      <c r="P342" s="7" t="n"/>
      <c r="Q342" s="10" t="n"/>
      <c r="R342" s="10" t="n"/>
      <c r="S342" s="7" t="n"/>
      <c r="T342" s="7" t="n"/>
      <c r="U342" s="10" t="n"/>
      <c r="V342" s="10" t="n"/>
      <c r="W342" s="7" t="n"/>
      <c r="X342" s="7" t="n"/>
      <c r="Y342" s="7" t="n"/>
      <c r="Z342" s="7" t="n"/>
      <c r="AA342" s="7" t="n"/>
      <c r="AB342" s="7" t="n"/>
      <c r="AC342" s="14" t="n"/>
      <c r="AD342" s="19" t="n"/>
      <c r="AE342" s="13" t="n"/>
      <c r="AF342" s="13" t="n"/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n"/>
      <c r="C343" s="12" t="n"/>
      <c r="D343" s="11" t="n"/>
      <c r="E343" s="11" t="n"/>
      <c r="F343" s="12" t="n"/>
      <c r="G343" s="11" t="n"/>
      <c r="H343" s="19" t="n"/>
      <c r="I343" s="124" t="n"/>
      <c r="J343" s="9" t="n"/>
      <c r="K343" s="7" t="n"/>
      <c r="L343" s="7" t="n"/>
      <c r="M343" s="10" t="n"/>
      <c r="N343" s="10" t="n"/>
      <c r="O343" s="7" t="n"/>
      <c r="P343" s="7" t="n"/>
      <c r="Q343" s="10" t="n"/>
      <c r="R343" s="10" t="n"/>
      <c r="S343" s="7" t="n"/>
      <c r="T343" s="7" t="n"/>
      <c r="U343" s="10" t="n"/>
      <c r="V343" s="10" t="n"/>
      <c r="W343" s="7" t="n"/>
      <c r="X343" s="7" t="n"/>
      <c r="Y343" s="7" t="n"/>
      <c r="Z343" s="7" t="n"/>
      <c r="AA343" s="7" t="n"/>
      <c r="AB343" s="7" t="n"/>
      <c r="AC343" s="14" t="n"/>
      <c r="AD343" s="19" t="n"/>
      <c r="AE343" s="13" t="n"/>
      <c r="AF343" s="13" t="n"/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n"/>
      <c r="C344" s="12" t="n"/>
      <c r="D344" s="11" t="n"/>
      <c r="E344" s="11" t="n"/>
      <c r="F344" s="12" t="n"/>
      <c r="G344" s="11" t="n"/>
      <c r="H344" s="18" t="n"/>
      <c r="I344" s="124" t="n"/>
      <c r="J344" s="9" t="n"/>
      <c r="K344" s="7" t="n"/>
      <c r="L344" s="7" t="n"/>
      <c r="M344" s="10" t="n"/>
      <c r="N344" s="10" t="n"/>
      <c r="O344" s="7" t="n"/>
      <c r="P344" s="7" t="n"/>
      <c r="Q344" s="10" t="n"/>
      <c r="R344" s="10" t="n"/>
      <c r="S344" s="7" t="n"/>
      <c r="T344" s="7" t="n"/>
      <c r="U344" s="10" t="n"/>
      <c r="V344" s="10" t="n"/>
      <c r="W344" s="7" t="n"/>
      <c r="X344" s="7" t="n"/>
      <c r="Y344" s="7" t="n"/>
      <c r="Z344" s="7" t="n"/>
      <c r="AA344" s="7" t="n"/>
      <c r="AB344" s="7" t="n"/>
      <c r="AC344" s="14" t="n"/>
      <c r="AD344" s="18" t="n"/>
      <c r="AE344" s="13" t="n"/>
      <c r="AF344" s="13" t="n"/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n"/>
      <c r="C345" s="12" t="n"/>
      <c r="D345" s="11" t="n"/>
      <c r="E345" s="11" t="n"/>
      <c r="F345" s="12" t="n"/>
      <c r="G345" s="11" t="n"/>
      <c r="H345" s="19" t="n"/>
      <c r="I345" s="124" t="n"/>
      <c r="J345" s="9" t="n"/>
      <c r="K345" s="7" t="n"/>
      <c r="L345" s="7" t="n"/>
      <c r="M345" s="10" t="n"/>
      <c r="N345" s="10" t="n"/>
      <c r="O345" s="7" t="n"/>
      <c r="P345" s="7" t="n"/>
      <c r="Q345" s="10" t="n"/>
      <c r="R345" s="10" t="n"/>
      <c r="S345" s="7" t="n"/>
      <c r="T345" s="7" t="n"/>
      <c r="U345" s="10" t="n"/>
      <c r="V345" s="10" t="n"/>
      <c r="W345" s="7" t="n"/>
      <c r="X345" s="7" t="n"/>
      <c r="Y345" s="7" t="n"/>
      <c r="Z345" s="7" t="n"/>
      <c r="AA345" s="7" t="n"/>
      <c r="AB345" s="7" t="n"/>
      <c r="AC345" s="14" t="n"/>
      <c r="AD345" s="19" t="n"/>
      <c r="AE345" s="13" t="n"/>
      <c r="AF345" s="13" t="n"/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n"/>
      <c r="C346" s="12" t="n"/>
      <c r="D346" s="11" t="n"/>
      <c r="E346" s="11" t="n"/>
      <c r="F346" s="12" t="n"/>
      <c r="G346" s="11" t="n"/>
      <c r="H346" s="19" t="n"/>
      <c r="I346" s="124" t="n"/>
      <c r="J346" s="9" t="n"/>
      <c r="K346" s="7" t="n"/>
      <c r="L346" s="7" t="n"/>
      <c r="M346" s="10" t="n"/>
      <c r="N346" s="10" t="n"/>
      <c r="O346" s="7" t="n"/>
      <c r="P346" s="7" t="n"/>
      <c r="Q346" s="10" t="n"/>
      <c r="R346" s="10" t="n"/>
      <c r="S346" s="7" t="n"/>
      <c r="T346" s="7" t="n"/>
      <c r="U346" s="10" t="n"/>
      <c r="V346" s="10" t="n"/>
      <c r="W346" s="7" t="n"/>
      <c r="X346" s="7" t="n"/>
      <c r="Y346" s="7" t="n"/>
      <c r="Z346" s="7" t="n"/>
      <c r="AA346" s="7" t="n"/>
      <c r="AB346" s="7" t="n"/>
      <c r="AC346" s="14" t="n"/>
      <c r="AD346" s="19" t="n"/>
      <c r="AE346" s="13" t="n"/>
      <c r="AF346" s="13" t="n"/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n"/>
      <c r="C347" s="12" t="n"/>
      <c r="D347" s="11" t="n"/>
      <c r="E347" s="11" t="n"/>
      <c r="F347" s="12" t="n"/>
      <c r="G347" s="11" t="n"/>
      <c r="H347" s="18" t="n"/>
      <c r="I347" s="124" t="n"/>
      <c r="J347" s="9" t="n"/>
      <c r="K347" s="7" t="n"/>
      <c r="L347" s="7" t="n"/>
      <c r="M347" s="10" t="n"/>
      <c r="N347" s="10" t="n"/>
      <c r="O347" s="7" t="n"/>
      <c r="P347" s="7" t="n"/>
      <c r="Q347" s="10" t="n"/>
      <c r="R347" s="10" t="n"/>
      <c r="S347" s="7" t="n"/>
      <c r="T347" s="7" t="n"/>
      <c r="U347" s="10" t="n"/>
      <c r="V347" s="10" t="n"/>
      <c r="W347" s="7" t="n"/>
      <c r="X347" s="7" t="n"/>
      <c r="Y347" s="7" t="n"/>
      <c r="Z347" s="7" t="n"/>
      <c r="AA347" s="7" t="n"/>
      <c r="AB347" s="7" t="n"/>
      <c r="AC347" s="14" t="n"/>
      <c r="AD347" s="18" t="n"/>
      <c r="AE347" s="13" t="n"/>
      <c r="AF347" s="13" t="n"/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n"/>
      <c r="C348" s="12" t="n"/>
      <c r="D348" s="11" t="n"/>
      <c r="E348" s="11" t="n"/>
      <c r="F348" s="12" t="n"/>
      <c r="G348" s="11" t="n"/>
      <c r="H348" s="19" t="n"/>
      <c r="I348" s="124" t="n"/>
      <c r="J348" s="9" t="n"/>
      <c r="K348" s="7" t="n"/>
      <c r="L348" s="7" t="n"/>
      <c r="M348" s="10" t="n"/>
      <c r="N348" s="10" t="n"/>
      <c r="O348" s="7" t="n"/>
      <c r="P348" s="7" t="n"/>
      <c r="Q348" s="10" t="n"/>
      <c r="R348" s="10" t="n"/>
      <c r="S348" s="7" t="n"/>
      <c r="T348" s="7" t="n"/>
      <c r="U348" s="10" t="n"/>
      <c r="V348" s="10" t="n"/>
      <c r="W348" s="7" t="n"/>
      <c r="X348" s="7" t="n"/>
      <c r="Y348" s="7" t="n"/>
      <c r="Z348" s="7" t="n"/>
      <c r="AA348" s="7" t="n"/>
      <c r="AB348" s="7" t="n"/>
      <c r="AC348" s="14" t="n"/>
      <c r="AD348" s="19" t="n"/>
      <c r="AE348" s="13" t="n"/>
      <c r="AF348" s="13" t="n"/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n"/>
      <c r="C349" s="12" t="n"/>
      <c r="D349" s="11" t="n"/>
      <c r="E349" s="11" t="n"/>
      <c r="F349" s="12" t="n"/>
      <c r="G349" s="11" t="n"/>
      <c r="H349" s="19" t="n"/>
      <c r="I349" s="124" t="n"/>
      <c r="J349" s="9" t="n"/>
      <c r="K349" s="7" t="n"/>
      <c r="L349" s="7" t="n"/>
      <c r="M349" s="10" t="n"/>
      <c r="N349" s="10" t="n"/>
      <c r="O349" s="7" t="n"/>
      <c r="P349" s="7" t="n"/>
      <c r="Q349" s="10" t="n"/>
      <c r="R349" s="10" t="n"/>
      <c r="S349" s="7" t="n"/>
      <c r="T349" s="7" t="n"/>
      <c r="U349" s="10" t="n"/>
      <c r="V349" s="10" t="n"/>
      <c r="W349" s="7" t="n"/>
      <c r="X349" s="7" t="n"/>
      <c r="Y349" s="7" t="n"/>
      <c r="Z349" s="7" t="n"/>
      <c r="AA349" s="7" t="n"/>
      <c r="AB349" s="7" t="n"/>
      <c r="AC349" s="14" t="n"/>
      <c r="AD349" s="19" t="n"/>
      <c r="AE349" s="13" t="n"/>
      <c r="AF349" s="13" t="n"/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n"/>
      <c r="C350" s="12" t="n"/>
      <c r="D350" s="11" t="n"/>
      <c r="E350" s="11" t="n"/>
      <c r="F350" s="12" t="n"/>
      <c r="G350" s="11" t="n"/>
      <c r="H350" s="18" t="n"/>
      <c r="I350" s="124" t="n"/>
      <c r="J350" s="9" t="n"/>
      <c r="K350" s="7" t="n"/>
      <c r="L350" s="7" t="n"/>
      <c r="M350" s="10" t="n"/>
      <c r="N350" s="10" t="n"/>
      <c r="O350" s="7" t="n"/>
      <c r="P350" s="7" t="n"/>
      <c r="Q350" s="10" t="n"/>
      <c r="R350" s="10" t="n"/>
      <c r="S350" s="7" t="n"/>
      <c r="T350" s="7" t="n"/>
      <c r="U350" s="10" t="n"/>
      <c r="V350" s="10" t="n"/>
      <c r="W350" s="7" t="n"/>
      <c r="X350" s="7" t="n"/>
      <c r="Y350" s="7" t="n"/>
      <c r="Z350" s="7" t="n"/>
      <c r="AA350" s="7" t="n"/>
      <c r="AB350" s="7" t="n"/>
      <c r="AC350" s="14" t="n"/>
      <c r="AD350" s="18" t="n"/>
      <c r="AE350" s="13" t="n"/>
      <c r="AF350" s="13" t="n"/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n"/>
      <c r="C351" s="12" t="n"/>
      <c r="D351" s="11" t="n"/>
      <c r="E351" s="11" t="n"/>
      <c r="F351" s="12" t="n"/>
      <c r="G351" s="11" t="n"/>
      <c r="H351" s="19" t="n"/>
      <c r="I351" s="124" t="n"/>
      <c r="J351" s="9" t="n"/>
      <c r="K351" s="7" t="n"/>
      <c r="L351" s="7" t="n"/>
      <c r="M351" s="10" t="n"/>
      <c r="N351" s="10" t="n"/>
      <c r="O351" s="7" t="n"/>
      <c r="P351" s="7" t="n"/>
      <c r="Q351" s="10" t="n"/>
      <c r="R351" s="10" t="n"/>
      <c r="S351" s="7" t="n"/>
      <c r="T351" s="7" t="n"/>
      <c r="U351" s="10" t="n"/>
      <c r="V351" s="10" t="n"/>
      <c r="W351" s="7" t="n"/>
      <c r="X351" s="7" t="n"/>
      <c r="Y351" s="7" t="n"/>
      <c r="Z351" s="7" t="n"/>
      <c r="AA351" s="7" t="n"/>
      <c r="AB351" s="7" t="n"/>
      <c r="AC351" s="14" t="n"/>
      <c r="AD351" s="19" t="n"/>
      <c r="AE351" s="13" t="n"/>
      <c r="AF351" s="13" t="n"/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n"/>
      <c r="C352" s="12" t="n"/>
      <c r="D352" s="11" t="n"/>
      <c r="E352" s="11" t="n"/>
      <c r="F352" s="12" t="n"/>
      <c r="G352" s="11" t="n"/>
      <c r="H352" s="19" t="n"/>
      <c r="I352" s="124" t="n"/>
      <c r="J352" s="9" t="n"/>
      <c r="K352" s="7" t="n"/>
      <c r="L352" s="7" t="n"/>
      <c r="M352" s="10" t="n"/>
      <c r="N352" s="10" t="n"/>
      <c r="O352" s="7" t="n"/>
      <c r="P352" s="7" t="n"/>
      <c r="Q352" s="10" t="n"/>
      <c r="R352" s="10" t="n"/>
      <c r="S352" s="7" t="n"/>
      <c r="T352" s="7" t="n"/>
      <c r="U352" s="10" t="n"/>
      <c r="V352" s="10" t="n"/>
      <c r="W352" s="7" t="n"/>
      <c r="X352" s="7" t="n"/>
      <c r="Y352" s="7" t="n"/>
      <c r="Z352" s="7" t="n"/>
      <c r="AA352" s="7" t="n"/>
      <c r="AB352" s="7" t="n"/>
      <c r="AC352" s="14" t="n"/>
      <c r="AD352" s="19" t="n"/>
      <c r="AE352" s="13" t="n"/>
      <c r="AF352" s="13" t="n"/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n"/>
      <c r="C353" s="12" t="n"/>
      <c r="D353" s="11" t="n"/>
      <c r="E353" s="11" t="n"/>
      <c r="F353" s="12" t="n"/>
      <c r="G353" s="11" t="n"/>
      <c r="H353" s="18" t="n"/>
      <c r="I353" s="124" t="n"/>
      <c r="J353" s="9" t="n"/>
      <c r="K353" s="7" t="n"/>
      <c r="L353" s="7" t="n"/>
      <c r="M353" s="10" t="n"/>
      <c r="N353" s="10" t="n"/>
      <c r="O353" s="7" t="n"/>
      <c r="P353" s="7" t="n"/>
      <c r="Q353" s="10" t="n"/>
      <c r="R353" s="10" t="n"/>
      <c r="S353" s="7" t="n"/>
      <c r="T353" s="7" t="n"/>
      <c r="U353" s="10" t="n"/>
      <c r="V353" s="10" t="n"/>
      <c r="W353" s="7" t="n"/>
      <c r="X353" s="7" t="n"/>
      <c r="Y353" s="7" t="n"/>
      <c r="Z353" s="7" t="n"/>
      <c r="AA353" s="7" t="n"/>
      <c r="AB353" s="7" t="n"/>
      <c r="AC353" s="14" t="n"/>
      <c r="AD353" s="18" t="n"/>
      <c r="AE353" s="13" t="n"/>
      <c r="AF353" s="13" t="n"/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n"/>
      <c r="C354" s="12" t="n"/>
      <c r="D354" s="11" t="n"/>
      <c r="E354" s="11" t="n"/>
      <c r="F354" s="12" t="n"/>
      <c r="G354" s="11" t="n"/>
      <c r="H354" s="19" t="n"/>
      <c r="I354" s="124" t="n"/>
      <c r="J354" s="9" t="n"/>
      <c r="K354" s="7" t="n"/>
      <c r="L354" s="7" t="n"/>
      <c r="M354" s="10" t="n"/>
      <c r="N354" s="10" t="n"/>
      <c r="O354" s="7" t="n"/>
      <c r="P354" s="7" t="n"/>
      <c r="Q354" s="10" t="n"/>
      <c r="R354" s="10" t="n"/>
      <c r="S354" s="7" t="n"/>
      <c r="T354" s="7" t="n"/>
      <c r="U354" s="10" t="n"/>
      <c r="V354" s="10" t="n"/>
      <c r="W354" s="7" t="n"/>
      <c r="X354" s="7" t="n"/>
      <c r="Y354" s="7" t="n"/>
      <c r="Z354" s="7" t="n"/>
      <c r="AA354" s="7" t="n"/>
      <c r="AB354" s="7" t="n"/>
      <c r="AC354" s="14" t="n"/>
      <c r="AD354" s="19" t="n"/>
      <c r="AE354" s="13" t="n"/>
      <c r="AF354" s="13" t="n"/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n"/>
      <c r="C355" s="12" t="n"/>
      <c r="D355" s="11" t="n"/>
      <c r="E355" s="11" t="n"/>
      <c r="F355" s="12" t="n"/>
      <c r="G355" s="11" t="n"/>
      <c r="H355" s="19" t="n"/>
      <c r="I355" s="124" t="n"/>
      <c r="J355" s="9" t="n"/>
      <c r="K355" s="7" t="n"/>
      <c r="L355" s="7" t="n"/>
      <c r="M355" s="10" t="n"/>
      <c r="N355" s="10" t="n"/>
      <c r="O355" s="7" t="n"/>
      <c r="P355" s="7" t="n"/>
      <c r="Q355" s="10" t="n"/>
      <c r="R355" s="10" t="n"/>
      <c r="S355" s="7" t="n"/>
      <c r="T355" s="7" t="n"/>
      <c r="U355" s="10" t="n"/>
      <c r="V355" s="10" t="n"/>
      <c r="W355" s="7" t="n"/>
      <c r="X355" s="7" t="n"/>
      <c r="Y355" s="7" t="n"/>
      <c r="Z355" s="7" t="n"/>
      <c r="AA355" s="7" t="n"/>
      <c r="AB355" s="7" t="n"/>
      <c r="AC355" s="14" t="n"/>
      <c r="AD355" s="19" t="n"/>
      <c r="AE355" s="13" t="n"/>
      <c r="AF355" s="13" t="n"/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n"/>
      <c r="C356" s="12" t="n"/>
      <c r="D356" s="11" t="n"/>
      <c r="E356" s="11" t="n"/>
      <c r="F356" s="12" t="n"/>
      <c r="G356" s="11" t="n"/>
      <c r="H356" s="18" t="n"/>
      <c r="I356" s="124" t="n"/>
      <c r="J356" s="9" t="n"/>
      <c r="K356" s="7" t="n"/>
      <c r="L356" s="7" t="n"/>
      <c r="M356" s="10" t="n"/>
      <c r="N356" s="10" t="n"/>
      <c r="O356" s="7" t="n"/>
      <c r="P356" s="7" t="n"/>
      <c r="Q356" s="10" t="n"/>
      <c r="R356" s="10" t="n"/>
      <c r="S356" s="7" t="n"/>
      <c r="T356" s="7" t="n"/>
      <c r="U356" s="10" t="n"/>
      <c r="V356" s="10" t="n"/>
      <c r="W356" s="7" t="n"/>
      <c r="X356" s="7" t="n"/>
      <c r="Y356" s="7" t="n"/>
      <c r="Z356" s="7" t="n"/>
      <c r="AA356" s="7" t="n"/>
      <c r="AB356" s="7" t="n"/>
      <c r="AC356" s="14" t="n"/>
      <c r="AD356" s="18" t="n"/>
      <c r="AE356" s="13" t="n"/>
      <c r="AF356" s="13" t="n"/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n"/>
      <c r="C357" s="12" t="n"/>
      <c r="D357" s="11" t="n"/>
      <c r="E357" s="11" t="n"/>
      <c r="F357" s="12" t="n"/>
      <c r="G357" s="11" t="n"/>
      <c r="H357" s="19" t="n"/>
      <c r="I357" s="124" t="n"/>
      <c r="J357" s="9" t="n"/>
      <c r="K357" s="7" t="n"/>
      <c r="L357" s="7" t="n"/>
      <c r="M357" s="10" t="n"/>
      <c r="N357" s="10" t="n"/>
      <c r="O357" s="7" t="n"/>
      <c r="P357" s="7" t="n"/>
      <c r="Q357" s="10" t="n"/>
      <c r="R357" s="10" t="n"/>
      <c r="S357" s="7" t="n"/>
      <c r="T357" s="7" t="n"/>
      <c r="U357" s="10" t="n"/>
      <c r="V357" s="10" t="n"/>
      <c r="W357" s="7" t="n"/>
      <c r="X357" s="7" t="n"/>
      <c r="Y357" s="7" t="n"/>
      <c r="Z357" s="7" t="n"/>
      <c r="AA357" s="7" t="n"/>
      <c r="AB357" s="7" t="n"/>
      <c r="AC357" s="14" t="n"/>
      <c r="AD357" s="19" t="n"/>
      <c r="AE357" s="13" t="n"/>
      <c r="AF357" s="13" t="n"/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n"/>
      <c r="C358" s="12" t="n"/>
      <c r="D358" s="11" t="n"/>
      <c r="E358" s="11" t="n"/>
      <c r="F358" s="12" t="n"/>
      <c r="G358" s="11" t="n"/>
      <c r="H358" s="19" t="n"/>
      <c r="I358" s="124" t="n"/>
      <c r="J358" s="9" t="n"/>
      <c r="K358" s="7" t="n"/>
      <c r="L358" s="7" t="n"/>
      <c r="M358" s="10" t="n"/>
      <c r="N358" s="10" t="n"/>
      <c r="O358" s="7" t="n"/>
      <c r="P358" s="7" t="n"/>
      <c r="Q358" s="10" t="n"/>
      <c r="R358" s="10" t="n"/>
      <c r="S358" s="7" t="n"/>
      <c r="T358" s="7" t="n"/>
      <c r="U358" s="10" t="n"/>
      <c r="V358" s="10" t="n"/>
      <c r="W358" s="7" t="n"/>
      <c r="X358" s="7" t="n"/>
      <c r="Y358" s="7" t="n"/>
      <c r="Z358" s="7" t="n"/>
      <c r="AA358" s="7" t="n"/>
      <c r="AB358" s="7" t="n"/>
      <c r="AC358" s="14" t="n"/>
      <c r="AD358" s="19" t="n"/>
      <c r="AE358" s="13" t="n"/>
      <c r="AF358" s="13" t="n"/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n"/>
      <c r="C359" s="12" t="n"/>
      <c r="D359" s="11" t="n"/>
      <c r="E359" s="11" t="n"/>
      <c r="F359" s="12" t="n"/>
      <c r="G359" s="11" t="n"/>
      <c r="H359" s="18" t="n"/>
      <c r="I359" s="124" t="n"/>
      <c r="J359" s="9" t="n"/>
      <c r="K359" s="7" t="n"/>
      <c r="L359" s="7" t="n"/>
      <c r="M359" s="10" t="n"/>
      <c r="N359" s="10" t="n"/>
      <c r="O359" s="7" t="n"/>
      <c r="P359" s="7" t="n"/>
      <c r="Q359" s="10" t="n"/>
      <c r="R359" s="10" t="n"/>
      <c r="S359" s="7" t="n"/>
      <c r="T359" s="7" t="n"/>
      <c r="U359" s="10" t="n"/>
      <c r="V359" s="10" t="n"/>
      <c r="W359" s="7" t="n"/>
      <c r="X359" s="7" t="n"/>
      <c r="Y359" s="7" t="n"/>
      <c r="Z359" s="7" t="n"/>
      <c r="AA359" s="7" t="n"/>
      <c r="AB359" s="7" t="n"/>
      <c r="AC359" s="14" t="n"/>
      <c r="AD359" s="18" t="n"/>
      <c r="AE359" s="13" t="n"/>
      <c r="AF359" s="13" t="n"/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n"/>
      <c r="C360" s="12" t="n"/>
      <c r="D360" s="11" t="n"/>
      <c r="E360" s="11" t="n"/>
      <c r="F360" s="12" t="n"/>
      <c r="G360" s="11" t="n"/>
      <c r="H360" s="19" t="n"/>
      <c r="I360" s="124" t="n"/>
      <c r="J360" s="9" t="n"/>
      <c r="K360" s="7" t="n"/>
      <c r="L360" s="7" t="n"/>
      <c r="M360" s="10" t="n"/>
      <c r="N360" s="10" t="n"/>
      <c r="O360" s="7" t="n"/>
      <c r="P360" s="7" t="n"/>
      <c r="Q360" s="10" t="n"/>
      <c r="R360" s="10" t="n"/>
      <c r="S360" s="7" t="n"/>
      <c r="T360" s="7" t="n"/>
      <c r="U360" s="10" t="n"/>
      <c r="V360" s="10" t="n"/>
      <c r="W360" s="7" t="n"/>
      <c r="X360" s="7" t="n"/>
      <c r="Y360" s="7" t="n"/>
      <c r="Z360" s="7" t="n"/>
      <c r="AA360" s="7" t="n"/>
      <c r="AB360" s="7" t="n"/>
      <c r="AC360" s="14" t="n"/>
      <c r="AD360" s="19" t="n"/>
      <c r="AE360" s="13" t="n"/>
      <c r="AF360" s="13" t="n"/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n"/>
      <c r="C361" s="12" t="n"/>
      <c r="D361" s="11" t="n"/>
      <c r="E361" s="11" t="n"/>
      <c r="F361" s="12" t="n"/>
      <c r="G361" s="11" t="n"/>
      <c r="H361" s="19" t="n"/>
      <c r="I361" s="124" t="n"/>
      <c r="J361" s="9" t="n"/>
      <c r="K361" s="7" t="n"/>
      <c r="L361" s="7" t="n"/>
      <c r="M361" s="10" t="n"/>
      <c r="N361" s="10" t="n"/>
      <c r="O361" s="7" t="n"/>
      <c r="P361" s="7" t="n"/>
      <c r="Q361" s="10" t="n"/>
      <c r="R361" s="10" t="n"/>
      <c r="S361" s="7" t="n"/>
      <c r="T361" s="7" t="n"/>
      <c r="U361" s="10" t="n"/>
      <c r="V361" s="10" t="n"/>
      <c r="W361" s="7" t="n"/>
      <c r="X361" s="7" t="n"/>
      <c r="Y361" s="7" t="n"/>
      <c r="Z361" s="7" t="n"/>
      <c r="AA361" s="7" t="n"/>
      <c r="AB361" s="7" t="n"/>
      <c r="AC361" s="14" t="n"/>
      <c r="AD361" s="19" t="n"/>
      <c r="AE361" s="13" t="n"/>
      <c r="AF361" s="13" t="n"/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n"/>
      <c r="C362" s="12" t="n"/>
      <c r="D362" s="11" t="n"/>
      <c r="E362" s="11" t="n"/>
      <c r="F362" s="12" t="n"/>
      <c r="G362" s="11" t="n"/>
      <c r="H362" s="18" t="n"/>
      <c r="I362" s="124" t="n"/>
      <c r="J362" s="9" t="n"/>
      <c r="K362" s="7" t="n"/>
      <c r="L362" s="7" t="n"/>
      <c r="M362" s="10" t="n"/>
      <c r="N362" s="10" t="n"/>
      <c r="O362" s="7" t="n"/>
      <c r="P362" s="7" t="n"/>
      <c r="Q362" s="10" t="n"/>
      <c r="R362" s="10" t="n"/>
      <c r="S362" s="7" t="n"/>
      <c r="T362" s="7" t="n"/>
      <c r="U362" s="10" t="n"/>
      <c r="V362" s="10" t="n"/>
      <c r="W362" s="7" t="n"/>
      <c r="X362" s="7" t="n"/>
      <c r="Y362" s="7" t="n"/>
      <c r="Z362" s="7" t="n"/>
      <c r="AA362" s="7" t="n"/>
      <c r="AB362" s="7" t="n"/>
      <c r="AC362" s="14" t="n"/>
      <c r="AD362" s="18" t="n"/>
      <c r="AE362" s="13" t="n"/>
      <c r="AF362" s="13" t="n"/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n"/>
      <c r="C363" s="12" t="n"/>
      <c r="D363" s="11" t="n"/>
      <c r="E363" s="11" t="n"/>
      <c r="F363" s="12" t="n"/>
      <c r="G363" s="11" t="n"/>
      <c r="H363" s="19" t="n"/>
      <c r="I363" s="124" t="n"/>
      <c r="J363" s="9" t="n"/>
      <c r="K363" s="7" t="n"/>
      <c r="L363" s="7" t="n"/>
      <c r="M363" s="10" t="n"/>
      <c r="N363" s="10" t="n"/>
      <c r="O363" s="7" t="n"/>
      <c r="P363" s="7" t="n"/>
      <c r="Q363" s="10" t="n"/>
      <c r="R363" s="10" t="n"/>
      <c r="S363" s="7" t="n"/>
      <c r="T363" s="7" t="n"/>
      <c r="U363" s="10" t="n"/>
      <c r="V363" s="10" t="n"/>
      <c r="W363" s="7" t="n"/>
      <c r="X363" s="7" t="n"/>
      <c r="Y363" s="7" t="n"/>
      <c r="Z363" s="7" t="n"/>
      <c r="AA363" s="7" t="n"/>
      <c r="AB363" s="7" t="n"/>
      <c r="AC363" s="14" t="n"/>
      <c r="AD363" s="19" t="n"/>
      <c r="AE363" s="13" t="n"/>
      <c r="AF363" s="13" t="n"/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n"/>
      <c r="C364" s="12" t="n"/>
      <c r="D364" s="11" t="n"/>
      <c r="E364" s="11" t="n"/>
      <c r="F364" s="12" t="n"/>
      <c r="G364" s="11" t="n"/>
      <c r="H364" s="19" t="n"/>
      <c r="I364" s="124" t="n"/>
      <c r="J364" s="9" t="n"/>
      <c r="K364" s="7" t="n"/>
      <c r="L364" s="7" t="n"/>
      <c r="M364" s="10" t="n"/>
      <c r="N364" s="10" t="n"/>
      <c r="O364" s="7" t="n"/>
      <c r="P364" s="7" t="n"/>
      <c r="Q364" s="10" t="n"/>
      <c r="R364" s="10" t="n"/>
      <c r="S364" s="7" t="n"/>
      <c r="T364" s="7" t="n"/>
      <c r="U364" s="10" t="n"/>
      <c r="V364" s="10" t="n"/>
      <c r="W364" s="7" t="n"/>
      <c r="X364" s="7" t="n"/>
      <c r="Y364" s="7" t="n"/>
      <c r="Z364" s="7" t="n"/>
      <c r="AA364" s="7" t="n"/>
      <c r="AB364" s="7" t="n"/>
      <c r="AC364" s="14" t="n"/>
      <c r="AD364" s="19" t="n"/>
      <c r="AE364" s="13" t="n"/>
      <c r="AF364" s="13" t="n"/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n"/>
      <c r="C365" s="12" t="n"/>
      <c r="D365" s="11" t="n"/>
      <c r="E365" s="11" t="n"/>
      <c r="F365" s="12" t="n"/>
      <c r="G365" s="11" t="n"/>
      <c r="H365" s="18" t="n"/>
      <c r="I365" s="124" t="n"/>
      <c r="J365" s="9" t="n"/>
      <c r="K365" s="7" t="n"/>
      <c r="L365" s="7" t="n"/>
      <c r="M365" s="10" t="n"/>
      <c r="N365" s="10" t="n"/>
      <c r="O365" s="7" t="n"/>
      <c r="P365" s="7" t="n"/>
      <c r="Q365" s="10" t="n"/>
      <c r="R365" s="10" t="n"/>
      <c r="S365" s="7" t="n"/>
      <c r="T365" s="7" t="n"/>
      <c r="U365" s="10" t="n"/>
      <c r="V365" s="10" t="n"/>
      <c r="W365" s="7" t="n"/>
      <c r="X365" s="7" t="n"/>
      <c r="Y365" s="7" t="n"/>
      <c r="Z365" s="7" t="n"/>
      <c r="AA365" s="7" t="n"/>
      <c r="AB365" s="7" t="n"/>
      <c r="AC365" s="14" t="n"/>
      <c r="AD365" s="18" t="n"/>
      <c r="AE365" s="13" t="n"/>
      <c r="AF365" s="13" t="n"/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n"/>
      <c r="C366" s="12" t="n"/>
      <c r="D366" s="11" t="n"/>
      <c r="E366" s="11" t="n"/>
      <c r="F366" s="12" t="n"/>
      <c r="G366" s="11" t="n"/>
      <c r="H366" s="19" t="n"/>
      <c r="I366" s="124" t="n"/>
      <c r="J366" s="9" t="n"/>
      <c r="K366" s="7" t="n"/>
      <c r="L366" s="7" t="n"/>
      <c r="M366" s="10" t="n"/>
      <c r="N366" s="10" t="n"/>
      <c r="O366" s="7" t="n"/>
      <c r="P366" s="7" t="n"/>
      <c r="Q366" s="10" t="n"/>
      <c r="R366" s="10" t="n"/>
      <c r="S366" s="7" t="n"/>
      <c r="T366" s="7" t="n"/>
      <c r="U366" s="10" t="n"/>
      <c r="V366" s="10" t="n"/>
      <c r="W366" s="7" t="n"/>
      <c r="X366" s="7" t="n"/>
      <c r="Y366" s="7" t="n"/>
      <c r="Z366" s="7" t="n"/>
      <c r="AA366" s="7" t="n"/>
      <c r="AB366" s="7" t="n"/>
      <c r="AC366" s="14" t="n"/>
      <c r="AD366" s="19" t="n"/>
      <c r="AE366" s="13" t="n"/>
      <c r="AF366" s="13" t="n"/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n"/>
      <c r="C367" s="12" t="n"/>
      <c r="D367" s="11" t="n"/>
      <c r="E367" s="11" t="n"/>
      <c r="F367" s="12" t="n"/>
      <c r="G367" s="11" t="n"/>
      <c r="H367" s="19" t="n"/>
      <c r="I367" s="124" t="n"/>
      <c r="J367" s="9" t="n"/>
      <c r="K367" s="7" t="n"/>
      <c r="L367" s="7" t="n"/>
      <c r="M367" s="10" t="n"/>
      <c r="N367" s="10" t="n"/>
      <c r="O367" s="7" t="n"/>
      <c r="P367" s="7" t="n"/>
      <c r="Q367" s="10" t="n"/>
      <c r="R367" s="10" t="n"/>
      <c r="S367" s="7" t="n"/>
      <c r="T367" s="7" t="n"/>
      <c r="U367" s="10" t="n"/>
      <c r="V367" s="10" t="n"/>
      <c r="W367" s="7" t="n"/>
      <c r="X367" s="7" t="n"/>
      <c r="Y367" s="7" t="n"/>
      <c r="Z367" s="7" t="n"/>
      <c r="AA367" s="7" t="n"/>
      <c r="AB367" s="7" t="n"/>
      <c r="AC367" s="14" t="n"/>
      <c r="AD367" s="19" t="n"/>
      <c r="AE367" s="13" t="n"/>
      <c r="AF367" s="13" t="n"/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n"/>
      <c r="C368" s="12" t="n"/>
      <c r="D368" s="11" t="n"/>
      <c r="E368" s="11" t="n"/>
      <c r="F368" s="12" t="n"/>
      <c r="G368" s="11" t="n"/>
      <c r="H368" s="18" t="n"/>
      <c r="I368" s="124" t="n"/>
      <c r="J368" s="9" t="n"/>
      <c r="K368" s="7" t="n"/>
      <c r="L368" s="7" t="n"/>
      <c r="M368" s="10" t="n"/>
      <c r="N368" s="10" t="n"/>
      <c r="O368" s="7" t="n"/>
      <c r="P368" s="7" t="n"/>
      <c r="Q368" s="10" t="n"/>
      <c r="R368" s="10" t="n"/>
      <c r="S368" s="7" t="n"/>
      <c r="T368" s="7" t="n"/>
      <c r="U368" s="10" t="n"/>
      <c r="V368" s="10" t="n"/>
      <c r="W368" s="7" t="n"/>
      <c r="X368" s="7" t="n"/>
      <c r="Y368" s="7" t="n"/>
      <c r="Z368" s="7" t="n"/>
      <c r="AA368" s="7" t="n"/>
      <c r="AB368" s="7" t="n"/>
      <c r="AC368" s="14" t="n"/>
      <c r="AD368" s="18" t="n"/>
      <c r="AE368" s="13" t="n"/>
      <c r="AF368" s="13" t="n"/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n"/>
      <c r="C369" s="12" t="n"/>
      <c r="D369" s="11" t="n"/>
      <c r="E369" s="11" t="n"/>
      <c r="F369" s="12" t="n"/>
      <c r="G369" s="11" t="n"/>
      <c r="H369" s="19" t="n"/>
      <c r="I369" s="124" t="n"/>
      <c r="J369" s="9" t="n"/>
      <c r="K369" s="7" t="n"/>
      <c r="L369" s="7" t="n"/>
      <c r="M369" s="10" t="n"/>
      <c r="N369" s="10" t="n"/>
      <c r="O369" s="7" t="n"/>
      <c r="P369" s="7" t="n"/>
      <c r="Q369" s="10" t="n"/>
      <c r="R369" s="10" t="n"/>
      <c r="S369" s="7" t="n"/>
      <c r="T369" s="7" t="n"/>
      <c r="U369" s="10" t="n"/>
      <c r="V369" s="10" t="n"/>
      <c r="W369" s="7" t="n"/>
      <c r="X369" s="7" t="n"/>
      <c r="Y369" s="7" t="n"/>
      <c r="Z369" s="7" t="n"/>
      <c r="AA369" s="7" t="n"/>
      <c r="AB369" s="7" t="n"/>
      <c r="AC369" s="14" t="n"/>
      <c r="AD369" s="19" t="n"/>
      <c r="AE369" s="13" t="n"/>
      <c r="AF369" s="13" t="n"/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n"/>
      <c r="C370" s="12" t="n"/>
      <c r="D370" s="11" t="n"/>
      <c r="E370" s="11" t="n"/>
      <c r="F370" s="12" t="n"/>
      <c r="G370" s="11" t="n"/>
      <c r="H370" s="19" t="n"/>
      <c r="I370" s="124" t="n"/>
      <c r="J370" s="9" t="n"/>
      <c r="K370" s="7" t="n"/>
      <c r="L370" s="7" t="n"/>
      <c r="M370" s="10" t="n"/>
      <c r="N370" s="10" t="n"/>
      <c r="O370" s="7" t="n"/>
      <c r="P370" s="7" t="n"/>
      <c r="Q370" s="10" t="n"/>
      <c r="R370" s="10" t="n"/>
      <c r="S370" s="7" t="n"/>
      <c r="T370" s="7" t="n"/>
      <c r="U370" s="10" t="n"/>
      <c r="V370" s="10" t="n"/>
      <c r="W370" s="7" t="n"/>
      <c r="X370" s="7" t="n"/>
      <c r="Y370" s="7" t="n"/>
      <c r="Z370" s="7" t="n"/>
      <c r="AA370" s="7" t="n"/>
      <c r="AB370" s="7" t="n"/>
      <c r="AC370" s="14" t="n"/>
      <c r="AD370" s="19" t="n"/>
      <c r="AE370" s="13" t="n"/>
      <c r="AF370" s="13" t="n"/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n"/>
      <c r="C371" s="12" t="n"/>
      <c r="D371" s="11" t="n"/>
      <c r="E371" s="11" t="n"/>
      <c r="F371" s="12" t="n"/>
      <c r="G371" s="11" t="n"/>
      <c r="H371" s="18" t="n"/>
      <c r="I371" s="124" t="n"/>
      <c r="J371" s="9" t="n"/>
      <c r="K371" s="7" t="n"/>
      <c r="L371" s="7" t="n"/>
      <c r="M371" s="10" t="n"/>
      <c r="N371" s="10" t="n"/>
      <c r="O371" s="7" t="n"/>
      <c r="P371" s="7" t="n"/>
      <c r="Q371" s="10" t="n"/>
      <c r="R371" s="10" t="n"/>
      <c r="S371" s="7" t="n"/>
      <c r="T371" s="7" t="n"/>
      <c r="U371" s="10" t="n"/>
      <c r="V371" s="10" t="n"/>
      <c r="W371" s="7" t="n"/>
      <c r="X371" s="7" t="n"/>
      <c r="Y371" s="7" t="n"/>
      <c r="Z371" s="7" t="n"/>
      <c r="AA371" s="7" t="n"/>
      <c r="AB371" s="7" t="n"/>
      <c r="AC371" s="14" t="n"/>
      <c r="AD371" s="18" t="n"/>
      <c r="AE371" s="13" t="n"/>
      <c r="AF371" s="13" t="n"/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n"/>
      <c r="C372" s="12" t="n"/>
      <c r="D372" s="11" t="n"/>
      <c r="E372" s="11" t="n"/>
      <c r="F372" s="12" t="n"/>
      <c r="G372" s="11" t="n"/>
      <c r="H372" s="19" t="n"/>
      <c r="I372" s="124" t="n"/>
      <c r="J372" s="9" t="n"/>
      <c r="K372" s="7" t="n"/>
      <c r="L372" s="7" t="n"/>
      <c r="M372" s="10" t="n"/>
      <c r="N372" s="10" t="n"/>
      <c r="O372" s="7" t="n"/>
      <c r="P372" s="7" t="n"/>
      <c r="Q372" s="10" t="n"/>
      <c r="R372" s="10" t="n"/>
      <c r="S372" s="7" t="n"/>
      <c r="T372" s="7" t="n"/>
      <c r="U372" s="10" t="n"/>
      <c r="V372" s="10" t="n"/>
      <c r="W372" s="7" t="n"/>
      <c r="X372" s="7" t="n"/>
      <c r="Y372" s="7" t="n"/>
      <c r="Z372" s="7" t="n"/>
      <c r="AA372" s="7" t="n"/>
      <c r="AB372" s="7" t="n"/>
      <c r="AC372" s="14" t="n"/>
      <c r="AD372" s="19" t="n"/>
      <c r="AE372" s="13" t="n"/>
      <c r="AF372" s="13" t="n"/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n"/>
      <c r="C373" s="12" t="n"/>
      <c r="D373" s="11" t="n"/>
      <c r="E373" s="11" t="n"/>
      <c r="F373" s="12" t="n"/>
      <c r="G373" s="11" t="n"/>
      <c r="H373" s="19" t="n"/>
      <c r="I373" s="124" t="n"/>
      <c r="J373" s="9" t="n"/>
      <c r="K373" s="7" t="n"/>
      <c r="L373" s="7" t="n"/>
      <c r="M373" s="10" t="n"/>
      <c r="N373" s="10" t="n"/>
      <c r="O373" s="7" t="n"/>
      <c r="P373" s="7" t="n"/>
      <c r="Q373" s="10" t="n"/>
      <c r="R373" s="10" t="n"/>
      <c r="S373" s="7" t="n"/>
      <c r="T373" s="7" t="n"/>
      <c r="U373" s="10" t="n"/>
      <c r="V373" s="10" t="n"/>
      <c r="W373" s="7" t="n"/>
      <c r="X373" s="7" t="n"/>
      <c r="Y373" s="7" t="n"/>
      <c r="Z373" s="7" t="n"/>
      <c r="AA373" s="7" t="n"/>
      <c r="AB373" s="7" t="n"/>
      <c r="AC373" s="14" t="n"/>
      <c r="AD373" s="19" t="n"/>
      <c r="AE373" s="13" t="n"/>
      <c r="AF373" s="13" t="n"/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n"/>
      <c r="C374" s="12" t="n"/>
      <c r="D374" s="11" t="n"/>
      <c r="E374" s="11" t="n"/>
      <c r="F374" s="12" t="n"/>
      <c r="G374" s="11" t="n"/>
      <c r="H374" s="18" t="n"/>
      <c r="I374" s="124" t="n"/>
      <c r="J374" s="9" t="n"/>
      <c r="K374" s="7" t="n"/>
      <c r="L374" s="7" t="n"/>
      <c r="M374" s="10" t="n"/>
      <c r="N374" s="10" t="n"/>
      <c r="O374" s="7" t="n"/>
      <c r="P374" s="7" t="n"/>
      <c r="Q374" s="10" t="n"/>
      <c r="R374" s="10" t="n"/>
      <c r="S374" s="7" t="n"/>
      <c r="T374" s="7" t="n"/>
      <c r="U374" s="10" t="n"/>
      <c r="V374" s="10" t="n"/>
      <c r="W374" s="7" t="n"/>
      <c r="X374" s="7" t="n"/>
      <c r="Y374" s="7" t="n"/>
      <c r="Z374" s="7" t="n"/>
      <c r="AA374" s="7" t="n"/>
      <c r="AB374" s="7" t="n"/>
      <c r="AC374" s="14" t="n"/>
      <c r="AD374" s="18" t="n"/>
      <c r="AE374" s="13" t="n"/>
      <c r="AF374" s="13" t="n"/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n"/>
      <c r="C375" s="12" t="n"/>
      <c r="D375" s="11" t="n"/>
      <c r="E375" s="11" t="n"/>
      <c r="F375" s="12" t="n"/>
      <c r="G375" s="11" t="n"/>
      <c r="H375" s="19" t="n"/>
      <c r="I375" s="124" t="n"/>
      <c r="J375" s="9" t="n"/>
      <c r="K375" s="7" t="n"/>
      <c r="L375" s="7" t="n"/>
      <c r="M375" s="10" t="n"/>
      <c r="N375" s="10" t="n"/>
      <c r="O375" s="7" t="n"/>
      <c r="P375" s="7" t="n"/>
      <c r="Q375" s="10" t="n"/>
      <c r="R375" s="10" t="n"/>
      <c r="S375" s="7" t="n"/>
      <c r="T375" s="7" t="n"/>
      <c r="U375" s="10" t="n"/>
      <c r="V375" s="10" t="n"/>
      <c r="W375" s="7" t="n"/>
      <c r="X375" s="7" t="n"/>
      <c r="Y375" s="7" t="n"/>
      <c r="Z375" s="7" t="n"/>
      <c r="AA375" s="7" t="n"/>
      <c r="AB375" s="7" t="n"/>
      <c r="AC375" s="14" t="n"/>
      <c r="AD375" s="19" t="n"/>
      <c r="AE375" s="13" t="n"/>
      <c r="AF375" s="13" t="n"/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n"/>
      <c r="C376" s="12" t="n"/>
      <c r="D376" s="11" t="n"/>
      <c r="E376" s="11" t="n"/>
      <c r="F376" s="12" t="n"/>
      <c r="G376" s="11" t="n"/>
      <c r="H376" s="19" t="n"/>
      <c r="I376" s="124" t="n"/>
      <c r="J376" s="9" t="n"/>
      <c r="K376" s="7" t="n"/>
      <c r="L376" s="7" t="n"/>
      <c r="M376" s="10" t="n"/>
      <c r="N376" s="10" t="n"/>
      <c r="O376" s="7" t="n"/>
      <c r="P376" s="7" t="n"/>
      <c r="Q376" s="10" t="n"/>
      <c r="R376" s="10" t="n"/>
      <c r="S376" s="7" t="n"/>
      <c r="T376" s="7" t="n"/>
      <c r="U376" s="10" t="n"/>
      <c r="V376" s="10" t="n"/>
      <c r="W376" s="7" t="n"/>
      <c r="X376" s="7" t="n"/>
      <c r="Y376" s="7" t="n"/>
      <c r="Z376" s="7" t="n"/>
      <c r="AA376" s="7" t="n"/>
      <c r="AB376" s="7" t="n"/>
      <c r="AC376" s="14" t="n"/>
      <c r="AD376" s="19" t="n"/>
      <c r="AE376" s="13" t="n"/>
      <c r="AF376" s="13" t="n"/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n"/>
      <c r="C377" s="12" t="n"/>
      <c r="D377" s="11" t="n"/>
      <c r="E377" s="11" t="n"/>
      <c r="F377" s="12" t="n"/>
      <c r="G377" s="11" t="n"/>
      <c r="H377" s="18" t="n"/>
      <c r="I377" s="124" t="n"/>
      <c r="J377" s="9" t="n"/>
      <c r="K377" s="7" t="n"/>
      <c r="L377" s="7" t="n"/>
      <c r="M377" s="10" t="n"/>
      <c r="N377" s="10" t="n"/>
      <c r="O377" s="7" t="n"/>
      <c r="P377" s="7" t="n"/>
      <c r="Q377" s="10" t="n"/>
      <c r="R377" s="10" t="n"/>
      <c r="S377" s="7" t="n"/>
      <c r="T377" s="7" t="n"/>
      <c r="U377" s="10" t="n"/>
      <c r="V377" s="10" t="n"/>
      <c r="W377" s="7" t="n"/>
      <c r="X377" s="7" t="n"/>
      <c r="Y377" s="7" t="n"/>
      <c r="Z377" s="7" t="n"/>
      <c r="AA377" s="7" t="n"/>
      <c r="AB377" s="7" t="n"/>
      <c r="AC377" s="14" t="n"/>
      <c r="AD377" s="18" t="n"/>
      <c r="AE377" s="13" t="n"/>
      <c r="AF377" s="13" t="n"/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n"/>
      <c r="C378" s="12" t="n"/>
      <c r="D378" s="11" t="n"/>
      <c r="E378" s="11" t="n"/>
      <c r="F378" s="12" t="n"/>
      <c r="G378" s="11" t="n"/>
      <c r="H378" s="19" t="n"/>
      <c r="I378" s="124" t="n"/>
      <c r="J378" s="9" t="n"/>
      <c r="K378" s="7" t="n"/>
      <c r="L378" s="7" t="n"/>
      <c r="M378" s="10" t="n"/>
      <c r="N378" s="10" t="n"/>
      <c r="O378" s="7" t="n"/>
      <c r="P378" s="7" t="n"/>
      <c r="Q378" s="10" t="n"/>
      <c r="R378" s="10" t="n"/>
      <c r="S378" s="7" t="n"/>
      <c r="T378" s="7" t="n"/>
      <c r="U378" s="10" t="n"/>
      <c r="V378" s="10" t="n"/>
      <c r="W378" s="7" t="n"/>
      <c r="X378" s="7" t="n"/>
      <c r="Y378" s="7" t="n"/>
      <c r="Z378" s="7" t="n"/>
      <c r="AA378" s="7" t="n"/>
      <c r="AB378" s="7" t="n"/>
      <c r="AC378" s="14" t="n"/>
      <c r="AD378" s="19" t="n"/>
      <c r="AE378" s="13" t="n"/>
      <c r="AF378" s="13" t="n"/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n"/>
      <c r="C379" s="12" t="n"/>
      <c r="D379" s="11" t="n"/>
      <c r="E379" s="11" t="n"/>
      <c r="F379" s="12" t="n"/>
      <c r="G379" s="11" t="n"/>
      <c r="H379" s="19" t="n"/>
      <c r="I379" s="124" t="n"/>
      <c r="J379" s="9" t="n"/>
      <c r="K379" s="7" t="n"/>
      <c r="L379" s="7" t="n"/>
      <c r="M379" s="10" t="n"/>
      <c r="N379" s="10" t="n"/>
      <c r="O379" s="7" t="n"/>
      <c r="P379" s="7" t="n"/>
      <c r="Q379" s="10" t="n"/>
      <c r="R379" s="10" t="n"/>
      <c r="S379" s="7" t="n"/>
      <c r="T379" s="7" t="n"/>
      <c r="U379" s="10" t="n"/>
      <c r="V379" s="10" t="n"/>
      <c r="W379" s="7" t="n"/>
      <c r="X379" s="7" t="n"/>
      <c r="Y379" s="7" t="n"/>
      <c r="Z379" s="7" t="n"/>
      <c r="AA379" s="7" t="n"/>
      <c r="AB379" s="7" t="n"/>
      <c r="AC379" s="14" t="n"/>
      <c r="AD379" s="19" t="n"/>
      <c r="AE379" s="13" t="n"/>
      <c r="AF379" s="13" t="n"/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n"/>
      <c r="C380" s="12" t="n"/>
      <c r="D380" s="11" t="n"/>
      <c r="E380" s="11" t="n"/>
      <c r="F380" s="12" t="n"/>
      <c r="G380" s="11" t="n"/>
      <c r="H380" s="18" t="n"/>
      <c r="I380" s="124" t="n"/>
      <c r="J380" s="9" t="n"/>
      <c r="K380" s="7" t="n"/>
      <c r="L380" s="7" t="n"/>
      <c r="M380" s="10" t="n"/>
      <c r="N380" s="10" t="n"/>
      <c r="O380" s="7" t="n"/>
      <c r="P380" s="7" t="n"/>
      <c r="Q380" s="10" t="n"/>
      <c r="R380" s="10" t="n"/>
      <c r="S380" s="7" t="n"/>
      <c r="T380" s="7" t="n"/>
      <c r="U380" s="10" t="n"/>
      <c r="V380" s="10" t="n"/>
      <c r="W380" s="7" t="n"/>
      <c r="X380" s="7" t="n"/>
      <c r="Y380" s="7" t="n"/>
      <c r="Z380" s="7" t="n"/>
      <c r="AA380" s="7" t="n"/>
      <c r="AB380" s="7" t="n"/>
      <c r="AC380" s="14" t="n"/>
      <c r="AD380" s="18" t="n"/>
      <c r="AE380" s="13" t="n"/>
      <c r="AF380" s="13" t="n"/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n"/>
      <c r="C381" s="12" t="n"/>
      <c r="D381" s="11" t="n"/>
      <c r="E381" s="11" t="n"/>
      <c r="F381" s="12" t="n"/>
      <c r="G381" s="11" t="n"/>
      <c r="H381" s="19" t="n"/>
      <c r="I381" s="124" t="n"/>
      <c r="J381" s="9" t="n"/>
      <c r="K381" s="7" t="n"/>
      <c r="L381" s="7" t="n"/>
      <c r="M381" s="10" t="n"/>
      <c r="N381" s="10" t="n"/>
      <c r="O381" s="7" t="n"/>
      <c r="P381" s="7" t="n"/>
      <c r="Q381" s="10" t="n"/>
      <c r="R381" s="10" t="n"/>
      <c r="S381" s="7" t="n"/>
      <c r="T381" s="7" t="n"/>
      <c r="U381" s="10" t="n"/>
      <c r="V381" s="10" t="n"/>
      <c r="W381" s="7" t="n"/>
      <c r="X381" s="7" t="n"/>
      <c r="Y381" s="7" t="n"/>
      <c r="Z381" s="7" t="n"/>
      <c r="AA381" s="7" t="n"/>
      <c r="AB381" s="7" t="n"/>
      <c r="AC381" s="14" t="n"/>
      <c r="AD381" s="19" t="n"/>
      <c r="AE381" s="13" t="n"/>
      <c r="AF381" s="13" t="n"/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n"/>
      <c r="C382" s="12" t="n"/>
      <c r="D382" s="11" t="n"/>
      <c r="E382" s="11" t="n"/>
      <c r="F382" s="12" t="n"/>
      <c r="G382" s="11" t="n"/>
      <c r="H382" s="19" t="n"/>
      <c r="I382" s="124" t="n"/>
      <c r="J382" s="9" t="n"/>
      <c r="K382" s="7" t="n"/>
      <c r="L382" s="7" t="n"/>
      <c r="M382" s="10" t="n"/>
      <c r="N382" s="10" t="n"/>
      <c r="O382" s="7" t="n"/>
      <c r="P382" s="7" t="n"/>
      <c r="Q382" s="10" t="n"/>
      <c r="R382" s="10" t="n"/>
      <c r="S382" s="7" t="n"/>
      <c r="T382" s="7" t="n"/>
      <c r="U382" s="10" t="n"/>
      <c r="V382" s="10" t="n"/>
      <c r="W382" s="7" t="n"/>
      <c r="X382" s="7" t="n"/>
      <c r="Y382" s="7" t="n"/>
      <c r="Z382" s="7" t="n"/>
      <c r="AA382" s="7" t="n"/>
      <c r="AB382" s="7" t="n"/>
      <c r="AC382" s="14" t="n"/>
      <c r="AD382" s="19" t="n"/>
      <c r="AE382" s="13" t="n"/>
      <c r="AF382" s="13" t="n"/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n"/>
      <c r="C383" s="12" t="n"/>
      <c r="D383" s="11" t="n"/>
      <c r="E383" s="11" t="n"/>
      <c r="F383" s="12" t="n"/>
      <c r="G383" s="11" t="n"/>
      <c r="H383" s="18" t="n"/>
      <c r="I383" s="124" t="n"/>
      <c r="J383" s="9" t="n"/>
      <c r="K383" s="7" t="n"/>
      <c r="L383" s="7" t="n"/>
      <c r="M383" s="10" t="n"/>
      <c r="N383" s="10" t="n"/>
      <c r="O383" s="7" t="n"/>
      <c r="P383" s="7" t="n"/>
      <c r="Q383" s="10" t="n"/>
      <c r="R383" s="10" t="n"/>
      <c r="S383" s="7" t="n"/>
      <c r="T383" s="7" t="n"/>
      <c r="U383" s="10" t="n"/>
      <c r="V383" s="10" t="n"/>
      <c r="W383" s="7" t="n"/>
      <c r="X383" s="7" t="n"/>
      <c r="Y383" s="7" t="n"/>
      <c r="Z383" s="7" t="n"/>
      <c r="AA383" s="7" t="n"/>
      <c r="AB383" s="7" t="n"/>
      <c r="AC383" s="14" t="n"/>
      <c r="AD383" s="18" t="n"/>
      <c r="AE383" s="13" t="n"/>
      <c r="AF383" s="13" t="n"/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n"/>
      <c r="C384" s="12" t="n"/>
      <c r="D384" s="11" t="n"/>
      <c r="E384" s="11" t="n"/>
      <c r="F384" s="12" t="n"/>
      <c r="G384" s="11" t="n"/>
      <c r="H384" s="19" t="n"/>
      <c r="I384" s="124" t="n"/>
      <c r="J384" s="9" t="n"/>
      <c r="K384" s="7" t="n"/>
      <c r="L384" s="7" t="n"/>
      <c r="M384" s="10" t="n"/>
      <c r="N384" s="10" t="n"/>
      <c r="O384" s="7" t="n"/>
      <c r="P384" s="7" t="n"/>
      <c r="Q384" s="10" t="n"/>
      <c r="R384" s="10" t="n"/>
      <c r="S384" s="7" t="n"/>
      <c r="T384" s="7" t="n"/>
      <c r="U384" s="10" t="n"/>
      <c r="V384" s="10" t="n"/>
      <c r="W384" s="7" t="n"/>
      <c r="X384" s="7" t="n"/>
      <c r="Y384" s="7" t="n"/>
      <c r="Z384" s="7" t="n"/>
      <c r="AA384" s="7" t="n"/>
      <c r="AB384" s="7" t="n"/>
      <c r="AC384" s="14" t="n"/>
      <c r="AD384" s="19" t="n"/>
      <c r="AE384" s="13" t="n"/>
      <c r="AF384" s="13" t="n"/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n"/>
      <c r="C385" s="12" t="n"/>
      <c r="D385" s="11" t="n"/>
      <c r="E385" s="11" t="n"/>
      <c r="F385" s="12" t="n"/>
      <c r="G385" s="11" t="n"/>
      <c r="H385" s="19" t="n"/>
      <c r="I385" s="124" t="n"/>
      <c r="J385" s="9" t="n"/>
      <c r="K385" s="7" t="n"/>
      <c r="L385" s="7" t="n"/>
      <c r="M385" s="10" t="n"/>
      <c r="N385" s="10" t="n"/>
      <c r="O385" s="7" t="n"/>
      <c r="P385" s="7" t="n"/>
      <c r="Q385" s="10" t="n"/>
      <c r="R385" s="10" t="n"/>
      <c r="S385" s="7" t="n"/>
      <c r="T385" s="7" t="n"/>
      <c r="U385" s="10" t="n"/>
      <c r="V385" s="10" t="n"/>
      <c r="W385" s="7" t="n"/>
      <c r="X385" s="7" t="n"/>
      <c r="Y385" s="7" t="n"/>
      <c r="Z385" s="7" t="n"/>
      <c r="AA385" s="7" t="n"/>
      <c r="AB385" s="7" t="n"/>
      <c r="AC385" s="14" t="n"/>
      <c r="AD385" s="19" t="n"/>
      <c r="AE385" s="13" t="n"/>
      <c r="AF385" s="13" t="n"/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n"/>
      <c r="C386" s="12" t="n"/>
      <c r="D386" s="11" t="n"/>
      <c r="E386" s="11" t="n"/>
      <c r="F386" s="12" t="n"/>
      <c r="G386" s="11" t="n"/>
      <c r="H386" s="18" t="n"/>
      <c r="I386" s="124" t="n"/>
      <c r="J386" s="9" t="n"/>
      <c r="K386" s="7" t="n"/>
      <c r="L386" s="7" t="n"/>
      <c r="M386" s="10" t="n"/>
      <c r="N386" s="10" t="n"/>
      <c r="O386" s="7" t="n"/>
      <c r="P386" s="7" t="n"/>
      <c r="Q386" s="10" t="n"/>
      <c r="R386" s="10" t="n"/>
      <c r="S386" s="7" t="n"/>
      <c r="T386" s="7" t="n"/>
      <c r="U386" s="10" t="n"/>
      <c r="V386" s="10" t="n"/>
      <c r="W386" s="7" t="n"/>
      <c r="X386" s="7" t="n"/>
      <c r="Y386" s="7" t="n"/>
      <c r="Z386" s="7" t="n"/>
      <c r="AA386" s="7" t="n"/>
      <c r="AB386" s="7" t="n"/>
      <c r="AC386" s="14" t="n"/>
      <c r="AD386" s="18" t="n"/>
      <c r="AE386" s="13" t="n"/>
      <c r="AF386" s="13" t="n"/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n"/>
      <c r="C387" s="12" t="n"/>
      <c r="D387" s="11" t="n"/>
      <c r="E387" s="11" t="n"/>
      <c r="F387" s="12" t="n"/>
      <c r="G387" s="11" t="n"/>
      <c r="H387" s="19" t="n"/>
      <c r="I387" s="124" t="n"/>
      <c r="J387" s="9" t="n"/>
      <c r="K387" s="7" t="n"/>
      <c r="L387" s="7" t="n"/>
      <c r="M387" s="10" t="n"/>
      <c r="N387" s="10" t="n"/>
      <c r="O387" s="7" t="n"/>
      <c r="P387" s="7" t="n"/>
      <c r="Q387" s="10" t="n"/>
      <c r="R387" s="10" t="n"/>
      <c r="S387" s="7" t="n"/>
      <c r="T387" s="7" t="n"/>
      <c r="U387" s="10" t="n"/>
      <c r="V387" s="10" t="n"/>
      <c r="W387" s="7" t="n"/>
      <c r="X387" s="7" t="n"/>
      <c r="Y387" s="7" t="n"/>
      <c r="Z387" s="7" t="n"/>
      <c r="AA387" s="7" t="n"/>
      <c r="AB387" s="7" t="n"/>
      <c r="AC387" s="14" t="n"/>
      <c r="AD387" s="19" t="n"/>
      <c r="AE387" s="13" t="n"/>
      <c r="AF387" s="13" t="n"/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n"/>
      <c r="C388" s="12" t="n"/>
      <c r="D388" s="11" t="n"/>
      <c r="E388" s="11" t="n"/>
      <c r="F388" s="12" t="n"/>
      <c r="G388" s="11" t="n"/>
      <c r="H388" s="19" t="n"/>
      <c r="I388" s="124" t="n"/>
      <c r="J388" s="9" t="n"/>
      <c r="K388" s="7" t="n"/>
      <c r="L388" s="7" t="n"/>
      <c r="M388" s="10" t="n"/>
      <c r="N388" s="10" t="n"/>
      <c r="O388" s="7" t="n"/>
      <c r="P388" s="7" t="n"/>
      <c r="Q388" s="10" t="n"/>
      <c r="R388" s="10" t="n"/>
      <c r="S388" s="7" t="n"/>
      <c r="T388" s="7" t="n"/>
      <c r="U388" s="10" t="n"/>
      <c r="V388" s="10" t="n"/>
      <c r="W388" s="7" t="n"/>
      <c r="X388" s="7" t="n"/>
      <c r="Y388" s="7" t="n"/>
      <c r="Z388" s="7" t="n"/>
      <c r="AA388" s="7" t="n"/>
      <c r="AB388" s="7" t="n"/>
      <c r="AC388" s="14" t="n"/>
      <c r="AD388" s="19" t="n"/>
      <c r="AE388" s="13" t="n"/>
      <c r="AF388" s="13" t="n"/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n"/>
      <c r="C389" s="12" t="n"/>
      <c r="D389" s="11" t="n"/>
      <c r="E389" s="11" t="n"/>
      <c r="F389" s="12" t="n"/>
      <c r="G389" s="11" t="n"/>
      <c r="H389" s="18" t="n"/>
      <c r="I389" s="124" t="n"/>
      <c r="J389" s="9" t="n"/>
      <c r="K389" s="7" t="n"/>
      <c r="L389" s="7" t="n"/>
      <c r="M389" s="10" t="n"/>
      <c r="N389" s="10" t="n"/>
      <c r="O389" s="7" t="n"/>
      <c r="P389" s="7" t="n"/>
      <c r="Q389" s="10" t="n"/>
      <c r="R389" s="10" t="n"/>
      <c r="S389" s="7" t="n"/>
      <c r="T389" s="7" t="n"/>
      <c r="U389" s="10" t="n"/>
      <c r="V389" s="10" t="n"/>
      <c r="W389" s="7" t="n"/>
      <c r="X389" s="7" t="n"/>
      <c r="Y389" s="7" t="n"/>
      <c r="Z389" s="7" t="n"/>
      <c r="AA389" s="7" t="n"/>
      <c r="AB389" s="7" t="n"/>
      <c r="AC389" s="14" t="n"/>
      <c r="AD389" s="18" t="n"/>
      <c r="AE389" s="13" t="n"/>
      <c r="AF389" s="13" t="n"/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n"/>
      <c r="C390" s="12" t="n"/>
      <c r="D390" s="11" t="n"/>
      <c r="E390" s="11" t="n"/>
      <c r="F390" s="12" t="n"/>
      <c r="G390" s="11" t="n"/>
      <c r="H390" s="19" t="n"/>
      <c r="I390" s="124" t="n"/>
      <c r="J390" s="9" t="n"/>
      <c r="K390" s="7" t="n"/>
      <c r="L390" s="7" t="n"/>
      <c r="M390" s="10" t="n"/>
      <c r="N390" s="10" t="n"/>
      <c r="O390" s="7" t="n"/>
      <c r="P390" s="7" t="n"/>
      <c r="Q390" s="10" t="n"/>
      <c r="R390" s="10" t="n"/>
      <c r="S390" s="7" t="n"/>
      <c r="T390" s="7" t="n"/>
      <c r="U390" s="10" t="n"/>
      <c r="V390" s="10" t="n"/>
      <c r="W390" s="7" t="n"/>
      <c r="X390" s="7" t="n"/>
      <c r="Y390" s="7" t="n"/>
      <c r="Z390" s="7" t="n"/>
      <c r="AA390" s="7" t="n"/>
      <c r="AB390" s="7" t="n"/>
      <c r="AC390" s="14" t="n"/>
      <c r="AD390" s="19" t="n"/>
      <c r="AE390" s="13" t="n"/>
      <c r="AF390" s="13" t="n"/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n"/>
      <c r="C391" s="12" t="n"/>
      <c r="D391" s="11" t="n"/>
      <c r="E391" s="11" t="n"/>
      <c r="F391" s="12" t="n"/>
      <c r="G391" s="11" t="n"/>
      <c r="H391" s="19" t="n"/>
      <c r="I391" s="124" t="n"/>
      <c r="J391" s="9" t="n"/>
      <c r="K391" s="7" t="n"/>
      <c r="L391" s="7" t="n"/>
      <c r="M391" s="10" t="n"/>
      <c r="N391" s="10" t="n"/>
      <c r="O391" s="7" t="n"/>
      <c r="P391" s="7" t="n"/>
      <c r="Q391" s="10" t="n"/>
      <c r="R391" s="10" t="n"/>
      <c r="S391" s="7" t="n"/>
      <c r="T391" s="7" t="n"/>
      <c r="U391" s="10" t="n"/>
      <c r="V391" s="10" t="n"/>
      <c r="W391" s="7" t="n"/>
      <c r="X391" s="7" t="n"/>
      <c r="Y391" s="7" t="n"/>
      <c r="Z391" s="7" t="n"/>
      <c r="AA391" s="7" t="n"/>
      <c r="AB391" s="7" t="n"/>
      <c r="AC391" s="14" t="n"/>
      <c r="AD391" s="19" t="n"/>
      <c r="AE391" s="13" t="n"/>
      <c r="AF391" s="13" t="n"/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n"/>
      <c r="C392" s="12" t="n"/>
      <c r="D392" s="11" t="n"/>
      <c r="E392" s="11" t="n"/>
      <c r="F392" s="12" t="n"/>
      <c r="G392" s="11" t="n"/>
      <c r="H392" s="18" t="n"/>
      <c r="I392" s="124" t="n"/>
      <c r="J392" s="9" t="n"/>
      <c r="K392" s="7" t="n"/>
      <c r="L392" s="7" t="n"/>
      <c r="M392" s="10" t="n"/>
      <c r="N392" s="10" t="n"/>
      <c r="O392" s="7" t="n"/>
      <c r="P392" s="7" t="n"/>
      <c r="Q392" s="10" t="n"/>
      <c r="R392" s="10" t="n"/>
      <c r="S392" s="7" t="n"/>
      <c r="T392" s="7" t="n"/>
      <c r="U392" s="10" t="n"/>
      <c r="V392" s="10" t="n"/>
      <c r="W392" s="7" t="n"/>
      <c r="X392" s="7" t="n"/>
      <c r="Y392" s="7" t="n"/>
      <c r="Z392" s="7" t="n"/>
      <c r="AA392" s="7" t="n"/>
      <c r="AB392" s="7" t="n"/>
      <c r="AC392" s="14" t="n"/>
      <c r="AD392" s="18" t="n"/>
      <c r="AE392" s="13" t="n"/>
      <c r="AF392" s="13" t="n"/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n"/>
      <c r="C393" s="12" t="n"/>
      <c r="D393" s="11" t="n"/>
      <c r="E393" s="11" t="n"/>
      <c r="F393" s="12" t="n"/>
      <c r="G393" s="11" t="n"/>
      <c r="H393" s="19" t="n"/>
      <c r="I393" s="124" t="n"/>
      <c r="J393" s="9" t="n"/>
      <c r="K393" s="7" t="n"/>
      <c r="L393" s="7" t="n"/>
      <c r="M393" s="10" t="n"/>
      <c r="N393" s="10" t="n"/>
      <c r="O393" s="7" t="n"/>
      <c r="P393" s="7" t="n"/>
      <c r="Q393" s="10" t="n"/>
      <c r="R393" s="10" t="n"/>
      <c r="S393" s="7" t="n"/>
      <c r="T393" s="7" t="n"/>
      <c r="U393" s="10" t="n"/>
      <c r="V393" s="10" t="n"/>
      <c r="W393" s="7" t="n"/>
      <c r="X393" s="7" t="n"/>
      <c r="Y393" s="7" t="n"/>
      <c r="Z393" s="7" t="n"/>
      <c r="AA393" s="7" t="n"/>
      <c r="AB393" s="7" t="n"/>
      <c r="AC393" s="14" t="n"/>
      <c r="AD393" s="19" t="n"/>
      <c r="AE393" s="13" t="n"/>
      <c r="AF393" s="13" t="n"/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n"/>
      <c r="C394" s="12" t="n"/>
      <c r="D394" s="11" t="n"/>
      <c r="E394" s="11" t="n"/>
      <c r="F394" s="12" t="n"/>
      <c r="G394" s="11" t="n"/>
      <c r="H394" s="19" t="n"/>
      <c r="I394" s="124" t="n"/>
      <c r="J394" s="9" t="n"/>
      <c r="K394" s="7" t="n"/>
      <c r="L394" s="7" t="n"/>
      <c r="M394" s="10" t="n"/>
      <c r="N394" s="10" t="n"/>
      <c r="O394" s="7" t="n"/>
      <c r="P394" s="7" t="n"/>
      <c r="Q394" s="10" t="n"/>
      <c r="R394" s="10" t="n"/>
      <c r="S394" s="7" t="n"/>
      <c r="T394" s="7" t="n"/>
      <c r="U394" s="10" t="n"/>
      <c r="V394" s="10" t="n"/>
      <c r="W394" s="7" t="n"/>
      <c r="X394" s="7" t="n"/>
      <c r="Y394" s="7" t="n"/>
      <c r="Z394" s="7" t="n"/>
      <c r="AA394" s="7" t="n"/>
      <c r="AB394" s="7" t="n"/>
      <c r="AC394" s="14" t="n"/>
      <c r="AD394" s="19" t="n"/>
      <c r="AE394" s="13" t="n"/>
      <c r="AF394" s="13" t="n"/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n"/>
      <c r="C395" s="12" t="n"/>
      <c r="D395" s="11" t="n"/>
      <c r="E395" s="11" t="n"/>
      <c r="F395" s="12" t="n"/>
      <c r="G395" s="11" t="n"/>
      <c r="H395" s="18" t="n"/>
      <c r="I395" s="124" t="n"/>
      <c r="J395" s="9" t="n"/>
      <c r="K395" s="7" t="n"/>
      <c r="L395" s="7" t="n"/>
      <c r="M395" s="10" t="n"/>
      <c r="N395" s="10" t="n"/>
      <c r="O395" s="7" t="n"/>
      <c r="P395" s="7" t="n"/>
      <c r="Q395" s="10" t="n"/>
      <c r="R395" s="10" t="n"/>
      <c r="S395" s="7" t="n"/>
      <c r="T395" s="7" t="n"/>
      <c r="U395" s="10" t="n"/>
      <c r="V395" s="10" t="n"/>
      <c r="W395" s="7" t="n"/>
      <c r="X395" s="7" t="n"/>
      <c r="Y395" s="7" t="n"/>
      <c r="Z395" s="7" t="n"/>
      <c r="AA395" s="7" t="n"/>
      <c r="AB395" s="7" t="n"/>
      <c r="AC395" s="14" t="n"/>
      <c r="AD395" s="18" t="n"/>
      <c r="AE395" s="13" t="n"/>
      <c r="AF395" s="13" t="n"/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n"/>
      <c r="C396" s="12" t="n"/>
      <c r="D396" s="11" t="n"/>
      <c r="E396" s="11" t="n"/>
      <c r="F396" s="12" t="n"/>
      <c r="G396" s="11" t="n"/>
      <c r="H396" s="19" t="n"/>
      <c r="I396" s="124" t="n"/>
      <c r="J396" s="9" t="n"/>
      <c r="K396" s="7" t="n"/>
      <c r="L396" s="7" t="n"/>
      <c r="M396" s="10" t="n"/>
      <c r="N396" s="10" t="n"/>
      <c r="O396" s="7" t="n"/>
      <c r="P396" s="7" t="n"/>
      <c r="Q396" s="10" t="n"/>
      <c r="R396" s="10" t="n"/>
      <c r="S396" s="7" t="n"/>
      <c r="T396" s="7" t="n"/>
      <c r="U396" s="10" t="n"/>
      <c r="V396" s="10" t="n"/>
      <c r="W396" s="7" t="n"/>
      <c r="X396" s="7" t="n"/>
      <c r="Y396" s="7" t="n"/>
      <c r="Z396" s="7" t="n"/>
      <c r="AA396" s="7" t="n"/>
      <c r="AB396" s="7" t="n"/>
      <c r="AC396" s="14" t="n"/>
      <c r="AD396" s="19" t="n"/>
      <c r="AE396" s="13" t="n"/>
      <c r="AF396" s="13" t="n"/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n"/>
      <c r="C397" s="12" t="n"/>
      <c r="D397" s="11" t="n"/>
      <c r="E397" s="11" t="n"/>
      <c r="F397" s="12" t="n"/>
      <c r="G397" s="11" t="n"/>
      <c r="H397" s="19" t="n"/>
      <c r="I397" s="124" t="n"/>
      <c r="J397" s="9" t="n"/>
      <c r="K397" s="7" t="n"/>
      <c r="L397" s="7" t="n"/>
      <c r="M397" s="10" t="n"/>
      <c r="N397" s="10" t="n"/>
      <c r="O397" s="7" t="n"/>
      <c r="P397" s="7" t="n"/>
      <c r="Q397" s="10" t="n"/>
      <c r="R397" s="10" t="n"/>
      <c r="S397" s="7" t="n"/>
      <c r="T397" s="7" t="n"/>
      <c r="U397" s="10" t="n"/>
      <c r="V397" s="10" t="n"/>
      <c r="W397" s="7" t="n"/>
      <c r="X397" s="7" t="n"/>
      <c r="Y397" s="7" t="n"/>
      <c r="Z397" s="7" t="n"/>
      <c r="AA397" s="7" t="n"/>
      <c r="AB397" s="7" t="n"/>
      <c r="AC397" s="14" t="n"/>
      <c r="AD397" s="19" t="n"/>
      <c r="AE397" s="13" t="n"/>
      <c r="AF397" s="13" t="n"/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n"/>
      <c r="C398" s="12" t="n"/>
      <c r="D398" s="11" t="n"/>
      <c r="E398" s="11" t="n"/>
      <c r="F398" s="12" t="n"/>
      <c r="G398" s="11" t="n"/>
      <c r="H398" s="18" t="n"/>
      <c r="I398" s="124" t="n"/>
      <c r="J398" s="9" t="n"/>
      <c r="K398" s="7" t="n"/>
      <c r="L398" s="7" t="n"/>
      <c r="M398" s="10" t="n"/>
      <c r="N398" s="10" t="n"/>
      <c r="O398" s="7" t="n"/>
      <c r="P398" s="7" t="n"/>
      <c r="Q398" s="10" t="n"/>
      <c r="R398" s="10" t="n"/>
      <c r="S398" s="7" t="n"/>
      <c r="T398" s="7" t="n"/>
      <c r="U398" s="10" t="n"/>
      <c r="V398" s="10" t="n"/>
      <c r="W398" s="7" t="n"/>
      <c r="X398" s="7" t="n"/>
      <c r="Y398" s="7" t="n"/>
      <c r="Z398" s="7" t="n"/>
      <c r="AA398" s="7" t="n"/>
      <c r="AB398" s="7" t="n"/>
      <c r="AC398" s="14" t="n"/>
      <c r="AD398" s="18" t="n"/>
      <c r="AE398" s="13" t="n"/>
      <c r="AF398" s="13" t="n"/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n"/>
      <c r="C399" s="12" t="n"/>
      <c r="D399" s="11" t="n"/>
      <c r="E399" s="11" t="n"/>
      <c r="F399" s="12" t="n"/>
      <c r="G399" s="11" t="n"/>
      <c r="H399" s="19" t="n"/>
      <c r="I399" s="124" t="n"/>
      <c r="J399" s="9" t="n"/>
      <c r="K399" s="7" t="n"/>
      <c r="L399" s="7" t="n"/>
      <c r="M399" s="10" t="n"/>
      <c r="N399" s="10" t="n"/>
      <c r="O399" s="7" t="n"/>
      <c r="P399" s="7" t="n"/>
      <c r="Q399" s="10" t="n"/>
      <c r="R399" s="10" t="n"/>
      <c r="S399" s="7" t="n"/>
      <c r="T399" s="7" t="n"/>
      <c r="U399" s="10" t="n"/>
      <c r="V399" s="10" t="n"/>
      <c r="W399" s="7" t="n"/>
      <c r="X399" s="7" t="n"/>
      <c r="Y399" s="7" t="n"/>
      <c r="Z399" s="7" t="n"/>
      <c r="AA399" s="7" t="n"/>
      <c r="AB399" s="7" t="n"/>
      <c r="AC399" s="14" t="n"/>
      <c r="AD399" s="19" t="n"/>
      <c r="AE399" s="13" t="n"/>
      <c r="AF399" s="13" t="n"/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n"/>
      <c r="C400" s="12" t="n"/>
      <c r="D400" s="11" t="n"/>
      <c r="E400" s="11" t="n"/>
      <c r="F400" s="12" t="n"/>
      <c r="G400" s="11" t="n"/>
      <c r="H400" s="19" t="n"/>
      <c r="I400" s="124" t="n"/>
      <c r="J400" s="9" t="n"/>
      <c r="K400" s="7" t="n"/>
      <c r="L400" s="7" t="n"/>
      <c r="M400" s="10" t="n"/>
      <c r="N400" s="10" t="n"/>
      <c r="O400" s="7" t="n"/>
      <c r="P400" s="7" t="n"/>
      <c r="Q400" s="10" t="n"/>
      <c r="R400" s="10" t="n"/>
      <c r="S400" s="7" t="n"/>
      <c r="T400" s="7" t="n"/>
      <c r="U400" s="10" t="n"/>
      <c r="V400" s="10" t="n"/>
      <c r="W400" s="7" t="n"/>
      <c r="X400" s="7" t="n"/>
      <c r="Y400" s="7" t="n"/>
      <c r="Z400" s="7" t="n"/>
      <c r="AA400" s="7" t="n"/>
      <c r="AB400" s="7" t="n"/>
      <c r="AC400" s="14" t="n"/>
      <c r="AD400" s="19" t="n"/>
      <c r="AE400" s="13" t="n"/>
      <c r="AF400" s="13" t="n"/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n"/>
      <c r="C401" s="12" t="n"/>
      <c r="D401" s="11" t="n"/>
      <c r="E401" s="11" t="n"/>
      <c r="F401" s="12" t="n"/>
      <c r="G401" s="11" t="n"/>
      <c r="H401" s="18" t="n"/>
      <c r="I401" s="124" t="n"/>
      <c r="J401" s="9" t="n"/>
      <c r="K401" s="7" t="n"/>
      <c r="L401" s="7" t="n"/>
      <c r="M401" s="10" t="n"/>
      <c r="N401" s="10" t="n"/>
      <c r="O401" s="7" t="n"/>
      <c r="P401" s="7" t="n"/>
      <c r="Q401" s="10" t="n"/>
      <c r="R401" s="10" t="n"/>
      <c r="S401" s="7" t="n"/>
      <c r="T401" s="7" t="n"/>
      <c r="U401" s="10" t="n"/>
      <c r="V401" s="10" t="n"/>
      <c r="W401" s="7" t="n"/>
      <c r="X401" s="7" t="n"/>
      <c r="Y401" s="7" t="n"/>
      <c r="Z401" s="7" t="n"/>
      <c r="AA401" s="7" t="n"/>
      <c r="AB401" s="7" t="n"/>
      <c r="AC401" s="14" t="n"/>
      <c r="AD401" s="18" t="n"/>
      <c r="AE401" s="13" t="n"/>
      <c r="AF401" s="13" t="n"/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n"/>
      <c r="C402" s="12" t="n"/>
      <c r="D402" s="11" t="n"/>
      <c r="E402" s="11" t="n"/>
      <c r="F402" s="12" t="n"/>
      <c r="G402" s="11" t="n"/>
      <c r="H402" s="19" t="n"/>
      <c r="I402" s="124" t="n"/>
      <c r="J402" s="9" t="n"/>
      <c r="K402" s="7" t="n"/>
      <c r="L402" s="7" t="n"/>
      <c r="M402" s="10" t="n"/>
      <c r="N402" s="10" t="n"/>
      <c r="O402" s="7" t="n"/>
      <c r="P402" s="7" t="n"/>
      <c r="Q402" s="10" t="n"/>
      <c r="R402" s="10" t="n"/>
      <c r="S402" s="7" t="n"/>
      <c r="T402" s="7" t="n"/>
      <c r="U402" s="10" t="n"/>
      <c r="V402" s="10" t="n"/>
      <c r="W402" s="7" t="n"/>
      <c r="X402" s="7" t="n"/>
      <c r="Y402" s="7" t="n"/>
      <c r="Z402" s="7" t="n"/>
      <c r="AA402" s="7" t="n"/>
      <c r="AB402" s="7" t="n"/>
      <c r="AC402" s="14" t="n"/>
      <c r="AD402" s="19" t="n"/>
      <c r="AE402" s="13" t="n"/>
      <c r="AF402" s="13" t="n"/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n"/>
      <c r="C403" s="12" t="n"/>
      <c r="D403" s="11" t="n"/>
      <c r="E403" s="11" t="n"/>
      <c r="F403" s="12" t="n"/>
      <c r="G403" s="11" t="n"/>
      <c r="H403" s="19" t="n"/>
      <c r="I403" s="124" t="n"/>
      <c r="J403" s="9" t="n"/>
      <c r="K403" s="7" t="n"/>
      <c r="L403" s="7" t="n"/>
      <c r="M403" s="10" t="n"/>
      <c r="N403" s="10" t="n"/>
      <c r="O403" s="7" t="n"/>
      <c r="P403" s="7" t="n"/>
      <c r="Q403" s="10" t="n"/>
      <c r="R403" s="10" t="n"/>
      <c r="S403" s="7" t="n"/>
      <c r="T403" s="7" t="n"/>
      <c r="U403" s="10" t="n"/>
      <c r="V403" s="10" t="n"/>
      <c r="W403" s="7" t="n"/>
      <c r="X403" s="7" t="n"/>
      <c r="Y403" s="7" t="n"/>
      <c r="Z403" s="7" t="n"/>
      <c r="AA403" s="7" t="n"/>
      <c r="AB403" s="7" t="n"/>
      <c r="AC403" s="14" t="n"/>
      <c r="AD403" s="19" t="n"/>
      <c r="AE403" s="13" t="n"/>
      <c r="AF403" s="13" t="n"/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n"/>
      <c r="C404" s="12" t="n"/>
      <c r="D404" s="11" t="n"/>
      <c r="E404" s="11" t="n"/>
      <c r="F404" s="12" t="n"/>
      <c r="G404" s="11" t="n"/>
      <c r="H404" s="18" t="n"/>
      <c r="I404" s="124" t="n"/>
      <c r="J404" s="9" t="n"/>
      <c r="K404" s="7" t="n"/>
      <c r="L404" s="7" t="n"/>
      <c r="M404" s="10" t="n"/>
      <c r="N404" s="10" t="n"/>
      <c r="O404" s="7" t="n"/>
      <c r="P404" s="7" t="n"/>
      <c r="Q404" s="10" t="n"/>
      <c r="R404" s="10" t="n"/>
      <c r="S404" s="7" t="n"/>
      <c r="T404" s="7" t="n"/>
      <c r="U404" s="10" t="n"/>
      <c r="V404" s="10" t="n"/>
      <c r="W404" s="7" t="n"/>
      <c r="X404" s="7" t="n"/>
      <c r="Y404" s="7" t="n"/>
      <c r="Z404" s="7" t="n"/>
      <c r="AA404" s="7" t="n"/>
      <c r="AB404" s="7" t="n"/>
      <c r="AC404" s="14" t="n"/>
      <c r="AD404" s="18" t="n"/>
      <c r="AE404" s="13" t="n"/>
      <c r="AF404" s="13" t="n"/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n"/>
      <c r="C405" s="12" t="n"/>
      <c r="D405" s="11" t="n"/>
      <c r="E405" s="11" t="n"/>
      <c r="F405" s="12" t="n"/>
      <c r="G405" s="11" t="n"/>
      <c r="H405" s="19" t="n"/>
      <c r="I405" s="124" t="n"/>
      <c r="J405" s="9" t="n"/>
      <c r="K405" s="7" t="n"/>
      <c r="L405" s="7" t="n"/>
      <c r="M405" s="10" t="n"/>
      <c r="N405" s="10" t="n"/>
      <c r="O405" s="7" t="n"/>
      <c r="P405" s="7" t="n"/>
      <c r="Q405" s="10" t="n"/>
      <c r="R405" s="10" t="n"/>
      <c r="S405" s="7" t="n"/>
      <c r="T405" s="7" t="n"/>
      <c r="U405" s="10" t="n"/>
      <c r="V405" s="10" t="n"/>
      <c r="W405" s="7" t="n"/>
      <c r="X405" s="7" t="n"/>
      <c r="Y405" s="7" t="n"/>
      <c r="Z405" s="7" t="n"/>
      <c r="AA405" s="7" t="n"/>
      <c r="AB405" s="7" t="n"/>
      <c r="AC405" s="14" t="n"/>
      <c r="AD405" s="19" t="n"/>
      <c r="AE405" s="13" t="n"/>
      <c r="AF405" s="13" t="n"/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n"/>
      <c r="C406" s="12" t="n"/>
      <c r="D406" s="11" t="n"/>
      <c r="E406" s="11" t="n"/>
      <c r="F406" s="12" t="n"/>
      <c r="G406" s="11" t="n"/>
      <c r="H406" s="19" t="n"/>
      <c r="I406" s="124" t="n"/>
      <c r="J406" s="9" t="n"/>
      <c r="K406" s="7" t="n"/>
      <c r="L406" s="7" t="n"/>
      <c r="M406" s="10" t="n"/>
      <c r="N406" s="10" t="n"/>
      <c r="O406" s="7" t="n"/>
      <c r="P406" s="7" t="n"/>
      <c r="Q406" s="10" t="n"/>
      <c r="R406" s="10" t="n"/>
      <c r="S406" s="7" t="n"/>
      <c r="T406" s="7" t="n"/>
      <c r="U406" s="10" t="n"/>
      <c r="V406" s="10" t="n"/>
      <c r="W406" s="7" t="n"/>
      <c r="X406" s="7" t="n"/>
      <c r="Y406" s="7" t="n"/>
      <c r="Z406" s="7" t="n"/>
      <c r="AA406" s="7" t="n"/>
      <c r="AB406" s="7" t="n"/>
      <c r="AC406" s="14" t="n"/>
      <c r="AD406" s="19" t="n"/>
      <c r="AE406" s="13" t="n"/>
      <c r="AF406" s="13" t="n"/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n"/>
      <c r="C407" s="12" t="n"/>
      <c r="D407" s="11" t="n"/>
      <c r="E407" s="11" t="n"/>
      <c r="F407" s="12" t="n"/>
      <c r="G407" s="11" t="n"/>
      <c r="H407" s="18" t="n"/>
      <c r="I407" s="124" t="n"/>
      <c r="J407" s="9" t="n"/>
      <c r="K407" s="7" t="n"/>
      <c r="L407" s="7" t="n"/>
      <c r="M407" s="10" t="n"/>
      <c r="N407" s="10" t="n"/>
      <c r="O407" s="7" t="n"/>
      <c r="P407" s="7" t="n"/>
      <c r="Q407" s="10" t="n"/>
      <c r="R407" s="10" t="n"/>
      <c r="S407" s="7" t="n"/>
      <c r="T407" s="7" t="n"/>
      <c r="U407" s="10" t="n"/>
      <c r="V407" s="10" t="n"/>
      <c r="W407" s="7" t="n"/>
      <c r="X407" s="7" t="n"/>
      <c r="Y407" s="7" t="n"/>
      <c r="Z407" s="7" t="n"/>
      <c r="AA407" s="7" t="n"/>
      <c r="AB407" s="7" t="n"/>
      <c r="AC407" s="14" t="n"/>
      <c r="AD407" s="18" t="n"/>
      <c r="AE407" s="13" t="n"/>
      <c r="AF407" s="13" t="n"/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n"/>
      <c r="C408" s="12" t="n"/>
      <c r="D408" s="11" t="n"/>
      <c r="E408" s="11" t="n"/>
      <c r="F408" s="12" t="n"/>
      <c r="G408" s="11" t="n"/>
      <c r="H408" s="19" t="n"/>
      <c r="I408" s="124" t="n"/>
      <c r="J408" s="9" t="n"/>
      <c r="K408" s="7" t="n"/>
      <c r="L408" s="7" t="n"/>
      <c r="M408" s="10" t="n"/>
      <c r="N408" s="10" t="n"/>
      <c r="O408" s="7" t="n"/>
      <c r="P408" s="7" t="n"/>
      <c r="Q408" s="10" t="n"/>
      <c r="R408" s="10" t="n"/>
      <c r="S408" s="7" t="n"/>
      <c r="T408" s="7" t="n"/>
      <c r="U408" s="10" t="n"/>
      <c r="V408" s="10" t="n"/>
      <c r="W408" s="7" t="n"/>
      <c r="X408" s="7" t="n"/>
      <c r="Y408" s="7" t="n"/>
      <c r="Z408" s="7" t="n"/>
      <c r="AA408" s="7" t="n"/>
      <c r="AB408" s="7" t="n"/>
      <c r="AC408" s="14" t="n"/>
      <c r="AD408" s="19" t="n"/>
      <c r="AE408" s="13" t="n"/>
      <c r="AF408" s="13" t="n"/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n"/>
      <c r="C409" s="12" t="n"/>
      <c r="D409" s="11" t="n"/>
      <c r="E409" s="11" t="n"/>
      <c r="F409" s="12" t="n"/>
      <c r="G409" s="11" t="n"/>
      <c r="H409" s="19" t="n"/>
      <c r="I409" s="124" t="n"/>
      <c r="J409" s="9" t="n"/>
      <c r="K409" s="7" t="n"/>
      <c r="L409" s="7" t="n"/>
      <c r="M409" s="10" t="n"/>
      <c r="N409" s="10" t="n"/>
      <c r="O409" s="7" t="n"/>
      <c r="P409" s="7" t="n"/>
      <c r="Q409" s="10" t="n"/>
      <c r="R409" s="10" t="n"/>
      <c r="S409" s="7" t="n"/>
      <c r="T409" s="7" t="n"/>
      <c r="U409" s="10" t="n"/>
      <c r="V409" s="10" t="n"/>
      <c r="W409" s="7" t="n"/>
      <c r="X409" s="7" t="n"/>
      <c r="Y409" s="7" t="n"/>
      <c r="Z409" s="7" t="n"/>
      <c r="AA409" s="7" t="n"/>
      <c r="AB409" s="7" t="n"/>
      <c r="AC409" s="14" t="n"/>
      <c r="AD409" s="19" t="n"/>
      <c r="AE409" s="13" t="n"/>
      <c r="AF409" s="13" t="n"/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n"/>
      <c r="C410" s="12" t="n"/>
      <c r="D410" s="11" t="n"/>
      <c r="E410" s="11" t="n"/>
      <c r="F410" s="12" t="n"/>
      <c r="G410" s="11" t="n"/>
      <c r="H410" s="18" t="n"/>
      <c r="I410" s="124" t="n"/>
      <c r="J410" s="9" t="n"/>
      <c r="K410" s="7" t="n"/>
      <c r="L410" s="7" t="n"/>
      <c r="M410" s="10" t="n"/>
      <c r="N410" s="10" t="n"/>
      <c r="O410" s="7" t="n"/>
      <c r="P410" s="7" t="n"/>
      <c r="Q410" s="10" t="n"/>
      <c r="R410" s="10" t="n"/>
      <c r="S410" s="7" t="n"/>
      <c r="T410" s="7" t="n"/>
      <c r="U410" s="10" t="n"/>
      <c r="V410" s="10" t="n"/>
      <c r="W410" s="7" t="n"/>
      <c r="X410" s="7" t="n"/>
      <c r="Y410" s="7" t="n"/>
      <c r="Z410" s="7" t="n"/>
      <c r="AA410" s="7" t="n"/>
      <c r="AB410" s="7" t="n"/>
      <c r="AC410" s="14" t="n"/>
      <c r="AD410" s="18" t="n"/>
      <c r="AE410" s="13" t="n"/>
      <c r="AF410" s="13" t="n"/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n"/>
      <c r="C411" s="12" t="n"/>
      <c r="D411" s="11" t="n"/>
      <c r="E411" s="11" t="n"/>
      <c r="F411" s="12" t="n"/>
      <c r="G411" s="11" t="n"/>
      <c r="H411" s="19" t="n"/>
      <c r="I411" s="124" t="n"/>
      <c r="J411" s="9" t="n"/>
      <c r="K411" s="7" t="n"/>
      <c r="L411" s="7" t="n"/>
      <c r="M411" s="10" t="n"/>
      <c r="N411" s="10" t="n"/>
      <c r="O411" s="7" t="n"/>
      <c r="P411" s="7" t="n"/>
      <c r="Q411" s="10" t="n"/>
      <c r="R411" s="10" t="n"/>
      <c r="S411" s="7" t="n"/>
      <c r="T411" s="7" t="n"/>
      <c r="U411" s="10" t="n"/>
      <c r="V411" s="10" t="n"/>
      <c r="W411" s="7" t="n"/>
      <c r="X411" s="7" t="n"/>
      <c r="Y411" s="7" t="n"/>
      <c r="Z411" s="7" t="n"/>
      <c r="AA411" s="7" t="n"/>
      <c r="AB411" s="7" t="n"/>
      <c r="AC411" s="14" t="n"/>
      <c r="AD411" s="19" t="n"/>
      <c r="AE411" s="13" t="n"/>
      <c r="AF411" s="13" t="n"/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n"/>
      <c r="C412" s="12" t="n"/>
      <c r="D412" s="11" t="n"/>
      <c r="E412" s="11" t="n"/>
      <c r="F412" s="12" t="n"/>
      <c r="G412" s="11" t="n"/>
      <c r="H412" s="19" t="n"/>
      <c r="I412" s="124" t="n"/>
      <c r="J412" s="9" t="n"/>
      <c r="K412" s="7" t="n"/>
      <c r="L412" s="7" t="n"/>
      <c r="M412" s="10" t="n"/>
      <c r="N412" s="10" t="n"/>
      <c r="O412" s="7" t="n"/>
      <c r="P412" s="7" t="n"/>
      <c r="Q412" s="10" t="n"/>
      <c r="R412" s="10" t="n"/>
      <c r="S412" s="7" t="n"/>
      <c r="T412" s="7" t="n"/>
      <c r="U412" s="10" t="n"/>
      <c r="V412" s="10" t="n"/>
      <c r="W412" s="7" t="n"/>
      <c r="X412" s="7" t="n"/>
      <c r="Y412" s="7" t="n"/>
      <c r="Z412" s="7" t="n"/>
      <c r="AA412" s="7" t="n"/>
      <c r="AB412" s="7" t="n"/>
      <c r="AC412" s="14" t="n"/>
      <c r="AD412" s="19" t="n"/>
      <c r="AE412" s="13" t="n"/>
      <c r="AF412" s="13" t="n"/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n"/>
      <c r="C413" s="12" t="n"/>
      <c r="D413" s="11" t="n"/>
      <c r="E413" s="11" t="n"/>
      <c r="F413" s="12" t="n"/>
      <c r="G413" s="11" t="n"/>
      <c r="H413" s="18" t="n"/>
      <c r="I413" s="124" t="n"/>
      <c r="J413" s="9" t="n"/>
      <c r="K413" s="7" t="n"/>
      <c r="L413" s="7" t="n"/>
      <c r="M413" s="10" t="n"/>
      <c r="N413" s="10" t="n"/>
      <c r="O413" s="7" t="n"/>
      <c r="P413" s="7" t="n"/>
      <c r="Q413" s="10" t="n"/>
      <c r="R413" s="10" t="n"/>
      <c r="S413" s="7" t="n"/>
      <c r="T413" s="7" t="n"/>
      <c r="U413" s="10" t="n"/>
      <c r="V413" s="10" t="n"/>
      <c r="W413" s="7" t="n"/>
      <c r="X413" s="7" t="n"/>
      <c r="Y413" s="7" t="n"/>
      <c r="Z413" s="7" t="n"/>
      <c r="AA413" s="7" t="n"/>
      <c r="AB413" s="7" t="n"/>
      <c r="AC413" s="14" t="n"/>
      <c r="AD413" s="18" t="n"/>
      <c r="AE413" s="13" t="n"/>
      <c r="AF413" s="13" t="n"/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n"/>
      <c r="C414" s="12" t="n"/>
      <c r="D414" s="11" t="n"/>
      <c r="E414" s="11" t="n"/>
      <c r="F414" s="12" t="n"/>
      <c r="G414" s="11" t="n"/>
      <c r="H414" s="19" t="n"/>
      <c r="I414" s="124" t="n"/>
      <c r="J414" s="9" t="n"/>
      <c r="K414" s="7" t="n"/>
      <c r="L414" s="7" t="n"/>
      <c r="M414" s="10" t="n"/>
      <c r="N414" s="10" t="n"/>
      <c r="O414" s="7" t="n"/>
      <c r="P414" s="7" t="n"/>
      <c r="Q414" s="10" t="n"/>
      <c r="R414" s="10" t="n"/>
      <c r="S414" s="7" t="n"/>
      <c r="T414" s="7" t="n"/>
      <c r="U414" s="10" t="n"/>
      <c r="V414" s="10" t="n"/>
      <c r="W414" s="7" t="n"/>
      <c r="X414" s="7" t="n"/>
      <c r="Y414" s="7" t="n"/>
      <c r="Z414" s="7" t="n"/>
      <c r="AA414" s="7" t="n"/>
      <c r="AB414" s="7" t="n"/>
      <c r="AC414" s="14" t="n"/>
      <c r="AD414" s="19" t="n"/>
      <c r="AE414" s="13" t="n"/>
      <c r="AF414" s="13" t="n"/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n"/>
      <c r="C415" s="12" t="n"/>
      <c r="D415" s="11" t="n"/>
      <c r="E415" s="11" t="n"/>
      <c r="F415" s="12" t="n"/>
      <c r="G415" s="11" t="n"/>
      <c r="H415" s="19" t="n"/>
      <c r="I415" s="124" t="n"/>
      <c r="J415" s="9" t="n"/>
      <c r="K415" s="7" t="n"/>
      <c r="L415" s="7" t="n"/>
      <c r="M415" s="10" t="n"/>
      <c r="N415" s="10" t="n"/>
      <c r="O415" s="7" t="n"/>
      <c r="P415" s="7" t="n"/>
      <c r="Q415" s="10" t="n"/>
      <c r="R415" s="10" t="n"/>
      <c r="S415" s="7" t="n"/>
      <c r="T415" s="7" t="n"/>
      <c r="U415" s="10" t="n"/>
      <c r="V415" s="10" t="n"/>
      <c r="W415" s="7" t="n"/>
      <c r="X415" s="7" t="n"/>
      <c r="Y415" s="7" t="n"/>
      <c r="Z415" s="7" t="n"/>
      <c r="AA415" s="7" t="n"/>
      <c r="AB415" s="7" t="n"/>
      <c r="AC415" s="14" t="n"/>
      <c r="AD415" s="19" t="n"/>
      <c r="AE415" s="13" t="n"/>
      <c r="AF415" s="13" t="n"/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n"/>
      <c r="C416" s="12" t="n"/>
      <c r="D416" s="11" t="n"/>
      <c r="E416" s="11" t="n"/>
      <c r="F416" s="12" t="n"/>
      <c r="G416" s="11" t="n"/>
      <c r="H416" s="18" t="n"/>
      <c r="I416" s="124" t="n"/>
      <c r="J416" s="9" t="n"/>
      <c r="K416" s="7" t="n"/>
      <c r="L416" s="7" t="n"/>
      <c r="M416" s="10" t="n"/>
      <c r="N416" s="10" t="n"/>
      <c r="O416" s="7" t="n"/>
      <c r="P416" s="7" t="n"/>
      <c r="Q416" s="10" t="n"/>
      <c r="R416" s="10" t="n"/>
      <c r="S416" s="7" t="n"/>
      <c r="T416" s="7" t="n"/>
      <c r="U416" s="10" t="n"/>
      <c r="V416" s="10" t="n"/>
      <c r="W416" s="7" t="n"/>
      <c r="X416" s="7" t="n"/>
      <c r="Y416" s="7" t="n"/>
      <c r="Z416" s="7" t="n"/>
      <c r="AA416" s="7" t="n"/>
      <c r="AB416" s="7" t="n"/>
      <c r="AC416" s="14" t="n"/>
      <c r="AD416" s="18" t="n"/>
      <c r="AE416" s="13" t="n"/>
      <c r="AF416" s="13" t="n"/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n"/>
      <c r="C417" s="12" t="n"/>
      <c r="D417" s="11" t="n"/>
      <c r="E417" s="11" t="n"/>
      <c r="F417" s="12" t="n"/>
      <c r="G417" s="11" t="n"/>
      <c r="H417" s="19" t="n"/>
      <c r="I417" s="124" t="n"/>
      <c r="J417" s="9" t="n"/>
      <c r="K417" s="7" t="n"/>
      <c r="L417" s="7" t="n"/>
      <c r="M417" s="10" t="n"/>
      <c r="N417" s="10" t="n"/>
      <c r="O417" s="7" t="n"/>
      <c r="P417" s="7" t="n"/>
      <c r="Q417" s="10" t="n"/>
      <c r="R417" s="10" t="n"/>
      <c r="S417" s="7" t="n"/>
      <c r="T417" s="7" t="n"/>
      <c r="U417" s="10" t="n"/>
      <c r="V417" s="10" t="n"/>
      <c r="W417" s="7" t="n"/>
      <c r="X417" s="7" t="n"/>
      <c r="Y417" s="7" t="n"/>
      <c r="Z417" s="7" t="n"/>
      <c r="AA417" s="7" t="n"/>
      <c r="AB417" s="7" t="n"/>
      <c r="AC417" s="14" t="n"/>
      <c r="AD417" s="19" t="n"/>
      <c r="AE417" s="13" t="n"/>
      <c r="AF417" s="13" t="n"/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n"/>
      <c r="C418" s="12" t="n"/>
      <c r="D418" s="11" t="n"/>
      <c r="E418" s="11" t="n"/>
      <c r="F418" s="12" t="n"/>
      <c r="G418" s="11" t="n"/>
      <c r="H418" s="19" t="n"/>
      <c r="I418" s="124" t="n"/>
      <c r="J418" s="9" t="n"/>
      <c r="K418" s="7" t="n"/>
      <c r="L418" s="7" t="n"/>
      <c r="M418" s="10" t="n"/>
      <c r="N418" s="10" t="n"/>
      <c r="O418" s="7" t="n"/>
      <c r="P418" s="7" t="n"/>
      <c r="Q418" s="10" t="n"/>
      <c r="R418" s="10" t="n"/>
      <c r="S418" s="7" t="n"/>
      <c r="T418" s="7" t="n"/>
      <c r="U418" s="10" t="n"/>
      <c r="V418" s="10" t="n"/>
      <c r="W418" s="7" t="n"/>
      <c r="X418" s="7" t="n"/>
      <c r="Y418" s="7" t="n"/>
      <c r="Z418" s="7" t="n"/>
      <c r="AA418" s="7" t="n"/>
      <c r="AB418" s="7" t="n"/>
      <c r="AC418" s="14" t="n"/>
      <c r="AD418" s="19" t="n"/>
      <c r="AE418" s="13" t="n"/>
      <c r="AF418" s="13" t="n"/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n"/>
      <c r="C419" s="12" t="n"/>
      <c r="D419" s="11" t="n"/>
      <c r="E419" s="11" t="n"/>
      <c r="F419" s="12" t="n"/>
      <c r="G419" s="11" t="n"/>
      <c r="H419" s="18" t="n"/>
      <c r="I419" s="124" t="n"/>
      <c r="J419" s="9" t="n"/>
      <c r="K419" s="7" t="n"/>
      <c r="L419" s="7" t="n"/>
      <c r="M419" s="10" t="n"/>
      <c r="N419" s="10" t="n"/>
      <c r="O419" s="7" t="n"/>
      <c r="P419" s="7" t="n"/>
      <c r="Q419" s="10" t="n"/>
      <c r="R419" s="10" t="n"/>
      <c r="S419" s="7" t="n"/>
      <c r="T419" s="7" t="n"/>
      <c r="U419" s="10" t="n"/>
      <c r="V419" s="10" t="n"/>
      <c r="W419" s="7" t="n"/>
      <c r="X419" s="7" t="n"/>
      <c r="Y419" s="7" t="n"/>
      <c r="Z419" s="7" t="n"/>
      <c r="AA419" s="7" t="n"/>
      <c r="AB419" s="7" t="n"/>
      <c r="AC419" s="14" t="n"/>
      <c r="AD419" s="18" t="n"/>
      <c r="AE419" s="13" t="n"/>
      <c r="AF419" s="13" t="n"/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n"/>
      <c r="C420" s="12" t="n"/>
      <c r="D420" s="11" t="n"/>
      <c r="E420" s="11" t="n"/>
      <c r="F420" s="12" t="n"/>
      <c r="G420" s="11" t="n"/>
      <c r="H420" s="19" t="n"/>
      <c r="I420" s="124" t="n"/>
      <c r="J420" s="9" t="n"/>
      <c r="K420" s="7" t="n"/>
      <c r="L420" s="7" t="n"/>
      <c r="M420" s="10" t="n"/>
      <c r="N420" s="10" t="n"/>
      <c r="O420" s="7" t="n"/>
      <c r="P420" s="7" t="n"/>
      <c r="Q420" s="10" t="n"/>
      <c r="R420" s="10" t="n"/>
      <c r="S420" s="7" t="n"/>
      <c r="T420" s="7" t="n"/>
      <c r="U420" s="10" t="n"/>
      <c r="V420" s="10" t="n"/>
      <c r="W420" s="7" t="n"/>
      <c r="X420" s="7" t="n"/>
      <c r="Y420" s="7" t="n"/>
      <c r="Z420" s="7" t="n"/>
      <c r="AA420" s="7" t="n"/>
      <c r="AB420" s="7" t="n"/>
      <c r="AC420" s="14" t="n"/>
      <c r="AD420" s="19" t="n"/>
      <c r="AE420" s="13" t="n"/>
      <c r="AF420" s="13" t="n"/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n"/>
      <c r="C421" s="12" t="n"/>
      <c r="D421" s="11" t="n"/>
      <c r="E421" s="11" t="n"/>
      <c r="F421" s="12" t="n"/>
      <c r="G421" s="11" t="n"/>
      <c r="H421" s="19" t="n"/>
      <c r="I421" s="124" t="n"/>
      <c r="J421" s="9" t="n"/>
      <c r="K421" s="7" t="n"/>
      <c r="L421" s="7" t="n"/>
      <c r="M421" s="10" t="n"/>
      <c r="N421" s="10" t="n"/>
      <c r="O421" s="7" t="n"/>
      <c r="P421" s="7" t="n"/>
      <c r="Q421" s="10" t="n"/>
      <c r="R421" s="10" t="n"/>
      <c r="S421" s="7" t="n"/>
      <c r="T421" s="7" t="n"/>
      <c r="U421" s="10" t="n"/>
      <c r="V421" s="10" t="n"/>
      <c r="W421" s="7" t="n"/>
      <c r="X421" s="7" t="n"/>
      <c r="Y421" s="7" t="n"/>
      <c r="Z421" s="7" t="n"/>
      <c r="AA421" s="7" t="n"/>
      <c r="AB421" s="7" t="n"/>
      <c r="AC421" s="14" t="n"/>
      <c r="AD421" s="19" t="n"/>
      <c r="AE421" s="13" t="n"/>
      <c r="AF421" s="13" t="n"/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n"/>
      <c r="C422" s="12" t="n"/>
      <c r="D422" s="11" t="n"/>
      <c r="E422" s="11" t="n"/>
      <c r="F422" s="12" t="n"/>
      <c r="G422" s="11" t="n"/>
      <c r="H422" s="18" t="n"/>
      <c r="I422" s="124" t="n"/>
      <c r="J422" s="9" t="n"/>
      <c r="K422" s="7" t="n"/>
      <c r="L422" s="7" t="n"/>
      <c r="M422" s="10" t="n"/>
      <c r="N422" s="10" t="n"/>
      <c r="O422" s="7" t="n"/>
      <c r="P422" s="7" t="n"/>
      <c r="Q422" s="10" t="n"/>
      <c r="R422" s="10" t="n"/>
      <c r="S422" s="7" t="n"/>
      <c r="T422" s="7" t="n"/>
      <c r="U422" s="10" t="n"/>
      <c r="V422" s="10" t="n"/>
      <c r="W422" s="7" t="n"/>
      <c r="X422" s="7" t="n"/>
      <c r="Y422" s="7" t="n"/>
      <c r="Z422" s="7" t="n"/>
      <c r="AA422" s="7" t="n"/>
      <c r="AB422" s="7" t="n"/>
      <c r="AC422" s="14" t="n"/>
      <c r="AD422" s="18" t="n"/>
      <c r="AE422" s="13" t="n"/>
      <c r="AF422" s="13" t="n"/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n"/>
      <c r="C423" s="12" t="n"/>
      <c r="D423" s="11" t="n"/>
      <c r="E423" s="11" t="n"/>
      <c r="F423" s="12" t="n"/>
      <c r="G423" s="11" t="n"/>
      <c r="H423" s="19" t="n"/>
      <c r="I423" s="124" t="n"/>
      <c r="J423" s="9" t="n"/>
      <c r="K423" s="7" t="n"/>
      <c r="L423" s="7" t="n"/>
      <c r="M423" s="10" t="n"/>
      <c r="N423" s="10" t="n"/>
      <c r="O423" s="7" t="n"/>
      <c r="P423" s="7" t="n"/>
      <c r="Q423" s="10" t="n"/>
      <c r="R423" s="10" t="n"/>
      <c r="S423" s="7" t="n"/>
      <c r="T423" s="7" t="n"/>
      <c r="U423" s="10" t="n"/>
      <c r="V423" s="10" t="n"/>
      <c r="W423" s="7" t="n"/>
      <c r="X423" s="7" t="n"/>
      <c r="Y423" s="7" t="n"/>
      <c r="Z423" s="7" t="n"/>
      <c r="AA423" s="7" t="n"/>
      <c r="AB423" s="7" t="n"/>
      <c r="AC423" s="14" t="n"/>
      <c r="AD423" s="19" t="n"/>
      <c r="AE423" s="13" t="n"/>
      <c r="AF423" s="13" t="n"/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n"/>
      <c r="C424" s="12" t="n"/>
      <c r="D424" s="11" t="n"/>
      <c r="E424" s="11" t="n"/>
      <c r="F424" s="12" t="n"/>
      <c r="G424" s="11" t="n"/>
      <c r="H424" s="19" t="n"/>
      <c r="I424" s="124" t="n"/>
      <c r="J424" s="9" t="n"/>
      <c r="K424" s="7" t="n"/>
      <c r="L424" s="7" t="n"/>
      <c r="M424" s="10" t="n"/>
      <c r="N424" s="10" t="n"/>
      <c r="O424" s="7" t="n"/>
      <c r="P424" s="7" t="n"/>
      <c r="Q424" s="10" t="n"/>
      <c r="R424" s="10" t="n"/>
      <c r="S424" s="7" t="n"/>
      <c r="T424" s="7" t="n"/>
      <c r="U424" s="10" t="n"/>
      <c r="V424" s="10" t="n"/>
      <c r="W424" s="7" t="n"/>
      <c r="X424" s="7" t="n"/>
      <c r="Y424" s="7" t="n"/>
      <c r="Z424" s="7" t="n"/>
      <c r="AA424" s="7" t="n"/>
      <c r="AB424" s="7" t="n"/>
      <c r="AC424" s="14" t="n"/>
      <c r="AD424" s="19" t="n"/>
      <c r="AE424" s="13" t="n"/>
      <c r="AF424" s="13" t="n"/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n"/>
      <c r="C425" s="12" t="n"/>
      <c r="D425" s="11" t="n"/>
      <c r="E425" s="11" t="n"/>
      <c r="F425" s="12" t="n"/>
      <c r="G425" s="11" t="n"/>
      <c r="H425" s="18" t="n"/>
      <c r="I425" s="124" t="n"/>
      <c r="J425" s="9" t="n"/>
      <c r="K425" s="7" t="n"/>
      <c r="L425" s="7" t="n"/>
      <c r="M425" s="10" t="n"/>
      <c r="N425" s="10" t="n"/>
      <c r="O425" s="7" t="n"/>
      <c r="P425" s="7" t="n"/>
      <c r="Q425" s="10" t="n"/>
      <c r="R425" s="10" t="n"/>
      <c r="S425" s="7" t="n"/>
      <c r="T425" s="7" t="n"/>
      <c r="U425" s="10" t="n"/>
      <c r="V425" s="10" t="n"/>
      <c r="W425" s="7" t="n"/>
      <c r="X425" s="7" t="n"/>
      <c r="Y425" s="7" t="n"/>
      <c r="Z425" s="7" t="n"/>
      <c r="AA425" s="7" t="n"/>
      <c r="AB425" s="7" t="n"/>
      <c r="AC425" s="14" t="n"/>
      <c r="AD425" s="18" t="n"/>
      <c r="AE425" s="13" t="n"/>
      <c r="AF425" s="13" t="n"/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n"/>
      <c r="C426" s="12" t="n"/>
      <c r="D426" s="11" t="n"/>
      <c r="E426" s="11" t="n"/>
      <c r="F426" s="12" t="n"/>
      <c r="G426" s="11" t="n"/>
      <c r="H426" s="19" t="n"/>
      <c r="I426" s="124" t="n"/>
      <c r="J426" s="9" t="n"/>
      <c r="K426" s="7" t="n"/>
      <c r="L426" s="7" t="n"/>
      <c r="M426" s="10" t="n"/>
      <c r="N426" s="10" t="n"/>
      <c r="O426" s="7" t="n"/>
      <c r="P426" s="7" t="n"/>
      <c r="Q426" s="10" t="n"/>
      <c r="R426" s="10" t="n"/>
      <c r="S426" s="7" t="n"/>
      <c r="T426" s="7" t="n"/>
      <c r="U426" s="10" t="n"/>
      <c r="V426" s="10" t="n"/>
      <c r="W426" s="7" t="n"/>
      <c r="X426" s="7" t="n"/>
      <c r="Y426" s="7" t="n"/>
      <c r="Z426" s="7" t="n"/>
      <c r="AA426" s="7" t="n"/>
      <c r="AB426" s="7" t="n"/>
      <c r="AC426" s="14" t="n"/>
      <c r="AD426" s="19" t="n"/>
      <c r="AE426" s="13" t="n"/>
      <c r="AF426" s="13" t="n"/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n"/>
      <c r="C427" s="12" t="n"/>
      <c r="D427" s="11" t="n"/>
      <c r="E427" s="11" t="n"/>
      <c r="F427" s="12" t="n"/>
      <c r="G427" s="11" t="n"/>
      <c r="H427" s="19" t="n"/>
      <c r="I427" s="124" t="n"/>
      <c r="J427" s="9" t="n"/>
      <c r="K427" s="7" t="n"/>
      <c r="L427" s="7" t="n"/>
      <c r="M427" s="10" t="n"/>
      <c r="N427" s="10" t="n"/>
      <c r="O427" s="7" t="n"/>
      <c r="P427" s="7" t="n"/>
      <c r="Q427" s="10" t="n"/>
      <c r="R427" s="10" t="n"/>
      <c r="S427" s="7" t="n"/>
      <c r="T427" s="7" t="n"/>
      <c r="U427" s="10" t="n"/>
      <c r="V427" s="10" t="n"/>
      <c r="W427" s="7" t="n"/>
      <c r="X427" s="7" t="n"/>
      <c r="Y427" s="7" t="n"/>
      <c r="Z427" s="7" t="n"/>
      <c r="AA427" s="7" t="n"/>
      <c r="AB427" s="7" t="n"/>
      <c r="AC427" s="14" t="n"/>
      <c r="AD427" s="19" t="n"/>
      <c r="AE427" s="13" t="n"/>
      <c r="AF427" s="13" t="n"/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n"/>
      <c r="C428" s="12" t="n"/>
      <c r="D428" s="11" t="n"/>
      <c r="E428" s="11" t="n"/>
      <c r="F428" s="12" t="n"/>
      <c r="G428" s="11" t="n"/>
      <c r="H428" s="18" t="n"/>
      <c r="I428" s="124" t="n"/>
      <c r="J428" s="9" t="n"/>
      <c r="K428" s="7" t="n"/>
      <c r="L428" s="7" t="n"/>
      <c r="M428" s="10" t="n"/>
      <c r="N428" s="10" t="n"/>
      <c r="O428" s="7" t="n"/>
      <c r="P428" s="7" t="n"/>
      <c r="Q428" s="10" t="n"/>
      <c r="R428" s="10" t="n"/>
      <c r="S428" s="7" t="n"/>
      <c r="T428" s="7" t="n"/>
      <c r="U428" s="10" t="n"/>
      <c r="V428" s="10" t="n"/>
      <c r="W428" s="7" t="n"/>
      <c r="X428" s="7" t="n"/>
      <c r="Y428" s="7" t="n"/>
      <c r="Z428" s="7" t="n"/>
      <c r="AA428" s="7" t="n"/>
      <c r="AB428" s="7" t="n"/>
      <c r="AC428" s="14" t="n"/>
      <c r="AD428" s="18" t="n"/>
      <c r="AE428" s="13" t="n"/>
      <c r="AF428" s="13" t="n"/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n"/>
      <c r="C429" s="12" t="n"/>
      <c r="D429" s="11" t="n"/>
      <c r="E429" s="11" t="n"/>
      <c r="F429" s="12" t="n"/>
      <c r="G429" s="11" t="n"/>
      <c r="H429" s="19" t="n"/>
      <c r="I429" s="124" t="n"/>
      <c r="J429" s="9" t="n"/>
      <c r="K429" s="7" t="n"/>
      <c r="L429" s="7" t="n"/>
      <c r="M429" s="10" t="n"/>
      <c r="N429" s="10" t="n"/>
      <c r="O429" s="7" t="n"/>
      <c r="P429" s="7" t="n"/>
      <c r="Q429" s="10" t="n"/>
      <c r="R429" s="10" t="n"/>
      <c r="S429" s="7" t="n"/>
      <c r="T429" s="7" t="n"/>
      <c r="U429" s="10" t="n"/>
      <c r="V429" s="10" t="n"/>
      <c r="W429" s="7" t="n"/>
      <c r="X429" s="7" t="n"/>
      <c r="Y429" s="7" t="n"/>
      <c r="Z429" s="7" t="n"/>
      <c r="AA429" s="7" t="n"/>
      <c r="AB429" s="7" t="n"/>
      <c r="AC429" s="14" t="n"/>
      <c r="AD429" s="19" t="n"/>
      <c r="AE429" s="13" t="n"/>
      <c r="AF429" s="13" t="n"/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n"/>
      <c r="C430" s="12" t="n"/>
      <c r="D430" s="11" t="n"/>
      <c r="E430" s="11" t="n"/>
      <c r="F430" s="12" t="n"/>
      <c r="G430" s="11" t="n"/>
      <c r="H430" s="19" t="n"/>
      <c r="I430" s="124" t="n"/>
      <c r="J430" s="9" t="n"/>
      <c r="K430" s="7" t="n"/>
      <c r="L430" s="7" t="n"/>
      <c r="M430" s="10" t="n"/>
      <c r="N430" s="10" t="n"/>
      <c r="O430" s="7" t="n"/>
      <c r="P430" s="7" t="n"/>
      <c r="Q430" s="10" t="n"/>
      <c r="R430" s="10" t="n"/>
      <c r="S430" s="7" t="n"/>
      <c r="T430" s="7" t="n"/>
      <c r="U430" s="10" t="n"/>
      <c r="V430" s="10" t="n"/>
      <c r="W430" s="7" t="n"/>
      <c r="X430" s="7" t="n"/>
      <c r="Y430" s="7" t="n"/>
      <c r="Z430" s="7" t="n"/>
      <c r="AA430" s="7" t="n"/>
      <c r="AB430" s="7" t="n"/>
      <c r="AC430" s="14" t="n"/>
      <c r="AD430" s="19" t="n"/>
      <c r="AE430" s="13" t="n"/>
      <c r="AF430" s="13" t="n"/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n"/>
      <c r="C431" s="12" t="n"/>
      <c r="D431" s="11" t="n"/>
      <c r="E431" s="11" t="n"/>
      <c r="F431" s="12" t="n"/>
      <c r="G431" s="11" t="n"/>
      <c r="H431" s="18" t="n"/>
      <c r="I431" s="124" t="n"/>
      <c r="J431" s="9" t="n"/>
      <c r="K431" s="7" t="n"/>
      <c r="L431" s="7" t="n"/>
      <c r="M431" s="10" t="n"/>
      <c r="N431" s="10" t="n"/>
      <c r="O431" s="7" t="n"/>
      <c r="P431" s="7" t="n"/>
      <c r="Q431" s="10" t="n"/>
      <c r="R431" s="10" t="n"/>
      <c r="S431" s="7" t="n"/>
      <c r="T431" s="7" t="n"/>
      <c r="U431" s="10" t="n"/>
      <c r="V431" s="10" t="n"/>
      <c r="W431" s="7" t="n"/>
      <c r="X431" s="7" t="n"/>
      <c r="Y431" s="7" t="n"/>
      <c r="Z431" s="7" t="n"/>
      <c r="AA431" s="7" t="n"/>
      <c r="AB431" s="7" t="n"/>
      <c r="AC431" s="14" t="n"/>
      <c r="AD431" s="18" t="n"/>
      <c r="AE431" s="13" t="n"/>
      <c r="AF431" s="13" t="n"/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n"/>
      <c r="C432" s="12" t="n"/>
      <c r="D432" s="11" t="n"/>
      <c r="E432" s="11" t="n"/>
      <c r="F432" s="12" t="n"/>
      <c r="G432" s="11" t="n"/>
      <c r="H432" s="19" t="n"/>
      <c r="I432" s="124" t="n"/>
      <c r="J432" s="9" t="n"/>
      <c r="K432" s="7" t="n"/>
      <c r="L432" s="7" t="n"/>
      <c r="M432" s="10" t="n"/>
      <c r="N432" s="10" t="n"/>
      <c r="O432" s="7" t="n"/>
      <c r="P432" s="7" t="n"/>
      <c r="Q432" s="10" t="n"/>
      <c r="R432" s="10" t="n"/>
      <c r="S432" s="7" t="n"/>
      <c r="T432" s="7" t="n"/>
      <c r="U432" s="10" t="n"/>
      <c r="V432" s="10" t="n"/>
      <c r="W432" s="7" t="n"/>
      <c r="X432" s="7" t="n"/>
      <c r="Y432" s="7" t="n"/>
      <c r="Z432" s="7" t="n"/>
      <c r="AA432" s="7" t="n"/>
      <c r="AB432" s="7" t="n"/>
      <c r="AC432" s="14" t="n"/>
      <c r="AD432" s="19" t="n"/>
      <c r="AE432" s="13" t="n"/>
      <c r="AF432" s="13" t="n"/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n"/>
      <c r="C433" s="12" t="n"/>
      <c r="D433" s="11" t="n"/>
      <c r="E433" s="11" t="n"/>
      <c r="F433" s="12" t="n"/>
      <c r="G433" s="11" t="n"/>
      <c r="H433" s="19" t="n"/>
      <c r="I433" s="124" t="n"/>
      <c r="J433" s="9" t="n"/>
      <c r="K433" s="7" t="n"/>
      <c r="L433" s="7" t="n"/>
      <c r="M433" s="10" t="n"/>
      <c r="N433" s="10" t="n"/>
      <c r="O433" s="7" t="n"/>
      <c r="P433" s="7" t="n"/>
      <c r="Q433" s="10" t="n"/>
      <c r="R433" s="10" t="n"/>
      <c r="S433" s="7" t="n"/>
      <c r="T433" s="7" t="n"/>
      <c r="U433" s="10" t="n"/>
      <c r="V433" s="10" t="n"/>
      <c r="W433" s="7" t="n"/>
      <c r="X433" s="7" t="n"/>
      <c r="Y433" s="7" t="n"/>
      <c r="Z433" s="7" t="n"/>
      <c r="AA433" s="7" t="n"/>
      <c r="AB433" s="7" t="n"/>
      <c r="AC433" s="14" t="n"/>
      <c r="AD433" s="19" t="n"/>
      <c r="AE433" s="13" t="n"/>
      <c r="AF433" s="13" t="n"/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n"/>
      <c r="C434" s="12" t="n"/>
      <c r="D434" s="11" t="n"/>
      <c r="E434" s="11" t="n"/>
      <c r="F434" s="12" t="n"/>
      <c r="G434" s="11" t="n"/>
      <c r="H434" s="18" t="n"/>
      <c r="I434" s="124" t="n"/>
      <c r="J434" s="9" t="n"/>
      <c r="K434" s="7" t="n"/>
      <c r="L434" s="7" t="n"/>
      <c r="M434" s="10" t="n"/>
      <c r="N434" s="10" t="n"/>
      <c r="O434" s="7" t="n"/>
      <c r="P434" s="7" t="n"/>
      <c r="Q434" s="10" t="n"/>
      <c r="R434" s="10" t="n"/>
      <c r="S434" s="7" t="n"/>
      <c r="T434" s="7" t="n"/>
      <c r="U434" s="10" t="n"/>
      <c r="V434" s="10" t="n"/>
      <c r="W434" s="7" t="n"/>
      <c r="X434" s="7" t="n"/>
      <c r="Y434" s="7" t="n"/>
      <c r="Z434" s="7" t="n"/>
      <c r="AA434" s="7" t="n"/>
      <c r="AB434" s="7" t="n"/>
      <c r="AC434" s="14" t="n"/>
      <c r="AD434" s="18" t="n"/>
      <c r="AE434" s="13" t="n"/>
      <c r="AF434" s="13" t="n"/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n"/>
      <c r="C435" s="12" t="n"/>
      <c r="D435" s="11" t="n"/>
      <c r="E435" s="11" t="n"/>
      <c r="F435" s="12" t="n"/>
      <c r="G435" s="11" t="n"/>
      <c r="H435" s="19" t="n"/>
      <c r="I435" s="124" t="n"/>
      <c r="J435" s="9" t="n"/>
      <c r="K435" s="7" t="n"/>
      <c r="L435" s="7" t="n"/>
      <c r="M435" s="10" t="n"/>
      <c r="N435" s="10" t="n"/>
      <c r="O435" s="7" t="n"/>
      <c r="P435" s="7" t="n"/>
      <c r="Q435" s="10" t="n"/>
      <c r="R435" s="10" t="n"/>
      <c r="S435" s="7" t="n"/>
      <c r="T435" s="7" t="n"/>
      <c r="U435" s="10" t="n"/>
      <c r="V435" s="10" t="n"/>
      <c r="W435" s="7" t="n"/>
      <c r="X435" s="7" t="n"/>
      <c r="Y435" s="7" t="n"/>
      <c r="Z435" s="7" t="n"/>
      <c r="AA435" s="7" t="n"/>
      <c r="AB435" s="7" t="n"/>
      <c r="AC435" s="14" t="n"/>
      <c r="AD435" s="19" t="n"/>
      <c r="AE435" s="13" t="n"/>
      <c r="AF435" s="13" t="n"/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n"/>
      <c r="C436" s="12" t="n"/>
      <c r="D436" s="11" t="n"/>
      <c r="E436" s="11" t="n"/>
      <c r="F436" s="12" t="n"/>
      <c r="G436" s="11" t="n"/>
      <c r="H436" s="19" t="n"/>
      <c r="I436" s="124" t="n"/>
      <c r="J436" s="9" t="n"/>
      <c r="K436" s="7" t="n"/>
      <c r="L436" s="7" t="n"/>
      <c r="M436" s="10" t="n"/>
      <c r="N436" s="10" t="n"/>
      <c r="O436" s="7" t="n"/>
      <c r="P436" s="7" t="n"/>
      <c r="Q436" s="10" t="n"/>
      <c r="R436" s="10" t="n"/>
      <c r="S436" s="7" t="n"/>
      <c r="T436" s="7" t="n"/>
      <c r="U436" s="10" t="n"/>
      <c r="V436" s="10" t="n"/>
      <c r="W436" s="7" t="n"/>
      <c r="X436" s="7" t="n"/>
      <c r="Y436" s="7" t="n"/>
      <c r="Z436" s="7" t="n"/>
      <c r="AA436" s="7" t="n"/>
      <c r="AB436" s="7" t="n"/>
      <c r="AC436" s="14" t="n"/>
      <c r="AD436" s="19" t="n"/>
      <c r="AE436" s="13" t="n"/>
      <c r="AF436" s="13" t="n"/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n"/>
      <c r="C437" s="12" t="n"/>
      <c r="D437" s="11" t="n"/>
      <c r="E437" s="11" t="n"/>
      <c r="F437" s="12" t="n"/>
      <c r="G437" s="11" t="n"/>
      <c r="H437" s="18" t="n"/>
      <c r="I437" s="124" t="n"/>
      <c r="J437" s="9" t="n"/>
      <c r="K437" s="7" t="n"/>
      <c r="L437" s="7" t="n"/>
      <c r="M437" s="10" t="n"/>
      <c r="N437" s="10" t="n"/>
      <c r="O437" s="7" t="n"/>
      <c r="P437" s="7" t="n"/>
      <c r="Q437" s="10" t="n"/>
      <c r="R437" s="10" t="n"/>
      <c r="S437" s="7" t="n"/>
      <c r="T437" s="7" t="n"/>
      <c r="U437" s="10" t="n"/>
      <c r="V437" s="10" t="n"/>
      <c r="W437" s="7" t="n"/>
      <c r="X437" s="7" t="n"/>
      <c r="Y437" s="7" t="n"/>
      <c r="Z437" s="7" t="n"/>
      <c r="AA437" s="7" t="n"/>
      <c r="AB437" s="7" t="n"/>
      <c r="AC437" s="14" t="n"/>
      <c r="AD437" s="18" t="n"/>
      <c r="AE437" s="13" t="n"/>
      <c r="AF437" s="13" t="n"/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n"/>
      <c r="C438" s="12" t="n"/>
      <c r="D438" s="11" t="n"/>
      <c r="E438" s="11" t="n"/>
      <c r="F438" s="12" t="n"/>
      <c r="G438" s="11" t="n"/>
      <c r="H438" s="19" t="n"/>
      <c r="I438" s="124" t="n"/>
      <c r="J438" s="9" t="n"/>
      <c r="K438" s="7" t="n"/>
      <c r="L438" s="7" t="n"/>
      <c r="M438" s="10" t="n"/>
      <c r="N438" s="10" t="n"/>
      <c r="O438" s="7" t="n"/>
      <c r="P438" s="7" t="n"/>
      <c r="Q438" s="10" t="n"/>
      <c r="R438" s="10" t="n"/>
      <c r="S438" s="7" t="n"/>
      <c r="T438" s="7" t="n"/>
      <c r="U438" s="10" t="n"/>
      <c r="V438" s="10" t="n"/>
      <c r="W438" s="7" t="n"/>
      <c r="X438" s="7" t="n"/>
      <c r="Y438" s="7" t="n"/>
      <c r="Z438" s="7" t="n"/>
      <c r="AA438" s="7" t="n"/>
      <c r="AB438" s="7" t="n"/>
      <c r="AC438" s="14" t="n"/>
      <c r="AD438" s="19" t="n"/>
      <c r="AE438" s="13" t="n"/>
      <c r="AF438" s="13" t="n"/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n"/>
      <c r="C439" s="12" t="n"/>
      <c r="D439" s="11" t="n"/>
      <c r="E439" s="11" t="n"/>
      <c r="F439" s="12" t="n"/>
      <c r="G439" s="11" t="n"/>
      <c r="H439" s="19" t="n"/>
      <c r="I439" s="124" t="n"/>
      <c r="J439" s="9" t="n"/>
      <c r="K439" s="7" t="n"/>
      <c r="L439" s="7" t="n"/>
      <c r="M439" s="10" t="n"/>
      <c r="N439" s="10" t="n"/>
      <c r="O439" s="7" t="n"/>
      <c r="P439" s="7" t="n"/>
      <c r="Q439" s="10" t="n"/>
      <c r="R439" s="10" t="n"/>
      <c r="S439" s="7" t="n"/>
      <c r="T439" s="7" t="n"/>
      <c r="U439" s="10" t="n"/>
      <c r="V439" s="10" t="n"/>
      <c r="W439" s="7" t="n"/>
      <c r="X439" s="7" t="n"/>
      <c r="Y439" s="7" t="n"/>
      <c r="Z439" s="7" t="n"/>
      <c r="AA439" s="7" t="n"/>
      <c r="AB439" s="7" t="n"/>
      <c r="AC439" s="14" t="n"/>
      <c r="AD439" s="19" t="n"/>
      <c r="AE439" s="13" t="n"/>
      <c r="AF439" s="13" t="n"/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n"/>
      <c r="C440" s="12" t="n"/>
      <c r="D440" s="11" t="n"/>
      <c r="E440" s="11" t="n"/>
      <c r="F440" s="12" t="n"/>
      <c r="G440" s="11" t="n"/>
      <c r="H440" s="18" t="n"/>
      <c r="I440" s="124" t="n"/>
      <c r="J440" s="9" t="n"/>
      <c r="K440" s="7" t="n"/>
      <c r="L440" s="7" t="n"/>
      <c r="M440" s="10" t="n"/>
      <c r="N440" s="10" t="n"/>
      <c r="O440" s="7" t="n"/>
      <c r="P440" s="7" t="n"/>
      <c r="Q440" s="10" t="n"/>
      <c r="R440" s="10" t="n"/>
      <c r="S440" s="7" t="n"/>
      <c r="T440" s="7" t="n"/>
      <c r="U440" s="10" t="n"/>
      <c r="V440" s="10" t="n"/>
      <c r="W440" s="7" t="n"/>
      <c r="X440" s="7" t="n"/>
      <c r="Y440" s="7" t="n"/>
      <c r="Z440" s="7" t="n"/>
      <c r="AA440" s="7" t="n"/>
      <c r="AB440" s="7" t="n"/>
      <c r="AC440" s="14" t="n"/>
      <c r="AD440" s="18" t="n"/>
      <c r="AE440" s="13" t="n"/>
      <c r="AF440" s="13" t="n"/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n"/>
      <c r="C441" s="12" t="n"/>
      <c r="D441" s="11" t="n"/>
      <c r="E441" s="11" t="n"/>
      <c r="F441" s="12" t="n"/>
      <c r="G441" s="11" t="n"/>
      <c r="H441" s="19" t="n"/>
      <c r="I441" s="124" t="n"/>
      <c r="J441" s="9" t="n"/>
      <c r="K441" s="7" t="n"/>
      <c r="L441" s="7" t="n"/>
      <c r="M441" s="10" t="n"/>
      <c r="N441" s="10" t="n"/>
      <c r="O441" s="7" t="n"/>
      <c r="P441" s="7" t="n"/>
      <c r="Q441" s="10" t="n"/>
      <c r="R441" s="10" t="n"/>
      <c r="S441" s="7" t="n"/>
      <c r="T441" s="7" t="n"/>
      <c r="U441" s="10" t="n"/>
      <c r="V441" s="10" t="n"/>
      <c r="W441" s="7" t="n"/>
      <c r="X441" s="7" t="n"/>
      <c r="Y441" s="7" t="n"/>
      <c r="Z441" s="7" t="n"/>
      <c r="AA441" s="7" t="n"/>
      <c r="AB441" s="7" t="n"/>
      <c r="AC441" s="14" t="n"/>
      <c r="AD441" s="19" t="n"/>
      <c r="AE441" s="13" t="n"/>
      <c r="AF441" s="13" t="n"/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n"/>
      <c r="C442" s="12" t="n"/>
      <c r="D442" s="11" t="n"/>
      <c r="E442" s="11" t="n"/>
      <c r="F442" s="12" t="n"/>
      <c r="G442" s="11" t="n"/>
      <c r="H442" s="19" t="n"/>
      <c r="I442" s="124" t="n"/>
      <c r="J442" s="9" t="n"/>
      <c r="K442" s="7" t="n"/>
      <c r="L442" s="7" t="n"/>
      <c r="M442" s="10" t="n"/>
      <c r="N442" s="10" t="n"/>
      <c r="O442" s="7" t="n"/>
      <c r="P442" s="7" t="n"/>
      <c r="Q442" s="10" t="n"/>
      <c r="R442" s="10" t="n"/>
      <c r="S442" s="7" t="n"/>
      <c r="T442" s="7" t="n"/>
      <c r="U442" s="10" t="n"/>
      <c r="V442" s="10" t="n"/>
      <c r="W442" s="7" t="n"/>
      <c r="X442" s="7" t="n"/>
      <c r="Y442" s="7" t="n"/>
      <c r="Z442" s="7" t="n"/>
      <c r="AA442" s="7" t="n"/>
      <c r="AB442" s="7" t="n"/>
      <c r="AC442" s="14" t="n"/>
      <c r="AD442" s="19" t="n"/>
      <c r="AE442" s="13" t="n"/>
      <c r="AF442" s="13" t="n"/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n"/>
      <c r="C443" s="12" t="n"/>
      <c r="D443" s="11" t="n"/>
      <c r="E443" s="11" t="n"/>
      <c r="F443" s="12" t="n"/>
      <c r="G443" s="11" t="n"/>
      <c r="H443" s="18" t="n"/>
      <c r="I443" s="124" t="n"/>
      <c r="J443" s="9" t="n"/>
      <c r="K443" s="7" t="n"/>
      <c r="L443" s="7" t="n"/>
      <c r="M443" s="10" t="n"/>
      <c r="N443" s="10" t="n"/>
      <c r="O443" s="7" t="n"/>
      <c r="P443" s="7" t="n"/>
      <c r="Q443" s="10" t="n"/>
      <c r="R443" s="10" t="n"/>
      <c r="S443" s="7" t="n"/>
      <c r="T443" s="7" t="n"/>
      <c r="U443" s="10" t="n"/>
      <c r="V443" s="10" t="n"/>
      <c r="W443" s="7" t="n"/>
      <c r="X443" s="7" t="n"/>
      <c r="Y443" s="7" t="n"/>
      <c r="Z443" s="7" t="n"/>
      <c r="AA443" s="7" t="n"/>
      <c r="AB443" s="7" t="n"/>
      <c r="AC443" s="14" t="n"/>
      <c r="AD443" s="18" t="n"/>
      <c r="AE443" s="13" t="n"/>
      <c r="AF443" s="13" t="n"/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n"/>
      <c r="C444" s="12" t="n"/>
      <c r="D444" s="11" t="n"/>
      <c r="E444" s="11" t="n"/>
      <c r="F444" s="12" t="n"/>
      <c r="G444" s="11" t="n"/>
      <c r="H444" s="19" t="n"/>
      <c r="I444" s="124" t="n"/>
      <c r="J444" s="9" t="n"/>
      <c r="K444" s="7" t="n"/>
      <c r="L444" s="7" t="n"/>
      <c r="M444" s="10" t="n"/>
      <c r="N444" s="10" t="n"/>
      <c r="O444" s="7" t="n"/>
      <c r="P444" s="7" t="n"/>
      <c r="Q444" s="10" t="n"/>
      <c r="R444" s="10" t="n"/>
      <c r="S444" s="7" t="n"/>
      <c r="T444" s="7" t="n"/>
      <c r="U444" s="10" t="n"/>
      <c r="V444" s="10" t="n"/>
      <c r="W444" s="7" t="n"/>
      <c r="X444" s="7" t="n"/>
      <c r="Y444" s="7" t="n"/>
      <c r="Z444" s="7" t="n"/>
      <c r="AA444" s="7" t="n"/>
      <c r="AB444" s="7" t="n"/>
      <c r="AC444" s="14" t="n"/>
      <c r="AD444" s="19" t="n"/>
      <c r="AE444" s="13" t="n"/>
      <c r="AF444" s="13" t="n"/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n"/>
      <c r="C445" s="12" t="n"/>
      <c r="D445" s="11" t="n"/>
      <c r="E445" s="11" t="n"/>
      <c r="F445" s="12" t="n"/>
      <c r="G445" s="11" t="n"/>
      <c r="H445" s="19" t="n"/>
      <c r="I445" s="124" t="n"/>
      <c r="J445" s="9" t="n"/>
      <c r="K445" s="7" t="n"/>
      <c r="L445" s="7" t="n"/>
      <c r="M445" s="10" t="n"/>
      <c r="N445" s="10" t="n"/>
      <c r="O445" s="7" t="n"/>
      <c r="P445" s="7" t="n"/>
      <c r="Q445" s="10" t="n"/>
      <c r="R445" s="10" t="n"/>
      <c r="S445" s="7" t="n"/>
      <c r="T445" s="7" t="n"/>
      <c r="U445" s="10" t="n"/>
      <c r="V445" s="10" t="n"/>
      <c r="W445" s="7" t="n"/>
      <c r="X445" s="7" t="n"/>
      <c r="Y445" s="7" t="n"/>
      <c r="Z445" s="7" t="n"/>
      <c r="AA445" s="7" t="n"/>
      <c r="AB445" s="7" t="n"/>
      <c r="AC445" s="14" t="n"/>
      <c r="AD445" s="19" t="n"/>
      <c r="AE445" s="13" t="n"/>
      <c r="AF445" s="13" t="n"/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n"/>
      <c r="C446" s="12" t="n"/>
      <c r="D446" s="11" t="n"/>
      <c r="E446" s="11" t="n"/>
      <c r="F446" s="12" t="n"/>
      <c r="G446" s="11" t="n"/>
      <c r="H446" s="18" t="n"/>
      <c r="I446" s="124" t="n"/>
      <c r="J446" s="9" t="n"/>
      <c r="K446" s="7" t="n"/>
      <c r="L446" s="7" t="n"/>
      <c r="M446" s="10" t="n"/>
      <c r="N446" s="10" t="n"/>
      <c r="O446" s="7" t="n"/>
      <c r="P446" s="7" t="n"/>
      <c r="Q446" s="10" t="n"/>
      <c r="R446" s="10" t="n"/>
      <c r="S446" s="7" t="n"/>
      <c r="T446" s="7" t="n"/>
      <c r="U446" s="10" t="n"/>
      <c r="V446" s="10" t="n"/>
      <c r="W446" s="7" t="n"/>
      <c r="X446" s="7" t="n"/>
      <c r="Y446" s="7" t="n"/>
      <c r="Z446" s="7" t="n"/>
      <c r="AA446" s="7" t="n"/>
      <c r="AB446" s="7" t="n"/>
      <c r="AC446" s="14" t="n"/>
      <c r="AD446" s="18" t="n"/>
      <c r="AE446" s="13" t="n"/>
      <c r="AF446" s="13" t="n"/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n"/>
      <c r="C447" s="12" t="n"/>
      <c r="D447" s="11" t="n"/>
      <c r="E447" s="11" t="n"/>
      <c r="F447" s="12" t="n"/>
      <c r="G447" s="11" t="n"/>
      <c r="H447" s="19" t="n"/>
      <c r="I447" s="124" t="n"/>
      <c r="J447" s="9" t="n"/>
      <c r="K447" s="7" t="n"/>
      <c r="L447" s="7" t="n"/>
      <c r="M447" s="10" t="n"/>
      <c r="N447" s="10" t="n"/>
      <c r="O447" s="7" t="n"/>
      <c r="P447" s="7" t="n"/>
      <c r="Q447" s="10" t="n"/>
      <c r="R447" s="10" t="n"/>
      <c r="S447" s="7" t="n"/>
      <c r="T447" s="7" t="n"/>
      <c r="U447" s="10" t="n"/>
      <c r="V447" s="10" t="n"/>
      <c r="W447" s="7" t="n"/>
      <c r="X447" s="7" t="n"/>
      <c r="Y447" s="7" t="n"/>
      <c r="Z447" s="7" t="n"/>
      <c r="AA447" s="7" t="n"/>
      <c r="AB447" s="7" t="n"/>
      <c r="AC447" s="14" t="n"/>
      <c r="AD447" s="19" t="n"/>
      <c r="AE447" s="13" t="n"/>
      <c r="AF447" s="13" t="n"/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n"/>
      <c r="C448" s="12" t="n"/>
      <c r="D448" s="11" t="n"/>
      <c r="E448" s="11" t="n"/>
      <c r="F448" s="12" t="n"/>
      <c r="G448" s="11" t="n"/>
      <c r="H448" s="19" t="n"/>
      <c r="I448" s="124" t="n"/>
      <c r="J448" s="9" t="n"/>
      <c r="K448" s="7" t="n"/>
      <c r="L448" s="7" t="n"/>
      <c r="M448" s="10" t="n"/>
      <c r="N448" s="10" t="n"/>
      <c r="O448" s="7" t="n"/>
      <c r="P448" s="7" t="n"/>
      <c r="Q448" s="10" t="n"/>
      <c r="R448" s="10" t="n"/>
      <c r="S448" s="7" t="n"/>
      <c r="T448" s="7" t="n"/>
      <c r="U448" s="10" t="n"/>
      <c r="V448" s="10" t="n"/>
      <c r="W448" s="7" t="n"/>
      <c r="X448" s="7" t="n"/>
      <c r="Y448" s="7" t="n"/>
      <c r="Z448" s="7" t="n"/>
      <c r="AA448" s="7" t="n"/>
      <c r="AB448" s="7" t="n"/>
      <c r="AC448" s="14" t="n"/>
      <c r="AD448" s="19" t="n"/>
      <c r="AE448" s="13" t="n"/>
      <c r="AF448" s="13" t="n"/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n"/>
      <c r="C449" s="12" t="n"/>
      <c r="D449" s="11" t="n"/>
      <c r="E449" s="11" t="n"/>
      <c r="F449" s="12" t="n"/>
      <c r="G449" s="11" t="n"/>
      <c r="H449" s="18" t="n"/>
      <c r="I449" s="124" t="n"/>
      <c r="J449" s="9" t="n"/>
      <c r="K449" s="7" t="n"/>
      <c r="L449" s="7" t="n"/>
      <c r="M449" s="10" t="n"/>
      <c r="N449" s="10" t="n"/>
      <c r="O449" s="7" t="n"/>
      <c r="P449" s="7" t="n"/>
      <c r="Q449" s="10" t="n"/>
      <c r="R449" s="10" t="n"/>
      <c r="S449" s="7" t="n"/>
      <c r="T449" s="7" t="n"/>
      <c r="U449" s="10" t="n"/>
      <c r="V449" s="10" t="n"/>
      <c r="W449" s="7" t="n"/>
      <c r="X449" s="7" t="n"/>
      <c r="Y449" s="7" t="n"/>
      <c r="Z449" s="7" t="n"/>
      <c r="AA449" s="7" t="n"/>
      <c r="AB449" s="7" t="n"/>
      <c r="AC449" s="14" t="n"/>
      <c r="AD449" s="18" t="n"/>
      <c r="AE449" s="13" t="n"/>
      <c r="AF449" s="13" t="n"/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n"/>
      <c r="C450" s="12" t="n"/>
      <c r="D450" s="11" t="n"/>
      <c r="E450" s="11" t="n"/>
      <c r="F450" s="12" t="n"/>
      <c r="G450" s="11" t="n"/>
      <c r="H450" s="19" t="n"/>
      <c r="I450" s="124" t="n"/>
      <c r="J450" s="9" t="n"/>
      <c r="K450" s="7" t="n"/>
      <c r="L450" s="7" t="n"/>
      <c r="M450" s="10" t="n"/>
      <c r="N450" s="10" t="n"/>
      <c r="O450" s="7" t="n"/>
      <c r="P450" s="7" t="n"/>
      <c r="Q450" s="10" t="n"/>
      <c r="R450" s="10" t="n"/>
      <c r="S450" s="7" t="n"/>
      <c r="T450" s="7" t="n"/>
      <c r="U450" s="10" t="n"/>
      <c r="V450" s="10" t="n"/>
      <c r="W450" s="7" t="n"/>
      <c r="X450" s="7" t="n"/>
      <c r="Y450" s="7" t="n"/>
      <c r="Z450" s="7" t="n"/>
      <c r="AA450" s="7" t="n"/>
      <c r="AB450" s="7" t="n"/>
      <c r="AC450" s="14" t="n"/>
      <c r="AD450" s="19" t="n"/>
      <c r="AE450" s="13" t="n"/>
      <c r="AF450" s="13" t="n"/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n"/>
      <c r="C451" s="12" t="n"/>
      <c r="D451" s="11" t="n"/>
      <c r="E451" s="11" t="n"/>
      <c r="F451" s="12" t="n"/>
      <c r="G451" s="11" t="n"/>
      <c r="H451" s="19" t="n"/>
      <c r="I451" s="124" t="n"/>
      <c r="J451" s="9" t="n"/>
      <c r="K451" s="7" t="n"/>
      <c r="L451" s="7" t="n"/>
      <c r="M451" s="10" t="n"/>
      <c r="N451" s="10" t="n"/>
      <c r="O451" s="7" t="n"/>
      <c r="P451" s="7" t="n"/>
      <c r="Q451" s="10" t="n"/>
      <c r="R451" s="10" t="n"/>
      <c r="S451" s="7" t="n"/>
      <c r="T451" s="7" t="n"/>
      <c r="U451" s="10" t="n"/>
      <c r="V451" s="10" t="n"/>
      <c r="W451" s="7" t="n"/>
      <c r="X451" s="7" t="n"/>
      <c r="Y451" s="7" t="n"/>
      <c r="Z451" s="7" t="n"/>
      <c r="AA451" s="7" t="n"/>
      <c r="AB451" s="7" t="n"/>
      <c r="AC451" s="14" t="n"/>
      <c r="AD451" s="19" t="n"/>
      <c r="AE451" s="13" t="n"/>
      <c r="AF451" s="13" t="n"/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n"/>
      <c r="C452" s="12" t="n"/>
      <c r="D452" s="11" t="n"/>
      <c r="E452" s="11" t="n"/>
      <c r="F452" s="12" t="n"/>
      <c r="G452" s="11" t="n"/>
      <c r="H452" s="18" t="n"/>
      <c r="I452" s="124" t="n"/>
      <c r="J452" s="9" t="n"/>
      <c r="K452" s="7" t="n"/>
      <c r="L452" s="7" t="n"/>
      <c r="M452" s="10" t="n"/>
      <c r="N452" s="10" t="n"/>
      <c r="O452" s="7" t="n"/>
      <c r="P452" s="7" t="n"/>
      <c r="Q452" s="10" t="n"/>
      <c r="R452" s="10" t="n"/>
      <c r="S452" s="7" t="n"/>
      <c r="T452" s="7" t="n"/>
      <c r="U452" s="10" t="n"/>
      <c r="V452" s="10" t="n"/>
      <c r="W452" s="7" t="n"/>
      <c r="X452" s="7" t="n"/>
      <c r="Y452" s="7" t="n"/>
      <c r="Z452" s="7" t="n"/>
      <c r="AA452" s="7" t="n"/>
      <c r="AB452" s="7" t="n"/>
      <c r="AC452" s="14" t="n"/>
      <c r="AD452" s="18" t="n"/>
      <c r="AE452" s="13" t="n"/>
      <c r="AF452" s="13" t="n"/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n"/>
      <c r="C453" s="12" t="n"/>
      <c r="D453" s="11" t="n"/>
      <c r="E453" s="11" t="n"/>
      <c r="F453" s="12" t="n"/>
      <c r="G453" s="11" t="n"/>
      <c r="H453" s="19" t="n"/>
      <c r="I453" s="124" t="n"/>
      <c r="J453" s="9" t="n"/>
      <c r="K453" s="7" t="n"/>
      <c r="L453" s="7" t="n"/>
      <c r="M453" s="10" t="n"/>
      <c r="N453" s="10" t="n"/>
      <c r="O453" s="7" t="n"/>
      <c r="P453" s="7" t="n"/>
      <c r="Q453" s="10" t="n"/>
      <c r="R453" s="10" t="n"/>
      <c r="S453" s="7" t="n"/>
      <c r="T453" s="7" t="n"/>
      <c r="U453" s="10" t="n"/>
      <c r="V453" s="10" t="n"/>
      <c r="W453" s="7" t="n"/>
      <c r="X453" s="7" t="n"/>
      <c r="Y453" s="7" t="n"/>
      <c r="Z453" s="7" t="n"/>
      <c r="AA453" s="7" t="n"/>
      <c r="AB453" s="7" t="n"/>
      <c r="AC453" s="14" t="n"/>
      <c r="AD453" s="19" t="n"/>
      <c r="AE453" s="13" t="n"/>
      <c r="AF453" s="13" t="n"/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n"/>
      <c r="C454" s="12" t="n"/>
      <c r="D454" s="11" t="n"/>
      <c r="E454" s="11" t="n"/>
      <c r="F454" s="12" t="n"/>
      <c r="G454" s="11" t="n"/>
      <c r="H454" s="19" t="n"/>
      <c r="I454" s="124" t="n"/>
      <c r="J454" s="9" t="n"/>
      <c r="K454" s="7" t="n"/>
      <c r="L454" s="7" t="n"/>
      <c r="M454" s="10" t="n"/>
      <c r="N454" s="10" t="n"/>
      <c r="O454" s="7" t="n"/>
      <c r="P454" s="7" t="n"/>
      <c r="Q454" s="10" t="n"/>
      <c r="R454" s="10" t="n"/>
      <c r="S454" s="7" t="n"/>
      <c r="T454" s="7" t="n"/>
      <c r="U454" s="10" t="n"/>
      <c r="V454" s="10" t="n"/>
      <c r="W454" s="7" t="n"/>
      <c r="X454" s="7" t="n"/>
      <c r="Y454" s="7" t="n"/>
      <c r="Z454" s="7" t="n"/>
      <c r="AA454" s="7" t="n"/>
      <c r="AB454" s="7" t="n"/>
      <c r="AC454" s="14" t="n"/>
      <c r="AD454" s="19" t="n"/>
      <c r="AE454" s="13" t="n"/>
      <c r="AF454" s="13" t="n"/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n"/>
      <c r="C455" s="12" t="n"/>
      <c r="D455" s="11" t="n"/>
      <c r="E455" s="11" t="n"/>
      <c r="F455" s="12" t="n"/>
      <c r="G455" s="11" t="n"/>
      <c r="H455" s="18" t="n"/>
      <c r="I455" s="124" t="n"/>
      <c r="J455" s="9" t="n"/>
      <c r="K455" s="7" t="n"/>
      <c r="L455" s="7" t="n"/>
      <c r="M455" s="10" t="n"/>
      <c r="N455" s="10" t="n"/>
      <c r="O455" s="7" t="n"/>
      <c r="P455" s="7" t="n"/>
      <c r="Q455" s="10" t="n"/>
      <c r="R455" s="10" t="n"/>
      <c r="S455" s="7" t="n"/>
      <c r="T455" s="7" t="n"/>
      <c r="U455" s="10" t="n"/>
      <c r="V455" s="10" t="n"/>
      <c r="W455" s="7" t="n"/>
      <c r="X455" s="7" t="n"/>
      <c r="Y455" s="7" t="n"/>
      <c r="Z455" s="7" t="n"/>
      <c r="AA455" s="7" t="n"/>
      <c r="AB455" s="7" t="n"/>
      <c r="AC455" s="14" t="n"/>
      <c r="AD455" s="18" t="n"/>
      <c r="AE455" s="13" t="n"/>
      <c r="AF455" s="13" t="n"/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n"/>
      <c r="C456" s="12" t="n"/>
      <c r="D456" s="11" t="n"/>
      <c r="E456" s="11" t="n"/>
      <c r="F456" s="12" t="n"/>
      <c r="G456" s="11" t="n"/>
      <c r="H456" s="19" t="n"/>
      <c r="I456" s="124" t="n"/>
      <c r="J456" s="9" t="n"/>
      <c r="K456" s="7" t="n"/>
      <c r="L456" s="7" t="n"/>
      <c r="M456" s="10" t="n"/>
      <c r="N456" s="10" t="n"/>
      <c r="O456" s="7" t="n"/>
      <c r="P456" s="7" t="n"/>
      <c r="Q456" s="10" t="n"/>
      <c r="R456" s="10" t="n"/>
      <c r="S456" s="7" t="n"/>
      <c r="T456" s="7" t="n"/>
      <c r="U456" s="10" t="n"/>
      <c r="V456" s="10" t="n"/>
      <c r="W456" s="7" t="n"/>
      <c r="X456" s="7" t="n"/>
      <c r="Y456" s="7" t="n"/>
      <c r="Z456" s="7" t="n"/>
      <c r="AA456" s="7" t="n"/>
      <c r="AB456" s="7" t="n"/>
      <c r="AC456" s="14" t="n"/>
      <c r="AD456" s="19" t="n"/>
      <c r="AE456" s="13" t="n"/>
      <c r="AF456" s="13" t="n"/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n"/>
      <c r="C457" s="12" t="n"/>
      <c r="D457" s="11" t="n"/>
      <c r="E457" s="11" t="n"/>
      <c r="F457" s="12" t="n"/>
      <c r="G457" s="11" t="n"/>
      <c r="H457" s="19" t="n"/>
      <c r="I457" s="124" t="n"/>
      <c r="J457" s="9" t="n"/>
      <c r="K457" s="7" t="n"/>
      <c r="L457" s="7" t="n"/>
      <c r="M457" s="10" t="n"/>
      <c r="N457" s="10" t="n"/>
      <c r="O457" s="7" t="n"/>
      <c r="P457" s="7" t="n"/>
      <c r="Q457" s="10" t="n"/>
      <c r="R457" s="10" t="n"/>
      <c r="S457" s="7" t="n"/>
      <c r="T457" s="7" t="n"/>
      <c r="U457" s="10" t="n"/>
      <c r="V457" s="10" t="n"/>
      <c r="W457" s="7" t="n"/>
      <c r="X457" s="7" t="n"/>
      <c r="Y457" s="7" t="n"/>
      <c r="Z457" s="7" t="n"/>
      <c r="AA457" s="7" t="n"/>
      <c r="AB457" s="7" t="n"/>
      <c r="AC457" s="14" t="n"/>
      <c r="AD457" s="19" t="n"/>
      <c r="AE457" s="13" t="n"/>
      <c r="AF457" s="13" t="n"/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n"/>
      <c r="C458" s="12" t="n"/>
      <c r="D458" s="11" t="n"/>
      <c r="E458" s="11" t="n"/>
      <c r="F458" s="12" t="n"/>
      <c r="G458" s="11" t="n"/>
      <c r="H458" s="18" t="n"/>
      <c r="I458" s="124" t="n"/>
      <c r="J458" s="9" t="n"/>
      <c r="K458" s="7" t="n"/>
      <c r="L458" s="7" t="n"/>
      <c r="M458" s="10" t="n"/>
      <c r="N458" s="10" t="n"/>
      <c r="O458" s="7" t="n"/>
      <c r="P458" s="7" t="n"/>
      <c r="Q458" s="10" t="n"/>
      <c r="R458" s="10" t="n"/>
      <c r="S458" s="7" t="n"/>
      <c r="T458" s="7" t="n"/>
      <c r="U458" s="10" t="n"/>
      <c r="V458" s="10" t="n"/>
      <c r="W458" s="7" t="n"/>
      <c r="X458" s="7" t="n"/>
      <c r="Y458" s="7" t="n"/>
      <c r="Z458" s="7" t="n"/>
      <c r="AA458" s="7" t="n"/>
      <c r="AB458" s="7" t="n"/>
      <c r="AC458" s="14" t="n"/>
      <c r="AD458" s="18" t="n"/>
      <c r="AE458" s="13" t="n"/>
      <c r="AF458" s="13" t="n"/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n"/>
      <c r="C459" s="12" t="n"/>
      <c r="D459" s="11" t="n"/>
      <c r="E459" s="11" t="n"/>
      <c r="F459" s="12" t="n"/>
      <c r="G459" s="11" t="n"/>
      <c r="H459" s="19" t="n"/>
      <c r="I459" s="124" t="n"/>
      <c r="J459" s="9" t="n"/>
      <c r="K459" s="7" t="n"/>
      <c r="L459" s="7" t="n"/>
      <c r="M459" s="10" t="n"/>
      <c r="N459" s="10" t="n"/>
      <c r="O459" s="7" t="n"/>
      <c r="P459" s="7" t="n"/>
      <c r="Q459" s="10" t="n"/>
      <c r="R459" s="10" t="n"/>
      <c r="S459" s="7" t="n"/>
      <c r="T459" s="7" t="n"/>
      <c r="U459" s="10" t="n"/>
      <c r="V459" s="10" t="n"/>
      <c r="W459" s="7" t="n"/>
      <c r="X459" s="7" t="n"/>
      <c r="Y459" s="7" t="n"/>
      <c r="Z459" s="7" t="n"/>
      <c r="AA459" s="7" t="n"/>
      <c r="AB459" s="7" t="n"/>
      <c r="AC459" s="14" t="n"/>
      <c r="AD459" s="19" t="n"/>
      <c r="AE459" s="13" t="n"/>
      <c r="AF459" s="13" t="n"/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n"/>
      <c r="C460" s="12" t="n"/>
      <c r="D460" s="11" t="n"/>
      <c r="E460" s="11" t="n"/>
      <c r="F460" s="12" t="n"/>
      <c r="G460" s="11" t="n"/>
      <c r="H460" s="19" t="n"/>
      <c r="I460" s="124" t="n"/>
      <c r="J460" s="9" t="n"/>
      <c r="K460" s="7" t="n"/>
      <c r="L460" s="7" t="n"/>
      <c r="M460" s="10" t="n"/>
      <c r="N460" s="10" t="n"/>
      <c r="O460" s="7" t="n"/>
      <c r="P460" s="7" t="n"/>
      <c r="Q460" s="10" t="n"/>
      <c r="R460" s="10" t="n"/>
      <c r="S460" s="7" t="n"/>
      <c r="T460" s="7" t="n"/>
      <c r="U460" s="10" t="n"/>
      <c r="V460" s="10" t="n"/>
      <c r="W460" s="7" t="n"/>
      <c r="X460" s="7" t="n"/>
      <c r="Y460" s="7" t="n"/>
      <c r="Z460" s="7" t="n"/>
      <c r="AA460" s="7" t="n"/>
      <c r="AB460" s="7" t="n"/>
      <c r="AC460" s="14" t="n"/>
      <c r="AD460" s="19" t="n"/>
      <c r="AE460" s="13" t="n"/>
      <c r="AF460" s="13" t="n"/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n"/>
      <c r="C461" s="12" t="n"/>
      <c r="D461" s="11" t="n"/>
      <c r="E461" s="11" t="n"/>
      <c r="F461" s="12" t="n"/>
      <c r="G461" s="11" t="n"/>
      <c r="H461" s="18" t="n"/>
      <c r="I461" s="124" t="n"/>
      <c r="J461" s="9" t="n"/>
      <c r="K461" s="7" t="n"/>
      <c r="L461" s="7" t="n"/>
      <c r="M461" s="10" t="n"/>
      <c r="N461" s="10" t="n"/>
      <c r="O461" s="7" t="n"/>
      <c r="P461" s="7" t="n"/>
      <c r="Q461" s="10" t="n"/>
      <c r="R461" s="10" t="n"/>
      <c r="S461" s="7" t="n"/>
      <c r="T461" s="7" t="n"/>
      <c r="U461" s="10" t="n"/>
      <c r="V461" s="10" t="n"/>
      <c r="W461" s="7" t="n"/>
      <c r="X461" s="7" t="n"/>
      <c r="Y461" s="7" t="n"/>
      <c r="Z461" s="7" t="n"/>
      <c r="AA461" s="7" t="n"/>
      <c r="AB461" s="7" t="n"/>
      <c r="AC461" s="14" t="n"/>
      <c r="AD461" s="18" t="n"/>
      <c r="AE461" s="13" t="n"/>
      <c r="AF461" s="13" t="n"/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n"/>
      <c r="C462" s="12" t="n"/>
      <c r="D462" s="11" t="n"/>
      <c r="E462" s="11" t="n"/>
      <c r="F462" s="12" t="n"/>
      <c r="G462" s="11" t="n"/>
      <c r="H462" s="19" t="n"/>
      <c r="I462" s="124" t="n"/>
      <c r="J462" s="9" t="n"/>
      <c r="K462" s="7" t="n"/>
      <c r="L462" s="7" t="n"/>
      <c r="M462" s="10" t="n"/>
      <c r="N462" s="10" t="n"/>
      <c r="O462" s="7" t="n"/>
      <c r="P462" s="7" t="n"/>
      <c r="Q462" s="10" t="n"/>
      <c r="R462" s="10" t="n"/>
      <c r="S462" s="7" t="n"/>
      <c r="T462" s="7" t="n"/>
      <c r="U462" s="10" t="n"/>
      <c r="V462" s="10" t="n"/>
      <c r="W462" s="7" t="n"/>
      <c r="X462" s="7" t="n"/>
      <c r="Y462" s="7" t="n"/>
      <c r="Z462" s="7" t="n"/>
      <c r="AA462" s="7" t="n"/>
      <c r="AB462" s="7" t="n"/>
      <c r="AC462" s="14" t="n"/>
      <c r="AD462" s="19" t="n"/>
      <c r="AE462" s="13" t="n"/>
      <c r="AF462" s="13" t="n"/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n"/>
      <c r="C463" s="12" t="n"/>
      <c r="D463" s="11" t="n"/>
      <c r="E463" s="11" t="n"/>
      <c r="F463" s="12" t="n"/>
      <c r="G463" s="11" t="n"/>
      <c r="H463" s="19" t="n"/>
      <c r="I463" s="124" t="n"/>
      <c r="J463" s="9" t="n"/>
      <c r="K463" s="7" t="n"/>
      <c r="L463" s="7" t="n"/>
      <c r="M463" s="10" t="n"/>
      <c r="N463" s="10" t="n"/>
      <c r="O463" s="7" t="n"/>
      <c r="P463" s="7" t="n"/>
      <c r="Q463" s="10" t="n"/>
      <c r="R463" s="10" t="n"/>
      <c r="S463" s="7" t="n"/>
      <c r="T463" s="7" t="n"/>
      <c r="U463" s="10" t="n"/>
      <c r="V463" s="10" t="n"/>
      <c r="W463" s="7" t="n"/>
      <c r="X463" s="7" t="n"/>
      <c r="Y463" s="7" t="n"/>
      <c r="Z463" s="7" t="n"/>
      <c r="AA463" s="7" t="n"/>
      <c r="AB463" s="7" t="n"/>
      <c r="AC463" s="14" t="n"/>
      <c r="AD463" s="19" t="n"/>
      <c r="AE463" s="13" t="n"/>
      <c r="AF463" s="13" t="n"/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n"/>
      <c r="C464" s="12" t="n"/>
      <c r="D464" s="11" t="n"/>
      <c r="E464" s="11" t="n"/>
      <c r="F464" s="12" t="n"/>
      <c r="G464" s="11" t="n"/>
      <c r="H464" s="18" t="n"/>
      <c r="I464" s="124" t="n"/>
      <c r="J464" s="9" t="n"/>
      <c r="K464" s="7" t="n"/>
      <c r="L464" s="7" t="n"/>
      <c r="M464" s="10" t="n"/>
      <c r="N464" s="10" t="n"/>
      <c r="O464" s="7" t="n"/>
      <c r="P464" s="7" t="n"/>
      <c r="Q464" s="10" t="n"/>
      <c r="R464" s="10" t="n"/>
      <c r="S464" s="7" t="n"/>
      <c r="T464" s="7" t="n"/>
      <c r="U464" s="10" t="n"/>
      <c r="V464" s="10" t="n"/>
      <c r="W464" s="7" t="n"/>
      <c r="X464" s="7" t="n"/>
      <c r="Y464" s="7" t="n"/>
      <c r="Z464" s="7" t="n"/>
      <c r="AA464" s="7" t="n"/>
      <c r="AB464" s="7" t="n"/>
      <c r="AC464" s="14" t="n"/>
      <c r="AD464" s="18" t="n"/>
      <c r="AE464" s="13" t="n"/>
      <c r="AF464" s="13" t="n"/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n"/>
      <c r="C465" s="12" t="n"/>
      <c r="D465" s="11" t="n"/>
      <c r="E465" s="11" t="n"/>
      <c r="F465" s="12" t="n"/>
      <c r="G465" s="11" t="n"/>
      <c r="H465" s="19" t="n"/>
      <c r="I465" s="124" t="n"/>
      <c r="J465" s="9" t="n"/>
      <c r="K465" s="7" t="n"/>
      <c r="L465" s="7" t="n"/>
      <c r="M465" s="10" t="n"/>
      <c r="N465" s="10" t="n"/>
      <c r="O465" s="7" t="n"/>
      <c r="P465" s="7" t="n"/>
      <c r="Q465" s="10" t="n"/>
      <c r="R465" s="10" t="n"/>
      <c r="S465" s="7" t="n"/>
      <c r="T465" s="7" t="n"/>
      <c r="U465" s="10" t="n"/>
      <c r="V465" s="10" t="n"/>
      <c r="W465" s="7" t="n"/>
      <c r="X465" s="7" t="n"/>
      <c r="Y465" s="7" t="n"/>
      <c r="Z465" s="7" t="n"/>
      <c r="AA465" s="7" t="n"/>
      <c r="AB465" s="7" t="n"/>
      <c r="AC465" s="14" t="n"/>
      <c r="AD465" s="19" t="n"/>
      <c r="AE465" s="13" t="n"/>
      <c r="AF465" s="13" t="n"/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n"/>
      <c r="C466" s="12" t="n"/>
      <c r="D466" s="11" t="n"/>
      <c r="E466" s="11" t="n"/>
      <c r="F466" s="12" t="n"/>
      <c r="G466" s="11" t="n"/>
      <c r="H466" s="19" t="n"/>
      <c r="I466" s="124" t="n"/>
      <c r="J466" s="9" t="n"/>
      <c r="K466" s="7" t="n"/>
      <c r="L466" s="7" t="n"/>
      <c r="M466" s="10" t="n"/>
      <c r="N466" s="10" t="n"/>
      <c r="O466" s="7" t="n"/>
      <c r="P466" s="7" t="n"/>
      <c r="Q466" s="10" t="n"/>
      <c r="R466" s="10" t="n"/>
      <c r="S466" s="7" t="n"/>
      <c r="T466" s="7" t="n"/>
      <c r="U466" s="10" t="n"/>
      <c r="V466" s="10" t="n"/>
      <c r="W466" s="7" t="n"/>
      <c r="X466" s="7" t="n"/>
      <c r="Y466" s="7" t="n"/>
      <c r="Z466" s="7" t="n"/>
      <c r="AA466" s="7" t="n"/>
      <c r="AB466" s="7" t="n"/>
      <c r="AC466" s="14" t="n"/>
      <c r="AD466" s="19" t="n"/>
      <c r="AE466" s="13" t="n"/>
      <c r="AF466" s="13" t="n"/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n"/>
      <c r="C467" s="12" t="n"/>
      <c r="D467" s="11" t="n"/>
      <c r="E467" s="11" t="n"/>
      <c r="F467" s="12" t="n"/>
      <c r="G467" s="11" t="n"/>
      <c r="H467" s="18" t="n"/>
      <c r="I467" s="124" t="n"/>
      <c r="J467" s="9" t="n"/>
      <c r="K467" s="7" t="n"/>
      <c r="L467" s="7" t="n"/>
      <c r="M467" s="10" t="n"/>
      <c r="N467" s="10" t="n"/>
      <c r="O467" s="7" t="n"/>
      <c r="P467" s="7" t="n"/>
      <c r="Q467" s="10" t="n"/>
      <c r="R467" s="10" t="n"/>
      <c r="S467" s="7" t="n"/>
      <c r="T467" s="7" t="n"/>
      <c r="U467" s="10" t="n"/>
      <c r="V467" s="10" t="n"/>
      <c r="W467" s="7" t="n"/>
      <c r="X467" s="7" t="n"/>
      <c r="Y467" s="7" t="n"/>
      <c r="Z467" s="7" t="n"/>
      <c r="AA467" s="7" t="n"/>
      <c r="AB467" s="7" t="n"/>
      <c r="AC467" s="14" t="n"/>
      <c r="AD467" s="18" t="n"/>
      <c r="AE467" s="13" t="n"/>
      <c r="AF467" s="13" t="n"/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n"/>
      <c r="C468" s="12" t="n"/>
      <c r="D468" s="11" t="n"/>
      <c r="E468" s="11" t="n"/>
      <c r="F468" s="12" t="n"/>
      <c r="G468" s="11" t="n"/>
      <c r="H468" s="19" t="n"/>
      <c r="I468" s="124" t="n"/>
      <c r="J468" s="9" t="n"/>
      <c r="K468" s="7" t="n"/>
      <c r="L468" s="7" t="n"/>
      <c r="M468" s="10" t="n"/>
      <c r="N468" s="10" t="n"/>
      <c r="O468" s="7" t="n"/>
      <c r="P468" s="7" t="n"/>
      <c r="Q468" s="10" t="n"/>
      <c r="R468" s="10" t="n"/>
      <c r="S468" s="7" t="n"/>
      <c r="T468" s="7" t="n"/>
      <c r="U468" s="10" t="n"/>
      <c r="V468" s="10" t="n"/>
      <c r="W468" s="7" t="n"/>
      <c r="X468" s="7" t="n"/>
      <c r="Y468" s="7" t="n"/>
      <c r="Z468" s="7" t="n"/>
      <c r="AA468" s="7" t="n"/>
      <c r="AB468" s="7" t="n"/>
      <c r="AC468" s="14" t="n"/>
      <c r="AD468" s="19" t="n"/>
      <c r="AE468" s="13" t="n"/>
      <c r="AF468" s="13" t="n"/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n"/>
      <c r="C469" s="12" t="n"/>
      <c r="D469" s="11" t="n"/>
      <c r="E469" s="11" t="n"/>
      <c r="F469" s="12" t="n"/>
      <c r="G469" s="11" t="n"/>
      <c r="H469" s="19" t="n"/>
      <c r="I469" s="124" t="n"/>
      <c r="J469" s="9" t="n"/>
      <c r="K469" s="7" t="n"/>
      <c r="L469" s="7" t="n"/>
      <c r="M469" s="10" t="n"/>
      <c r="N469" s="10" t="n"/>
      <c r="O469" s="7" t="n"/>
      <c r="P469" s="7" t="n"/>
      <c r="Q469" s="10" t="n"/>
      <c r="R469" s="10" t="n"/>
      <c r="S469" s="7" t="n"/>
      <c r="T469" s="7" t="n"/>
      <c r="U469" s="10" t="n"/>
      <c r="V469" s="10" t="n"/>
      <c r="W469" s="7" t="n"/>
      <c r="X469" s="7" t="n"/>
      <c r="Y469" s="7" t="n"/>
      <c r="Z469" s="7" t="n"/>
      <c r="AA469" s="7" t="n"/>
      <c r="AB469" s="7" t="n"/>
      <c r="AC469" s="14" t="n"/>
      <c r="AD469" s="19" t="n"/>
      <c r="AE469" s="13" t="n"/>
      <c r="AF469" s="13" t="n"/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n"/>
      <c r="C470" s="12" t="n"/>
      <c r="D470" s="11" t="n"/>
      <c r="E470" s="11" t="n"/>
      <c r="F470" s="12" t="n"/>
      <c r="G470" s="11" t="n"/>
      <c r="H470" s="18" t="n"/>
      <c r="I470" s="124" t="n"/>
      <c r="J470" s="9" t="n"/>
      <c r="K470" s="7" t="n"/>
      <c r="L470" s="7" t="n"/>
      <c r="M470" s="10" t="n"/>
      <c r="N470" s="10" t="n"/>
      <c r="O470" s="7" t="n"/>
      <c r="P470" s="7" t="n"/>
      <c r="Q470" s="10" t="n"/>
      <c r="R470" s="10" t="n"/>
      <c r="S470" s="7" t="n"/>
      <c r="T470" s="7" t="n"/>
      <c r="U470" s="10" t="n"/>
      <c r="V470" s="10" t="n"/>
      <c r="W470" s="7" t="n"/>
      <c r="X470" s="7" t="n"/>
      <c r="Y470" s="7" t="n"/>
      <c r="Z470" s="7" t="n"/>
      <c r="AA470" s="7" t="n"/>
      <c r="AB470" s="7" t="n"/>
      <c r="AC470" s="14" t="n"/>
      <c r="AD470" s="18" t="n"/>
      <c r="AE470" s="13" t="n"/>
      <c r="AF470" s="13" t="n"/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n"/>
      <c r="C471" s="12" t="n"/>
      <c r="D471" s="11" t="n"/>
      <c r="E471" s="11" t="n"/>
      <c r="F471" s="12" t="n"/>
      <c r="G471" s="11" t="n"/>
      <c r="H471" s="19" t="n"/>
      <c r="I471" s="124" t="n"/>
      <c r="J471" s="9" t="n"/>
      <c r="K471" s="7" t="n"/>
      <c r="L471" s="7" t="n"/>
      <c r="M471" s="10" t="n"/>
      <c r="N471" s="10" t="n"/>
      <c r="O471" s="7" t="n"/>
      <c r="P471" s="7" t="n"/>
      <c r="Q471" s="10" t="n"/>
      <c r="R471" s="10" t="n"/>
      <c r="S471" s="7" t="n"/>
      <c r="T471" s="7" t="n"/>
      <c r="U471" s="10" t="n"/>
      <c r="V471" s="10" t="n"/>
      <c r="W471" s="7" t="n"/>
      <c r="X471" s="7" t="n"/>
      <c r="Y471" s="7" t="n"/>
      <c r="Z471" s="7" t="n"/>
      <c r="AA471" s="7" t="n"/>
      <c r="AB471" s="7" t="n"/>
      <c r="AC471" s="14" t="n"/>
      <c r="AD471" s="19" t="n"/>
      <c r="AE471" s="13" t="n"/>
      <c r="AF471" s="13" t="n"/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n"/>
      <c r="C472" s="12" t="n"/>
      <c r="D472" s="11" t="n"/>
      <c r="E472" s="11" t="n"/>
      <c r="F472" s="12" t="n"/>
      <c r="G472" s="11" t="n"/>
      <c r="H472" s="19" t="n"/>
      <c r="I472" s="124" t="n"/>
      <c r="J472" s="9" t="n"/>
      <c r="K472" s="7" t="n"/>
      <c r="L472" s="7" t="n"/>
      <c r="M472" s="10" t="n"/>
      <c r="N472" s="10" t="n"/>
      <c r="O472" s="7" t="n"/>
      <c r="P472" s="7" t="n"/>
      <c r="Q472" s="10" t="n"/>
      <c r="R472" s="10" t="n"/>
      <c r="S472" s="7" t="n"/>
      <c r="T472" s="7" t="n"/>
      <c r="U472" s="10" t="n"/>
      <c r="V472" s="10" t="n"/>
      <c r="W472" s="7" t="n"/>
      <c r="X472" s="7" t="n"/>
      <c r="Y472" s="7" t="n"/>
      <c r="Z472" s="7" t="n"/>
      <c r="AA472" s="7" t="n"/>
      <c r="AB472" s="7" t="n"/>
      <c r="AC472" s="14" t="n"/>
      <c r="AD472" s="19" t="n"/>
      <c r="AE472" s="13" t="n"/>
      <c r="AF472" s="13" t="n"/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n"/>
      <c r="C473" s="12" t="n"/>
      <c r="D473" s="11" t="n"/>
      <c r="E473" s="11" t="n"/>
      <c r="F473" s="12" t="n"/>
      <c r="G473" s="11" t="n"/>
      <c r="H473" s="18" t="n"/>
      <c r="I473" s="124" t="n"/>
      <c r="J473" s="9" t="n"/>
      <c r="K473" s="7" t="n"/>
      <c r="L473" s="7" t="n"/>
      <c r="M473" s="10" t="n"/>
      <c r="N473" s="10" t="n"/>
      <c r="O473" s="7" t="n"/>
      <c r="P473" s="7" t="n"/>
      <c r="Q473" s="10" t="n"/>
      <c r="R473" s="10" t="n"/>
      <c r="S473" s="7" t="n"/>
      <c r="T473" s="7" t="n"/>
      <c r="U473" s="10" t="n"/>
      <c r="V473" s="10" t="n"/>
      <c r="W473" s="7" t="n"/>
      <c r="X473" s="7" t="n"/>
      <c r="Y473" s="7" t="n"/>
      <c r="Z473" s="7" t="n"/>
      <c r="AA473" s="7" t="n"/>
      <c r="AB473" s="7" t="n"/>
      <c r="AC473" s="14" t="n"/>
      <c r="AD473" s="18" t="n"/>
      <c r="AE473" s="13" t="n"/>
      <c r="AF473" s="13" t="n"/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n"/>
      <c r="C474" s="12" t="n"/>
      <c r="D474" s="11" t="n"/>
      <c r="E474" s="11" t="n"/>
      <c r="F474" s="12" t="n"/>
      <c r="G474" s="11" t="n"/>
      <c r="H474" s="19" t="n"/>
      <c r="I474" s="124" t="n"/>
      <c r="J474" s="9" t="n"/>
      <c r="K474" s="7" t="n"/>
      <c r="L474" s="7" t="n"/>
      <c r="M474" s="10" t="n"/>
      <c r="N474" s="10" t="n"/>
      <c r="O474" s="7" t="n"/>
      <c r="P474" s="7" t="n"/>
      <c r="Q474" s="10" t="n"/>
      <c r="R474" s="10" t="n"/>
      <c r="S474" s="7" t="n"/>
      <c r="T474" s="7" t="n"/>
      <c r="U474" s="10" t="n"/>
      <c r="V474" s="10" t="n"/>
      <c r="W474" s="7" t="n"/>
      <c r="X474" s="7" t="n"/>
      <c r="Y474" s="7" t="n"/>
      <c r="Z474" s="7" t="n"/>
      <c r="AA474" s="7" t="n"/>
      <c r="AB474" s="7" t="n"/>
      <c r="AC474" s="14" t="n"/>
      <c r="AD474" s="19" t="n"/>
      <c r="AE474" s="13" t="n"/>
      <c r="AF474" s="13" t="n"/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n"/>
      <c r="C475" s="12" t="n"/>
      <c r="D475" s="11" t="n"/>
      <c r="E475" s="11" t="n"/>
      <c r="F475" s="12" t="n"/>
      <c r="G475" s="11" t="n"/>
      <c r="H475" s="19" t="n"/>
      <c r="I475" s="124" t="n"/>
      <c r="J475" s="9" t="n"/>
      <c r="K475" s="7" t="n"/>
      <c r="L475" s="7" t="n"/>
      <c r="M475" s="10" t="n"/>
      <c r="N475" s="10" t="n"/>
      <c r="O475" s="7" t="n"/>
      <c r="P475" s="7" t="n"/>
      <c r="Q475" s="10" t="n"/>
      <c r="R475" s="10" t="n"/>
      <c r="S475" s="7" t="n"/>
      <c r="T475" s="7" t="n"/>
      <c r="U475" s="10" t="n"/>
      <c r="V475" s="10" t="n"/>
      <c r="W475" s="7" t="n"/>
      <c r="X475" s="7" t="n"/>
      <c r="Y475" s="7" t="n"/>
      <c r="Z475" s="7" t="n"/>
      <c r="AA475" s="7" t="n"/>
      <c r="AB475" s="7" t="n"/>
      <c r="AC475" s="14" t="n"/>
      <c r="AD475" s="19" t="n"/>
      <c r="AE475" s="13" t="n"/>
      <c r="AF475" s="13" t="n"/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n"/>
      <c r="C476" s="12" t="n"/>
      <c r="D476" s="11" t="n"/>
      <c r="E476" s="11" t="n"/>
      <c r="F476" s="12" t="n"/>
      <c r="G476" s="11" t="n"/>
      <c r="H476" s="18" t="n"/>
      <c r="I476" s="124" t="n"/>
      <c r="J476" s="9" t="n"/>
      <c r="K476" s="7" t="n"/>
      <c r="L476" s="7" t="n"/>
      <c r="M476" s="10" t="n"/>
      <c r="N476" s="10" t="n"/>
      <c r="O476" s="7" t="n"/>
      <c r="P476" s="7" t="n"/>
      <c r="Q476" s="10" t="n"/>
      <c r="R476" s="10" t="n"/>
      <c r="S476" s="7" t="n"/>
      <c r="T476" s="7" t="n"/>
      <c r="U476" s="10" t="n"/>
      <c r="V476" s="10" t="n"/>
      <c r="W476" s="7" t="n"/>
      <c r="X476" s="7" t="n"/>
      <c r="Y476" s="7" t="n"/>
      <c r="Z476" s="7" t="n"/>
      <c r="AA476" s="7" t="n"/>
      <c r="AB476" s="7" t="n"/>
      <c r="AC476" s="14" t="n"/>
      <c r="AD476" s="18" t="n"/>
      <c r="AE476" s="13" t="n"/>
      <c r="AF476" s="13" t="n"/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n"/>
      <c r="C477" s="12" t="n"/>
      <c r="D477" s="11" t="n"/>
      <c r="E477" s="11" t="n"/>
      <c r="F477" s="12" t="n"/>
      <c r="G477" s="11" t="n"/>
      <c r="H477" s="19" t="n"/>
      <c r="I477" s="124" t="n"/>
      <c r="J477" s="9" t="n"/>
      <c r="K477" s="7" t="n"/>
      <c r="L477" s="7" t="n"/>
      <c r="M477" s="10" t="n"/>
      <c r="N477" s="10" t="n"/>
      <c r="O477" s="7" t="n"/>
      <c r="P477" s="7" t="n"/>
      <c r="Q477" s="10" t="n"/>
      <c r="R477" s="10" t="n"/>
      <c r="S477" s="7" t="n"/>
      <c r="T477" s="7" t="n"/>
      <c r="U477" s="10" t="n"/>
      <c r="V477" s="10" t="n"/>
      <c r="W477" s="7" t="n"/>
      <c r="X477" s="7" t="n"/>
      <c r="Y477" s="7" t="n"/>
      <c r="Z477" s="7" t="n"/>
      <c r="AA477" s="7" t="n"/>
      <c r="AB477" s="7" t="n"/>
      <c r="AC477" s="14" t="n"/>
      <c r="AD477" s="19" t="n"/>
      <c r="AE477" s="13" t="n"/>
      <c r="AF477" s="13" t="n"/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n"/>
      <c r="C478" s="12" t="n"/>
      <c r="D478" s="11" t="n"/>
      <c r="E478" s="11" t="n"/>
      <c r="F478" s="12" t="n"/>
      <c r="G478" s="11" t="n"/>
      <c r="H478" s="19" t="n"/>
      <c r="I478" s="124" t="n"/>
      <c r="J478" s="9" t="n"/>
      <c r="K478" s="7" t="n"/>
      <c r="L478" s="7" t="n"/>
      <c r="M478" s="10" t="n"/>
      <c r="N478" s="10" t="n"/>
      <c r="O478" s="7" t="n"/>
      <c r="P478" s="7" t="n"/>
      <c r="Q478" s="10" t="n"/>
      <c r="R478" s="10" t="n"/>
      <c r="S478" s="7" t="n"/>
      <c r="T478" s="7" t="n"/>
      <c r="U478" s="10" t="n"/>
      <c r="V478" s="10" t="n"/>
      <c r="W478" s="7" t="n"/>
      <c r="X478" s="7" t="n"/>
      <c r="Y478" s="7" t="n"/>
      <c r="Z478" s="7" t="n"/>
      <c r="AA478" s="7" t="n"/>
      <c r="AB478" s="7" t="n"/>
      <c r="AC478" s="14" t="n"/>
      <c r="AD478" s="19" t="n"/>
      <c r="AE478" s="13" t="n"/>
      <c r="AF478" s="13" t="n"/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n"/>
      <c r="C479" s="12" t="n"/>
      <c r="D479" s="11" t="n"/>
      <c r="E479" s="11" t="n"/>
      <c r="F479" s="12" t="n"/>
      <c r="G479" s="11" t="n"/>
      <c r="H479" s="18" t="n"/>
      <c r="I479" s="124" t="n"/>
      <c r="J479" s="9" t="n"/>
      <c r="K479" s="7" t="n"/>
      <c r="L479" s="7" t="n"/>
      <c r="M479" s="10" t="n"/>
      <c r="N479" s="10" t="n"/>
      <c r="O479" s="7" t="n"/>
      <c r="P479" s="7" t="n"/>
      <c r="Q479" s="10" t="n"/>
      <c r="R479" s="10" t="n"/>
      <c r="S479" s="7" t="n"/>
      <c r="T479" s="7" t="n"/>
      <c r="U479" s="10" t="n"/>
      <c r="V479" s="10" t="n"/>
      <c r="W479" s="7" t="n"/>
      <c r="X479" s="7" t="n"/>
      <c r="Y479" s="7" t="n"/>
      <c r="Z479" s="7" t="n"/>
      <c r="AA479" s="7" t="n"/>
      <c r="AB479" s="7" t="n"/>
      <c r="AC479" s="14" t="n"/>
      <c r="AD479" s="18" t="n"/>
      <c r="AE479" s="13" t="n"/>
      <c r="AF479" s="13" t="n"/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n"/>
      <c r="C480" s="12" t="n"/>
      <c r="D480" s="11" t="n"/>
      <c r="E480" s="11" t="n"/>
      <c r="F480" s="12" t="n"/>
      <c r="G480" s="11" t="n"/>
      <c r="H480" s="19" t="n"/>
      <c r="I480" s="124" t="n"/>
      <c r="J480" s="9" t="n"/>
      <c r="K480" s="7" t="n"/>
      <c r="L480" s="7" t="n"/>
      <c r="M480" s="10" t="n"/>
      <c r="N480" s="10" t="n"/>
      <c r="O480" s="7" t="n"/>
      <c r="P480" s="7" t="n"/>
      <c r="Q480" s="10" t="n"/>
      <c r="R480" s="10" t="n"/>
      <c r="S480" s="7" t="n"/>
      <c r="T480" s="7" t="n"/>
      <c r="U480" s="10" t="n"/>
      <c r="V480" s="10" t="n"/>
      <c r="W480" s="7" t="n"/>
      <c r="X480" s="7" t="n"/>
      <c r="Y480" s="7" t="n"/>
      <c r="Z480" s="7" t="n"/>
      <c r="AA480" s="7" t="n"/>
      <c r="AB480" s="7" t="n"/>
      <c r="AC480" s="14" t="n"/>
      <c r="AD480" s="19" t="n"/>
      <c r="AE480" s="13" t="n"/>
      <c r="AF480" s="13" t="n"/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n"/>
      <c r="C481" s="12" t="n"/>
      <c r="D481" s="11" t="n"/>
      <c r="E481" s="11" t="n"/>
      <c r="F481" s="12" t="n"/>
      <c r="G481" s="11" t="n"/>
      <c r="H481" s="19" t="n"/>
      <c r="I481" s="124" t="n"/>
      <c r="J481" s="9" t="n"/>
      <c r="K481" s="7" t="n"/>
      <c r="L481" s="7" t="n"/>
      <c r="M481" s="10" t="n"/>
      <c r="N481" s="10" t="n"/>
      <c r="O481" s="7" t="n"/>
      <c r="P481" s="7" t="n"/>
      <c r="Q481" s="10" t="n"/>
      <c r="R481" s="10" t="n"/>
      <c r="S481" s="7" t="n"/>
      <c r="T481" s="7" t="n"/>
      <c r="U481" s="10" t="n"/>
      <c r="V481" s="10" t="n"/>
      <c r="W481" s="7" t="n"/>
      <c r="X481" s="7" t="n"/>
      <c r="Y481" s="7" t="n"/>
      <c r="Z481" s="7" t="n"/>
      <c r="AA481" s="7" t="n"/>
      <c r="AB481" s="7" t="n"/>
      <c r="AC481" s="14" t="n"/>
      <c r="AD481" s="19" t="n"/>
      <c r="AE481" s="13" t="n"/>
      <c r="AF481" s="13" t="n"/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n"/>
      <c r="C482" s="12" t="n"/>
      <c r="D482" s="11" t="n"/>
      <c r="E482" s="11" t="n"/>
      <c r="F482" s="12" t="n"/>
      <c r="G482" s="11" t="n"/>
      <c r="H482" s="18" t="n"/>
      <c r="I482" s="124" t="n"/>
      <c r="J482" s="9" t="n"/>
      <c r="K482" s="7" t="n"/>
      <c r="L482" s="7" t="n"/>
      <c r="M482" s="10" t="n"/>
      <c r="N482" s="10" t="n"/>
      <c r="O482" s="7" t="n"/>
      <c r="P482" s="7" t="n"/>
      <c r="Q482" s="10" t="n"/>
      <c r="R482" s="10" t="n"/>
      <c r="S482" s="7" t="n"/>
      <c r="T482" s="7" t="n"/>
      <c r="U482" s="10" t="n"/>
      <c r="V482" s="10" t="n"/>
      <c r="W482" s="7" t="n"/>
      <c r="X482" s="7" t="n"/>
      <c r="Y482" s="7" t="n"/>
      <c r="Z482" s="7" t="n"/>
      <c r="AA482" s="7" t="n"/>
      <c r="AB482" s="7" t="n"/>
      <c r="AC482" s="14" t="n"/>
      <c r="AD482" s="18" t="n"/>
      <c r="AE482" s="13" t="n"/>
      <c r="AF482" s="13" t="n"/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n"/>
      <c r="C483" s="12" t="n"/>
      <c r="D483" s="11" t="n"/>
      <c r="E483" s="11" t="n"/>
      <c r="F483" s="12" t="n"/>
      <c r="G483" s="11" t="n"/>
      <c r="H483" s="19" t="n"/>
      <c r="I483" s="124" t="n"/>
      <c r="J483" s="9" t="n"/>
      <c r="K483" s="7" t="n"/>
      <c r="L483" s="7" t="n"/>
      <c r="M483" s="10" t="n"/>
      <c r="N483" s="10" t="n"/>
      <c r="O483" s="7" t="n"/>
      <c r="P483" s="7" t="n"/>
      <c r="Q483" s="10" t="n"/>
      <c r="R483" s="10" t="n"/>
      <c r="S483" s="7" t="n"/>
      <c r="T483" s="7" t="n"/>
      <c r="U483" s="10" t="n"/>
      <c r="V483" s="10" t="n"/>
      <c r="W483" s="7" t="n"/>
      <c r="X483" s="7" t="n"/>
      <c r="Y483" s="7" t="n"/>
      <c r="Z483" s="7" t="n"/>
      <c r="AA483" s="7" t="n"/>
      <c r="AB483" s="7" t="n"/>
      <c r="AC483" s="14" t="n"/>
      <c r="AD483" s="19" t="n"/>
      <c r="AE483" s="13" t="n"/>
      <c r="AF483" s="13" t="n"/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n"/>
      <c r="C484" s="12" t="n"/>
      <c r="D484" s="11" t="n"/>
      <c r="E484" s="11" t="n"/>
      <c r="F484" s="12" t="n"/>
      <c r="G484" s="11" t="n"/>
      <c r="H484" s="19" t="n"/>
      <c r="I484" s="124" t="n"/>
      <c r="J484" s="9" t="n"/>
      <c r="K484" s="7" t="n"/>
      <c r="L484" s="7" t="n"/>
      <c r="M484" s="10" t="n"/>
      <c r="N484" s="10" t="n"/>
      <c r="O484" s="7" t="n"/>
      <c r="P484" s="7" t="n"/>
      <c r="Q484" s="10" t="n"/>
      <c r="R484" s="10" t="n"/>
      <c r="S484" s="7" t="n"/>
      <c r="T484" s="7" t="n"/>
      <c r="U484" s="10" t="n"/>
      <c r="V484" s="10" t="n"/>
      <c r="W484" s="7" t="n"/>
      <c r="X484" s="7" t="n"/>
      <c r="Y484" s="7" t="n"/>
      <c r="Z484" s="7" t="n"/>
      <c r="AA484" s="7" t="n"/>
      <c r="AB484" s="7" t="n"/>
      <c r="AC484" s="14" t="n"/>
      <c r="AD484" s="19" t="n"/>
      <c r="AE484" s="13" t="n"/>
      <c r="AF484" s="13" t="n"/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n"/>
      <c r="C485" s="12" t="n"/>
      <c r="D485" s="11" t="n"/>
      <c r="E485" s="11" t="n"/>
      <c r="F485" s="12" t="n"/>
      <c r="G485" s="11" t="n"/>
      <c r="H485" s="18" t="n"/>
      <c r="I485" s="124" t="n"/>
      <c r="J485" s="9" t="n"/>
      <c r="K485" s="7" t="n"/>
      <c r="L485" s="7" t="n"/>
      <c r="M485" s="10" t="n"/>
      <c r="N485" s="10" t="n"/>
      <c r="O485" s="7" t="n"/>
      <c r="P485" s="7" t="n"/>
      <c r="Q485" s="10" t="n"/>
      <c r="R485" s="10" t="n"/>
      <c r="S485" s="7" t="n"/>
      <c r="T485" s="7" t="n"/>
      <c r="U485" s="10" t="n"/>
      <c r="V485" s="10" t="n"/>
      <c r="W485" s="7" t="n"/>
      <c r="X485" s="7" t="n"/>
      <c r="Y485" s="7" t="n"/>
      <c r="Z485" s="7" t="n"/>
      <c r="AA485" s="7" t="n"/>
      <c r="AB485" s="7" t="n"/>
      <c r="AC485" s="14" t="n"/>
      <c r="AD485" s="18" t="n"/>
      <c r="AE485" s="13" t="n"/>
      <c r="AF485" s="13" t="n"/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n"/>
      <c r="C486" s="12" t="n"/>
      <c r="D486" s="11" t="n"/>
      <c r="E486" s="11" t="n"/>
      <c r="F486" s="12" t="n"/>
      <c r="G486" s="11" t="n"/>
      <c r="H486" s="19" t="n"/>
      <c r="I486" s="124" t="n"/>
      <c r="J486" s="9" t="n"/>
      <c r="K486" s="7" t="n"/>
      <c r="L486" s="7" t="n"/>
      <c r="M486" s="10" t="n"/>
      <c r="N486" s="10" t="n"/>
      <c r="O486" s="7" t="n"/>
      <c r="P486" s="7" t="n"/>
      <c r="Q486" s="10" t="n"/>
      <c r="R486" s="10" t="n"/>
      <c r="S486" s="7" t="n"/>
      <c r="T486" s="7" t="n"/>
      <c r="U486" s="10" t="n"/>
      <c r="V486" s="10" t="n"/>
      <c r="W486" s="7" t="n"/>
      <c r="X486" s="7" t="n"/>
      <c r="Y486" s="7" t="n"/>
      <c r="Z486" s="7" t="n"/>
      <c r="AA486" s="7" t="n"/>
      <c r="AB486" s="7" t="n"/>
      <c r="AC486" s="14" t="n"/>
      <c r="AD486" s="19" t="n"/>
      <c r="AE486" s="13" t="n"/>
      <c r="AF486" s="13" t="n"/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n"/>
      <c r="C487" s="12" t="n"/>
      <c r="D487" s="11" t="n"/>
      <c r="E487" s="11" t="n"/>
      <c r="F487" s="12" t="n"/>
      <c r="G487" s="11" t="n"/>
      <c r="H487" s="19" t="n"/>
      <c r="I487" s="124" t="n"/>
      <c r="J487" s="9" t="n"/>
      <c r="K487" s="7" t="n"/>
      <c r="L487" s="7" t="n"/>
      <c r="M487" s="10" t="n"/>
      <c r="N487" s="10" t="n"/>
      <c r="O487" s="7" t="n"/>
      <c r="P487" s="7" t="n"/>
      <c r="Q487" s="10" t="n"/>
      <c r="R487" s="10" t="n"/>
      <c r="S487" s="7" t="n"/>
      <c r="T487" s="7" t="n"/>
      <c r="U487" s="10" t="n"/>
      <c r="V487" s="10" t="n"/>
      <c r="W487" s="7" t="n"/>
      <c r="X487" s="7" t="n"/>
      <c r="Y487" s="7" t="n"/>
      <c r="Z487" s="7" t="n"/>
      <c r="AA487" s="7" t="n"/>
      <c r="AB487" s="7" t="n"/>
      <c r="AC487" s="14" t="n"/>
      <c r="AD487" s="19" t="n"/>
      <c r="AE487" s="13" t="n"/>
      <c r="AF487" s="13" t="n"/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n"/>
      <c r="C488" s="12" t="n"/>
      <c r="D488" s="11" t="n"/>
      <c r="E488" s="11" t="n"/>
      <c r="F488" s="12" t="n"/>
      <c r="G488" s="11" t="n"/>
      <c r="H488" s="18" t="n"/>
      <c r="I488" s="124" t="n"/>
      <c r="J488" s="9" t="n"/>
      <c r="K488" s="7" t="n"/>
      <c r="L488" s="7" t="n"/>
      <c r="M488" s="10" t="n"/>
      <c r="N488" s="10" t="n"/>
      <c r="O488" s="7" t="n"/>
      <c r="P488" s="7" t="n"/>
      <c r="Q488" s="10" t="n"/>
      <c r="R488" s="10" t="n"/>
      <c r="S488" s="7" t="n"/>
      <c r="T488" s="7" t="n"/>
      <c r="U488" s="10" t="n"/>
      <c r="V488" s="10" t="n"/>
      <c r="W488" s="7" t="n"/>
      <c r="X488" s="7" t="n"/>
      <c r="Y488" s="7" t="n"/>
      <c r="Z488" s="7" t="n"/>
      <c r="AA488" s="7" t="n"/>
      <c r="AB488" s="7" t="n"/>
      <c r="AC488" s="14" t="n"/>
      <c r="AD488" s="18" t="n"/>
      <c r="AE488" s="13" t="n"/>
      <c r="AF488" s="13" t="n"/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n"/>
      <c r="C489" s="12" t="n"/>
      <c r="D489" s="11" t="n"/>
      <c r="E489" s="11" t="n"/>
      <c r="F489" s="12" t="n"/>
      <c r="G489" s="11" t="n"/>
      <c r="H489" s="19" t="n"/>
      <c r="I489" s="124" t="n"/>
      <c r="J489" s="9" t="n"/>
      <c r="K489" s="7" t="n"/>
      <c r="L489" s="7" t="n"/>
      <c r="M489" s="10" t="n"/>
      <c r="N489" s="10" t="n"/>
      <c r="O489" s="7" t="n"/>
      <c r="P489" s="7" t="n"/>
      <c r="Q489" s="10" t="n"/>
      <c r="R489" s="10" t="n"/>
      <c r="S489" s="7" t="n"/>
      <c r="T489" s="7" t="n"/>
      <c r="U489" s="10" t="n"/>
      <c r="V489" s="10" t="n"/>
      <c r="W489" s="7" t="n"/>
      <c r="X489" s="7" t="n"/>
      <c r="Y489" s="7" t="n"/>
      <c r="Z489" s="7" t="n"/>
      <c r="AA489" s="7" t="n"/>
      <c r="AB489" s="7" t="n"/>
      <c r="AC489" s="14" t="n"/>
      <c r="AD489" s="19" t="n"/>
      <c r="AE489" s="13" t="n"/>
      <c r="AF489" s="13" t="n"/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n"/>
      <c r="C490" s="12" t="n"/>
      <c r="D490" s="11" t="n"/>
      <c r="E490" s="11" t="n"/>
      <c r="F490" s="12" t="n"/>
      <c r="G490" s="11" t="n"/>
      <c r="H490" s="19" t="n"/>
      <c r="I490" s="124" t="n"/>
      <c r="J490" s="9" t="n"/>
      <c r="K490" s="7" t="n"/>
      <c r="L490" s="7" t="n"/>
      <c r="M490" s="10" t="n"/>
      <c r="N490" s="10" t="n"/>
      <c r="O490" s="7" t="n"/>
      <c r="P490" s="7" t="n"/>
      <c r="Q490" s="10" t="n"/>
      <c r="R490" s="10" t="n"/>
      <c r="S490" s="7" t="n"/>
      <c r="T490" s="7" t="n"/>
      <c r="U490" s="10" t="n"/>
      <c r="V490" s="10" t="n"/>
      <c r="W490" s="7" t="n"/>
      <c r="X490" s="7" t="n"/>
      <c r="Y490" s="7" t="n"/>
      <c r="Z490" s="7" t="n"/>
      <c r="AA490" s="7" t="n"/>
      <c r="AB490" s="7" t="n"/>
      <c r="AC490" s="14" t="n"/>
      <c r="AD490" s="19" t="n"/>
      <c r="AE490" s="13" t="n"/>
      <c r="AF490" s="13" t="n"/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n"/>
      <c r="C491" s="12" t="n"/>
      <c r="D491" s="11" t="n"/>
      <c r="E491" s="11" t="n"/>
      <c r="F491" s="12" t="n"/>
      <c r="G491" s="11" t="n"/>
      <c r="H491" s="18" t="n"/>
      <c r="I491" s="124" t="n"/>
      <c r="J491" s="9" t="n"/>
      <c r="K491" s="7" t="n"/>
      <c r="L491" s="7" t="n"/>
      <c r="M491" s="10" t="n"/>
      <c r="N491" s="10" t="n"/>
      <c r="O491" s="7" t="n"/>
      <c r="P491" s="7" t="n"/>
      <c r="Q491" s="10" t="n"/>
      <c r="R491" s="10" t="n"/>
      <c r="S491" s="7" t="n"/>
      <c r="T491" s="7" t="n"/>
      <c r="U491" s="10" t="n"/>
      <c r="V491" s="10" t="n"/>
      <c r="W491" s="7" t="n"/>
      <c r="X491" s="7" t="n"/>
      <c r="Y491" s="7" t="n"/>
      <c r="Z491" s="7" t="n"/>
      <c r="AA491" s="7" t="n"/>
      <c r="AB491" s="7" t="n"/>
      <c r="AC491" s="14" t="n"/>
      <c r="AD491" s="18" t="n"/>
      <c r="AE491" s="13" t="n"/>
      <c r="AF491" s="13" t="n"/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n"/>
      <c r="C492" s="12" t="n"/>
      <c r="D492" s="11" t="n"/>
      <c r="E492" s="11" t="n"/>
      <c r="F492" s="12" t="n"/>
      <c r="G492" s="11" t="n"/>
      <c r="H492" s="19" t="n"/>
      <c r="I492" s="124" t="n"/>
      <c r="J492" s="9" t="n"/>
      <c r="K492" s="7" t="n"/>
      <c r="L492" s="7" t="n"/>
      <c r="M492" s="10" t="n"/>
      <c r="N492" s="10" t="n"/>
      <c r="O492" s="7" t="n"/>
      <c r="P492" s="7" t="n"/>
      <c r="Q492" s="10" t="n"/>
      <c r="R492" s="10" t="n"/>
      <c r="S492" s="7" t="n"/>
      <c r="T492" s="7" t="n"/>
      <c r="U492" s="10" t="n"/>
      <c r="V492" s="10" t="n"/>
      <c r="W492" s="7" t="n"/>
      <c r="X492" s="7" t="n"/>
      <c r="Y492" s="7" t="n"/>
      <c r="Z492" s="7" t="n"/>
      <c r="AA492" s="7" t="n"/>
      <c r="AB492" s="7" t="n"/>
      <c r="AC492" s="14" t="n"/>
      <c r="AD492" s="19" t="n"/>
      <c r="AE492" s="13" t="n"/>
      <c r="AF492" s="13" t="n"/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n"/>
      <c r="C493" s="12" t="n"/>
      <c r="D493" s="11" t="n"/>
      <c r="E493" s="11" t="n"/>
      <c r="F493" s="12" t="n"/>
      <c r="G493" s="11" t="n"/>
      <c r="H493" s="19" t="n"/>
      <c r="I493" s="124" t="n"/>
      <c r="J493" s="9" t="n"/>
      <c r="K493" s="7" t="n"/>
      <c r="L493" s="7" t="n"/>
      <c r="M493" s="10" t="n"/>
      <c r="N493" s="10" t="n"/>
      <c r="O493" s="7" t="n"/>
      <c r="P493" s="7" t="n"/>
      <c r="Q493" s="10" t="n"/>
      <c r="R493" s="10" t="n"/>
      <c r="S493" s="7" t="n"/>
      <c r="T493" s="7" t="n"/>
      <c r="U493" s="10" t="n"/>
      <c r="V493" s="10" t="n"/>
      <c r="W493" s="7" t="n"/>
      <c r="X493" s="7" t="n"/>
      <c r="Y493" s="7" t="n"/>
      <c r="Z493" s="7" t="n"/>
      <c r="AA493" s="7" t="n"/>
      <c r="AB493" s="7" t="n"/>
      <c r="AC493" s="14" t="n"/>
      <c r="AD493" s="19" t="n"/>
      <c r="AE493" s="13" t="n"/>
      <c r="AF493" s="13" t="n"/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n"/>
      <c r="C494" s="12" t="n"/>
      <c r="D494" s="11" t="n"/>
      <c r="E494" s="11" t="n"/>
      <c r="F494" s="12" t="n"/>
      <c r="G494" s="11" t="n"/>
      <c r="H494" s="18" t="n"/>
      <c r="I494" s="124" t="n"/>
      <c r="J494" s="9" t="n"/>
      <c r="K494" s="7" t="n"/>
      <c r="L494" s="7" t="n"/>
      <c r="M494" s="10" t="n"/>
      <c r="N494" s="10" t="n"/>
      <c r="O494" s="7" t="n"/>
      <c r="P494" s="7" t="n"/>
      <c r="Q494" s="10" t="n"/>
      <c r="R494" s="10" t="n"/>
      <c r="S494" s="7" t="n"/>
      <c r="T494" s="7" t="n"/>
      <c r="U494" s="10" t="n"/>
      <c r="V494" s="10" t="n"/>
      <c r="W494" s="7" t="n"/>
      <c r="X494" s="7" t="n"/>
      <c r="Y494" s="7" t="n"/>
      <c r="Z494" s="7" t="n"/>
      <c r="AA494" s="7" t="n"/>
      <c r="AB494" s="7" t="n"/>
      <c r="AC494" s="14" t="n"/>
      <c r="AD494" s="18" t="n"/>
      <c r="AE494" s="13" t="n"/>
      <c r="AF494" s="13" t="n"/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n"/>
      <c r="C495" s="12" t="n"/>
      <c r="D495" s="11" t="n"/>
      <c r="E495" s="11" t="n"/>
      <c r="F495" s="12" t="n"/>
      <c r="G495" s="11" t="n"/>
      <c r="H495" s="19" t="n"/>
      <c r="I495" s="124" t="n"/>
      <c r="J495" s="9" t="n"/>
      <c r="K495" s="7" t="n"/>
      <c r="L495" s="7" t="n"/>
      <c r="M495" s="10" t="n"/>
      <c r="N495" s="10" t="n"/>
      <c r="O495" s="7" t="n"/>
      <c r="P495" s="7" t="n"/>
      <c r="Q495" s="10" t="n"/>
      <c r="R495" s="10" t="n"/>
      <c r="S495" s="7" t="n"/>
      <c r="T495" s="7" t="n"/>
      <c r="U495" s="10" t="n"/>
      <c r="V495" s="10" t="n"/>
      <c r="W495" s="7" t="n"/>
      <c r="X495" s="7" t="n"/>
      <c r="Y495" s="7" t="n"/>
      <c r="Z495" s="7" t="n"/>
      <c r="AA495" s="7" t="n"/>
      <c r="AB495" s="7" t="n"/>
      <c r="AC495" s="14" t="n"/>
      <c r="AD495" s="19" t="n"/>
      <c r="AE495" s="13" t="n"/>
      <c r="AF495" s="13" t="n"/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n"/>
      <c r="C496" s="12" t="n"/>
      <c r="D496" s="11" t="n"/>
      <c r="E496" s="11" t="n"/>
      <c r="F496" s="12" t="n"/>
      <c r="G496" s="11" t="n"/>
      <c r="H496" s="19" t="n"/>
      <c r="I496" s="124" t="n"/>
      <c r="J496" s="9" t="n"/>
      <c r="K496" s="7" t="n"/>
      <c r="L496" s="7" t="n"/>
      <c r="M496" s="10" t="n"/>
      <c r="N496" s="10" t="n"/>
      <c r="O496" s="7" t="n"/>
      <c r="P496" s="7" t="n"/>
      <c r="Q496" s="10" t="n"/>
      <c r="R496" s="10" t="n"/>
      <c r="S496" s="7" t="n"/>
      <c r="T496" s="7" t="n"/>
      <c r="U496" s="10" t="n"/>
      <c r="V496" s="10" t="n"/>
      <c r="W496" s="7" t="n"/>
      <c r="X496" s="7" t="n"/>
      <c r="Y496" s="7" t="n"/>
      <c r="Z496" s="7" t="n"/>
      <c r="AA496" s="7" t="n"/>
      <c r="AB496" s="7" t="n"/>
      <c r="AC496" s="14" t="n"/>
      <c r="AD496" s="19" t="n"/>
      <c r="AE496" s="13" t="n"/>
      <c r="AF496" s="13" t="n"/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n"/>
      <c r="C497" s="12" t="n"/>
      <c r="D497" s="11" t="n"/>
      <c r="E497" s="11" t="n"/>
      <c r="F497" s="12" t="n"/>
      <c r="G497" s="11" t="n"/>
      <c r="H497" s="18" t="n"/>
      <c r="I497" s="124" t="n"/>
      <c r="J497" s="9" t="n"/>
      <c r="K497" s="7" t="n"/>
      <c r="L497" s="7" t="n"/>
      <c r="M497" s="10" t="n"/>
      <c r="N497" s="10" t="n"/>
      <c r="O497" s="7" t="n"/>
      <c r="P497" s="7" t="n"/>
      <c r="Q497" s="10" t="n"/>
      <c r="R497" s="10" t="n"/>
      <c r="S497" s="7" t="n"/>
      <c r="T497" s="7" t="n"/>
      <c r="U497" s="10" t="n"/>
      <c r="V497" s="10" t="n"/>
      <c r="W497" s="7" t="n"/>
      <c r="X497" s="7" t="n"/>
      <c r="Y497" s="7" t="n"/>
      <c r="Z497" s="7" t="n"/>
      <c r="AA497" s="7" t="n"/>
      <c r="AB497" s="7" t="n"/>
      <c r="AC497" s="14" t="n"/>
      <c r="AD497" s="18" t="n"/>
      <c r="AE497" s="13" t="n"/>
      <c r="AF497" s="13" t="n"/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n"/>
      <c r="C498" s="12" t="n"/>
      <c r="D498" s="11" t="n"/>
      <c r="E498" s="11" t="n"/>
      <c r="F498" s="12" t="n"/>
      <c r="G498" s="11" t="n"/>
      <c r="H498" s="19" t="n"/>
      <c r="I498" s="124" t="n"/>
      <c r="J498" s="9" t="n"/>
      <c r="K498" s="7" t="n"/>
      <c r="L498" s="7" t="n"/>
      <c r="M498" s="10" t="n"/>
      <c r="N498" s="10" t="n"/>
      <c r="O498" s="7" t="n"/>
      <c r="P498" s="7" t="n"/>
      <c r="Q498" s="10" t="n"/>
      <c r="R498" s="10" t="n"/>
      <c r="S498" s="7" t="n"/>
      <c r="T498" s="7" t="n"/>
      <c r="U498" s="10" t="n"/>
      <c r="V498" s="10" t="n"/>
      <c r="W498" s="7" t="n"/>
      <c r="X498" s="7" t="n"/>
      <c r="Y498" s="7" t="n"/>
      <c r="Z498" s="7" t="n"/>
      <c r="AA498" s="7" t="n"/>
      <c r="AB498" s="7" t="n"/>
      <c r="AC498" s="14" t="n"/>
      <c r="AD498" s="19" t="n"/>
      <c r="AE498" s="13" t="n"/>
      <c r="AF498" s="13" t="n"/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n"/>
      <c r="C499" s="12" t="n"/>
      <c r="D499" s="11" t="n"/>
      <c r="E499" s="11" t="n"/>
      <c r="F499" s="12" t="n"/>
      <c r="G499" s="11" t="n"/>
      <c r="H499" s="19" t="n"/>
      <c r="I499" s="124" t="n"/>
      <c r="J499" s="9" t="n"/>
      <c r="K499" s="7" t="n"/>
      <c r="L499" s="7" t="n"/>
      <c r="M499" s="10" t="n"/>
      <c r="N499" s="10" t="n"/>
      <c r="O499" s="7" t="n"/>
      <c r="P499" s="7" t="n"/>
      <c r="Q499" s="10" t="n"/>
      <c r="R499" s="10" t="n"/>
      <c r="S499" s="7" t="n"/>
      <c r="T499" s="7" t="n"/>
      <c r="U499" s="10" t="n"/>
      <c r="V499" s="10" t="n"/>
      <c r="W499" s="7" t="n"/>
      <c r="X499" s="7" t="n"/>
      <c r="Y499" s="7" t="n"/>
      <c r="Z499" s="7" t="n"/>
      <c r="AA499" s="7" t="n"/>
      <c r="AB499" s="7" t="n"/>
      <c r="AC499" s="14" t="n"/>
      <c r="AD499" s="19" t="n"/>
      <c r="AE499" s="13" t="n"/>
      <c r="AF499" s="13" t="n"/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n"/>
      <c r="C500" s="12" t="n"/>
      <c r="D500" s="11" t="n"/>
      <c r="E500" s="11" t="n"/>
      <c r="F500" s="12" t="n"/>
      <c r="G500" s="11" t="n"/>
      <c r="H500" s="18" t="n"/>
      <c r="I500" s="124" t="n"/>
      <c r="J500" s="9" t="n"/>
      <c r="K500" s="7" t="n"/>
      <c r="L500" s="7" t="n"/>
      <c r="M500" s="10" t="n"/>
      <c r="N500" s="10" t="n"/>
      <c r="O500" s="7" t="n"/>
      <c r="P500" s="7" t="n"/>
      <c r="Q500" s="10" t="n"/>
      <c r="R500" s="10" t="n"/>
      <c r="S500" s="7" t="n"/>
      <c r="T500" s="7" t="n"/>
      <c r="U500" s="10" t="n"/>
      <c r="V500" s="10" t="n"/>
      <c r="W500" s="7" t="n"/>
      <c r="X500" s="7" t="n"/>
      <c r="Y500" s="7" t="n"/>
      <c r="Z500" s="7" t="n"/>
      <c r="AA500" s="7" t="n"/>
      <c r="AB500" s="7" t="n"/>
      <c r="AC500" s="14" t="n"/>
      <c r="AD500" s="18" t="n"/>
      <c r="AE500" s="13" t="n"/>
      <c r="AF500" s="13" t="n"/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n"/>
      <c r="C501" s="12" t="n"/>
      <c r="D501" s="11" t="n"/>
      <c r="E501" s="11" t="n"/>
      <c r="F501" s="12" t="n"/>
      <c r="G501" s="11" t="n"/>
      <c r="H501" s="19" t="n"/>
      <c r="I501" s="124" t="n"/>
      <c r="J501" s="9" t="n"/>
      <c r="K501" s="7" t="n"/>
      <c r="L501" s="7" t="n"/>
      <c r="M501" s="10" t="n"/>
      <c r="N501" s="10" t="n"/>
      <c r="O501" s="7" t="n"/>
      <c r="P501" s="7" t="n"/>
      <c r="Q501" s="10" t="n"/>
      <c r="R501" s="10" t="n"/>
      <c r="S501" s="7" t="n"/>
      <c r="T501" s="7" t="n"/>
      <c r="U501" s="10" t="n"/>
      <c r="V501" s="10" t="n"/>
      <c r="W501" s="7" t="n"/>
      <c r="X501" s="7" t="n"/>
      <c r="Y501" s="7" t="n"/>
      <c r="Z501" s="7" t="n"/>
      <c r="AA501" s="7" t="n"/>
      <c r="AB501" s="7" t="n"/>
      <c r="AC501" s="14" t="n"/>
      <c r="AD501" s="19" t="n"/>
      <c r="AE501" s="13" t="n"/>
      <c r="AF501" s="13" t="n"/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n"/>
      <c r="C502" s="12" t="n"/>
      <c r="D502" s="11" t="n"/>
      <c r="E502" s="11" t="n"/>
      <c r="F502" s="12" t="n"/>
      <c r="G502" s="11" t="n"/>
      <c r="H502" s="19" t="n"/>
      <c r="I502" s="124" t="n"/>
      <c r="J502" s="9" t="n"/>
      <c r="K502" s="7" t="n"/>
      <c r="L502" s="7" t="n"/>
      <c r="M502" s="10" t="n"/>
      <c r="N502" s="10" t="n"/>
      <c r="O502" s="7" t="n"/>
      <c r="P502" s="7" t="n"/>
      <c r="Q502" s="10" t="n"/>
      <c r="R502" s="10" t="n"/>
      <c r="S502" s="7" t="n"/>
      <c r="T502" s="7" t="n"/>
      <c r="U502" s="10" t="n"/>
      <c r="V502" s="10" t="n"/>
      <c r="W502" s="7" t="n"/>
      <c r="X502" s="7" t="n"/>
      <c r="Y502" s="7" t="n"/>
      <c r="Z502" s="7" t="n"/>
      <c r="AA502" s="7" t="n"/>
      <c r="AB502" s="7" t="n"/>
      <c r="AC502" s="14" t="n"/>
      <c r="AD502" s="19" t="n"/>
      <c r="AE502" s="13" t="n"/>
      <c r="AF502" s="13" t="n"/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n"/>
      <c r="C503" s="6" t="n"/>
      <c r="D503" s="11" t="n"/>
      <c r="E503" s="11" t="n"/>
      <c r="F503" s="6" t="n"/>
      <c r="G503" s="11" t="n"/>
      <c r="H503" s="18" t="n"/>
      <c r="I503" s="124" t="n"/>
      <c r="J503" s="9" t="n"/>
      <c r="K503" s="7" t="n"/>
      <c r="L503" s="7" t="n"/>
      <c r="M503" s="10" t="n"/>
      <c r="N503" s="10" t="n"/>
      <c r="O503" s="7" t="n"/>
      <c r="P503" s="7" t="n"/>
      <c r="Q503" s="10" t="n"/>
      <c r="R503" s="10" t="n"/>
      <c r="S503" s="7" t="n"/>
      <c r="T503" s="7" t="n"/>
      <c r="U503" s="10" t="n"/>
      <c r="V503" s="10" t="n"/>
      <c r="W503" s="7" t="n"/>
      <c r="X503" s="7" t="n"/>
      <c r="Y503" s="7" t="n"/>
      <c r="Z503" s="7" t="n"/>
      <c r="AA503" s="7" t="n"/>
      <c r="AB503" s="7" t="n"/>
      <c r="AC503" s="14" t="n"/>
      <c r="AD503" s="18" t="n"/>
      <c r="AE503" s="13" t="n"/>
      <c r="AF503" s="13" t="n"/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77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115" dxfId="0" stopIfTrue="1">
      <formula>$B6="Venut"</formula>
    </cfRule>
  </conditionalFormatting>
  <conditionalFormatting sqref="G6:G47 G49 G53:G503">
    <cfRule type="colorScale" priority="30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305">
      <colorScale>
        <cfvo type="min"/>
        <cfvo type="max"/>
        <color rgb="FFFCFCFF"/>
        <color rgb="FF63BE7B"/>
      </colorScale>
    </cfRule>
  </conditionalFormatting>
  <conditionalFormatting sqref="G48">
    <cfRule type="colorScale" priority="92">
      <colorScale>
        <cfvo type="min"/>
        <cfvo type="max"/>
        <color rgb="FFFCFCFF"/>
        <color rgb="FF63BE7B"/>
      </colorScale>
    </cfRule>
  </conditionalFormatting>
  <conditionalFormatting sqref="G50">
    <cfRule type="colorScale" priority="67">
      <colorScale>
        <cfvo type="min"/>
        <cfvo type="max"/>
        <color rgb="FFFCFCFF"/>
        <color rgb="FF63BE7B"/>
      </colorScale>
    </cfRule>
    <cfRule type="colorScale" priority="52">
      <colorScale>
        <cfvo type="min"/>
        <cfvo type="max"/>
        <color rgb="FFFCFCFF"/>
        <color rgb="FF63BE7B"/>
      </colorScale>
    </cfRule>
  </conditionalFormatting>
  <conditionalFormatting sqref="G51">
    <cfRule type="colorScale" priority="32">
      <colorScale>
        <cfvo type="min"/>
        <cfvo type="max"/>
        <color rgb="FFFCFCFF"/>
        <color rgb="FF63BE7B"/>
      </colorScale>
    </cfRule>
    <cfRule type="colorScale" priority="43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210" dxfId="29" stopIfTrue="1">
      <formula>LEN(TRIM(H1))=0</formula>
    </cfRule>
  </conditionalFormatting>
  <conditionalFormatting sqref="H48:H49 AD48:AD49">
    <cfRule type="containsBlanks" priority="100" dxfId="29" stopIfTrue="1">
      <formula>LEN(TRIM(H48))=0</formula>
    </cfRule>
  </conditionalFormatting>
  <conditionalFormatting sqref="H50 AD50">
    <cfRule type="containsBlanks" priority="75" dxfId="29" stopIfTrue="1">
      <formula>LEN(TRIM(H50))=0</formula>
    </cfRule>
  </conditionalFormatting>
  <conditionalFormatting sqref="H51 AD51">
    <cfRule type="containsBlanks" priority="51" dxfId="29" stopIfTrue="1">
      <formula>LEN(TRIM(H51))=0</formula>
    </cfRule>
  </conditionalFormatting>
  <conditionalFormatting sqref="H52 AD52">
    <cfRule type="containsBlanks" priority="27" dxfId="29" stopIfTrue="1">
      <formula>LEN(TRIM(H52))=0</formula>
    </cfRule>
  </conditionalFormatting>
  <conditionalFormatting sqref="H52:AH52">
    <cfRule type="expression" priority="12" dxfId="0" stopIfTrue="1">
      <formula>$B52="Venut"</formula>
    </cfRule>
  </conditionalFormatting>
  <conditionalFormatting sqref="I6:I47 I49 I53:I503">
    <cfRule type="colorScale" priority="314">
      <colorScale>
        <cfvo type="min"/>
        <cfvo type="max"/>
        <color rgb="FFFCFCFF"/>
        <color rgb="FFF8696B"/>
      </colorScale>
    </cfRule>
  </conditionalFormatting>
  <conditionalFormatting sqref="I48">
    <cfRule type="colorScale" priority="93">
      <colorScale>
        <cfvo type="min"/>
        <cfvo type="max"/>
        <color rgb="FFFCFCFF"/>
        <color rgb="FFF8696B"/>
      </colorScale>
    </cfRule>
  </conditionalFormatting>
  <conditionalFormatting sqref="I50">
    <cfRule type="colorScale" priority="68">
      <colorScale>
        <cfvo type="min"/>
        <cfvo type="max"/>
        <color rgb="FFFCFCFF"/>
        <color rgb="FFF8696B"/>
      </colorScale>
    </cfRule>
  </conditionalFormatting>
  <conditionalFormatting sqref="I51">
    <cfRule type="colorScale" priority="44">
      <colorScale>
        <cfvo type="min"/>
        <cfvo type="max"/>
        <color rgb="FFFCFCFF"/>
        <color rgb="FFF8696B"/>
      </colorScale>
    </cfRule>
  </conditionalFormatting>
  <conditionalFormatting sqref="I52">
    <cfRule type="colorScale" priority="20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318">
      <colorScale>
        <cfvo type="min"/>
        <cfvo type="max"/>
        <color rgb="FFF8696B"/>
        <color rgb="FFFCFCFF"/>
      </colorScale>
    </cfRule>
  </conditionalFormatting>
  <conditionalFormatting sqref="M48">
    <cfRule type="colorScale" priority="94">
      <colorScale>
        <cfvo type="min"/>
        <cfvo type="max"/>
        <color rgb="FFF8696B"/>
        <color rgb="FFFCFCFF"/>
      </colorScale>
    </cfRule>
  </conditionalFormatting>
  <conditionalFormatting sqref="M50">
    <cfRule type="colorScale" priority="69">
      <colorScale>
        <cfvo type="min"/>
        <cfvo type="max"/>
        <color rgb="FFF8696B"/>
        <color rgb="FFFCFCFF"/>
      </colorScale>
    </cfRule>
  </conditionalFormatting>
  <conditionalFormatting sqref="M51">
    <cfRule type="colorScale" priority="45">
      <colorScale>
        <cfvo type="min"/>
        <cfvo type="max"/>
        <color rgb="FFF8696B"/>
        <color rgb="FFFCFCFF"/>
      </colorScale>
    </cfRule>
  </conditionalFormatting>
  <conditionalFormatting sqref="M52">
    <cfRule type="colorScale" priority="21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322">
      <colorScale>
        <cfvo type="min"/>
        <cfvo type="max"/>
        <color rgb="FFFCFCFF"/>
        <color rgb="FFF8696B"/>
      </colorScale>
    </cfRule>
  </conditionalFormatting>
  <conditionalFormatting sqref="N48">
    <cfRule type="colorScale" priority="95">
      <colorScale>
        <cfvo type="min"/>
        <cfvo type="max"/>
        <color rgb="FFFCFCFF"/>
        <color rgb="FFF8696B"/>
      </colorScale>
    </cfRule>
  </conditionalFormatting>
  <conditionalFormatting sqref="N50">
    <cfRule type="colorScale" priority="70">
      <colorScale>
        <cfvo type="min"/>
        <cfvo type="max"/>
        <color rgb="FFFCFCFF"/>
        <color rgb="FFF8696B"/>
      </colorScale>
    </cfRule>
  </conditionalFormatting>
  <conditionalFormatting sqref="N51">
    <cfRule type="colorScale" priority="46">
      <colorScale>
        <cfvo type="min"/>
        <cfvo type="max"/>
        <color rgb="FFFCFCFF"/>
        <color rgb="FFF8696B"/>
      </colorScale>
    </cfRule>
  </conditionalFormatting>
  <conditionalFormatting sqref="N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32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96">
      <colorScale>
        <cfvo type="min"/>
        <cfvo type="max"/>
        <color rgb="FFFCFCFF"/>
        <color rgb="FF63BE7B"/>
      </colorScale>
    </cfRule>
  </conditionalFormatting>
  <conditionalFormatting sqref="Q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7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3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330">
      <colorScale>
        <cfvo type="min"/>
        <cfvo type="max"/>
        <color rgb="FFFCFCFF"/>
        <color rgb="FF63BE7B"/>
      </colorScale>
    </cfRule>
  </conditionalFormatting>
  <conditionalFormatting sqref="R48">
    <cfRule type="colorScale" priority="97">
      <colorScale>
        <cfvo type="min"/>
        <cfvo type="max"/>
        <color rgb="FFFCFCFF"/>
        <color rgb="FF63BE7B"/>
      </colorScale>
    </cfRule>
  </conditionalFormatting>
  <conditionalFormatting sqref="R50">
    <cfRule type="colorScale" priority="72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8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4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129" operator="containsText" dxfId="3" text="No">
      <formula>NOT(ISERROR(SEARCH("No",T1)))</formula>
    </cfRule>
    <cfRule type="containsText" priority="130" operator="containsText" dxfId="4" text="Si">
      <formula>NOT(ISERROR(SEARCH("Si",T1)))</formula>
    </cfRule>
  </conditionalFormatting>
  <conditionalFormatting sqref="T48:T49 X48:AB49">
    <cfRule type="containsText" priority="88" operator="containsText" dxfId="3" text="No">
      <formula>NOT(ISERROR(SEARCH("No",T48)))</formula>
    </cfRule>
    <cfRule type="containsText" priority="89" operator="containsText" dxfId="4" text="Si">
      <formula>NOT(ISERROR(SEARCH("Si",T48)))</formula>
    </cfRule>
  </conditionalFormatting>
  <conditionalFormatting sqref="T50 X50:AB50">
    <cfRule type="containsText" priority="64" operator="containsText" dxfId="4" text="Si">
      <formula>NOT(ISERROR(SEARCH("Si",T50)))</formula>
    </cfRule>
    <cfRule type="containsText" priority="63" operator="containsText" dxfId="3" text="No">
      <formula>NOT(ISERROR(SEARCH("No",T50)))</formula>
    </cfRule>
  </conditionalFormatting>
  <conditionalFormatting sqref="T51 X51:AB51">
    <cfRule type="containsText" priority="40" operator="containsText" dxfId="4" text="Si">
      <formula>NOT(ISERROR(SEARCH("Si",T51)))</formula>
    </cfRule>
    <cfRule type="containsText" priority="39" operator="containsText" dxfId="3" text="No">
      <formula>NOT(ISERROR(SEARCH("No",T51)))</formula>
    </cfRule>
  </conditionalFormatting>
  <conditionalFormatting sqref="T52 X52:AB52">
    <cfRule type="containsText" priority="16" operator="containsText" dxfId="4" text="Si">
      <formula>NOT(ISERROR(SEARCH("Si",T52)))</formula>
    </cfRule>
    <cfRule type="containsText" priority="15" operator="containsText" dxfId="3" text="No">
      <formula>NOT(ISERROR(SEARCH("No",T52)))</formula>
    </cfRule>
  </conditionalFormatting>
  <conditionalFormatting sqref="U6:U47 U49 U53:U503">
    <cfRule type="colorScale" priority="346">
      <colorScale>
        <cfvo type="min"/>
        <cfvo type="max"/>
        <color rgb="FFFCFCFF"/>
        <color rgb="FF63BE7B"/>
      </colorScale>
    </cfRule>
  </conditionalFormatting>
  <conditionalFormatting sqref="U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U50">
    <cfRule type="colorScale" priority="62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8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4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350">
      <colorScale>
        <cfvo type="min"/>
        <cfvo type="max"/>
        <color rgb="FFFCFCFF"/>
        <color rgb="FF63BE7B"/>
      </colorScale>
    </cfRule>
  </conditionalFormatting>
  <conditionalFormatting sqref="V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V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7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3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131" operator="containsText" dxfId="8" stopIfTrue="1" text="Aqui">
      <formula>NOT(ISERROR(SEARCH("Aqui",AC6)))</formula>
    </cfRule>
    <cfRule type="containsBlanks" priority="132" dxfId="8" stopIfTrue="1">
      <formula>LEN(TRIM(AC6))=0</formula>
    </cfRule>
  </conditionalFormatting>
  <conditionalFormatting sqref="AC48:AC49">
    <cfRule type="containsText" priority="90" operator="containsText" dxfId="8" stopIfTrue="1" text="Aqui">
      <formula>NOT(ISERROR(SEARCH("Aqui",AC48)))</formula>
    </cfRule>
    <cfRule type="containsBlanks" priority="91" dxfId="8" stopIfTrue="1">
      <formula>LEN(TRIM(AC48))=0</formula>
    </cfRule>
  </conditionalFormatting>
  <conditionalFormatting sqref="AC50">
    <cfRule type="containsBlanks" priority="66" dxfId="8" stopIfTrue="1">
      <formula>LEN(TRIM(AC50))=0</formula>
    </cfRule>
    <cfRule type="containsText" priority="65" operator="containsText" dxfId="8" stopIfTrue="1" text="Aqui">
      <formula>NOT(ISERROR(SEARCH("Aqui",AC50)))</formula>
    </cfRule>
  </conditionalFormatting>
  <conditionalFormatting sqref="AC51">
    <cfRule type="containsBlanks" priority="42" dxfId="8" stopIfTrue="1">
      <formula>LEN(TRIM(AC51))=0</formula>
    </cfRule>
    <cfRule type="containsText" priority="41" operator="containsText" dxfId="8" stopIfTrue="1" text="Aqui">
      <formula>NOT(ISERROR(SEARCH("Aqui",AC51)))</formula>
    </cfRule>
  </conditionalFormatting>
  <conditionalFormatting sqref="AC52">
    <cfRule type="containsText" priority="17" operator="containsText" dxfId="8" stopIfTrue="1" text="Aqui">
      <formula>NOT(ISERROR(SEARCH("Aqui",AC52)))</formula>
    </cfRule>
    <cfRule type="containsBlanks" priority="18" dxfId="8" stopIfTrue="1">
      <formula>LEN(TRIM(AC52))=0</formula>
    </cfRule>
  </conditionalFormatting>
  <conditionalFormatting sqref="AC63">
    <cfRule type="expression" priority="388" dxfId="0" stopIfTrue="1">
      <formula>$B64="Venut"</formula>
    </cfRule>
  </conditionalFormatting>
  <conditionalFormatting sqref="AE6:AE47 AE49 AE53:AE503">
    <cfRule type="colorScale" priority="358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98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73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9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5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362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99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74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50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6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366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83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58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34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10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7" dxfId="3">
      <formula>$AI6="↑"</formula>
    </cfRule>
    <cfRule type="expression" priority="6" dxfId="4">
      <formula>$AI6="↓"</formula>
    </cfRule>
  </conditionalFormatting>
  <conditionalFormatting sqref="AJ6:AJ47 AJ49 AJ53:AJ503">
    <cfRule type="colorScale" priority="374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57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33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9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5" dxfId="4" stopIfTrue="1">
      <formula>$AI6="↑"</formula>
    </cfRule>
    <cfRule type="expression" priority="4" dxfId="3" stopIfTrue="1">
      <formula>$AI6="↓"</formula>
    </cfRule>
  </conditionalFormatting>
  <conditionalFormatting sqref="G48:AH48 AJ6:AJ49 AL6:AM49">
    <cfRule type="expression" priority="85" dxfId="0" stopIfTrue="1">
      <formula>$B6="Venut"</formula>
    </cfRule>
  </conditionalFormatting>
  <conditionalFormatting sqref="B49:AH50 AJ50 AL50:AM50">
    <cfRule type="expression" priority="60" dxfId="0" stopIfTrue="1">
      <formula>$B49="Venut"</formula>
    </cfRule>
  </conditionalFormatting>
  <conditionalFormatting sqref="B51:AH51 AJ51:AJ503 AL51:AM503">
    <cfRule type="expression" priority="36" dxfId="0" stopIfTrue="1">
      <formula>$B51="Venut"</formula>
    </cfRule>
  </conditionalFormatting>
  <conditionalFormatting sqref="AM6:AM47 AM49 AM53:AM503">
    <cfRule type="colorScale" priority="386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84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35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11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B1:AO1972"/>
  <sheetViews>
    <sheetView workbookViewId="0">
      <selection activeCell="A1" sqref="A1"/>
    </sheetView>
  </sheetViews>
  <sheetFormatPr baseColWidth="10" defaultRowHeight="16" outlineLevelCol="0"/>
  <cols>
    <col width="5.5" customWidth="1" style="84" min="1" max="1"/>
    <col width="7" customWidth="1" style="84" min="2" max="2"/>
    <col width="11.83203125" customWidth="1" style="84" min="3" max="3"/>
    <col width="11.33203125" customWidth="1" style="84" min="4" max="4"/>
    <col width="12.1640625" customWidth="1" style="84" min="5" max="5"/>
    <col width="13.6640625" bestFit="1" customWidth="1" style="84" min="6" max="6"/>
    <col width="7.33203125" bestFit="1" customWidth="1" style="84" min="7" max="7"/>
    <col width="3.83203125" customWidth="1" style="84" min="8" max="8"/>
    <col width="13.5" customWidth="1" style="84" min="9" max="9"/>
    <col width="12.5" customWidth="1" style="84" min="10" max="10"/>
    <col width="10.33203125" bestFit="1" customWidth="1" style="84" min="11" max="11"/>
    <col width="20" bestFit="1" customWidth="1" style="84" min="12" max="12"/>
    <col width="7.33203125" customWidth="1" style="84" min="13" max="13"/>
    <col width="8.6640625" customWidth="1" style="84" min="14" max="14"/>
    <col width="20.6640625" customWidth="1" style="84" min="15" max="15"/>
    <col width="26" bestFit="1" customWidth="1" style="84" min="16" max="16"/>
    <col width="8.83203125" customWidth="1" style="84" min="17" max="17"/>
    <col width="8.1640625" customWidth="1" style="84" min="18" max="18"/>
    <col width="7.1640625" customWidth="1" style="84" min="19" max="19"/>
    <col width="10.6640625" customWidth="1" style="84" min="20" max="20"/>
    <col width="15.5" bestFit="1" customWidth="1" style="84" min="21" max="21"/>
    <col width="11.6640625" bestFit="1" customWidth="1" style="84" min="22" max="22"/>
    <col width="11.33203125" bestFit="1" customWidth="1" style="84" min="23" max="23"/>
    <col width="6.83203125" customWidth="1" style="84" min="24" max="24"/>
    <col width="9.33203125" bestFit="1" customWidth="1" style="84" min="25" max="25"/>
    <col width="8.6640625" customWidth="1" style="84" min="26" max="26"/>
    <col width="9.5" customWidth="1" style="84" min="27" max="27"/>
    <col width="8.5" customWidth="1" style="84" min="28" max="28"/>
    <col width="4.5" customWidth="1" style="84" min="29" max="29"/>
    <col width="3.83203125" customWidth="1" style="84" min="30" max="30"/>
    <col width="11.33203125" customWidth="1" style="84" min="31" max="31"/>
    <col width="16" customWidth="1" style="84" min="32" max="32"/>
    <col width="3.83203125" customWidth="1" style="84" min="33" max="33"/>
    <col width="15.5" customWidth="1" style="84" min="34" max="34"/>
    <col width="6.5" customWidth="1" style="84" min="35" max="35"/>
    <col width="16.1640625" customWidth="1" style="84" min="36" max="36"/>
    <col width="6.33203125" customWidth="1" style="84" min="37" max="37"/>
    <col width="4.1640625" customWidth="1" style="84" min="38" max="38"/>
    <col width="10.83203125" customWidth="1" style="84" min="39" max="102"/>
    <col width="10.83203125" customWidth="1" style="84" min="103" max="16384"/>
  </cols>
  <sheetData>
    <row r="1" ht="20" customHeight="1">
      <c r="B1" s="68" t="inlineStr">
        <is>
          <t>JEJE</t>
        </is>
      </c>
    </row>
    <row r="2" ht="20" customHeight="1">
      <c r="B2" s="70" t="inlineStr">
        <is>
          <t>JEJE</t>
        </is>
      </c>
      <c r="C2" s="95" t="inlineStr">
        <is>
          <t>Número total de pisos</t>
        </is>
      </c>
      <c r="D2" s="96" t="n"/>
      <c r="E2" s="97" t="n"/>
      <c r="F2" s="102">
        <f>COUNTA(B6:B503)</f>
        <v/>
      </c>
      <c r="G2" s="97" t="n"/>
      <c r="H2" s="19" t="n"/>
      <c r="I2" s="104" t="inlineStr">
        <is>
          <t>Pisos actius</t>
        </is>
      </c>
      <c r="J2" s="79" t="n"/>
      <c r="K2" s="7">
        <f>COUNTIF(B6:B503,"Actiu")</f>
        <v/>
      </c>
      <c r="L2" s="52">
        <f>CONCATENATE("(Mitjana de ",ROUND(AVERAGEIF(B6:B503,"Actiu",G6:G503),1)," dies actius)")</f>
        <v/>
      </c>
      <c r="AH2" s="100" t="inlineStr">
        <is>
          <t>Estalvis</t>
        </is>
      </c>
      <c r="AI2" s="79" t="n"/>
      <c r="AJ2" s="122" t="n">
        <v>40000</v>
      </c>
      <c r="AK2" s="79" t="n"/>
    </row>
    <row r="3" ht="20" customHeight="1">
      <c r="B3" s="69" t="inlineStr">
        <is>
          <t>JEJE</t>
        </is>
      </c>
      <c r="C3" s="98" t="n"/>
      <c r="D3" s="98" t="n"/>
      <c r="E3" s="99" t="n"/>
      <c r="F3" s="103" t="n"/>
      <c r="G3" s="99" t="n"/>
      <c r="H3" s="19" t="n"/>
      <c r="I3" s="104" t="inlineStr">
        <is>
          <t>Pisos venuts</t>
        </is>
      </c>
      <c r="J3" s="79" t="n"/>
      <c r="K3" s="7">
        <f>COUNTIF(B6:B503,"Venut")</f>
        <v/>
      </c>
      <c r="L3" s="52">
        <f>CONCATENATE("(Mitjana de ",ROUND(AVERAGEIF(B6:B503,"Venut",G6:G503),1)," dies a ser venuts)")</f>
        <v/>
      </c>
      <c r="AB3" s="57" t="n"/>
      <c r="AH3" s="100" t="inlineStr">
        <is>
          <t>Interès</t>
        </is>
      </c>
      <c r="AI3" s="79" t="n"/>
      <c r="AJ3" s="101" t="n">
        <v>2.5</v>
      </c>
      <c r="AK3" s="79" t="n"/>
      <c r="AL3" s="123">
        <f>(AJ3/12)/100</f>
        <v/>
      </c>
    </row>
    <row r="4" ht="20" customHeight="1">
      <c r="B4" s="68" t="inlineStr">
        <is>
          <t>JEJE</t>
        </is>
      </c>
      <c r="D4" s="49" t="n"/>
      <c r="I4" s="49" t="n"/>
    </row>
    <row r="5" ht="40" customFormat="1" customHeight="1" s="50">
      <c r="B5" s="4" t="inlineStr">
        <is>
          <t>Estat</t>
        </is>
      </c>
      <c r="C5" s="106" t="inlineStr">
        <is>
          <t>Data 
captació</t>
        </is>
      </c>
      <c r="D5" s="4" t="inlineStr">
        <is>
          <t>Plataforma</t>
        </is>
      </c>
      <c r="E5" s="4" t="inlineStr">
        <is>
          <t>Referencia</t>
        </is>
      </c>
      <c r="F5" s="106" t="inlineStr">
        <is>
          <t>Data 
actualització</t>
        </is>
      </c>
      <c r="G5" s="106" t="inlineStr">
        <is>
          <t>Temps
(dies)</t>
        </is>
      </c>
      <c r="H5" s="19" t="n"/>
      <c r="I5" s="4" t="inlineStr">
        <is>
          <t>Preu</t>
        </is>
      </c>
      <c r="J5" s="4" t="inlineStr">
        <is>
          <t>Comunitat</t>
        </is>
      </c>
      <c r="K5" s="4" t="inlineStr">
        <is>
          <t>Habitatge</t>
        </is>
      </c>
      <c r="L5" s="4" t="inlineStr">
        <is>
          <t>Conservació</t>
        </is>
      </c>
      <c r="M5" s="4" t="inlineStr">
        <is>
          <t>Any</t>
        </is>
      </c>
      <c r="N5" s="106" t="inlineStr">
        <is>
          <t>Temps
(anys)</t>
        </is>
      </c>
      <c r="O5" s="4" t="inlineStr">
        <is>
          <t>Ciutat</t>
        </is>
      </c>
      <c r="P5" s="4" t="inlineStr">
        <is>
          <t>Barri</t>
        </is>
      </c>
      <c r="Q5" s="106" t="inlineStr">
        <is>
          <t>m2
(constr)</t>
        </is>
      </c>
      <c r="R5" s="106" t="inlineStr">
        <is>
          <t>m2
(utils)</t>
        </is>
      </c>
      <c r="S5" s="4" t="inlineStr">
        <is>
          <t>Planta</t>
        </is>
      </c>
      <c r="T5" s="4" t="inlineStr">
        <is>
          <t>Ascensor</t>
        </is>
      </c>
      <c r="U5" s="4" t="inlineStr">
        <is>
          <t>Nº habitacions</t>
        </is>
      </c>
      <c r="V5" s="4" t="inlineStr">
        <is>
          <t>Nº lavabos</t>
        </is>
      </c>
      <c r="W5" s="4" t="inlineStr">
        <is>
          <t>Orientació</t>
        </is>
      </c>
      <c r="X5" s="106" t="inlineStr">
        <is>
          <t>Jardí</t>
        </is>
      </c>
      <c r="Y5" s="106" t="inlineStr">
        <is>
          <t>Terrassa</t>
        </is>
      </c>
      <c r="Z5" s="4" t="inlineStr">
        <is>
          <t>Piscina</t>
        </is>
      </c>
      <c r="AA5" s="4" t="inlineStr">
        <is>
          <t>Garatge</t>
        </is>
      </c>
      <c r="AB5" s="4" t="inlineStr">
        <is>
          <t>Traster</t>
        </is>
      </c>
      <c r="AC5" s="4" t="inlineStr">
        <is>
          <t>Link</t>
        </is>
      </c>
      <c r="AD5" s="19" t="n"/>
      <c r="AE5" s="106" t="inlineStr">
        <is>
          <t>Preu / m2</t>
        </is>
      </c>
      <c r="AF5" s="106" t="inlineStr">
        <is>
          <t>Preu / m2 / any</t>
        </is>
      </c>
      <c r="AH5" s="106" t="inlineStr">
        <is>
          <t>Preu / m2 (barri)</t>
        </is>
      </c>
      <c r="AI5" s="79" t="n"/>
      <c r="AJ5" s="106" t="inlineStr">
        <is>
          <t>Preu / m2 / any (barri)</t>
        </is>
      </c>
      <c r="AK5" s="79" t="n"/>
      <c r="AM5" s="106" t="inlineStr">
        <is>
          <t>Quota mensual</t>
        </is>
      </c>
      <c r="AN5" s="56" t="n"/>
      <c r="AO5" s="55" t="n"/>
    </row>
    <row r="6">
      <c r="B6" s="6" t="inlineStr">
        <is>
          <t>Venut</t>
        </is>
      </c>
      <c r="C6" s="12" t="inlineStr">
        <is>
          <t>2025-01-31</t>
        </is>
      </c>
      <c r="D6" s="11" t="inlineStr">
        <is>
          <t>Serra Grup Immobiliari</t>
        </is>
      </c>
      <c r="E6" s="11" t="inlineStr">
        <is>
          <t>5967</t>
        </is>
      </c>
      <c r="F6" s="12" t="inlineStr">
        <is>
          <t>2025-03-12</t>
        </is>
      </c>
      <c r="G6" s="11" t="n">
        <v>40</v>
      </c>
      <c r="H6" s="18" t="inlineStr"/>
      <c r="I6" s="124" t="n">
        <v>859000</v>
      </c>
      <c r="J6" s="9" t="inlineStr">
        <is>
          <t>-</t>
        </is>
      </c>
      <c r="K6" s="7" t="inlineStr">
        <is>
          <t>Viviendas</t>
        </is>
      </c>
      <c r="L6" s="7" t="inlineStr">
        <is>
          <t>Entrar a vivir</t>
        </is>
      </c>
      <c r="M6" s="10" t="n">
        <v>2009</v>
      </c>
      <c r="N6" s="10" t="n">
        <v>16</v>
      </c>
      <c r="O6" s="7" t="inlineStr">
        <is>
          <t>Vilafranca del Penedès</t>
        </is>
      </c>
      <c r="P6" s="7" t="inlineStr">
        <is>
          <t>Pla del diable</t>
        </is>
      </c>
      <c r="Q6" s="10" t="n">
        <v>415</v>
      </c>
      <c r="R6" s="10" t="inlineStr">
        <is>
          <t>-</t>
        </is>
      </c>
      <c r="S6" s="7" t="inlineStr">
        <is>
          <t>-</t>
        </is>
      </c>
      <c r="T6" s="7" t="inlineStr">
        <is>
          <t>No</t>
        </is>
      </c>
      <c r="U6" s="10" t="n">
        <v>5</v>
      </c>
      <c r="V6" s="10" t="n">
        <v>3</v>
      </c>
      <c r="W6" s="7" t="inlineStr">
        <is>
          <t>Sur</t>
        </is>
      </c>
      <c r="X6" s="7" t="inlineStr">
        <is>
          <t>Si</t>
        </is>
      </c>
      <c r="Y6" s="7" t="inlineStr">
        <is>
          <t>No</t>
        </is>
      </c>
      <c r="Z6" s="7" t="inlineStr">
        <is>
          <t>Si</t>
        </is>
      </c>
      <c r="AA6" s="7" t="inlineStr">
        <is>
          <t>Si</t>
        </is>
      </c>
      <c r="AB6" s="7" t="inlineStr">
        <is>
          <t>No</t>
        </is>
      </c>
      <c r="AC6" s="126" t="inlineStr">
        <is>
          <t>Aqui</t>
        </is>
      </c>
      <c r="AD6" s="18" t="inlineStr"/>
      <c r="AE6" s="13" t="n">
        <v>2069.879518072289</v>
      </c>
      <c r="AF6" s="13" t="n">
        <v>1916.555109326194</v>
      </c>
      <c r="AH6" s="13">
        <f>IF(P6="","",AVERAGEIF($P$6:$P$503, P6, $AE$6:$AE$503))</f>
        <v/>
      </c>
      <c r="AI6" s="58">
        <f>IF(AE6="","",IF(AE6="-","-",IF((AE6-AH6)=0,"-",IF((AE6-AH6)&gt;0,"↑","↓"))))</f>
        <v/>
      </c>
      <c r="AJ6" s="13">
        <f>IF(AF6="","",IF(AF6="-","-",AVERAGEIF($P$6:$P$503, P6, $AF$6:$AF$503)))</f>
        <v/>
      </c>
      <c r="AK6" s="58">
        <f>IF(AF6="","",IF(AF6="-","-",IF((AF6-AJ6)=0,"-",IF((AF6-AJ6)&gt;0,"↑","↓"))))</f>
        <v/>
      </c>
      <c r="AM6" s="125">
        <f>IF(I6="","",((I6-$AJ$2)*$AL$3*((1+$AL$3)^(30*12)))/(((1+$AL$3)^(30*12))-1))</f>
        <v/>
      </c>
    </row>
    <row r="7">
      <c r="B7" s="6" t="inlineStr">
        <is>
          <t>Venut</t>
        </is>
      </c>
      <c r="C7" s="12" t="inlineStr">
        <is>
          <t>2025-01-31</t>
        </is>
      </c>
      <c r="D7" s="11" t="inlineStr">
        <is>
          <t>Serra Grup Immobiliari</t>
        </is>
      </c>
      <c r="E7" s="11" t="inlineStr">
        <is>
          <t>6140_1</t>
        </is>
      </c>
      <c r="F7" s="12" t="inlineStr">
        <is>
          <t>2025-02-27</t>
        </is>
      </c>
      <c r="G7" s="11" t="n">
        <v>27</v>
      </c>
      <c r="H7" s="19" t="inlineStr"/>
      <c r="I7" s="124" t="n">
        <v>304000</v>
      </c>
      <c r="J7" s="9" t="inlineStr">
        <is>
          <t>-</t>
        </is>
      </c>
      <c r="K7" s="7" t="inlineStr">
        <is>
          <t>Viviendas</t>
        </is>
      </c>
      <c r="L7" s="7" t="inlineStr">
        <is>
          <t>Obra Nueva</t>
        </is>
      </c>
      <c r="M7" s="10" t="n">
        <v>2025</v>
      </c>
      <c r="N7" s="10" t="n">
        <v>0</v>
      </c>
      <c r="O7" s="7" t="inlineStr">
        <is>
          <t>Vilafranca del Penedès</t>
        </is>
      </c>
      <c r="P7" s="7" t="inlineStr">
        <is>
          <t>Barcelona</t>
        </is>
      </c>
      <c r="Q7" s="10" t="n">
        <v>92</v>
      </c>
      <c r="R7" s="10" t="inlineStr">
        <is>
          <t>-</t>
        </is>
      </c>
      <c r="S7" s="7" t="inlineStr">
        <is>
          <t>-</t>
        </is>
      </c>
      <c r="T7" s="7" t="inlineStr">
        <is>
          <t>Si</t>
        </is>
      </c>
      <c r="U7" s="10" t="n">
        <v>4</v>
      </c>
      <c r="V7" s="10" t="n">
        <v>2</v>
      </c>
      <c r="W7" s="7" t="inlineStr">
        <is>
          <t>-</t>
        </is>
      </c>
      <c r="X7" s="7" t="inlineStr">
        <is>
          <t>No</t>
        </is>
      </c>
      <c r="Y7" s="7" t="inlineStr">
        <is>
          <t>No</t>
        </is>
      </c>
      <c r="Z7" s="7" t="inlineStr">
        <is>
          <t>Si</t>
        </is>
      </c>
      <c r="AA7" s="7" t="inlineStr">
        <is>
          <t>No</t>
        </is>
      </c>
      <c r="AB7" s="7" t="inlineStr">
        <is>
          <t>Si</t>
        </is>
      </c>
      <c r="AC7" s="126" t="inlineStr">
        <is>
          <t>Aqui</t>
        </is>
      </c>
      <c r="AD7" s="19" t="inlineStr"/>
      <c r="AE7" s="13" t="n">
        <v>3304.347826086957</v>
      </c>
      <c r="AF7" s="13" t="n">
        <v>3304.347826086957</v>
      </c>
      <c r="AH7" s="13">
        <f>IF(P7="","",AVERAGEIF($P$6:$P$503, P7, $AE$6:$AE$503))</f>
        <v/>
      </c>
      <c r="AI7" s="13">
        <f>IF(AE7="","",IF(AE7="-","-",IF((AE7-AH7)=0,"-",IF((AE7-AH7)&gt;0,"↑","↓"))))</f>
        <v/>
      </c>
      <c r="AJ7" s="13">
        <f>IF(AF7="","",IF(AF7="-","-",AVERAGEIF($P$6:$P$503, P7, $AF$6:$AF$503)))</f>
        <v/>
      </c>
      <c r="AK7" s="13">
        <f>IF(AF7="","",IF(AF7="-","-",IF((AF7-AJ7)=0,"-",IF((AF7-AJ7)&gt;0,"↑","↓"))))</f>
        <v/>
      </c>
      <c r="AM7" s="125">
        <f>IF(I7="","",((I7-$AJ$2)*$AL$3*((1+$AL$3)^(30*12)))/(((1+$AL$3)^(30*12))-1))</f>
        <v/>
      </c>
    </row>
    <row r="8">
      <c r="B8" s="6" t="inlineStr">
        <is>
          <t>Venut</t>
        </is>
      </c>
      <c r="C8" s="12" t="inlineStr">
        <is>
          <t>2025-01-31</t>
        </is>
      </c>
      <c r="D8" s="11" t="inlineStr">
        <is>
          <t>Serra Grup Immobiliari</t>
        </is>
      </c>
      <c r="E8" s="11" t="inlineStr">
        <is>
          <t>6116</t>
        </is>
      </c>
      <c r="F8" s="12" t="inlineStr">
        <is>
          <t>2025-03-04</t>
        </is>
      </c>
      <c r="G8" s="11" t="n">
        <v>32</v>
      </c>
      <c r="H8" s="18" t="inlineStr"/>
      <c r="I8" s="124" t="n">
        <v>255000</v>
      </c>
      <c r="J8" s="9" t="inlineStr">
        <is>
          <t>-</t>
        </is>
      </c>
      <c r="K8" s="7" t="inlineStr">
        <is>
          <t>Viviendas</t>
        </is>
      </c>
      <c r="L8" s="7" t="inlineStr">
        <is>
          <t>Buen estado</t>
        </is>
      </c>
      <c r="M8" s="10" t="inlineStr">
        <is>
          <t>-</t>
        </is>
      </c>
      <c r="N8" s="10" t="inlineStr">
        <is>
          <t>-</t>
        </is>
      </c>
      <c r="O8" s="7" t="inlineStr">
        <is>
          <t>Vilafranca del Penedès</t>
        </is>
      </c>
      <c r="P8" s="7" t="inlineStr">
        <is>
          <t>Sant Julià</t>
        </is>
      </c>
      <c r="Q8" s="10" t="n">
        <v>97</v>
      </c>
      <c r="R8" s="10" t="inlineStr">
        <is>
          <t>-</t>
        </is>
      </c>
      <c r="S8" s="7" t="inlineStr">
        <is>
          <t>-</t>
        </is>
      </c>
      <c r="T8" s="7" t="inlineStr">
        <is>
          <t>Si</t>
        </is>
      </c>
      <c r="U8" s="10" t="n">
        <v>3</v>
      </c>
      <c r="V8" s="10" t="n">
        <v>2</v>
      </c>
      <c r="W8" s="7" t="inlineStr">
        <is>
          <t>-</t>
        </is>
      </c>
      <c r="X8" s="7" t="inlineStr">
        <is>
          <t>No</t>
        </is>
      </c>
      <c r="Y8" s="7" t="inlineStr">
        <is>
          <t>No</t>
        </is>
      </c>
      <c r="Z8" s="7" t="inlineStr">
        <is>
          <t>Si</t>
        </is>
      </c>
      <c r="AA8" s="7" t="inlineStr">
        <is>
          <t>No</t>
        </is>
      </c>
      <c r="AB8" s="7" t="inlineStr">
        <is>
          <t>No</t>
        </is>
      </c>
      <c r="AC8" s="126" t="inlineStr">
        <is>
          <t>Aqui</t>
        </is>
      </c>
      <c r="AD8" s="18" t="inlineStr"/>
      <c r="AE8" s="13" t="n">
        <v>2628.865979381443</v>
      </c>
      <c r="AF8" s="13" t="inlineStr">
        <is>
          <t>-</t>
        </is>
      </c>
      <c r="AH8" s="13">
        <f>IF(P8="","",AVERAGEIF($P$6:$P$503, P8, $AE$6:$AE$503))</f>
        <v/>
      </c>
      <c r="AI8" s="13">
        <f>IF(AE8="","",IF(AE8="-","-",IF((AE8-AH8)=0,"-",IF((AE8-AH8)&gt;0,"↑","↓"))))</f>
        <v/>
      </c>
      <c r="AJ8" s="13">
        <f>IF(AF8="","",IF(AF8="-","-",AVERAGEIF($P$6:$P$503, P8, $AF$6:$AF$503)))</f>
        <v/>
      </c>
      <c r="AK8" s="13">
        <f>IF(AF8="","",IF(AF8="-","-",IF((AF8-AJ8)=0,"-",IF((AF8-AJ8)&gt;0,"↑","↓"))))</f>
        <v/>
      </c>
      <c r="AM8" s="125">
        <f>IF(I8="","",((I8-$AJ$2)*$AL$3*((1+$AL$3)^(30*12)))/(((1+$AL$3)^(30*12))-1))</f>
        <v/>
      </c>
    </row>
    <row r="9">
      <c r="B9" s="6" t="inlineStr">
        <is>
          <t>Venut</t>
        </is>
      </c>
      <c r="C9" s="12" t="inlineStr">
        <is>
          <t>2025-01-31</t>
        </is>
      </c>
      <c r="D9" s="11" t="inlineStr">
        <is>
          <t>Serra Grup Immobiliari</t>
        </is>
      </c>
      <c r="E9" s="11" t="inlineStr">
        <is>
          <t>6134</t>
        </is>
      </c>
      <c r="F9" s="12" t="inlineStr">
        <is>
          <t>2025-03-12</t>
        </is>
      </c>
      <c r="G9" s="11" t="n">
        <v>40</v>
      </c>
      <c r="H9" s="19" t="inlineStr"/>
      <c r="I9" s="124" t="n">
        <v>820000</v>
      </c>
      <c r="J9" s="9" t="inlineStr">
        <is>
          <t>-</t>
        </is>
      </c>
      <c r="K9" s="7" t="inlineStr">
        <is>
          <t>Viviendas</t>
        </is>
      </c>
      <c r="L9" s="7" t="inlineStr">
        <is>
          <t>Buen estado</t>
        </is>
      </c>
      <c r="M9" s="10" t="n">
        <v>2002</v>
      </c>
      <c r="N9" s="10" t="n">
        <v>23</v>
      </c>
      <c r="O9" s="7" t="inlineStr">
        <is>
          <t>Vilafranca del Penedès</t>
        </is>
      </c>
      <c r="P9" s="7" t="inlineStr">
        <is>
          <t>Pla del diable</t>
        </is>
      </c>
      <c r="Q9" s="10" t="n">
        <v>290</v>
      </c>
      <c r="R9" s="10" t="inlineStr">
        <is>
          <t>-</t>
        </is>
      </c>
      <c r="S9" s="7" t="inlineStr">
        <is>
          <t>-</t>
        </is>
      </c>
      <c r="T9" s="7" t="inlineStr">
        <is>
          <t>No</t>
        </is>
      </c>
      <c r="U9" s="10" t="n">
        <v>8</v>
      </c>
      <c r="V9" s="10" t="n">
        <v>3</v>
      </c>
      <c r="W9" s="7" t="inlineStr">
        <is>
          <t>-</t>
        </is>
      </c>
      <c r="X9" s="7" t="inlineStr">
        <is>
          <t>Si</t>
        </is>
      </c>
      <c r="Y9" s="7" t="inlineStr">
        <is>
          <t>Si</t>
        </is>
      </c>
      <c r="Z9" s="7" t="inlineStr">
        <is>
          <t>Si</t>
        </is>
      </c>
      <c r="AA9" s="7" t="inlineStr">
        <is>
          <t>Si</t>
        </is>
      </c>
      <c r="AB9" s="7" t="inlineStr">
        <is>
          <t>No</t>
        </is>
      </c>
      <c r="AC9" s="126" t="inlineStr">
        <is>
          <t>Aqui</t>
        </is>
      </c>
      <c r="AD9" s="19" t="inlineStr"/>
      <c r="AE9" s="13" t="n">
        <v>2827.586206896552</v>
      </c>
      <c r="AF9" s="13" t="n">
        <v>2535.951755064172</v>
      </c>
      <c r="AH9" s="13">
        <f>IF(P9="","",AVERAGEIF($P$6:$P$503, P9, $AE$6:$AE$503))</f>
        <v/>
      </c>
      <c r="AI9" s="58">
        <f>IF(AE9="","",IF(AE9="-","-",IF((AE9-AH9)=0,"-",IF((AE9-AH9)&gt;0,"↑","↓"))))</f>
        <v/>
      </c>
      <c r="AJ9" s="13">
        <f>IF(AF9="","",IF(AF9="-","-",AVERAGEIF($P$6:$P$503, P9, $AF$6:$AF$503)))</f>
        <v/>
      </c>
      <c r="AK9" s="58">
        <f>IF(AF9="","",IF(AF9="-","-",IF((AF9-AJ9)=0,"-",IF((AF9-AJ9)&gt;0,"↑","↓"))))</f>
        <v/>
      </c>
      <c r="AM9" s="125">
        <f>IF(I9="","",((I9-$AJ$2)*$AL$3*((1+$AL$3)^(30*12)))/(((1+$AL$3)^(30*12))-1))</f>
        <v/>
      </c>
    </row>
    <row r="10">
      <c r="B10" s="6" t="inlineStr">
        <is>
          <t>Venut</t>
        </is>
      </c>
      <c r="C10" s="12" t="inlineStr">
        <is>
          <t>2025-01-31</t>
        </is>
      </c>
      <c r="D10" s="11" t="inlineStr">
        <is>
          <t>Serra Grup Immobiliari</t>
        </is>
      </c>
      <c r="E10" s="11" t="inlineStr">
        <is>
          <t>6125</t>
        </is>
      </c>
      <c r="F10" s="12" t="inlineStr">
        <is>
          <t>2025-03-26</t>
        </is>
      </c>
      <c r="G10" s="11" t="n">
        <v>54</v>
      </c>
      <c r="H10" s="19" t="inlineStr"/>
      <c r="I10" s="124" t="n">
        <v>254481</v>
      </c>
      <c r="J10" s="9" t="inlineStr">
        <is>
          <t>-</t>
        </is>
      </c>
      <c r="K10" s="7" t="inlineStr">
        <is>
          <t>Viviendas</t>
        </is>
      </c>
      <c r="L10" s="7" t="inlineStr">
        <is>
          <t>Nuevo</t>
        </is>
      </c>
      <c r="M10" s="10" t="inlineStr">
        <is>
          <t>-</t>
        </is>
      </c>
      <c r="N10" s="10" t="inlineStr">
        <is>
          <t>-</t>
        </is>
      </c>
      <c r="O10" s="7" t="inlineStr">
        <is>
          <t>Vilafranca del Penedès</t>
        </is>
      </c>
      <c r="P10" s="7" t="inlineStr">
        <is>
          <t>Barcelona</t>
        </is>
      </c>
      <c r="Q10" s="10" t="n">
        <v>73</v>
      </c>
      <c r="R10" s="10" t="inlineStr">
        <is>
          <t>-</t>
        </is>
      </c>
      <c r="S10" s="7" t="inlineStr">
        <is>
          <t>-</t>
        </is>
      </c>
      <c r="T10" s="7" t="inlineStr">
        <is>
          <t>Si</t>
        </is>
      </c>
      <c r="U10" s="10" t="n">
        <v>3</v>
      </c>
      <c r="V10" s="10" t="n">
        <v>2</v>
      </c>
      <c r="W10" s="7" t="inlineStr">
        <is>
          <t>-</t>
        </is>
      </c>
      <c r="X10" s="7" t="inlineStr">
        <is>
          <t>No</t>
        </is>
      </c>
      <c r="Y10" s="7" t="inlineStr">
        <is>
          <t>No</t>
        </is>
      </c>
      <c r="Z10" s="7" t="inlineStr">
        <is>
          <t>Si</t>
        </is>
      </c>
      <c r="AA10" s="7" t="inlineStr">
        <is>
          <t>No</t>
        </is>
      </c>
      <c r="AB10" s="7" t="inlineStr">
        <is>
          <t>Si</t>
        </is>
      </c>
      <c r="AC10" s="126" t="inlineStr">
        <is>
          <t>Aqui</t>
        </is>
      </c>
      <c r="AD10" s="19" t="inlineStr"/>
      <c r="AE10" s="13" t="n">
        <v>3486.041095890411</v>
      </c>
      <c r="AF10" s="13" t="inlineStr">
        <is>
          <t>-</t>
        </is>
      </c>
      <c r="AH10" s="13">
        <f>IF(P10="","",AVERAGEIF($P$6:$P$503, P10, $AE$6:$AE$503))</f>
        <v/>
      </c>
      <c r="AI10" s="13">
        <f>IF(AE10="","",IF(AE10="-","-",IF((AE10-AH10)=0,"-",IF((AE10-AH10)&gt;0,"↑","↓"))))</f>
        <v/>
      </c>
      <c r="AJ10" s="13">
        <f>IF(AF10="","",IF(AF10="-","-",AVERAGEIF($P$6:$P$503, P10, $AF$6:$AF$503)))</f>
        <v/>
      </c>
      <c r="AK10" s="13">
        <f>IF(AF10="","",IF(AF10="-","-",IF((AF10-AJ10)=0,"-",IF((AF10-AJ10)&gt;0,"↑","↓"))))</f>
        <v/>
      </c>
      <c r="AM10" s="125">
        <f>IF(I10="","",((I10-$AJ$2)*$AL$3*((1+$AL$3)^(30*12)))/(((1+$AL$3)^(30*12))-1))</f>
        <v/>
      </c>
    </row>
    <row r="11">
      <c r="B11" s="6" t="inlineStr">
        <is>
          <t>Venut</t>
        </is>
      </c>
      <c r="C11" s="12" t="inlineStr">
        <is>
          <t>2025-01-31</t>
        </is>
      </c>
      <c r="D11" s="11" t="inlineStr">
        <is>
          <t>Serra Grup Immobiliari</t>
        </is>
      </c>
      <c r="E11" s="11" t="inlineStr">
        <is>
          <t>5959_1</t>
        </is>
      </c>
      <c r="F11" s="12" t="inlineStr">
        <is>
          <t>2025-02-25</t>
        </is>
      </c>
      <c r="G11" s="11" t="n">
        <v>25</v>
      </c>
      <c r="H11" s="18" t="inlineStr"/>
      <c r="I11" s="124" t="n">
        <v>450000</v>
      </c>
      <c r="J11" s="9" t="inlineStr">
        <is>
          <t>-</t>
        </is>
      </c>
      <c r="K11" s="7" t="inlineStr">
        <is>
          <t>Viviendas</t>
        </is>
      </c>
      <c r="L11" s="7" t="inlineStr">
        <is>
          <t>Buen estado</t>
        </is>
      </c>
      <c r="M11" s="10" t="n">
        <v>1960</v>
      </c>
      <c r="N11" s="10" t="n">
        <v>65</v>
      </c>
      <c r="O11" s="7" t="inlineStr">
        <is>
          <t>Vilafranca del Penedès</t>
        </is>
      </c>
      <c r="P11" s="7" t="inlineStr">
        <is>
          <t>LES CLOTES</t>
        </is>
      </c>
      <c r="Q11" s="10" t="n">
        <v>355</v>
      </c>
      <c r="R11" s="10" t="inlineStr">
        <is>
          <t>-</t>
        </is>
      </c>
      <c r="S11" s="7" t="inlineStr">
        <is>
          <t>-</t>
        </is>
      </c>
      <c r="T11" s="7" t="inlineStr">
        <is>
          <t>No</t>
        </is>
      </c>
      <c r="U11" s="10" t="n">
        <v>4</v>
      </c>
      <c r="V11" s="10" t="n">
        <v>1</v>
      </c>
      <c r="W11" s="7" t="inlineStr">
        <is>
          <t>-</t>
        </is>
      </c>
      <c r="X11" s="7" t="inlineStr">
        <is>
          <t>No</t>
        </is>
      </c>
      <c r="Y11" s="7" t="inlineStr">
        <is>
          <t>No</t>
        </is>
      </c>
      <c r="Z11" s="7" t="inlineStr">
        <is>
          <t>No</t>
        </is>
      </c>
      <c r="AA11" s="7" t="inlineStr">
        <is>
          <t>Si</t>
        </is>
      </c>
      <c r="AB11" s="7" t="inlineStr">
        <is>
          <t>No</t>
        </is>
      </c>
      <c r="AC11" s="126" t="inlineStr">
        <is>
          <t>Aqui</t>
        </is>
      </c>
      <c r="AD11" s="18" t="inlineStr"/>
      <c r="AE11" s="13" t="n">
        <v>1267.605633802817</v>
      </c>
      <c r="AF11" s="13" t="n">
        <v>956.6834972096732</v>
      </c>
      <c r="AH11" s="13">
        <f>IF(P11="","",AVERAGEIF($P$6:$P$503, P11, $AE$6:$AE$503))</f>
        <v/>
      </c>
      <c r="AI11" s="13">
        <f>IF(AE11="","",IF(AE11="-","-",IF((AE11-AH11)=0,"-",IF((AE11-AH11)&gt;0,"↑","↓"))))</f>
        <v/>
      </c>
      <c r="AJ11" s="13">
        <f>IF(AF11="","",IF(AF11="-","-",AVERAGEIF($P$6:$P$503, P11, $AF$6:$AF$503)))</f>
        <v/>
      </c>
      <c r="AK11" s="13">
        <f>IF(AF11="","",IF(AF11="-","-",IF((AF11-AJ11)=0,"-",IF((AF11-AJ11)&gt;0,"↑","↓"))))</f>
        <v/>
      </c>
      <c r="AM11" s="125">
        <f>IF(I11="","",((I11-$AJ$2)*$AL$3*((1+$AL$3)^(30*12)))/(((1+$AL$3)^(30*12))-1))</f>
        <v/>
      </c>
    </row>
    <row r="12">
      <c r="B12" s="6" t="inlineStr">
        <is>
          <t>Venut</t>
        </is>
      </c>
      <c r="C12" s="12" t="inlineStr">
        <is>
          <t>2025-01-31</t>
        </is>
      </c>
      <c r="D12" s="11" t="inlineStr">
        <is>
          <t>Serra Grup Immobiliari</t>
        </is>
      </c>
      <c r="E12" s="11" t="inlineStr">
        <is>
          <t>6067_1</t>
        </is>
      </c>
      <c r="F12" s="12" t="inlineStr">
        <is>
          <t>2025-02-26</t>
        </is>
      </c>
      <c r="G12" s="11" t="n">
        <v>26</v>
      </c>
      <c r="H12" s="19" t="inlineStr"/>
      <c r="I12" s="124" t="n">
        <v>430000</v>
      </c>
      <c r="J12" s="9" t="inlineStr">
        <is>
          <t>-</t>
        </is>
      </c>
      <c r="K12" s="7" t="inlineStr">
        <is>
          <t>Viviendas</t>
        </is>
      </c>
      <c r="L12" s="7" t="inlineStr">
        <is>
          <t>Buen estado</t>
        </is>
      </c>
      <c r="M12" s="10" t="n">
        <v>1880</v>
      </c>
      <c r="N12" s="10" t="n">
        <v>145</v>
      </c>
      <c r="O12" s="7" t="inlineStr">
        <is>
          <t>Vilafranca del Penedès</t>
        </is>
      </c>
      <c r="P12" s="7" t="inlineStr">
        <is>
          <t>*CENTRO</t>
        </is>
      </c>
      <c r="Q12" s="10" t="n">
        <v>335</v>
      </c>
      <c r="R12" s="10" t="inlineStr">
        <is>
          <t>-</t>
        </is>
      </c>
      <c r="S12" s="7" t="inlineStr">
        <is>
          <t>-</t>
        </is>
      </c>
      <c r="T12" s="7" t="inlineStr">
        <is>
          <t>Si</t>
        </is>
      </c>
      <c r="U12" s="10" t="n">
        <v>4</v>
      </c>
      <c r="V12" s="10" t="n">
        <v>3</v>
      </c>
      <c r="W12" s="7" t="inlineStr">
        <is>
          <t>Este</t>
        </is>
      </c>
      <c r="X12" s="7" t="inlineStr">
        <is>
          <t>Si</t>
        </is>
      </c>
      <c r="Y12" s="7" t="inlineStr">
        <is>
          <t>Si</t>
        </is>
      </c>
      <c r="Z12" s="7" t="inlineStr">
        <is>
          <t>No</t>
        </is>
      </c>
      <c r="AA12" s="7" t="inlineStr">
        <is>
          <t>Si</t>
        </is>
      </c>
      <c r="AB12" s="7" t="inlineStr">
        <is>
          <t>Si</t>
        </is>
      </c>
      <c r="AC12" s="126" t="inlineStr">
        <is>
          <t>Aqui</t>
        </is>
      </c>
      <c r="AD12" s="19" t="inlineStr"/>
      <c r="AE12" s="13" t="n">
        <v>1283.582089552239</v>
      </c>
      <c r="AF12" s="13" t="n">
        <v>744.1055591607181</v>
      </c>
      <c r="AH12" s="13">
        <f>IF(P12="","",AVERAGEIF($P$6:$P$503, P12, $AE$6:$AE$503))</f>
        <v/>
      </c>
      <c r="AI12" s="58">
        <f>IF(AE12="","",IF(AE12="-","-",IF((AE12-AH12)=0,"-",IF((AE12-AH12)&gt;0,"↑","↓"))))</f>
        <v/>
      </c>
      <c r="AJ12" s="13">
        <f>IF(AF12="","",IF(AF12="-","-",AVERAGEIF($P$6:$P$503, P12, $AF$6:$AF$503)))</f>
        <v/>
      </c>
      <c r="AK12" s="58">
        <f>IF(AF12="","",IF(AF12="-","-",IF((AF12-AJ12)=0,"-",IF((AF12-AJ12)&gt;0,"↑","↓"))))</f>
        <v/>
      </c>
      <c r="AM12" s="125">
        <f>IF(I12="","",((I12-$AJ$2)*$AL$3*((1+$AL$3)^(30*12)))/(((1+$AL$3)^(30*12))-1))</f>
        <v/>
      </c>
    </row>
    <row r="13">
      <c r="B13" s="6" t="inlineStr">
        <is>
          <t>Venut</t>
        </is>
      </c>
      <c r="C13" s="12" t="inlineStr">
        <is>
          <t>2025-01-31</t>
        </is>
      </c>
      <c r="D13" s="11" t="inlineStr">
        <is>
          <t>Serra Grup Immobiliari</t>
        </is>
      </c>
      <c r="E13" s="11" t="inlineStr">
        <is>
          <t>6137_1</t>
        </is>
      </c>
      <c r="F13" s="12" t="inlineStr">
        <is>
          <t>2025-02-28</t>
        </is>
      </c>
      <c r="G13" s="11" t="n">
        <v>28</v>
      </c>
      <c r="H13" s="18" t="inlineStr"/>
      <c r="I13" s="124" t="n">
        <v>280708</v>
      </c>
      <c r="J13" s="9" t="inlineStr">
        <is>
          <t>-</t>
        </is>
      </c>
      <c r="K13" s="7" t="inlineStr">
        <is>
          <t>Viviendas</t>
        </is>
      </c>
      <c r="L13" s="7" t="inlineStr">
        <is>
          <t>Obra Nueva</t>
        </is>
      </c>
      <c r="M13" s="10" t="n">
        <v>2025</v>
      </c>
      <c r="N13" s="10" t="n">
        <v>0</v>
      </c>
      <c r="O13" s="7" t="inlineStr">
        <is>
          <t>Vilafranca del Penedès</t>
        </is>
      </c>
      <c r="P13" s="7" t="inlineStr">
        <is>
          <t>Barceloneta</t>
        </is>
      </c>
      <c r="Q13" s="10" t="n">
        <v>82</v>
      </c>
      <c r="R13" s="10" t="inlineStr">
        <is>
          <t>-</t>
        </is>
      </c>
      <c r="S13" s="7" t="inlineStr">
        <is>
          <t>-</t>
        </is>
      </c>
      <c r="T13" s="7" t="inlineStr">
        <is>
          <t>Si</t>
        </is>
      </c>
      <c r="U13" s="10" t="n">
        <v>4</v>
      </c>
      <c r="V13" s="10" t="n">
        <v>2</v>
      </c>
      <c r="W13" s="7" t="inlineStr">
        <is>
          <t>-</t>
        </is>
      </c>
      <c r="X13" s="7" t="inlineStr">
        <is>
          <t>No</t>
        </is>
      </c>
      <c r="Y13" s="7" t="inlineStr">
        <is>
          <t>No</t>
        </is>
      </c>
      <c r="Z13" s="7" t="inlineStr">
        <is>
          <t>Si</t>
        </is>
      </c>
      <c r="AA13" s="7" t="inlineStr">
        <is>
          <t>No</t>
        </is>
      </c>
      <c r="AB13" s="7" t="inlineStr">
        <is>
          <t>Si</t>
        </is>
      </c>
      <c r="AC13" s="126" t="inlineStr">
        <is>
          <t>Aqui</t>
        </is>
      </c>
      <c r="AD13" s="18" t="inlineStr"/>
      <c r="AE13" s="13" t="n">
        <v>3423.268292682927</v>
      </c>
      <c r="AF13" s="13" t="n">
        <v>3423.268292682927</v>
      </c>
      <c r="AH13" s="13">
        <f>IF(P13="","",AVERAGEIF($P$6:$P$503, P13, $AE$6:$AE$503))</f>
        <v/>
      </c>
      <c r="AI13" s="13">
        <f>IF(AE13="","",IF(AE13="-","-",IF((AE13-AH13)=0,"-",IF((AE13-AH13)&gt;0,"↑","↓"))))</f>
        <v/>
      </c>
      <c r="AJ13" s="13">
        <f>IF(AF13="","",IF(AF13="-","-",AVERAGEIF($P$6:$P$503, P13, $AF$6:$AF$503)))</f>
        <v/>
      </c>
      <c r="AK13" s="13">
        <f>IF(AF13="","",IF(AF13="-","-",IF((AF13-AJ13)=0,"-",IF((AF13-AJ13)&gt;0,"↑","↓"))))</f>
        <v/>
      </c>
      <c r="AM13" s="125">
        <f>IF(I13="","",((I13-$AJ$2)*$AL$3*((1+$AL$3)^(30*12)))/(((1+$AL$3)^(30*12))-1))</f>
        <v/>
      </c>
    </row>
    <row r="14">
      <c r="B14" s="6" t="inlineStr">
        <is>
          <t>Venut</t>
        </is>
      </c>
      <c r="C14" s="12" t="inlineStr">
        <is>
          <t>2025-01-31</t>
        </is>
      </c>
      <c r="D14" s="11" t="inlineStr">
        <is>
          <t>Serra Grup Immobiliari</t>
        </is>
      </c>
      <c r="E14" s="11" t="inlineStr">
        <is>
          <t>6206_1</t>
        </is>
      </c>
      <c r="F14" s="12" t="inlineStr">
        <is>
          <t>2025-03-10</t>
        </is>
      </c>
      <c r="G14" s="11" t="n">
        <v>38</v>
      </c>
      <c r="H14" s="19" t="inlineStr"/>
      <c r="I14" s="124" t="n">
        <v>263655</v>
      </c>
      <c r="J14" s="9" t="inlineStr">
        <is>
          <t>-</t>
        </is>
      </c>
      <c r="K14" s="7" t="inlineStr">
        <is>
          <t>Viviendas</t>
        </is>
      </c>
      <c r="L14" s="7" t="inlineStr">
        <is>
          <t>Obra Nueva</t>
        </is>
      </c>
      <c r="M14" s="10" t="n">
        <v>2025</v>
      </c>
      <c r="N14" s="10" t="n">
        <v>0</v>
      </c>
      <c r="O14" s="7" t="inlineStr">
        <is>
          <t>Vilafranca del Penedès</t>
        </is>
      </c>
      <c r="P14" s="7" t="inlineStr">
        <is>
          <t>Barceloneta</t>
        </is>
      </c>
      <c r="Q14" s="10" t="n">
        <v>83</v>
      </c>
      <c r="R14" s="10" t="inlineStr">
        <is>
          <t>-</t>
        </is>
      </c>
      <c r="S14" s="7" t="inlineStr">
        <is>
          <t>-</t>
        </is>
      </c>
      <c r="T14" s="7" t="inlineStr">
        <is>
          <t>Si</t>
        </is>
      </c>
      <c r="U14" s="10" t="n">
        <v>3</v>
      </c>
      <c r="V14" s="10" t="n">
        <v>2</v>
      </c>
      <c r="W14" s="7" t="inlineStr">
        <is>
          <t>-</t>
        </is>
      </c>
      <c r="X14" s="7" t="inlineStr">
        <is>
          <t>No</t>
        </is>
      </c>
      <c r="Y14" s="7" t="inlineStr">
        <is>
          <t>No</t>
        </is>
      </c>
      <c r="Z14" s="7" t="inlineStr">
        <is>
          <t>Si</t>
        </is>
      </c>
      <c r="AA14" s="7" t="inlineStr">
        <is>
          <t>No</t>
        </is>
      </c>
      <c r="AB14" s="7" t="inlineStr">
        <is>
          <t>Si</t>
        </is>
      </c>
      <c r="AC14" s="126" t="inlineStr">
        <is>
          <t>Aqui</t>
        </is>
      </c>
      <c r="AD14" s="19" t="inlineStr"/>
      <c r="AE14" s="13" t="n">
        <v>3176.566265060241</v>
      </c>
      <c r="AF14" s="13" t="n">
        <v>3176.566265060241</v>
      </c>
      <c r="AH14" s="13">
        <f>IF(P14="","",AVERAGEIF($P$6:$P$503, P14, $AE$6:$AE$503))</f>
        <v/>
      </c>
      <c r="AI14" s="58">
        <f>IF(AE14="","",IF(AE14="-","-",IF((AE14-AH14)=0,"-",IF((AE14-AH14)&gt;0,"↑","↓"))))</f>
        <v/>
      </c>
      <c r="AJ14" s="13">
        <f>IF(AF14="","",IF(AF14="-","-",AVERAGEIF($P$6:$P$503, P14, $AF$6:$AF$503)))</f>
        <v/>
      </c>
      <c r="AK14" s="58">
        <f>IF(AF14="","",IF(AF14="-","-",IF((AF14-AJ14)=0,"-",IF((AF14-AJ14)&gt;0,"↑","↓"))))</f>
        <v/>
      </c>
      <c r="AM14" s="125">
        <f>IF(I14="","",((I14-$AJ$2)*$AL$3*((1+$AL$3)^(30*12)))/(((1+$AL$3)^(30*12))-1))</f>
        <v/>
      </c>
    </row>
    <row r="15">
      <c r="B15" s="6" t="inlineStr">
        <is>
          <t>Venut</t>
        </is>
      </c>
      <c r="C15" s="12" t="inlineStr">
        <is>
          <t>2025-01-31</t>
        </is>
      </c>
      <c r="D15" s="11" t="inlineStr">
        <is>
          <t>Serra Grup Immobiliari</t>
        </is>
      </c>
      <c r="E15" s="11" t="inlineStr">
        <is>
          <t>6203_1</t>
        </is>
      </c>
      <c r="F15" s="12" t="inlineStr">
        <is>
          <t>2025-03-07</t>
        </is>
      </c>
      <c r="G15" s="11" t="n">
        <v>35</v>
      </c>
      <c r="H15" s="18" t="inlineStr"/>
      <c r="I15" s="124" t="n">
        <v>160000</v>
      </c>
      <c r="J15" s="9" t="inlineStr">
        <is>
          <t>-</t>
        </is>
      </c>
      <c r="K15" s="7" t="inlineStr">
        <is>
          <t>Viviendas</t>
        </is>
      </c>
      <c r="L15" s="7" t="inlineStr">
        <is>
          <t>Buen estado</t>
        </is>
      </c>
      <c r="M15" s="10" t="n">
        <v>2022</v>
      </c>
      <c r="N15" s="10" t="n">
        <v>3</v>
      </c>
      <c r="O15" s="7" t="inlineStr">
        <is>
          <t>Vilafranca del Penedès</t>
        </is>
      </c>
      <c r="P15" s="7" t="inlineStr">
        <is>
          <t>La Girada</t>
        </is>
      </c>
      <c r="Q15" s="10" t="n">
        <v>51</v>
      </c>
      <c r="R15" s="10" t="inlineStr">
        <is>
          <t>-</t>
        </is>
      </c>
      <c r="S15" s="7" t="inlineStr">
        <is>
          <t>-</t>
        </is>
      </c>
      <c r="T15" s="7" t="inlineStr">
        <is>
          <t>Si</t>
        </is>
      </c>
      <c r="U15" s="10" t="n">
        <v>1</v>
      </c>
      <c r="V15" s="10" t="n">
        <v>1</v>
      </c>
      <c r="W15" s="7" t="inlineStr">
        <is>
          <t>-</t>
        </is>
      </c>
      <c r="X15" s="7" t="inlineStr">
        <is>
          <t>No</t>
        </is>
      </c>
      <c r="Y15" s="7" t="inlineStr">
        <is>
          <t>Si</t>
        </is>
      </c>
      <c r="Z15" s="7" t="inlineStr">
        <is>
          <t>No</t>
        </is>
      </c>
      <c r="AA15" s="7" t="inlineStr">
        <is>
          <t>Si</t>
        </is>
      </c>
      <c r="AB15" s="7" t="inlineStr">
        <is>
          <t>No</t>
        </is>
      </c>
      <c r="AC15" s="126" t="inlineStr">
        <is>
          <t>Aqui</t>
        </is>
      </c>
      <c r="AD15" s="18" t="inlineStr"/>
      <c r="AE15" s="13" t="n">
        <v>3137.254901960785</v>
      </c>
      <c r="AF15" s="13" t="n">
        <v>3090.891529025404</v>
      </c>
      <c r="AH15" s="13">
        <f>IF(P15="","",AVERAGEIF($P$6:$P$503, P15, $AE$6:$AE$503))</f>
        <v/>
      </c>
      <c r="AI15" s="58">
        <f>IF(AE15="","",IF(AE15="-","-",IF((AE15-AH15)=0,"-",IF((AE15-AH15)&gt;0,"↑","↓"))))</f>
        <v/>
      </c>
      <c r="AJ15" s="13">
        <f>IF(AF15="","",IF(AF15="-","-",AVERAGEIF($P$6:$P$503, P15, $AF$6:$AF$503)))</f>
        <v/>
      </c>
      <c r="AK15" s="58">
        <f>IF(AF15="","",IF(AF15="-","-",IF((AF15-AJ15)=0,"-",IF((AF15-AJ15)&gt;0,"↑","↓"))))</f>
        <v/>
      </c>
      <c r="AM15" s="125">
        <f>IF(I15="","",((I15-$AJ$2)*$AL$3*((1+$AL$3)^(30*12)))/(((1+$AL$3)^(30*12))-1))</f>
        <v/>
      </c>
    </row>
    <row r="16">
      <c r="B16" s="6" t="inlineStr">
        <is>
          <t>Venut</t>
        </is>
      </c>
      <c r="C16" s="12" t="inlineStr">
        <is>
          <t>2025-01-31</t>
        </is>
      </c>
      <c r="D16" s="11" t="inlineStr">
        <is>
          <t>Serra Grup Immobiliari</t>
        </is>
      </c>
      <c r="E16" s="11" t="inlineStr">
        <is>
          <t>6142</t>
        </is>
      </c>
      <c r="F16" s="12" t="inlineStr">
        <is>
          <t>2025-03-26</t>
        </is>
      </c>
      <c r="G16" s="11" t="n">
        <v>54</v>
      </c>
      <c r="H16" s="19" t="inlineStr"/>
      <c r="I16" s="124" t="n">
        <v>260130</v>
      </c>
      <c r="J16" s="9" t="inlineStr">
        <is>
          <t>-</t>
        </is>
      </c>
      <c r="K16" s="7" t="inlineStr">
        <is>
          <t>Viviendas</t>
        </is>
      </c>
      <c r="L16" s="7" t="inlineStr">
        <is>
          <t>Obra Nueva</t>
        </is>
      </c>
      <c r="M16" s="10" t="inlineStr">
        <is>
          <t>-</t>
        </is>
      </c>
      <c r="N16" s="10" t="inlineStr">
        <is>
          <t>-</t>
        </is>
      </c>
      <c r="O16" s="7" t="inlineStr">
        <is>
          <t>Vilafranca del Penedès</t>
        </is>
      </c>
      <c r="P16" s="7" t="inlineStr">
        <is>
          <t>Barceloneta</t>
        </is>
      </c>
      <c r="Q16" s="10" t="n">
        <v>82</v>
      </c>
      <c r="R16" s="10" t="inlineStr">
        <is>
          <t>-</t>
        </is>
      </c>
      <c r="S16" s="7" t="inlineStr">
        <is>
          <t>-</t>
        </is>
      </c>
      <c r="T16" s="7" t="inlineStr">
        <is>
          <t>Si</t>
        </is>
      </c>
      <c r="U16" s="10" t="n">
        <v>3</v>
      </c>
      <c r="V16" s="10" t="n">
        <v>2</v>
      </c>
      <c r="W16" s="7" t="inlineStr">
        <is>
          <t>-</t>
        </is>
      </c>
      <c r="X16" s="7" t="inlineStr">
        <is>
          <t>No</t>
        </is>
      </c>
      <c r="Y16" s="7" t="inlineStr">
        <is>
          <t>No</t>
        </is>
      </c>
      <c r="Z16" s="7" t="inlineStr">
        <is>
          <t>Si</t>
        </is>
      </c>
      <c r="AA16" s="7" t="inlineStr">
        <is>
          <t>No</t>
        </is>
      </c>
      <c r="AB16" s="7" t="inlineStr">
        <is>
          <t>Si</t>
        </is>
      </c>
      <c r="AC16" s="126" t="inlineStr">
        <is>
          <t>Aqui</t>
        </is>
      </c>
      <c r="AD16" s="19" t="inlineStr"/>
      <c r="AE16" s="13" t="n">
        <v>3172.317073170732</v>
      </c>
      <c r="AF16" s="13" t="inlineStr">
        <is>
          <t>-</t>
        </is>
      </c>
      <c r="AH16" s="13">
        <f>IF(P16="","",AVERAGEIF($P$6:$P$503, P16, $AE$6:$AE$503))</f>
        <v/>
      </c>
      <c r="AI16" s="13">
        <f>IF(AE16="","",IF(AE16="-","-",IF((AE16-AH16)=0,"-",IF((AE16-AH16)&gt;0,"↑","↓"))))</f>
        <v/>
      </c>
      <c r="AJ16" s="13">
        <f>IF(AF16="","",IF(AF16="-","-",AVERAGEIF($P$6:$P$503, P16, $AF$6:$AF$503)))</f>
        <v/>
      </c>
      <c r="AK16" s="13">
        <f>IF(AF16="","",IF(AF16="-","-",IF((AF16-AJ16)=0,"-",IF((AF16-AJ16)&gt;0,"↑","↓"))))</f>
        <v/>
      </c>
      <c r="AM16" s="125">
        <f>IF(I16="","",((I16-$AJ$2)*$AL$3*((1+$AL$3)^(30*12)))/(((1+$AL$3)^(30*12))-1))</f>
        <v/>
      </c>
    </row>
    <row r="17">
      <c r="B17" s="6" t="inlineStr">
        <is>
          <t>Venut</t>
        </is>
      </c>
      <c r="C17" s="12" t="inlineStr">
        <is>
          <t>2025-01-31</t>
        </is>
      </c>
      <c r="D17" s="11" t="inlineStr">
        <is>
          <t>Serra Grup Immobiliari</t>
        </is>
      </c>
      <c r="E17" s="11" t="inlineStr">
        <is>
          <t>A01645/5298_1</t>
        </is>
      </c>
      <c r="F17" s="12" t="inlineStr">
        <is>
          <t>2025-02-08</t>
        </is>
      </c>
      <c r="G17" s="11" t="n">
        <v>8</v>
      </c>
      <c r="H17" s="19" t="inlineStr"/>
      <c r="I17" s="124" t="n">
        <v>2200000</v>
      </c>
      <c r="J17" s="9" t="inlineStr">
        <is>
          <t>-</t>
        </is>
      </c>
      <c r="K17" s="7" t="inlineStr">
        <is>
          <t>Viviendas</t>
        </is>
      </c>
      <c r="L17" s="7" t="inlineStr">
        <is>
          <t>-</t>
        </is>
      </c>
      <c r="M17" s="10" t="inlineStr">
        <is>
          <t>-</t>
        </is>
      </c>
      <c r="N17" s="10" t="inlineStr">
        <is>
          <t>-</t>
        </is>
      </c>
      <c r="O17" s="7" t="inlineStr">
        <is>
          <t>Vilafranca del Penedès</t>
        </is>
      </c>
      <c r="P17" s="7" t="inlineStr">
        <is>
          <t>Subirats</t>
        </is>
      </c>
      <c r="Q17" s="10" t="n">
        <v>687</v>
      </c>
      <c r="R17" s="10" t="inlineStr">
        <is>
          <t>-</t>
        </is>
      </c>
      <c r="S17" s="7" t="inlineStr">
        <is>
          <t>-</t>
        </is>
      </c>
      <c r="T17" s="7" t="inlineStr">
        <is>
          <t>No</t>
        </is>
      </c>
      <c r="U17" s="10" t="n">
        <v>8</v>
      </c>
      <c r="V17" s="10" t="n">
        <v>6</v>
      </c>
      <c r="W17" s="7" t="inlineStr">
        <is>
          <t>-</t>
        </is>
      </c>
      <c r="X17" s="7" t="inlineStr">
        <is>
          <t>Si</t>
        </is>
      </c>
      <c r="Y17" s="7" t="inlineStr">
        <is>
          <t>Si</t>
        </is>
      </c>
      <c r="Z17" s="7" t="inlineStr">
        <is>
          <t>Si</t>
        </is>
      </c>
      <c r="AA17" s="7" t="inlineStr">
        <is>
          <t>No</t>
        </is>
      </c>
      <c r="AB17" s="7" t="inlineStr">
        <is>
          <t>No</t>
        </is>
      </c>
      <c r="AC17" s="126" t="inlineStr">
        <is>
          <t>Aqui</t>
        </is>
      </c>
      <c r="AD17" s="19" t="inlineStr"/>
      <c r="AE17" s="13" t="n">
        <v>3202.328966521106</v>
      </c>
      <c r="AF17" s="13" t="inlineStr">
        <is>
          <t>-</t>
        </is>
      </c>
      <c r="AH17" s="13">
        <f>IF(P17="","",AVERAGEIF($P$6:$P$503, P17, $AE$6:$AE$503))</f>
        <v/>
      </c>
      <c r="AI17" s="13">
        <f>IF(AE17="","",IF(AE17="-","-",IF((AE17-AH17)=0,"-",IF((AE17-AH17)&gt;0,"↑","↓"))))</f>
        <v/>
      </c>
      <c r="AJ17" s="13">
        <f>IF(AF17="","",IF(AF17="-","-",AVERAGEIF($P$6:$P$503, P17, $AF$6:$AF$503)))</f>
        <v/>
      </c>
      <c r="AK17" s="13">
        <f>IF(AF17="","",IF(AF17="-","-",IF((AF17-AJ17)=0,"-",IF((AF17-AJ17)&gt;0,"↑","↓"))))</f>
        <v/>
      </c>
      <c r="AM17" s="125">
        <f>IF(I17="","",((I17-$AJ$2)*$AL$3*((1+$AL$3)^(30*12)))/(((1+$AL$3)^(30*12))-1))</f>
        <v/>
      </c>
    </row>
    <row r="18">
      <c r="B18" s="6" t="inlineStr">
        <is>
          <t>Venut</t>
        </is>
      </c>
      <c r="C18" s="12" t="inlineStr">
        <is>
          <t>2025-01-31</t>
        </is>
      </c>
      <c r="D18" s="11" t="inlineStr">
        <is>
          <t>Serra Grup Immobiliari</t>
        </is>
      </c>
      <c r="E18" s="11" t="inlineStr">
        <is>
          <t>4384</t>
        </is>
      </c>
      <c r="F18" s="12" t="inlineStr">
        <is>
          <t>2025-03-14</t>
        </is>
      </c>
      <c r="G18" s="11" t="n">
        <v>42</v>
      </c>
      <c r="H18" s="18" t="inlineStr"/>
      <c r="I18" s="124" t="n">
        <v>299000</v>
      </c>
      <c r="J18" s="9" t="inlineStr">
        <is>
          <t>-</t>
        </is>
      </c>
      <c r="K18" s="7" t="inlineStr">
        <is>
          <t>Viviendas</t>
        </is>
      </c>
      <c r="L18" s="7" t="inlineStr">
        <is>
          <t>Buen estado</t>
        </is>
      </c>
      <c r="M18" s="10" t="inlineStr">
        <is>
          <t>-</t>
        </is>
      </c>
      <c r="N18" s="10" t="inlineStr">
        <is>
          <t>-</t>
        </is>
      </c>
      <c r="O18" s="7" t="inlineStr">
        <is>
          <t>Vilafranca del Penedès</t>
        </is>
      </c>
      <c r="P18" s="7" t="inlineStr">
        <is>
          <t>*CENTRO</t>
        </is>
      </c>
      <c r="Q18" s="10" t="n">
        <v>165</v>
      </c>
      <c r="R18" s="10" t="inlineStr">
        <is>
          <t>-</t>
        </is>
      </c>
      <c r="S18" s="7" t="inlineStr">
        <is>
          <t>-</t>
        </is>
      </c>
      <c r="T18" s="7" t="inlineStr">
        <is>
          <t>No</t>
        </is>
      </c>
      <c r="U18" s="10" t="n">
        <v>6</v>
      </c>
      <c r="V18" s="10" t="n">
        <v>1</v>
      </c>
      <c r="W18" s="7" t="inlineStr">
        <is>
          <t>-</t>
        </is>
      </c>
      <c r="X18" s="7" t="inlineStr">
        <is>
          <t>No</t>
        </is>
      </c>
      <c r="Y18" s="7" t="inlineStr">
        <is>
          <t>No</t>
        </is>
      </c>
      <c r="Z18" s="7" t="inlineStr">
        <is>
          <t>No</t>
        </is>
      </c>
      <c r="AA18" s="7" t="inlineStr">
        <is>
          <t>No</t>
        </is>
      </c>
      <c r="AB18" s="7" t="inlineStr">
        <is>
          <t>No</t>
        </is>
      </c>
      <c r="AC18" s="126" t="inlineStr">
        <is>
          <t>Aqui</t>
        </is>
      </c>
      <c r="AD18" s="18" t="inlineStr"/>
      <c r="AE18" s="13" t="n">
        <v>1812.121212121212</v>
      </c>
      <c r="AF18" s="13" t="inlineStr">
        <is>
          <t>-</t>
        </is>
      </c>
      <c r="AH18" s="13">
        <f>IF(P18="","",AVERAGEIF($P$6:$P$503, P18, $AE$6:$AE$503))</f>
        <v/>
      </c>
      <c r="AI18" s="13">
        <f>IF(AE18="","",IF(AE18="-","-",IF((AE18-AH18)=0,"-",IF((AE18-AH18)&gt;0,"↑","↓"))))</f>
        <v/>
      </c>
      <c r="AJ18" s="13">
        <f>IF(AF18="","",IF(AF18="-","-",AVERAGEIF($P$6:$P$503, P18, $AF$6:$AF$503)))</f>
        <v/>
      </c>
      <c r="AK18" s="13">
        <f>IF(AF18="","",IF(AF18="-","-",IF((AF18-AJ18)=0,"-",IF((AF18-AJ18)&gt;0,"↑","↓"))))</f>
        <v/>
      </c>
      <c r="AM18" s="125">
        <f>IF(I18="","",((I18-$AJ$2)*$AL$3*((1+$AL$3)^(30*12)))/(((1+$AL$3)^(30*12))-1))</f>
        <v/>
      </c>
    </row>
    <row r="19">
      <c r="B19" s="6" t="inlineStr">
        <is>
          <t>Venut</t>
        </is>
      </c>
      <c r="C19" s="12" t="inlineStr">
        <is>
          <t>2025-01-31</t>
        </is>
      </c>
      <c r="D19" s="11" t="inlineStr">
        <is>
          <t>Serra Grup Immobiliari</t>
        </is>
      </c>
      <c r="E19" s="11" t="inlineStr">
        <is>
          <t>5610_1</t>
        </is>
      </c>
      <c r="F19" s="12" t="inlineStr">
        <is>
          <t>2025-03-14</t>
        </is>
      </c>
      <c r="G19" s="11" t="n">
        <v>42</v>
      </c>
      <c r="H19" s="19" t="inlineStr"/>
      <c r="I19" s="124" t="n">
        <v>175000</v>
      </c>
      <c r="J19" s="9" t="inlineStr">
        <is>
          <t>-</t>
        </is>
      </c>
      <c r="K19" s="7" t="inlineStr">
        <is>
          <t>Viviendas</t>
        </is>
      </c>
      <c r="L19" s="7" t="inlineStr">
        <is>
          <t>Buen estado</t>
        </is>
      </c>
      <c r="M19" s="10" t="n">
        <v>1995</v>
      </c>
      <c r="N19" s="10" t="n">
        <v>30</v>
      </c>
      <c r="O19" s="7" t="inlineStr">
        <is>
          <t>Vilafranca del Penedès</t>
        </is>
      </c>
      <c r="P19" s="7" t="inlineStr">
        <is>
          <t>LES CLOTES</t>
        </is>
      </c>
      <c r="Q19" s="10" t="n">
        <v>87</v>
      </c>
      <c r="R19" s="10" t="inlineStr">
        <is>
          <t>-</t>
        </is>
      </c>
      <c r="S19" s="7" t="inlineStr">
        <is>
          <t>-</t>
        </is>
      </c>
      <c r="T19" s="7" t="inlineStr">
        <is>
          <t>Si</t>
        </is>
      </c>
      <c r="U19" s="10" t="n">
        <v>4</v>
      </c>
      <c r="V19" s="10" t="n">
        <v>2</v>
      </c>
      <c r="W19" s="7" t="inlineStr">
        <is>
          <t>Oeste</t>
        </is>
      </c>
      <c r="X19" s="7" t="inlineStr">
        <is>
          <t>No</t>
        </is>
      </c>
      <c r="Y19" s="7" t="inlineStr">
        <is>
          <t>Si</t>
        </is>
      </c>
      <c r="Z19" s="7" t="inlineStr">
        <is>
          <t>No</t>
        </is>
      </c>
      <c r="AA19" s="7" t="inlineStr">
        <is>
          <t>No</t>
        </is>
      </c>
      <c r="AB19" s="7" t="inlineStr">
        <is>
          <t>No</t>
        </is>
      </c>
      <c r="AC19" s="126" t="inlineStr">
        <is>
          <t>Aqui</t>
        </is>
      </c>
      <c r="AD19" s="19" t="inlineStr"/>
      <c r="AE19" s="13" t="n">
        <v>2011.494252873563</v>
      </c>
      <c r="AF19" s="13" t="n">
        <v>1749.125437281359</v>
      </c>
      <c r="AH19" s="13">
        <f>IF(P19="","",AVERAGEIF($P$6:$P$503, P19, $AE$6:$AE$503))</f>
        <v/>
      </c>
      <c r="AI19" s="13">
        <f>IF(AE19="","",IF(AE19="-","-",IF((AE19-AH19)=0,"-",IF((AE19-AH19)&gt;0,"↑","↓"))))</f>
        <v/>
      </c>
      <c r="AJ19" s="13">
        <f>IF(AF19="","",IF(AF19="-","-",AVERAGEIF($P$6:$P$503, P19, $AF$6:$AF$503)))</f>
        <v/>
      </c>
      <c r="AK19" s="13">
        <f>IF(AF19="","",IF(AF19="-","-",IF((AF19-AJ19)=0,"-",IF((AF19-AJ19)&gt;0,"↑","↓"))))</f>
        <v/>
      </c>
      <c r="AM19" s="125">
        <f>IF(I19="","",((I19-$AJ$2)*$AL$3*((1+$AL$3)^(30*12)))/(((1+$AL$3)^(30*12))-1))</f>
        <v/>
      </c>
    </row>
    <row r="20">
      <c r="B20" s="6" t="inlineStr">
        <is>
          <t>Venut</t>
        </is>
      </c>
      <c r="C20" s="12" t="inlineStr">
        <is>
          <t>2025-01-31</t>
        </is>
      </c>
      <c r="D20" s="11" t="inlineStr">
        <is>
          <t>Serra Grup Immobiliari</t>
        </is>
      </c>
      <c r="E20" s="11" t="inlineStr">
        <is>
          <t>6169_1</t>
        </is>
      </c>
      <c r="F20" s="12" t="inlineStr">
        <is>
          <t>2025-03-11</t>
        </is>
      </c>
      <c r="G20" s="11" t="n">
        <v>39</v>
      </c>
      <c r="H20" s="19" t="inlineStr"/>
      <c r="I20" s="124" t="n">
        <v>270000</v>
      </c>
      <c r="J20" s="9" t="inlineStr">
        <is>
          <t>-</t>
        </is>
      </c>
      <c r="K20" s="7" t="inlineStr">
        <is>
          <t>Viviendas</t>
        </is>
      </c>
      <c r="L20" s="7" t="inlineStr">
        <is>
          <t>Seminuevo</t>
        </is>
      </c>
      <c r="M20" s="10" t="n">
        <v>2023</v>
      </c>
      <c r="N20" s="10" t="n">
        <v>2</v>
      </c>
      <c r="O20" s="7" t="inlineStr">
        <is>
          <t>Vilafranca del Penedès</t>
        </is>
      </c>
      <c r="P20" s="7" t="inlineStr">
        <is>
          <t>*CENTRO</t>
        </is>
      </c>
      <c r="Q20" s="10" t="n">
        <v>95</v>
      </c>
      <c r="R20" s="10" t="inlineStr">
        <is>
          <t>-</t>
        </is>
      </c>
      <c r="S20" s="7" t="inlineStr">
        <is>
          <t>-</t>
        </is>
      </c>
      <c r="T20" s="7" t="inlineStr">
        <is>
          <t>Si</t>
        </is>
      </c>
      <c r="U20" s="10" t="n">
        <v>3</v>
      </c>
      <c r="V20" s="10" t="n">
        <v>2</v>
      </c>
      <c r="W20" s="7" t="inlineStr">
        <is>
          <t>Sur</t>
        </is>
      </c>
      <c r="X20" s="7" t="inlineStr">
        <is>
          <t>No</t>
        </is>
      </c>
      <c r="Y20" s="7" t="inlineStr">
        <is>
          <t>Si</t>
        </is>
      </c>
      <c r="Z20" s="7" t="inlineStr">
        <is>
          <t>No</t>
        </is>
      </c>
      <c r="AA20" s="7" t="inlineStr">
        <is>
          <t>No</t>
        </is>
      </c>
      <c r="AB20" s="7" t="inlineStr">
        <is>
          <t>No</t>
        </is>
      </c>
      <c r="AC20" s="126" t="inlineStr">
        <is>
          <t>Aqui</t>
        </is>
      </c>
      <c r="AD20" s="19" t="inlineStr"/>
      <c r="AE20" s="13" t="n">
        <v>2842.105263157895</v>
      </c>
      <c r="AF20" s="13" t="n">
        <v>2813.965607087024</v>
      </c>
      <c r="AH20" s="13">
        <f>IF(P20="","",AVERAGEIF($P$6:$P$503, P20, $AE$6:$AE$503))</f>
        <v/>
      </c>
      <c r="AI20" s="13">
        <f>IF(AE20="","",IF(AE20="-","-",IF((AE20-AH20)=0,"-",IF((AE20-AH20)&gt;0,"↑","↓"))))</f>
        <v/>
      </c>
      <c r="AJ20" s="13">
        <f>IF(AF20="","",IF(AF20="-","-",AVERAGEIF($P$6:$P$503, P20, $AF$6:$AF$503)))</f>
        <v/>
      </c>
      <c r="AK20" s="13">
        <f>IF(AF20="","",IF(AF20="-","-",IF((AF20-AJ20)=0,"-",IF((AF20-AJ20)&gt;0,"↑","↓"))))</f>
        <v/>
      </c>
      <c r="AM20" s="125">
        <f>IF(I20="","",((I20-$AJ$2)*$AL$3*((1+$AL$3)^(30*12)))/(((1+$AL$3)^(30*12))-1))</f>
        <v/>
      </c>
    </row>
    <row r="21">
      <c r="B21" s="6" t="inlineStr">
        <is>
          <t>Venut</t>
        </is>
      </c>
      <c r="C21" s="12" t="inlineStr">
        <is>
          <t>2025-01-31</t>
        </is>
      </c>
      <c r="D21" s="11" t="inlineStr">
        <is>
          <t>Serra Grup Immobiliari</t>
        </is>
      </c>
      <c r="E21" s="11" t="inlineStr">
        <is>
          <t>6141_1</t>
        </is>
      </c>
      <c r="F21" s="12" t="inlineStr">
        <is>
          <t>2025-03-06</t>
        </is>
      </c>
      <c r="G21" s="11" t="n">
        <v>34</v>
      </c>
      <c r="H21" s="18" t="inlineStr"/>
      <c r="I21" s="124" t="n">
        <v>260820</v>
      </c>
      <c r="J21" s="9" t="inlineStr">
        <is>
          <t>-</t>
        </is>
      </c>
      <c r="K21" s="7" t="inlineStr">
        <is>
          <t>Viviendas</t>
        </is>
      </c>
      <c r="L21" s="7" t="inlineStr">
        <is>
          <t>Obra Nueva</t>
        </is>
      </c>
      <c r="M21" s="10" t="n">
        <v>2025</v>
      </c>
      <c r="N21" s="10" t="n">
        <v>0</v>
      </c>
      <c r="O21" s="7" t="inlineStr">
        <is>
          <t>Vilafranca del Penedès</t>
        </is>
      </c>
      <c r="P21" s="7" t="inlineStr">
        <is>
          <t>Vilafranca del Penedès</t>
        </is>
      </c>
      <c r="Q21" s="10" t="n">
        <v>84</v>
      </c>
      <c r="R21" s="10" t="inlineStr">
        <is>
          <t>-</t>
        </is>
      </c>
      <c r="S21" s="7" t="inlineStr">
        <is>
          <t>-</t>
        </is>
      </c>
      <c r="T21" s="7" t="inlineStr">
        <is>
          <t>Si</t>
        </is>
      </c>
      <c r="U21" s="10" t="n">
        <v>3</v>
      </c>
      <c r="V21" s="10" t="n">
        <v>2</v>
      </c>
      <c r="W21" s="7" t="inlineStr">
        <is>
          <t>-</t>
        </is>
      </c>
      <c r="X21" s="7" t="inlineStr">
        <is>
          <t>No</t>
        </is>
      </c>
      <c r="Y21" s="7" t="inlineStr">
        <is>
          <t>No</t>
        </is>
      </c>
      <c r="Z21" s="7" t="inlineStr">
        <is>
          <t>Si</t>
        </is>
      </c>
      <c r="AA21" s="7" t="inlineStr">
        <is>
          <t>No</t>
        </is>
      </c>
      <c r="AB21" s="7" t="inlineStr">
        <is>
          <t>Si</t>
        </is>
      </c>
      <c r="AC21" s="126" t="inlineStr">
        <is>
          <t>Aqui</t>
        </is>
      </c>
      <c r="AD21" s="18" t="inlineStr"/>
      <c r="AE21" s="13" t="n">
        <v>3105</v>
      </c>
      <c r="AF21" s="13" t="n">
        <v>3105</v>
      </c>
      <c r="AH21" s="13">
        <f>IF(P21="","",AVERAGEIF($P$6:$P$503, P21, $AE$6:$AE$503))</f>
        <v/>
      </c>
      <c r="AI21" s="13">
        <f>IF(AE21="","",IF(AE21="-","-",IF((AE21-AH21)=0,"-",IF((AE21-AH21)&gt;0,"↑","↓"))))</f>
        <v/>
      </c>
      <c r="AJ21" s="13">
        <f>IF(AF21="","",IF(AF21="-","-",AVERAGEIF($P$6:$P$503, P21, $AF$6:$AF$503)))</f>
        <v/>
      </c>
      <c r="AK21" s="13">
        <f>IF(AF21="","",IF(AF21="-","-",IF((AF21-AJ21)=0,"-",IF((AF21-AJ21)&gt;0,"↑","↓"))))</f>
        <v/>
      </c>
      <c r="AM21" s="125">
        <f>IF(I21="","",((I21-$AJ$2)*$AL$3*((1+$AL$3)^(30*12)))/(((1+$AL$3)^(30*12))-1))</f>
        <v/>
      </c>
    </row>
    <row r="22">
      <c r="B22" s="6" t="inlineStr">
        <is>
          <t>Venut</t>
        </is>
      </c>
      <c r="C22" s="12" t="inlineStr">
        <is>
          <t>2025-01-31</t>
        </is>
      </c>
      <c r="D22" s="11" t="inlineStr">
        <is>
          <t>Serra Grup Immobiliari</t>
        </is>
      </c>
      <c r="E22" s="11" t="inlineStr">
        <is>
          <t>6244_1</t>
        </is>
      </c>
      <c r="F22" s="12" t="inlineStr">
        <is>
          <t>2025-03-02</t>
        </is>
      </c>
      <c r="G22" s="11" t="n">
        <v>30</v>
      </c>
      <c r="H22" s="19" t="inlineStr"/>
      <c r="I22" s="124" t="n">
        <v>274735</v>
      </c>
      <c r="J22" s="9" t="inlineStr">
        <is>
          <t>-</t>
        </is>
      </c>
      <c r="K22" s="7" t="inlineStr">
        <is>
          <t>Viviendas</t>
        </is>
      </c>
      <c r="L22" s="7" t="inlineStr">
        <is>
          <t>Obra Nueva</t>
        </is>
      </c>
      <c r="M22" s="10" t="n">
        <v>2025</v>
      </c>
      <c r="N22" s="10" t="n">
        <v>0</v>
      </c>
      <c r="O22" s="7" t="inlineStr">
        <is>
          <t>Vilafranca del Penedès</t>
        </is>
      </c>
      <c r="P22" s="7" t="inlineStr">
        <is>
          <t>Vilafranca del Penedès</t>
        </is>
      </c>
      <c r="Q22" s="10" t="n">
        <v>88</v>
      </c>
      <c r="R22" s="10" t="inlineStr">
        <is>
          <t>-</t>
        </is>
      </c>
      <c r="S22" s="7" t="inlineStr">
        <is>
          <t>-</t>
        </is>
      </c>
      <c r="T22" s="7" t="inlineStr">
        <is>
          <t>Si</t>
        </is>
      </c>
      <c r="U22" s="10" t="n">
        <v>4</v>
      </c>
      <c r="V22" s="10" t="n">
        <v>2</v>
      </c>
      <c r="W22" s="7" t="inlineStr">
        <is>
          <t>-</t>
        </is>
      </c>
      <c r="X22" s="7" t="inlineStr">
        <is>
          <t>No</t>
        </is>
      </c>
      <c r="Y22" s="7" t="inlineStr">
        <is>
          <t>Si</t>
        </is>
      </c>
      <c r="Z22" s="7" t="inlineStr">
        <is>
          <t>Si</t>
        </is>
      </c>
      <c r="AA22" s="7" t="inlineStr">
        <is>
          <t>No</t>
        </is>
      </c>
      <c r="AB22" s="7" t="inlineStr">
        <is>
          <t>Si</t>
        </is>
      </c>
      <c r="AC22" s="126" t="inlineStr">
        <is>
          <t>Aqui</t>
        </is>
      </c>
      <c r="AD22" s="19" t="inlineStr"/>
      <c r="AE22" s="13" t="n">
        <v>3121.988636363636</v>
      </c>
      <c r="AF22" s="13" t="n">
        <v>3121.988636363636</v>
      </c>
      <c r="AH22" s="13">
        <f>IF(P22="","",AVERAGEIF($P$6:$P$503, P22, $AE$6:$AE$503))</f>
        <v/>
      </c>
      <c r="AI22" s="13">
        <f>IF(AE22="","",IF(AE22="-","-",IF((AE22-AH22)=0,"-",IF((AE22-AH22)&gt;0,"↑","↓"))))</f>
        <v/>
      </c>
      <c r="AJ22" s="13">
        <f>IF(AF22="","",IF(AF22="-","-",AVERAGEIF($P$6:$P$503, P22, $AF$6:$AF$503)))</f>
        <v/>
      </c>
      <c r="AK22" s="13">
        <f>IF(AF22="","",IF(AF22="-","-",IF((AF22-AJ22)=0,"-",IF((AF22-AJ22)&gt;0,"↑","↓"))))</f>
        <v/>
      </c>
      <c r="AM22" s="125">
        <f>IF(I22="","",((I22-$AJ$2)*$AL$3*((1+$AL$3)^(30*12)))/(((1+$AL$3)^(30*12))-1))</f>
        <v/>
      </c>
    </row>
    <row r="23">
      <c r="B23" s="6" t="inlineStr">
        <is>
          <t>Venut</t>
        </is>
      </c>
      <c r="C23" s="12" t="inlineStr">
        <is>
          <t>2025-01-31</t>
        </is>
      </c>
      <c r="D23" s="11" t="inlineStr">
        <is>
          <t>Serra Grup Immobiliari</t>
        </is>
      </c>
      <c r="E23" s="11" t="inlineStr">
        <is>
          <t>18-02515/1266_1</t>
        </is>
      </c>
      <c r="F23" s="12" t="inlineStr">
        <is>
          <t>2025-02-07</t>
        </is>
      </c>
      <c r="G23" s="11" t="n">
        <v>7</v>
      </c>
      <c r="H23" s="19" t="inlineStr"/>
      <c r="I23" s="124" t="n">
        <v>285000</v>
      </c>
      <c r="J23" s="9" t="inlineStr">
        <is>
          <t>-</t>
        </is>
      </c>
      <c r="K23" s="7" t="inlineStr">
        <is>
          <t>Viviendas</t>
        </is>
      </c>
      <c r="L23" s="7" t="inlineStr">
        <is>
          <t>-</t>
        </is>
      </c>
      <c r="M23" s="10" t="n">
        <v>1966</v>
      </c>
      <c r="N23" s="10" t="n">
        <v>59</v>
      </c>
      <c r="O23" s="7" t="inlineStr">
        <is>
          <t>Vilafranca del Penedès</t>
        </is>
      </c>
      <c r="P23" s="7" t="inlineStr">
        <is>
          <t>Sant Julià</t>
        </is>
      </c>
      <c r="Q23" s="10" t="n">
        <v>90</v>
      </c>
      <c r="R23" s="10" t="inlineStr">
        <is>
          <t>-</t>
        </is>
      </c>
      <c r="S23" s="7" t="inlineStr">
        <is>
          <t>-</t>
        </is>
      </c>
      <c r="T23" s="7" t="inlineStr">
        <is>
          <t>No</t>
        </is>
      </c>
      <c r="U23" s="10" t="n">
        <v>3</v>
      </c>
      <c r="V23" s="10" t="n">
        <v>1</v>
      </c>
      <c r="W23" s="7" t="inlineStr">
        <is>
          <t>-</t>
        </is>
      </c>
      <c r="X23" s="7" t="inlineStr">
        <is>
          <t>Si</t>
        </is>
      </c>
      <c r="Y23" s="7" t="inlineStr">
        <is>
          <t>No</t>
        </is>
      </c>
      <c r="Z23" s="7" t="inlineStr">
        <is>
          <t>No</t>
        </is>
      </c>
      <c r="AA23" s="7" t="inlineStr">
        <is>
          <t>Si</t>
        </is>
      </c>
      <c r="AB23" s="7" t="inlineStr">
        <is>
          <t>Si</t>
        </is>
      </c>
      <c r="AC23" s="126" t="inlineStr">
        <is>
          <t>Aqui</t>
        </is>
      </c>
      <c r="AD23" s="19" t="inlineStr"/>
      <c r="AE23" s="13" t="n">
        <v>3166.666666666667</v>
      </c>
      <c r="AF23" s="13" t="n">
        <v>2445.302445302445</v>
      </c>
      <c r="AH23" s="13">
        <f>IF(P23="","",AVERAGEIF($P$6:$P$503, P23, $AE$6:$AE$503))</f>
        <v/>
      </c>
      <c r="AI23" s="13">
        <f>IF(AE23="","",IF(AE23="-","-",IF((AE23-AH23)=0,"-",IF((AE23-AH23)&gt;0,"↑","↓"))))</f>
        <v/>
      </c>
      <c r="AJ23" s="13">
        <f>IF(AF23="","",IF(AF23="-","-",AVERAGEIF($P$6:$P$503, P23, $AF$6:$AF$503)))</f>
        <v/>
      </c>
      <c r="AK23" s="13">
        <f>IF(AF23="","",IF(AF23="-","-",IF((AF23-AJ23)=0,"-",IF((AF23-AJ23)&gt;0,"↑","↓"))))</f>
        <v/>
      </c>
      <c r="AM23" s="125">
        <f>IF(I23="","",((I23-$AJ$2)*$AL$3*((1+$AL$3)^(30*12)))/(((1+$AL$3)^(30*12))-1))</f>
        <v/>
      </c>
    </row>
    <row r="24">
      <c r="B24" s="6" t="inlineStr">
        <is>
          <t>Venut</t>
        </is>
      </c>
      <c r="C24" s="12" t="inlineStr">
        <is>
          <t>2025-01-31</t>
        </is>
      </c>
      <c r="D24" s="11" t="inlineStr">
        <is>
          <t>Serra Grup Immobiliari</t>
        </is>
      </c>
      <c r="E24" s="11" t="inlineStr">
        <is>
          <t>6243_1</t>
        </is>
      </c>
      <c r="F24" s="12" t="inlineStr">
        <is>
          <t>2025-03-01</t>
        </is>
      </c>
      <c r="G24" s="11" t="n">
        <v>29</v>
      </c>
      <c r="H24" s="18" t="inlineStr"/>
      <c r="I24" s="124" t="n">
        <v>262958</v>
      </c>
      <c r="J24" s="9" t="inlineStr">
        <is>
          <t>-</t>
        </is>
      </c>
      <c r="K24" s="7" t="inlineStr">
        <is>
          <t>Viviendas</t>
        </is>
      </c>
      <c r="L24" s="7" t="inlineStr">
        <is>
          <t>Obra Nueva</t>
        </is>
      </c>
      <c r="M24" s="10" t="n">
        <v>2025</v>
      </c>
      <c r="N24" s="10" t="n">
        <v>0</v>
      </c>
      <c r="O24" s="7" t="inlineStr">
        <is>
          <t>Vilafranca del Penedès</t>
        </is>
      </c>
      <c r="P24" s="7" t="inlineStr">
        <is>
          <t>Vilafranca del Penedès</t>
        </is>
      </c>
      <c r="Q24" s="10" t="n">
        <v>83</v>
      </c>
      <c r="R24" s="10" t="inlineStr">
        <is>
          <t>-</t>
        </is>
      </c>
      <c r="S24" s="7" t="inlineStr">
        <is>
          <t>-</t>
        </is>
      </c>
      <c r="T24" s="7" t="inlineStr">
        <is>
          <t>Si</t>
        </is>
      </c>
      <c r="U24" s="10" t="n">
        <v>3</v>
      </c>
      <c r="V24" s="10" t="n">
        <v>2</v>
      </c>
      <c r="W24" s="7" t="inlineStr">
        <is>
          <t>-</t>
        </is>
      </c>
      <c r="X24" s="7" t="inlineStr">
        <is>
          <t>No</t>
        </is>
      </c>
      <c r="Y24" s="7" t="inlineStr">
        <is>
          <t>No</t>
        </is>
      </c>
      <c r="Z24" s="7" t="inlineStr">
        <is>
          <t>Si</t>
        </is>
      </c>
      <c r="AA24" s="7" t="inlineStr">
        <is>
          <t>No</t>
        </is>
      </c>
      <c r="AB24" s="7" t="inlineStr">
        <is>
          <t>Si</t>
        </is>
      </c>
      <c r="AC24" s="126" t="inlineStr">
        <is>
          <t>Aqui</t>
        </is>
      </c>
      <c r="AD24" s="18" t="inlineStr"/>
      <c r="AE24" s="13" t="n">
        <v>3168.168674698795</v>
      </c>
      <c r="AF24" s="13" t="n">
        <v>3168.168674698795</v>
      </c>
      <c r="AH24" s="13">
        <f>IF(P24="","",AVERAGEIF($P$6:$P$503, P24, $AE$6:$AE$503))</f>
        <v/>
      </c>
      <c r="AI24" s="13">
        <f>IF(AE24="","",IF(AE24="-","-",IF((AE24-AH24)=0,"-",IF((AE24-AH24)&gt;0,"↑","↓"))))</f>
        <v/>
      </c>
      <c r="AJ24" s="13">
        <f>IF(AF24="","",IF(AF24="-","-",AVERAGEIF($P$6:$P$503, P24, $AF$6:$AF$503)))</f>
        <v/>
      </c>
      <c r="AK24" s="13">
        <f>IF(AF24="","",IF(AF24="-","-",IF((AF24-AJ24)=0,"-",IF((AF24-AJ24)&gt;0,"↑","↓"))))</f>
        <v/>
      </c>
      <c r="AM24" s="125">
        <f>IF(I24="","",((I24-$AJ$2)*$AL$3*((1+$AL$3)^(30*12)))/(((1+$AL$3)^(30*12))-1))</f>
        <v/>
      </c>
    </row>
    <row r="25">
      <c r="B25" s="6" t="inlineStr">
        <is>
          <t>Venut</t>
        </is>
      </c>
      <c r="C25" s="12" t="inlineStr">
        <is>
          <t>2025-01-31</t>
        </is>
      </c>
      <c r="D25" s="11" t="inlineStr">
        <is>
          <t>Serra Grup Immobiliari</t>
        </is>
      </c>
      <c r="E25" s="11" t="inlineStr">
        <is>
          <t>6236_1</t>
        </is>
      </c>
      <c r="F25" s="12" t="inlineStr">
        <is>
          <t>2025-02-15</t>
        </is>
      </c>
      <c r="G25" s="11" t="n">
        <v>15</v>
      </c>
      <c r="H25" s="19" t="inlineStr"/>
      <c r="I25" s="124" t="n">
        <v>198000</v>
      </c>
      <c r="J25" s="9" t="inlineStr">
        <is>
          <t>-</t>
        </is>
      </c>
      <c r="K25" s="7" t="inlineStr">
        <is>
          <t>Viviendas</t>
        </is>
      </c>
      <c r="L25" s="7" t="inlineStr">
        <is>
          <t>Buen estado</t>
        </is>
      </c>
      <c r="M25" s="10" t="n">
        <v>1977</v>
      </c>
      <c r="N25" s="10" t="n">
        <v>48</v>
      </c>
      <c r="O25" s="7" t="inlineStr">
        <is>
          <t>Vilafranca del Penedès</t>
        </is>
      </c>
      <c r="P25" s="7" t="inlineStr">
        <is>
          <t>Poble nou</t>
        </is>
      </c>
      <c r="Q25" s="10" t="n">
        <v>72</v>
      </c>
      <c r="R25" s="10" t="inlineStr">
        <is>
          <t>-</t>
        </is>
      </c>
      <c r="S25" s="7" t="inlineStr">
        <is>
          <t>-</t>
        </is>
      </c>
      <c r="T25" s="7" t="inlineStr">
        <is>
          <t>Si</t>
        </is>
      </c>
      <c r="U25" s="10" t="n">
        <v>3</v>
      </c>
      <c r="V25" s="10" t="n">
        <v>1</v>
      </c>
      <c r="W25" s="7" t="inlineStr">
        <is>
          <t>-</t>
        </is>
      </c>
      <c r="X25" s="7" t="inlineStr">
        <is>
          <t>No</t>
        </is>
      </c>
      <c r="Y25" s="7" t="inlineStr">
        <is>
          <t>Si</t>
        </is>
      </c>
      <c r="Z25" s="7" t="inlineStr">
        <is>
          <t>Si</t>
        </is>
      </c>
      <c r="AA25" s="7" t="inlineStr">
        <is>
          <t>Si</t>
        </is>
      </c>
      <c r="AB25" s="7" t="inlineStr">
        <is>
          <t>No</t>
        </is>
      </c>
      <c r="AC25" s="126" t="inlineStr">
        <is>
          <t>Aqui</t>
        </is>
      </c>
      <c r="AD25" s="19" t="inlineStr"/>
      <c r="AE25" s="13" t="n">
        <v>2750</v>
      </c>
      <c r="AF25" s="13" t="n">
        <v>2217.741935483871</v>
      </c>
      <c r="AH25" s="13">
        <f>IF(P25="","",AVERAGEIF($P$6:$P$503, P25, $AE$6:$AE$503))</f>
        <v/>
      </c>
      <c r="AI25" s="13">
        <f>IF(AE25="","",IF(AE25="-","-",IF((AE25-AH25)=0,"-",IF((AE25-AH25)&gt;0,"↑","↓"))))</f>
        <v/>
      </c>
      <c r="AJ25" s="13">
        <f>IF(AF25="","",IF(AF25="-","-",AVERAGEIF($P$6:$P$503, P25, $AF$6:$AF$503)))</f>
        <v/>
      </c>
      <c r="AK25" s="13">
        <f>IF(AF25="","",IF(AF25="-","-",IF((AF25-AJ25)=0,"-",IF((AF25-AJ25)&gt;0,"↑","↓"))))</f>
        <v/>
      </c>
      <c r="AM25" s="125">
        <f>IF(I25="","",((I25-$AJ$2)*$AL$3*((1+$AL$3)^(30*12)))/(((1+$AL$3)^(30*12))-1))</f>
        <v/>
      </c>
    </row>
    <row r="26">
      <c r="B26" s="6" t="inlineStr">
        <is>
          <t>Venut</t>
        </is>
      </c>
      <c r="C26" s="12" t="inlineStr">
        <is>
          <t>2025-01-31</t>
        </is>
      </c>
      <c r="D26" s="11" t="inlineStr">
        <is>
          <t>Serra Grup Immobiliari</t>
        </is>
      </c>
      <c r="E26" s="11" t="inlineStr">
        <is>
          <t>5359</t>
        </is>
      </c>
      <c r="F26" s="12" t="inlineStr">
        <is>
          <t>2025-03-26</t>
        </is>
      </c>
      <c r="G26" s="11" t="n">
        <v>54</v>
      </c>
      <c r="H26" s="19" t="inlineStr"/>
      <c r="I26" s="124" t="n">
        <v>287000</v>
      </c>
      <c r="J26" s="9" t="inlineStr">
        <is>
          <t>-</t>
        </is>
      </c>
      <c r="K26" s="7" t="inlineStr">
        <is>
          <t>Viviendas</t>
        </is>
      </c>
      <c r="L26" s="7" t="inlineStr">
        <is>
          <t>Buen estado</t>
        </is>
      </c>
      <c r="M26" s="10" t="inlineStr">
        <is>
          <t>-</t>
        </is>
      </c>
      <c r="N26" s="10" t="inlineStr">
        <is>
          <t>-</t>
        </is>
      </c>
      <c r="O26" s="7" t="inlineStr">
        <is>
          <t>Vilafranca del Penedès</t>
        </is>
      </c>
      <c r="P26" s="7" t="inlineStr">
        <is>
          <t>*CENTRO</t>
        </is>
      </c>
      <c r="Q26" s="10" t="n">
        <v>305</v>
      </c>
      <c r="R26" s="10" t="inlineStr">
        <is>
          <t>-</t>
        </is>
      </c>
      <c r="S26" s="7" t="inlineStr">
        <is>
          <t>-</t>
        </is>
      </c>
      <c r="T26" s="7" t="inlineStr">
        <is>
          <t>No</t>
        </is>
      </c>
      <c r="U26" s="10" t="n">
        <v>4</v>
      </c>
      <c r="V26" s="10" t="n">
        <v>3</v>
      </c>
      <c r="W26" s="7" t="inlineStr">
        <is>
          <t>-</t>
        </is>
      </c>
      <c r="X26" s="7" t="inlineStr">
        <is>
          <t>No</t>
        </is>
      </c>
      <c r="Y26" s="7" t="inlineStr">
        <is>
          <t>No</t>
        </is>
      </c>
      <c r="Z26" s="7" t="inlineStr">
        <is>
          <t>No</t>
        </is>
      </c>
      <c r="AA26" s="7" t="inlineStr">
        <is>
          <t>No</t>
        </is>
      </c>
      <c r="AB26" s="7" t="inlineStr">
        <is>
          <t>No</t>
        </is>
      </c>
      <c r="AC26" s="126" t="inlineStr">
        <is>
          <t>Aqui</t>
        </is>
      </c>
      <c r="AD26" s="19" t="inlineStr"/>
      <c r="AE26" s="13" t="n">
        <v>940.983606557377</v>
      </c>
      <c r="AF26" s="13" t="inlineStr">
        <is>
          <t>-</t>
        </is>
      </c>
      <c r="AH26" s="13">
        <f>IF(P26="","",AVERAGEIF($P$6:$P$503, P26, $AE$6:$AE$503))</f>
        <v/>
      </c>
      <c r="AI26" s="13">
        <f>IF(AE26="","",IF(AE26="-","-",IF((AE26-AH26)=0,"-",IF((AE26-AH26)&gt;0,"↑","↓"))))</f>
        <v/>
      </c>
      <c r="AJ26" s="13">
        <f>IF(AF26="","",IF(AF26="-","-",AVERAGEIF($P$6:$P$503, P26, $AF$6:$AF$503)))</f>
        <v/>
      </c>
      <c r="AK26" s="13">
        <f>IF(AF26="","",IF(AF26="-","-",IF((AF26-AJ26)=0,"-",IF((AF26-AJ26)&gt;0,"↑","↓"))))</f>
        <v/>
      </c>
      <c r="AM26" s="125">
        <f>IF(I26="","",((I26-$AJ$2)*$AL$3*((1+$AL$3)^(30*12)))/(((1+$AL$3)^(30*12))-1))</f>
        <v/>
      </c>
    </row>
    <row r="27">
      <c r="B27" s="6" t="inlineStr">
        <is>
          <t>Venut</t>
        </is>
      </c>
      <c r="C27" s="12" t="inlineStr">
        <is>
          <t>2025-01-31</t>
        </is>
      </c>
      <c r="D27" s="11" t="inlineStr">
        <is>
          <t>Serra Grup Immobiliari</t>
        </is>
      </c>
      <c r="E27" s="11" t="inlineStr">
        <is>
          <t>5719</t>
        </is>
      </c>
      <c r="F27" s="12" t="inlineStr">
        <is>
          <t>2025-02-07</t>
        </is>
      </c>
      <c r="G27" s="11" t="n">
        <v>7</v>
      </c>
      <c r="H27" s="18" t="inlineStr"/>
      <c r="I27" s="124" t="n">
        <v>398000</v>
      </c>
      <c r="J27" s="9" t="inlineStr">
        <is>
          <t>-</t>
        </is>
      </c>
      <c r="K27" s="7" t="inlineStr">
        <is>
          <t>Viviendas</t>
        </is>
      </c>
      <c r="L27" s="7" t="inlineStr">
        <is>
          <t>Buen estado</t>
        </is>
      </c>
      <c r="M27" s="10" t="inlineStr">
        <is>
          <t>-</t>
        </is>
      </c>
      <c r="N27" s="10" t="inlineStr">
        <is>
          <t>-</t>
        </is>
      </c>
      <c r="O27" s="7" t="inlineStr">
        <is>
          <t>Olèrdola</t>
        </is>
      </c>
      <c r="P27" s="7" t="inlineStr">
        <is>
          <t>noia Zona de - Avinyonet del Penedès</t>
        </is>
      </c>
      <c r="Q27" s="10" t="n">
        <v>1092</v>
      </c>
      <c r="R27" s="10" t="inlineStr">
        <is>
          <t>-</t>
        </is>
      </c>
      <c r="S27" s="7" t="inlineStr">
        <is>
          <t>-</t>
        </is>
      </c>
      <c r="T27" s="7" t="inlineStr">
        <is>
          <t>Si</t>
        </is>
      </c>
      <c r="U27" s="10" t="n">
        <v>8</v>
      </c>
      <c r="V27" s="10" t="n">
        <v>4</v>
      </c>
      <c r="W27" s="7" t="inlineStr">
        <is>
          <t>Sur</t>
        </is>
      </c>
      <c r="X27" s="7" t="inlineStr">
        <is>
          <t>No</t>
        </is>
      </c>
      <c r="Y27" s="7" t="inlineStr">
        <is>
          <t>No</t>
        </is>
      </c>
      <c r="Z27" s="7" t="inlineStr">
        <is>
          <t>No</t>
        </is>
      </c>
      <c r="AA27" s="7" t="inlineStr">
        <is>
          <t>Si</t>
        </is>
      </c>
      <c r="AB27" s="7" t="inlineStr">
        <is>
          <t>No</t>
        </is>
      </c>
      <c r="AC27" s="126" t="inlineStr">
        <is>
          <t>Aqui</t>
        </is>
      </c>
      <c r="AD27" s="18" t="inlineStr"/>
      <c r="AE27" s="13" t="n">
        <v>364.4688644688645</v>
      </c>
      <c r="AF27" s="13" t="inlineStr">
        <is>
          <t>-</t>
        </is>
      </c>
      <c r="AH27" s="13">
        <f>IF(P27="","",AVERAGEIF($P$6:$P$503, P27, $AE$6:$AE$503))</f>
        <v/>
      </c>
      <c r="AI27" s="13">
        <f>IF(AE27="","",IF(AE27="-","-",IF((AE27-AH27)=0,"-",IF((AE27-AH27)&gt;0,"↑","↓"))))</f>
        <v/>
      </c>
      <c r="AJ27" s="13">
        <f>IF(AF27="","",IF(AF27="-","-",AVERAGEIF($P$6:$P$503, P27, $AF$6:$AF$503)))</f>
        <v/>
      </c>
      <c r="AK27" s="13">
        <f>IF(AF27="","",IF(AF27="-","-",IF((AF27-AJ27)=0,"-",IF((AF27-AJ27)&gt;0,"↑","↓"))))</f>
        <v/>
      </c>
      <c r="AM27" s="125">
        <f>IF(I27="","",((I27-$AJ$2)*$AL$3*((1+$AL$3)^(30*12)))/(((1+$AL$3)^(30*12))-1))</f>
        <v/>
      </c>
    </row>
    <row r="28">
      <c r="B28" s="6" t="inlineStr">
        <is>
          <t>Venut</t>
        </is>
      </c>
      <c r="C28" s="12" t="inlineStr">
        <is>
          <t>2025-01-31</t>
        </is>
      </c>
      <c r="D28" s="11" t="inlineStr">
        <is>
          <t>Serra Grup Immobiliari</t>
        </is>
      </c>
      <c r="E28" s="11" t="inlineStr">
        <is>
          <t>6132</t>
        </is>
      </c>
      <c r="F28" s="12" t="inlineStr">
        <is>
          <t>2025-03-20</t>
        </is>
      </c>
      <c r="G28" s="11" t="n">
        <v>48</v>
      </c>
      <c r="H28" s="19" t="inlineStr"/>
      <c r="I28" s="124" t="n">
        <v>170000</v>
      </c>
      <c r="J28" s="9" t="inlineStr">
        <is>
          <t>-</t>
        </is>
      </c>
      <c r="K28" s="7" t="inlineStr">
        <is>
          <t>Viviendas</t>
        </is>
      </c>
      <c r="L28" s="7" t="inlineStr">
        <is>
          <t>Buen estado</t>
        </is>
      </c>
      <c r="M28" s="10" t="inlineStr">
        <is>
          <t>-</t>
        </is>
      </c>
      <c r="N28" s="10" t="inlineStr">
        <is>
          <t>-</t>
        </is>
      </c>
      <c r="O28" s="7" t="inlineStr">
        <is>
          <t>Olèrdola</t>
        </is>
      </c>
      <c r="P28" s="7" t="inlineStr">
        <is>
          <t>Moja</t>
        </is>
      </c>
      <c r="Q28" s="10" t="n">
        <v>260</v>
      </c>
      <c r="R28" s="10" t="inlineStr">
        <is>
          <t>-</t>
        </is>
      </c>
      <c r="S28" s="7" t="inlineStr">
        <is>
          <t>-</t>
        </is>
      </c>
      <c r="T28" s="7" t="inlineStr">
        <is>
          <t>No</t>
        </is>
      </c>
      <c r="U28" s="10" t="n">
        <v>4</v>
      </c>
      <c r="V28" s="10" t="n">
        <v>1</v>
      </c>
      <c r="W28" s="7" t="inlineStr">
        <is>
          <t>-</t>
        </is>
      </c>
      <c r="X28" s="7" t="inlineStr">
        <is>
          <t>No</t>
        </is>
      </c>
      <c r="Y28" s="7" t="inlineStr">
        <is>
          <t>No</t>
        </is>
      </c>
      <c r="Z28" s="7" t="inlineStr">
        <is>
          <t>No</t>
        </is>
      </c>
      <c r="AA28" s="7" t="inlineStr">
        <is>
          <t>No</t>
        </is>
      </c>
      <c r="AB28" s="7" t="inlineStr">
        <is>
          <t>Si</t>
        </is>
      </c>
      <c r="AC28" s="126" t="inlineStr">
        <is>
          <t>Aqui</t>
        </is>
      </c>
      <c r="AD28" s="19" t="inlineStr"/>
      <c r="AE28" s="13" t="n">
        <v>653.8461538461538</v>
      </c>
      <c r="AF28" s="13" t="inlineStr">
        <is>
          <t>-</t>
        </is>
      </c>
      <c r="AH28" s="13">
        <f>IF(P28="","",AVERAGEIF($P$6:$P$503, P28, $AE$6:$AE$503))</f>
        <v/>
      </c>
      <c r="AI28" s="13">
        <f>IF(AE28="","",IF(AE28="-","-",IF((AE28-AH28)=0,"-",IF((AE28-AH28)&gt;0,"↑","↓"))))</f>
        <v/>
      </c>
      <c r="AJ28" s="13">
        <f>IF(AF28="","",IF(AF28="-","-",AVERAGEIF($P$6:$P$503, P28, $AF$6:$AF$503)))</f>
        <v/>
      </c>
      <c r="AK28" s="13">
        <f>IF(AF28="","",IF(AF28="-","-",IF((AF28-AJ28)=0,"-",IF((AF28-AJ28)&gt;0,"↑","↓"))))</f>
        <v/>
      </c>
      <c r="AM28" s="125">
        <f>IF(I28="","",((I28-$AJ$2)*$AL$3*((1+$AL$3)^(30*12)))/(((1+$AL$3)^(30*12))-1))</f>
        <v/>
      </c>
    </row>
    <row r="29">
      <c r="B29" s="6" t="inlineStr">
        <is>
          <t>Venut</t>
        </is>
      </c>
      <c r="C29" s="12" t="inlineStr">
        <is>
          <t>2025-01-31</t>
        </is>
      </c>
      <c r="D29" s="11" t="inlineStr">
        <is>
          <t>Serra Grup Immobiliari</t>
        </is>
      </c>
      <c r="E29" s="11" t="inlineStr">
        <is>
          <t>56-V00153-SGMG1/5106</t>
        </is>
      </c>
      <c r="F29" s="12" t="inlineStr">
        <is>
          <t>2025-03-07</t>
        </is>
      </c>
      <c r="G29" s="11" t="n">
        <v>35</v>
      </c>
      <c r="H29" s="19" t="inlineStr"/>
      <c r="I29" s="124" t="n">
        <v>595000</v>
      </c>
      <c r="J29" s="9" t="inlineStr">
        <is>
          <t>-</t>
        </is>
      </c>
      <c r="K29" s="7" t="inlineStr">
        <is>
          <t>Viviendas</t>
        </is>
      </c>
      <c r="L29" s="7" t="inlineStr">
        <is>
          <t>-</t>
        </is>
      </c>
      <c r="M29" s="10" t="n">
        <v>1990</v>
      </c>
      <c r="N29" s="10" t="n">
        <v>35</v>
      </c>
      <c r="O29" s="7" t="inlineStr">
        <is>
          <t>Vilobi del Penedès</t>
        </is>
      </c>
      <c r="P29" s="7" t="inlineStr">
        <is>
          <t>Vilobí del Penedès</t>
        </is>
      </c>
      <c r="Q29" s="10" t="n">
        <v>176</v>
      </c>
      <c r="R29" s="10" t="inlineStr">
        <is>
          <t>-</t>
        </is>
      </c>
      <c r="S29" s="7" t="inlineStr">
        <is>
          <t>-</t>
        </is>
      </c>
      <c r="T29" s="7" t="inlineStr">
        <is>
          <t>No</t>
        </is>
      </c>
      <c r="U29" s="10" t="n">
        <v>4</v>
      </c>
      <c r="V29" s="10" t="n">
        <v>2</v>
      </c>
      <c r="W29" s="7" t="inlineStr">
        <is>
          <t>-</t>
        </is>
      </c>
      <c r="X29" s="7" t="inlineStr">
        <is>
          <t>Si</t>
        </is>
      </c>
      <c r="Y29" s="7" t="inlineStr">
        <is>
          <t>Si</t>
        </is>
      </c>
      <c r="Z29" s="7" t="inlineStr">
        <is>
          <t>Si</t>
        </is>
      </c>
      <c r="AA29" s="7" t="inlineStr">
        <is>
          <t>Si</t>
        </is>
      </c>
      <c r="AB29" s="7" t="inlineStr">
        <is>
          <t>No</t>
        </is>
      </c>
      <c r="AC29" s="126" t="inlineStr">
        <is>
          <t>Aqui</t>
        </is>
      </c>
      <c r="AD29" s="19" t="inlineStr"/>
      <c r="AE29" s="13" t="n">
        <v>3380.681818181818</v>
      </c>
      <c r="AF29" s="13" t="n">
        <v>2877.176015473888</v>
      </c>
      <c r="AH29" s="13">
        <f>IF(P29="","",AVERAGEIF($P$6:$P$503, P29, $AE$6:$AE$503))</f>
        <v/>
      </c>
      <c r="AI29" s="13">
        <f>IF(AE29="","",IF(AE29="-","-",IF((AE29-AH29)=0,"-",IF((AE29-AH29)&gt;0,"↑","↓"))))</f>
        <v/>
      </c>
      <c r="AJ29" s="13">
        <f>IF(AF29="","",IF(AF29="-","-",AVERAGEIF($P$6:$P$503, P29, $AF$6:$AF$503)))</f>
        <v/>
      </c>
      <c r="AK29" s="13">
        <f>IF(AF29="","",IF(AF29="-","-",IF((AF29-AJ29)=0,"-",IF((AF29-AJ29)&gt;0,"↑","↓"))))</f>
        <v/>
      </c>
      <c r="AM29" s="125">
        <f>IF(I29="","",((I29-$AJ$2)*$AL$3*((1+$AL$3)^(30*12)))/(((1+$AL$3)^(30*12))-1))</f>
        <v/>
      </c>
    </row>
    <row r="30">
      <c r="B30" s="6" t="inlineStr">
        <is>
          <t>Venut</t>
        </is>
      </c>
      <c r="C30" s="12" t="inlineStr">
        <is>
          <t>2025-01-31</t>
        </is>
      </c>
      <c r="D30" s="11" t="inlineStr">
        <is>
          <t>Serra Grup Immobiliari</t>
        </is>
      </c>
      <c r="E30" s="11" t="inlineStr">
        <is>
          <t>4870</t>
        </is>
      </c>
      <c r="F30" s="12" t="inlineStr">
        <is>
          <t>2025-03-12</t>
        </is>
      </c>
      <c r="G30" s="11" t="n">
        <v>40</v>
      </c>
      <c r="H30" s="18" t="inlineStr"/>
      <c r="I30" s="124" t="n">
        <v>850000</v>
      </c>
      <c r="J30" s="9" t="inlineStr">
        <is>
          <t>-</t>
        </is>
      </c>
      <c r="K30" s="7" t="inlineStr">
        <is>
          <t>Viviendas</t>
        </is>
      </c>
      <c r="L30" s="7" t="inlineStr">
        <is>
          <t>Buen estado</t>
        </is>
      </c>
      <c r="M30" s="10" t="inlineStr">
        <is>
          <t>-</t>
        </is>
      </c>
      <c r="N30" s="10" t="inlineStr">
        <is>
          <t>-</t>
        </is>
      </c>
      <c r="O30" s="7" t="inlineStr">
        <is>
          <t>Vilobi del Penedès</t>
        </is>
      </c>
      <c r="P30" s="7" t="inlineStr">
        <is>
          <t>Vilobí del Penedès</t>
        </is>
      </c>
      <c r="Q30" s="10" t="n">
        <v>958</v>
      </c>
      <c r="R30" s="10" t="inlineStr">
        <is>
          <t>-</t>
        </is>
      </c>
      <c r="S30" s="7" t="inlineStr">
        <is>
          <t>-</t>
        </is>
      </c>
      <c r="T30" s="7" t="inlineStr">
        <is>
          <t>No</t>
        </is>
      </c>
      <c r="U30" s="10" t="n">
        <v>7</v>
      </c>
      <c r="V30" s="10" t="n">
        <v>7</v>
      </c>
      <c r="W30" s="7" t="inlineStr">
        <is>
          <t>-</t>
        </is>
      </c>
      <c r="X30" s="7" t="inlineStr">
        <is>
          <t>Si</t>
        </is>
      </c>
      <c r="Y30" s="7" t="inlineStr">
        <is>
          <t>No</t>
        </is>
      </c>
      <c r="Z30" s="7" t="inlineStr">
        <is>
          <t>Si</t>
        </is>
      </c>
      <c r="AA30" s="7" t="inlineStr">
        <is>
          <t>Si</t>
        </is>
      </c>
      <c r="AB30" s="7" t="inlineStr">
        <is>
          <t>Si</t>
        </is>
      </c>
      <c r="AC30" s="126" t="inlineStr">
        <is>
          <t>Aqui</t>
        </is>
      </c>
      <c r="AD30" s="18" t="inlineStr"/>
      <c r="AE30" s="13" t="n">
        <v>887.2651356993737</v>
      </c>
      <c r="AF30" s="13" t="inlineStr">
        <is>
          <t>-</t>
        </is>
      </c>
      <c r="AH30" s="13">
        <f>IF(P30="","",AVERAGEIF($P$6:$P$503, P30, $AE$6:$AE$503))</f>
        <v/>
      </c>
      <c r="AI30" s="13">
        <f>IF(AE30="","",IF(AE30="-","-",IF((AE30-AH30)=0,"-",IF((AE30-AH30)&gt;0,"↑","↓"))))</f>
        <v/>
      </c>
      <c r="AJ30" s="13">
        <f>IF(AF30="","",IF(AF30="-","-",AVERAGEIF($P$6:$P$503, P30, $AF$6:$AF$503)))</f>
        <v/>
      </c>
      <c r="AK30" s="13">
        <f>IF(AF30="","",IF(AF30="-","-",IF((AF30-AJ30)=0,"-",IF((AF30-AJ30)&gt;0,"↑","↓"))))</f>
        <v/>
      </c>
      <c r="AM30" s="125">
        <f>IF(I30="","",((I30-$AJ$2)*$AL$3*((1+$AL$3)^(30*12)))/(((1+$AL$3)^(30*12))-1))</f>
        <v/>
      </c>
    </row>
    <row r="31">
      <c r="B31" s="6" t="inlineStr">
        <is>
          <t>Venut</t>
        </is>
      </c>
      <c r="C31" s="12" t="inlineStr">
        <is>
          <t>2025-01-31</t>
        </is>
      </c>
      <c r="D31" s="11" t="inlineStr">
        <is>
          <t>Serra Grup Immobiliari</t>
        </is>
      </c>
      <c r="E31" s="11" t="inlineStr">
        <is>
          <t>6151</t>
        </is>
      </c>
      <c r="F31" s="12" t="inlineStr">
        <is>
          <t>2025-03-12</t>
        </is>
      </c>
      <c r="G31" s="11" t="n">
        <v>40</v>
      </c>
      <c r="H31" s="19" t="inlineStr"/>
      <c r="I31" s="124" t="n">
        <v>480000</v>
      </c>
      <c r="J31" s="9" t="inlineStr">
        <is>
          <t>-</t>
        </is>
      </c>
      <c r="K31" s="7" t="inlineStr">
        <is>
          <t>Viviendas</t>
        </is>
      </c>
      <c r="L31" s="7" t="inlineStr">
        <is>
          <t>Para reformar</t>
        </is>
      </c>
      <c r="M31" s="10" t="inlineStr">
        <is>
          <t>-</t>
        </is>
      </c>
      <c r="N31" s="10" t="inlineStr">
        <is>
          <t>-</t>
        </is>
      </c>
      <c r="O31" s="7" t="inlineStr">
        <is>
          <t>Font-rubí</t>
        </is>
      </c>
      <c r="P31" s="7" t="inlineStr">
        <is>
          <t>Font-rubí</t>
        </is>
      </c>
      <c r="Q31" s="10" t="n">
        <v>0</v>
      </c>
      <c r="R31" s="10" t="inlineStr">
        <is>
          <t>-</t>
        </is>
      </c>
      <c r="S31" s="7" t="inlineStr">
        <is>
          <t>-</t>
        </is>
      </c>
      <c r="T31" s="7" t="inlineStr">
        <is>
          <t>No</t>
        </is>
      </c>
      <c r="U31" s="10" t="n">
        <v>5</v>
      </c>
      <c r="V31" s="10" t="n">
        <v>2</v>
      </c>
      <c r="W31" s="7" t="inlineStr">
        <is>
          <t>Sur</t>
        </is>
      </c>
      <c r="X31" s="7" t="inlineStr">
        <is>
          <t>No</t>
        </is>
      </c>
      <c r="Y31" s="7" t="inlineStr">
        <is>
          <t>No</t>
        </is>
      </c>
      <c r="Z31" s="7" t="inlineStr">
        <is>
          <t>No</t>
        </is>
      </c>
      <c r="AA31" s="7" t="inlineStr">
        <is>
          <t>Si</t>
        </is>
      </c>
      <c r="AB31" s="7" t="inlineStr">
        <is>
          <t>No</t>
        </is>
      </c>
      <c r="AC31" s="126" t="inlineStr">
        <is>
          <t>Aqui</t>
        </is>
      </c>
      <c r="AD31" s="19" t="inlineStr"/>
      <c r="AE31" s="13" t="n"/>
      <c r="AF31" s="13" t="inlineStr">
        <is>
          <t>-</t>
        </is>
      </c>
      <c r="AH31" s="13">
        <f>IF(P31="","",AVERAGEIF($P$6:$P$503, P31, $AE$6:$AE$503))</f>
        <v/>
      </c>
      <c r="AI31" s="13">
        <f>IF(AE31="","",IF(AE31="-","-",IF((AE31-AH31)=0,"-",IF((AE31-AH31)&gt;0,"↑","↓"))))</f>
        <v/>
      </c>
      <c r="AJ31" s="13">
        <f>IF(AF31="","",IF(AF31="-","-",AVERAGEIF($P$6:$P$503, P31, $AF$6:$AF$503)))</f>
        <v/>
      </c>
      <c r="AK31" s="13">
        <f>IF(AF31="","",IF(AF31="-","-",IF((AF31-AJ31)=0,"-",IF((AF31-AJ31)&gt;0,"↑","↓"))))</f>
        <v/>
      </c>
      <c r="AM31" s="125">
        <f>IF(I31="","",((I31-$AJ$2)*$AL$3*((1+$AL$3)^(30*12)))/(((1+$AL$3)^(30*12))-1))</f>
        <v/>
      </c>
    </row>
    <row r="32">
      <c r="B32" s="6" t="inlineStr">
        <is>
          <t>Venut</t>
        </is>
      </c>
      <c r="C32" s="12" t="inlineStr">
        <is>
          <t>2025-01-31</t>
        </is>
      </c>
      <c r="D32" s="11" t="inlineStr">
        <is>
          <t>Serra Grup Immobiliari</t>
        </is>
      </c>
      <c r="E32" s="11" t="inlineStr">
        <is>
          <t>6066</t>
        </is>
      </c>
      <c r="F32" s="12" t="inlineStr">
        <is>
          <t>2025-03-12</t>
        </is>
      </c>
      <c r="G32" s="11" t="n">
        <v>40</v>
      </c>
      <c r="H32" s="19" t="inlineStr"/>
      <c r="I32" s="124" t="n">
        <v>590000</v>
      </c>
      <c r="J32" s="9" t="inlineStr">
        <is>
          <t>-</t>
        </is>
      </c>
      <c r="K32" s="7" t="inlineStr">
        <is>
          <t>Viviendas</t>
        </is>
      </c>
      <c r="L32" s="7" t="inlineStr">
        <is>
          <t>Buen estado</t>
        </is>
      </c>
      <c r="M32" s="10" t="n">
        <v>1940</v>
      </c>
      <c r="N32" s="10" t="n">
        <v>85</v>
      </c>
      <c r="O32" s="7" t="inlineStr">
        <is>
          <t>Font-rubí</t>
        </is>
      </c>
      <c r="P32" s="7" t="inlineStr">
        <is>
          <t>Font-rubí</t>
        </is>
      </c>
      <c r="Q32" s="10" t="n">
        <v>400</v>
      </c>
      <c r="R32" s="10" t="inlineStr">
        <is>
          <t>-</t>
        </is>
      </c>
      <c r="S32" s="7" t="inlineStr">
        <is>
          <t>-</t>
        </is>
      </c>
      <c r="T32" s="7" t="inlineStr">
        <is>
          <t>No</t>
        </is>
      </c>
      <c r="U32" s="10" t="n">
        <v>4</v>
      </c>
      <c r="V32" s="10" t="n">
        <v>2</v>
      </c>
      <c r="W32" s="7" t="inlineStr">
        <is>
          <t>-</t>
        </is>
      </c>
      <c r="X32" s="7" t="inlineStr">
        <is>
          <t>Si</t>
        </is>
      </c>
      <c r="Y32" s="7" t="inlineStr">
        <is>
          <t>No</t>
        </is>
      </c>
      <c r="Z32" s="7" t="inlineStr">
        <is>
          <t>No</t>
        </is>
      </c>
      <c r="AA32" s="7" t="inlineStr">
        <is>
          <t>Si</t>
        </is>
      </c>
      <c r="AB32" s="7" t="inlineStr">
        <is>
          <t>No</t>
        </is>
      </c>
      <c r="AC32" s="126" t="inlineStr">
        <is>
          <t>Aqui</t>
        </is>
      </c>
      <c r="AD32" s="19" t="inlineStr"/>
      <c r="AE32" s="13" t="n">
        <v>1475</v>
      </c>
      <c r="AF32" s="13" t="n">
        <v>1035.087719298245</v>
      </c>
      <c r="AH32" s="13">
        <f>IF(P32="","",AVERAGEIF($P$6:$P$503, P32, $AE$6:$AE$503))</f>
        <v/>
      </c>
      <c r="AI32" s="13">
        <f>IF(AE32="","",IF(AE32="-","-",IF((AE32-AH32)=0,"-",IF((AE32-AH32)&gt;0,"↑","↓"))))</f>
        <v/>
      </c>
      <c r="AJ32" s="13">
        <f>IF(AF32="","",IF(AF32="-","-",AVERAGEIF($P$6:$P$503, P32, $AF$6:$AF$503)))</f>
        <v/>
      </c>
      <c r="AK32" s="13">
        <f>IF(AF32="","",IF(AF32="-","-",IF((AF32-AJ32)=0,"-",IF((AF32-AJ32)&gt;0,"↑","↓"))))</f>
        <v/>
      </c>
      <c r="AM32" s="125">
        <f>IF(I32="","",((I32-$AJ$2)*$AL$3*((1+$AL$3)^(30*12)))/(((1+$AL$3)^(30*12))-1))</f>
        <v/>
      </c>
    </row>
    <row r="33">
      <c r="B33" s="6" t="inlineStr">
        <is>
          <t>Venut</t>
        </is>
      </c>
      <c r="C33" s="12" t="inlineStr">
        <is>
          <t>2025-01-31</t>
        </is>
      </c>
      <c r="D33" s="11" t="inlineStr">
        <is>
          <t>Serra Grup Immobiliari</t>
        </is>
      </c>
      <c r="E33" s="11" t="inlineStr">
        <is>
          <t>5853</t>
        </is>
      </c>
      <c r="F33" s="12" t="inlineStr">
        <is>
          <t>2025-03-26</t>
        </is>
      </c>
      <c r="G33" s="60" t="n">
        <v>54</v>
      </c>
      <c r="H33" s="18" t="inlineStr"/>
      <c r="I33" s="124" t="n">
        <v>296000</v>
      </c>
      <c r="J33" s="9" t="inlineStr">
        <is>
          <t>-</t>
        </is>
      </c>
      <c r="K33" s="7" t="inlineStr">
        <is>
          <t>Viviendas</t>
        </is>
      </c>
      <c r="L33" s="7" t="inlineStr">
        <is>
          <t>Buen estado</t>
        </is>
      </c>
      <c r="M33" s="10" t="inlineStr">
        <is>
          <t>-</t>
        </is>
      </c>
      <c r="N33" s="10" t="inlineStr">
        <is>
          <t>-</t>
        </is>
      </c>
      <c r="O33" s="7" t="inlineStr">
        <is>
          <t>Font-rubí</t>
        </is>
      </c>
      <c r="P33" s="7" t="inlineStr">
        <is>
          <t>Cataluna</t>
        </is>
      </c>
      <c r="Q33" s="10" t="n">
        <v>95</v>
      </c>
      <c r="R33" s="10" t="inlineStr">
        <is>
          <t>-</t>
        </is>
      </c>
      <c r="S33" s="7" t="inlineStr">
        <is>
          <t>-</t>
        </is>
      </c>
      <c r="T33" s="7" t="inlineStr">
        <is>
          <t>No</t>
        </is>
      </c>
      <c r="U33" s="10" t="n">
        <v>7</v>
      </c>
      <c r="V33" s="10" t="n">
        <v>3</v>
      </c>
      <c r="W33" s="7" t="inlineStr">
        <is>
          <t>-</t>
        </is>
      </c>
      <c r="X33" s="7" t="inlineStr">
        <is>
          <t>Si</t>
        </is>
      </c>
      <c r="Y33" s="7" t="inlineStr">
        <is>
          <t>No</t>
        </is>
      </c>
      <c r="Z33" s="7" t="inlineStr">
        <is>
          <t>Si</t>
        </is>
      </c>
      <c r="AA33" s="7" t="inlineStr">
        <is>
          <t>No</t>
        </is>
      </c>
      <c r="AB33" s="7" t="inlineStr">
        <is>
          <t>No</t>
        </is>
      </c>
      <c r="AC33" s="126" t="inlineStr">
        <is>
          <t>Aqui</t>
        </is>
      </c>
      <c r="AD33" s="18" t="inlineStr"/>
      <c r="AE33" s="13" t="n">
        <v>3115.78947368421</v>
      </c>
      <c r="AF33" s="13" t="inlineStr">
        <is>
          <t>-</t>
        </is>
      </c>
      <c r="AH33" s="13">
        <f>IF(P33="","",AVERAGEIF($P$6:$P$503, P33, $AE$6:$AE$503))</f>
        <v/>
      </c>
      <c r="AI33" s="13">
        <f>IF(AE33="","",IF(AE33="-","-",IF((AE33-AH33)=0,"-",IF((AE33-AH33)&gt;0,"↑","↓"))))</f>
        <v/>
      </c>
      <c r="AJ33" s="13">
        <f>IF(AF33="","",IF(AF33="-","-",AVERAGEIF($P$6:$P$503, P33, $AF$6:$AF$503)))</f>
        <v/>
      </c>
      <c r="AK33" s="13">
        <f>IF(AF33="","",IF(AF33="-","-",IF((AF33-AJ33)=0,"-",IF((AF33-AJ33)&gt;0,"↑","↓"))))</f>
        <v/>
      </c>
      <c r="AM33" s="125" t="inlineStr">
        <is>
          <t>-</t>
        </is>
      </c>
    </row>
    <row r="34">
      <c r="B34" s="6" t="inlineStr">
        <is>
          <t>Venut</t>
        </is>
      </c>
      <c r="C34" s="12" t="inlineStr">
        <is>
          <t>2025-01-31</t>
        </is>
      </c>
      <c r="D34" s="11" t="inlineStr">
        <is>
          <t>Serra Grup Immobiliari</t>
        </is>
      </c>
      <c r="E34" s="11" t="inlineStr">
        <is>
          <t>03-5272/1098</t>
        </is>
      </c>
      <c r="F34" s="12" t="inlineStr">
        <is>
          <t>2025-03-26</t>
        </is>
      </c>
      <c r="G34" s="11" t="n">
        <v>54</v>
      </c>
      <c r="H34" s="19" t="inlineStr"/>
      <c r="I34" s="124" t="n">
        <v>360000</v>
      </c>
      <c r="J34" s="9" t="inlineStr">
        <is>
          <t>-</t>
        </is>
      </c>
      <c r="K34" s="7" t="inlineStr">
        <is>
          <t>Viviendas</t>
        </is>
      </c>
      <c r="L34" s="7" t="inlineStr">
        <is>
          <t>-</t>
        </is>
      </c>
      <c r="M34" s="10" t="n">
        <v>2003</v>
      </c>
      <c r="N34" s="10" t="n">
        <v>22</v>
      </c>
      <c r="O34" s="7" t="inlineStr">
        <is>
          <t>Moja</t>
        </is>
      </c>
      <c r="P34" s="7" t="inlineStr">
        <is>
          <t>La vinera</t>
        </is>
      </c>
      <c r="Q34" s="10" t="n">
        <v>125</v>
      </c>
      <c r="R34" s="10" t="inlineStr">
        <is>
          <t>-</t>
        </is>
      </c>
      <c r="S34" s="7" t="inlineStr">
        <is>
          <t>-</t>
        </is>
      </c>
      <c r="T34" s="7" t="inlineStr">
        <is>
          <t>Si</t>
        </is>
      </c>
      <c r="U34" s="10" t="n">
        <v>4</v>
      </c>
      <c r="V34" s="10" t="n">
        <v>3</v>
      </c>
      <c r="W34" s="7" t="inlineStr">
        <is>
          <t>-</t>
        </is>
      </c>
      <c r="X34" s="7" t="inlineStr">
        <is>
          <t>Si</t>
        </is>
      </c>
      <c r="Y34" s="7" t="inlineStr">
        <is>
          <t>Si</t>
        </is>
      </c>
      <c r="Z34" s="7" t="inlineStr">
        <is>
          <t>Si</t>
        </is>
      </c>
      <c r="AA34" s="7" t="inlineStr">
        <is>
          <t>Si</t>
        </is>
      </c>
      <c r="AB34" s="7" t="inlineStr">
        <is>
          <t>Si</t>
        </is>
      </c>
      <c r="AC34" s="126" t="inlineStr">
        <is>
          <t>Aqui</t>
        </is>
      </c>
      <c r="AD34" s="19" t="inlineStr"/>
      <c r="AE34" s="13" t="n">
        <v>2880</v>
      </c>
      <c r="AF34" s="13" t="n">
        <v>2594.594594594595</v>
      </c>
      <c r="AH34" s="13">
        <f>IF(P34="","",AVERAGEIF($P$6:$P$503, P34, $AE$6:$AE$503))</f>
        <v/>
      </c>
      <c r="AI34" s="13">
        <f>IF(AE34="","",IF(AE34="-","-",IF((AE34-AH34)=0,"-",IF((AE34-AH34)&gt;0,"↑","↓"))))</f>
        <v/>
      </c>
      <c r="AJ34" s="13">
        <f>IF(AF34="","",IF(AF34="-","-",AVERAGEIF($P$6:$P$503, P34, $AF$6:$AF$503)))</f>
        <v/>
      </c>
      <c r="AK34" s="13">
        <f>IF(AF34="","",IF(AF34="-","-",IF((AF34-AJ34)=0,"-",IF((AF34-AJ34)&gt;0,"↑","↓"))))</f>
        <v/>
      </c>
      <c r="AM34" s="125">
        <f>IF(I34="","",((I34-$AJ$2)*$AL$3*((1+$AL$3)^(30*12)))/(((1+$AL$3)^(30*12))-1))</f>
        <v/>
      </c>
    </row>
    <row r="35">
      <c r="B35" s="6" t="inlineStr">
        <is>
          <t>Venut</t>
        </is>
      </c>
      <c r="C35" s="12" t="inlineStr">
        <is>
          <t>2025-01-31</t>
        </is>
      </c>
      <c r="D35" s="11" t="inlineStr">
        <is>
          <t>Serra Grup Immobiliari</t>
        </is>
      </c>
      <c r="E35" s="11" t="inlineStr">
        <is>
          <t>5646</t>
        </is>
      </c>
      <c r="F35" s="12" t="inlineStr">
        <is>
          <t>2025-03-12</t>
        </is>
      </c>
      <c r="G35" s="60" t="n">
        <v>40</v>
      </c>
      <c r="H35" s="19" t="inlineStr"/>
      <c r="I35" s="124" t="n">
        <v>740000</v>
      </c>
      <c r="J35" s="9" t="inlineStr">
        <is>
          <t>-</t>
        </is>
      </c>
      <c r="K35" s="7" t="inlineStr">
        <is>
          <t>Viviendas</t>
        </is>
      </c>
      <c r="L35" s="7" t="inlineStr">
        <is>
          <t>Buen estado</t>
        </is>
      </c>
      <c r="M35" s="10" t="inlineStr">
        <is>
          <t>-</t>
        </is>
      </c>
      <c r="N35" s="10" t="inlineStr">
        <is>
          <t>-</t>
        </is>
      </c>
      <c r="O35" s="7" t="inlineStr">
        <is>
          <t>Les Cabanyes</t>
        </is>
      </c>
      <c r="P35" s="7" t="inlineStr">
        <is>
          <t>Les Cabanyes</t>
        </is>
      </c>
      <c r="Q35" s="10" t="n">
        <v>560</v>
      </c>
      <c r="R35" s="10" t="inlineStr">
        <is>
          <t>-</t>
        </is>
      </c>
      <c r="S35" s="7" t="inlineStr">
        <is>
          <t>-</t>
        </is>
      </c>
      <c r="T35" s="7" t="inlineStr">
        <is>
          <t>Si</t>
        </is>
      </c>
      <c r="U35" s="10" t="n">
        <v>8</v>
      </c>
      <c r="V35" s="10" t="n">
        <v>4</v>
      </c>
      <c r="W35" s="7" t="inlineStr">
        <is>
          <t>-</t>
        </is>
      </c>
      <c r="X35" s="7" t="inlineStr">
        <is>
          <t>No</t>
        </is>
      </c>
      <c r="Y35" s="7" t="inlineStr">
        <is>
          <t>Si</t>
        </is>
      </c>
      <c r="Z35" s="7" t="inlineStr">
        <is>
          <t>Si</t>
        </is>
      </c>
      <c r="AA35" s="7" t="inlineStr">
        <is>
          <t>Si</t>
        </is>
      </c>
      <c r="AB35" s="7" t="inlineStr">
        <is>
          <t>No</t>
        </is>
      </c>
      <c r="AC35" s="126" t="inlineStr">
        <is>
          <t>Aqui</t>
        </is>
      </c>
      <c r="AD35" s="19" t="inlineStr"/>
      <c r="AE35" s="13" t="n">
        <v>1321.428571428571</v>
      </c>
      <c r="AF35" s="13" t="inlineStr">
        <is>
          <t>-</t>
        </is>
      </c>
      <c r="AH35" s="13">
        <f>IF(P35="","",AVERAGEIF($P$6:$P$503, P35, $AE$6:$AE$503))</f>
        <v/>
      </c>
      <c r="AI35" s="13">
        <f>IF(AE35="","",IF(AE35="-","-",IF((AE35-AH35)=0,"-",IF((AE35-AH35)&gt;0,"↑","↓"))))</f>
        <v/>
      </c>
      <c r="AJ35" s="13">
        <f>IF(AF35="","",IF(AF35="-","-",AVERAGEIF($P$6:$P$503, P35, $AF$6:$AF$503)))</f>
        <v/>
      </c>
      <c r="AK35" s="13">
        <f>IF(AF35="","",IF(AF35="-","-",IF((AF35-AJ35)=0,"-",IF((AF35-AJ35)&gt;0,"↑","↓"))))</f>
        <v/>
      </c>
      <c r="AM35" s="125" t="inlineStr">
        <is>
          <t>-</t>
        </is>
      </c>
    </row>
    <row r="36">
      <c r="B36" s="6" t="inlineStr">
        <is>
          <t>Venut</t>
        </is>
      </c>
      <c r="C36" s="12" t="inlineStr">
        <is>
          <t>2025-02-07</t>
        </is>
      </c>
      <c r="D36" s="11" t="inlineStr">
        <is>
          <t>Serra Grup Immobiliari</t>
        </is>
      </c>
      <c r="E36" s="11" t="inlineStr">
        <is>
          <t>6285_1</t>
        </is>
      </c>
      <c r="F36" s="12" t="inlineStr">
        <is>
          <t>2025-03-03</t>
        </is>
      </c>
      <c r="G36" s="60" t="n">
        <v>24</v>
      </c>
      <c r="H36" s="18" t="inlineStr"/>
      <c r="I36" s="124" t="n">
        <v>290000</v>
      </c>
      <c r="J36" s="9" t="inlineStr">
        <is>
          <t>-</t>
        </is>
      </c>
      <c r="K36" s="7" t="inlineStr">
        <is>
          <t>Viviendas</t>
        </is>
      </c>
      <c r="L36" s="7" t="inlineStr">
        <is>
          <t>Reformado</t>
        </is>
      </c>
      <c r="M36" s="10" t="n">
        <v>2002</v>
      </c>
      <c r="N36" s="10" t="n">
        <v>23</v>
      </c>
      <c r="O36" s="7" t="inlineStr">
        <is>
          <t>Vilafranca del Penedès</t>
        </is>
      </c>
      <c r="P36" s="7" t="inlineStr">
        <is>
          <t>Centre Vila</t>
        </is>
      </c>
      <c r="Q36" s="10" t="n">
        <v>90</v>
      </c>
      <c r="R36" s="10" t="inlineStr">
        <is>
          <t>-</t>
        </is>
      </c>
      <c r="S36" s="7" t="inlineStr">
        <is>
          <t>-</t>
        </is>
      </c>
      <c r="T36" s="7" t="inlineStr">
        <is>
          <t>Si</t>
        </is>
      </c>
      <c r="U36" s="10" t="n">
        <v>2</v>
      </c>
      <c r="V36" s="10" t="n">
        <v>1</v>
      </c>
      <c r="W36" s="7" t="inlineStr">
        <is>
          <t>-</t>
        </is>
      </c>
      <c r="X36" s="7" t="inlineStr">
        <is>
          <t>Si</t>
        </is>
      </c>
      <c r="Y36" s="7" t="inlineStr">
        <is>
          <t>Si</t>
        </is>
      </c>
      <c r="Z36" s="7" t="inlineStr">
        <is>
          <t>Si</t>
        </is>
      </c>
      <c r="AA36" s="7" t="inlineStr">
        <is>
          <t>Si</t>
        </is>
      </c>
      <c r="AB36" s="7" t="inlineStr">
        <is>
          <t>Si</t>
        </is>
      </c>
      <c r="AC36" s="126" t="inlineStr">
        <is>
          <t>Aqui</t>
        </is>
      </c>
      <c r="AD36" s="18" t="inlineStr"/>
      <c r="AE36" s="13" t="n">
        <v>3222.222222222222</v>
      </c>
      <c r="AF36" s="13" t="n">
        <v>2889.885401096164</v>
      </c>
      <c r="AH36" s="13">
        <f>IF(P36="","",AVERAGEIF($P$6:$P$503, P36, $AE$6:$AE$503))</f>
        <v/>
      </c>
      <c r="AI36" s="13">
        <f>IF(AE36="","",IF(AE36="-","-",IF((AE36-AH36)=0,"-",IF((AE36-AH36)&gt;0,"↑","↓"))))</f>
        <v/>
      </c>
      <c r="AJ36" s="13">
        <f>IF(AF36="","",IF(AF36="-","-",AVERAGEIF($P$6:$P$503, P36, $AF$6:$AF$503)))</f>
        <v/>
      </c>
      <c r="AK36" s="13">
        <f>IF(AF36="","",IF(AF36="-","-",IF((AF36-AJ36)=0,"-",IF((AF36-AJ36)&gt;0,"↑","↓"))))</f>
        <v/>
      </c>
      <c r="AM36" s="125">
        <f>IF(I36="","",((I36-$AJ$2)*$AL$3*((1+$AL$3)^(30*12)))/(((1+$AL$3)^(30*12))-1))</f>
        <v/>
      </c>
    </row>
    <row r="37">
      <c r="B37" s="6" t="inlineStr">
        <is>
          <t>Venut</t>
        </is>
      </c>
      <c r="C37" s="12" t="inlineStr">
        <is>
          <t>2025-02-08</t>
        </is>
      </c>
      <c r="D37" s="11" t="inlineStr">
        <is>
          <t>Serra Grup Immobiliari</t>
        </is>
      </c>
      <c r="E37" s="11" t="inlineStr">
        <is>
          <t>18-02515/1266_1</t>
        </is>
      </c>
      <c r="F37" s="12" t="inlineStr">
        <is>
          <t>2025-02-15</t>
        </is>
      </c>
      <c r="G37" s="11" t="n">
        <v>7</v>
      </c>
      <c r="H37" s="19" t="inlineStr"/>
      <c r="I37" s="124" t="n">
        <v>285000</v>
      </c>
      <c r="J37" s="9" t="inlineStr">
        <is>
          <t>-</t>
        </is>
      </c>
      <c r="K37" s="7" t="inlineStr">
        <is>
          <t>Viviendas</t>
        </is>
      </c>
      <c r="L37" s="7" t="inlineStr">
        <is>
          <t>-</t>
        </is>
      </c>
      <c r="M37" s="10" t="n">
        <v>1966</v>
      </c>
      <c r="N37" s="10" t="n">
        <v>59</v>
      </c>
      <c r="O37" s="7" t="inlineStr">
        <is>
          <t>Vilafranca del Penedès</t>
        </is>
      </c>
      <c r="P37" s="7" t="inlineStr">
        <is>
          <t>Sant Julià</t>
        </is>
      </c>
      <c r="Q37" s="10" t="n">
        <v>90</v>
      </c>
      <c r="R37" s="10" t="inlineStr">
        <is>
          <t>-</t>
        </is>
      </c>
      <c r="S37" s="7" t="inlineStr">
        <is>
          <t>-</t>
        </is>
      </c>
      <c r="T37" s="7" t="inlineStr">
        <is>
          <t>No</t>
        </is>
      </c>
      <c r="U37" s="10" t="n">
        <v>3</v>
      </c>
      <c r="V37" s="10" t="n">
        <v>1</v>
      </c>
      <c r="W37" s="7" t="inlineStr">
        <is>
          <t>-</t>
        </is>
      </c>
      <c r="X37" s="7" t="inlineStr">
        <is>
          <t>Si</t>
        </is>
      </c>
      <c r="Y37" s="7" t="inlineStr">
        <is>
          <t>No</t>
        </is>
      </c>
      <c r="Z37" s="7" t="inlineStr">
        <is>
          <t>No</t>
        </is>
      </c>
      <c r="AA37" s="7" t="inlineStr">
        <is>
          <t>Si</t>
        </is>
      </c>
      <c r="AB37" s="7" t="inlineStr">
        <is>
          <t>Si</t>
        </is>
      </c>
      <c r="AC37" s="126" t="inlineStr">
        <is>
          <t>Aqui</t>
        </is>
      </c>
      <c r="AD37" s="19" t="inlineStr"/>
      <c r="AE37" s="13" t="n">
        <v>3166.666666666667</v>
      </c>
      <c r="AF37" s="13" t="n">
        <v>2445.302445302445</v>
      </c>
      <c r="AH37" s="13">
        <f>IF(P37="","",AVERAGEIF($P$6:$P$503, P37, $AE$6:$AE$503))</f>
        <v/>
      </c>
      <c r="AI37" s="13">
        <f>IF(AE37="","",IF(AE37="-","-",IF((AE37-AH37)=0,"-",IF((AE37-AH37)&gt;0,"↑","↓"))))</f>
        <v/>
      </c>
      <c r="AJ37" s="13">
        <f>IF(AF37="","",IF(AF37="-","-",AVERAGEIF($P$6:$P$503, P37, $AF$6:$AF$503)))</f>
        <v/>
      </c>
      <c r="AK37" s="13">
        <f>IF(AF37="","",IF(AF37="-","-",IF((AF37-AJ37)=0,"-",IF((AF37-AJ37)&gt;0,"↑","↓"))))</f>
        <v/>
      </c>
      <c r="AM37" s="125">
        <f>IF(I37="","",((I37-$AJ$2)*$AL$3*((1+$AL$3)^(30*12)))/(((1+$AL$3)^(30*12))-1))</f>
        <v/>
      </c>
    </row>
    <row r="38">
      <c r="B38" s="6" t="inlineStr">
        <is>
          <t>Venut</t>
        </is>
      </c>
      <c r="C38" s="12" t="inlineStr">
        <is>
          <t>2025-02-08</t>
        </is>
      </c>
      <c r="D38" s="11" t="inlineStr">
        <is>
          <t>Serra Grup Immobiliari</t>
        </is>
      </c>
      <c r="E38" s="11" t="inlineStr">
        <is>
          <t>18-02515/1266_1</t>
        </is>
      </c>
      <c r="F38" s="12" t="inlineStr">
        <is>
          <t>2025-02-15</t>
        </is>
      </c>
      <c r="G38" s="11" t="n">
        <v>7</v>
      </c>
      <c r="H38" s="19" t="inlineStr"/>
      <c r="I38" s="124" t="n">
        <v>285000</v>
      </c>
      <c r="J38" s="9" t="inlineStr">
        <is>
          <t>-</t>
        </is>
      </c>
      <c r="K38" s="7" t="inlineStr">
        <is>
          <t>Viviendas</t>
        </is>
      </c>
      <c r="L38" s="7" t="inlineStr">
        <is>
          <t>-</t>
        </is>
      </c>
      <c r="M38" s="10" t="n">
        <v>1966</v>
      </c>
      <c r="N38" s="10" t="n">
        <v>59</v>
      </c>
      <c r="O38" s="7" t="inlineStr">
        <is>
          <t>Vilafranca del Penedès</t>
        </is>
      </c>
      <c r="P38" s="7" t="inlineStr">
        <is>
          <t>Sant Julià</t>
        </is>
      </c>
      <c r="Q38" s="10" t="n">
        <v>90</v>
      </c>
      <c r="R38" s="10" t="inlineStr">
        <is>
          <t>-</t>
        </is>
      </c>
      <c r="S38" s="7" t="inlineStr">
        <is>
          <t>-</t>
        </is>
      </c>
      <c r="T38" s="7" t="inlineStr">
        <is>
          <t>No</t>
        </is>
      </c>
      <c r="U38" s="10" t="n">
        <v>3</v>
      </c>
      <c r="V38" s="10" t="n">
        <v>1</v>
      </c>
      <c r="W38" s="7" t="inlineStr">
        <is>
          <t>-</t>
        </is>
      </c>
      <c r="X38" s="7" t="inlineStr">
        <is>
          <t>Si</t>
        </is>
      </c>
      <c r="Y38" s="7" t="inlineStr">
        <is>
          <t>No</t>
        </is>
      </c>
      <c r="Z38" s="7" t="inlineStr">
        <is>
          <t>No</t>
        </is>
      </c>
      <c r="AA38" s="7" t="inlineStr">
        <is>
          <t>Si</t>
        </is>
      </c>
      <c r="AB38" s="7" t="inlineStr">
        <is>
          <t>Si</t>
        </is>
      </c>
      <c r="AC38" s="126" t="inlineStr">
        <is>
          <t>Aqui</t>
        </is>
      </c>
      <c r="AD38" s="19" t="inlineStr"/>
      <c r="AE38" s="13" t="n">
        <v>3166.666666666667</v>
      </c>
      <c r="AF38" s="13" t="n">
        <v>2445.302445302445</v>
      </c>
      <c r="AH38" s="13">
        <f>IF(P38="","",AVERAGEIF($P$6:$P$503, P38, $AE$6:$AE$503))</f>
        <v/>
      </c>
      <c r="AI38" s="13">
        <f>IF(AE38="","",IF(AE38="-","-",IF((AE38-AH38)=0,"-",IF((AE38-AH38)&gt;0,"↑","↓"))))</f>
        <v/>
      </c>
      <c r="AJ38" s="13">
        <f>IF(AF38="","",IF(AF38="-","-",AVERAGEIF($P$6:$P$503, P38, $AF$6:$AF$503)))</f>
        <v/>
      </c>
      <c r="AK38" s="13">
        <f>IF(AF38="","",IF(AF38="-","-",IF((AF38-AJ38)=0,"-",IF((AF38-AJ38)&gt;0,"↑","↓"))))</f>
        <v/>
      </c>
      <c r="AM38" s="125">
        <f>IF(I38="","",((I38-$AJ$2)*$AL$3*((1+$AL$3)^(30*12)))/(((1+$AL$3)^(30*12))-1))</f>
        <v/>
      </c>
    </row>
    <row r="39">
      <c r="B39" s="6" t="inlineStr">
        <is>
          <t>Venut</t>
        </is>
      </c>
      <c r="C39" s="12" t="inlineStr">
        <is>
          <t>2025-02-12</t>
        </is>
      </c>
      <c r="D39" s="11" t="inlineStr">
        <is>
          <t>Serra Grup Immobiliari</t>
        </is>
      </c>
      <c r="E39" s="11" t="inlineStr">
        <is>
          <t>6217</t>
        </is>
      </c>
      <c r="F39" s="12" t="inlineStr">
        <is>
          <t>2025-02-19</t>
        </is>
      </c>
      <c r="G39" s="11" t="n">
        <v>7</v>
      </c>
      <c r="H39" s="18" t="inlineStr"/>
      <c r="I39" s="124" t="n">
        <v>233000</v>
      </c>
      <c r="J39" s="9" t="inlineStr">
        <is>
          <t>-</t>
        </is>
      </c>
      <c r="K39" s="7" t="inlineStr">
        <is>
          <t>Viviendas</t>
        </is>
      </c>
      <c r="L39" s="7" t="inlineStr">
        <is>
          <t>Buen estado</t>
        </is>
      </c>
      <c r="M39" s="10" t="n">
        <v>2007</v>
      </c>
      <c r="N39" s="10" t="n">
        <v>18</v>
      </c>
      <c r="O39" s="7" t="inlineStr">
        <is>
          <t>Vilafranca del Penedès</t>
        </is>
      </c>
      <c r="P39" s="7" t="inlineStr">
        <is>
          <t>Barceloneta</t>
        </is>
      </c>
      <c r="Q39" s="10" t="n">
        <v>78</v>
      </c>
      <c r="R39" s="10" t="inlineStr">
        <is>
          <t>-</t>
        </is>
      </c>
      <c r="S39" s="7" t="inlineStr">
        <is>
          <t>-</t>
        </is>
      </c>
      <c r="T39" s="7" t="inlineStr">
        <is>
          <t>Si</t>
        </is>
      </c>
      <c r="U39" s="10" t="n">
        <v>3</v>
      </c>
      <c r="V39" s="10" t="n">
        <v>2</v>
      </c>
      <c r="W39" s="7" t="inlineStr">
        <is>
          <t>-</t>
        </is>
      </c>
      <c r="X39" s="7" t="inlineStr">
        <is>
          <t>Si</t>
        </is>
      </c>
      <c r="Y39" s="7" t="inlineStr">
        <is>
          <t>Si</t>
        </is>
      </c>
      <c r="Z39" s="7" t="inlineStr">
        <is>
          <t>Si</t>
        </is>
      </c>
      <c r="AA39" s="7" t="inlineStr">
        <is>
          <t>No</t>
        </is>
      </c>
      <c r="AB39" s="7" t="inlineStr">
        <is>
          <t>No</t>
        </is>
      </c>
      <c r="AC39" s="126" t="inlineStr">
        <is>
          <t>Aqui</t>
        </is>
      </c>
      <c r="AD39" s="18" t="inlineStr"/>
      <c r="AE39" s="13" t="n">
        <v>2987.179487179487</v>
      </c>
      <c r="AF39" s="13" t="n">
        <v>2740.531639614208</v>
      </c>
      <c r="AH39" s="13">
        <f>IF(P39="","",AVERAGEIF($P$6:$P$503, P39, $AE$6:$AE$503))</f>
        <v/>
      </c>
      <c r="AI39" s="13">
        <f>IF(AE39="","",IF(AE39="-","-",IF((AE39-AH39)=0,"-",IF((AE39-AH39)&gt;0,"↑","↓"))))</f>
        <v/>
      </c>
      <c r="AJ39" s="13">
        <f>IF(AF39="","",IF(AF39="-","-",AVERAGEIF($P$6:$P$503, P39, $AF$6:$AF$503)))</f>
        <v/>
      </c>
      <c r="AK39" s="13">
        <f>IF(AF39="","",IF(AF39="-","-",IF((AF39-AJ39)=0,"-",IF((AF39-AJ39)&gt;0,"↑","↓"))))</f>
        <v/>
      </c>
      <c r="AM39" s="125">
        <f>IF(I39="","",((I39-$AJ$2)*$AL$3*((1+$AL$3)^(30*12)))/(((1+$AL$3)^(30*12))-1))</f>
        <v/>
      </c>
    </row>
    <row r="40">
      <c r="B40" s="6" t="inlineStr">
        <is>
          <t>Venut</t>
        </is>
      </c>
      <c r="C40" s="12" t="inlineStr">
        <is>
          <t>2025-02-12</t>
        </is>
      </c>
      <c r="D40" s="11" t="inlineStr">
        <is>
          <t>Serra Grup Immobiliari</t>
        </is>
      </c>
      <c r="E40" s="11" t="inlineStr">
        <is>
          <t>25-5219/1468_1</t>
        </is>
      </c>
      <c r="F40" s="12" t="inlineStr">
        <is>
          <t>2025-02-19</t>
        </is>
      </c>
      <c r="G40" s="11" t="n">
        <v>7</v>
      </c>
      <c r="H40" s="19" t="inlineStr"/>
      <c r="I40" s="124" t="n">
        <v>295000</v>
      </c>
      <c r="J40" s="9" t="inlineStr">
        <is>
          <t>-</t>
        </is>
      </c>
      <c r="K40" s="7" t="inlineStr">
        <is>
          <t>Viviendas</t>
        </is>
      </c>
      <c r="L40" s="7" t="inlineStr">
        <is>
          <t>-</t>
        </is>
      </c>
      <c r="M40" s="10" t="n">
        <v>1991</v>
      </c>
      <c r="N40" s="10" t="n">
        <v>34</v>
      </c>
      <c r="O40" s="7" t="inlineStr">
        <is>
          <t>Vilafranca del Penedès</t>
        </is>
      </c>
      <c r="P40" s="7" t="inlineStr">
        <is>
          <t>Barceloneta - Molí D´En Rovira</t>
        </is>
      </c>
      <c r="Q40" s="10" t="n">
        <v>121</v>
      </c>
      <c r="R40" s="10" t="inlineStr">
        <is>
          <t>-</t>
        </is>
      </c>
      <c r="S40" s="7" t="inlineStr">
        <is>
          <t>-</t>
        </is>
      </c>
      <c r="T40" s="7" t="inlineStr">
        <is>
          <t>No</t>
        </is>
      </c>
      <c r="U40" s="10" t="n">
        <v>3</v>
      </c>
      <c r="V40" s="10" t="n">
        <v>3</v>
      </c>
      <c r="W40" s="7" t="inlineStr">
        <is>
          <t>-</t>
        </is>
      </c>
      <c r="X40" s="7" t="inlineStr">
        <is>
          <t>No</t>
        </is>
      </c>
      <c r="Y40" s="7" t="inlineStr">
        <is>
          <t>No</t>
        </is>
      </c>
      <c r="Z40" s="7" t="inlineStr">
        <is>
          <t>No</t>
        </is>
      </c>
      <c r="AA40" s="7" t="inlineStr">
        <is>
          <t>Si</t>
        </is>
      </c>
      <c r="AB40" s="7" t="inlineStr">
        <is>
          <t>Si</t>
        </is>
      </c>
      <c r="AC40" s="126" t="inlineStr">
        <is>
          <t>Aqui</t>
        </is>
      </c>
      <c r="AD40" s="19" t="inlineStr"/>
      <c r="AE40" s="13" t="n">
        <v>2438.01652892562</v>
      </c>
      <c r="AF40" s="13" t="n">
        <v>2083.774811047538</v>
      </c>
      <c r="AH40" s="13">
        <f>IF(P40="","",AVERAGEIF($P$6:$P$503, P40, $AE$6:$AE$503))</f>
        <v/>
      </c>
      <c r="AI40" s="13">
        <f>IF(AE40="","",IF(AE40="-","-",IF((AE40-AH40)=0,"-",IF((AE40-AH40)&gt;0,"↑","↓"))))</f>
        <v/>
      </c>
      <c r="AJ40" s="13">
        <f>IF(AF40="","",IF(AF40="-","-",AVERAGEIF($P$6:$P$503, P40, $AF$6:$AF$503)))</f>
        <v/>
      </c>
      <c r="AK40" s="13">
        <f>IF(AF40="","",IF(AF40="-","-",IF((AF40-AJ40)=0,"-",IF((AF40-AJ40)&gt;0,"↑","↓"))))</f>
        <v/>
      </c>
      <c r="AM40" s="125">
        <f>IF(I40="","",((I40-$AJ$2)*$AL$3*((1+$AL$3)^(30*12)))/(((1+$AL$3)^(30*12))-1))</f>
        <v/>
      </c>
    </row>
    <row r="41">
      <c r="B41" s="6" t="inlineStr">
        <is>
          <t>Venut</t>
        </is>
      </c>
      <c r="C41" s="12" t="inlineStr">
        <is>
          <t>2025-02-15</t>
        </is>
      </c>
      <c r="D41" s="11" t="inlineStr">
        <is>
          <t>Serra Grup Immobiliari</t>
        </is>
      </c>
      <c r="E41" s="11" t="inlineStr">
        <is>
          <t>A01645/5298_1</t>
        </is>
      </c>
      <c r="F41" s="12" t="inlineStr">
        <is>
          <t>2025-02-16</t>
        </is>
      </c>
      <c r="G41" s="11" t="n">
        <v>1</v>
      </c>
      <c r="H41" s="19" t="inlineStr"/>
      <c r="I41" s="124" t="n">
        <v>2200000</v>
      </c>
      <c r="J41" s="9" t="inlineStr">
        <is>
          <t>-</t>
        </is>
      </c>
      <c r="K41" s="7" t="inlineStr">
        <is>
          <t>Viviendas</t>
        </is>
      </c>
      <c r="L41" s="7" t="inlineStr">
        <is>
          <t>-</t>
        </is>
      </c>
      <c r="M41" s="10" t="inlineStr">
        <is>
          <t>-</t>
        </is>
      </c>
      <c r="N41" s="10" t="inlineStr">
        <is>
          <t>-</t>
        </is>
      </c>
      <c r="O41" s="7" t="inlineStr">
        <is>
          <t>Vilafranca del Penedès</t>
        </is>
      </c>
      <c r="P41" s="7" t="inlineStr">
        <is>
          <t>Subirats</t>
        </is>
      </c>
      <c r="Q41" s="10" t="n">
        <v>687</v>
      </c>
      <c r="R41" s="10" t="inlineStr">
        <is>
          <t>-</t>
        </is>
      </c>
      <c r="S41" s="7" t="inlineStr">
        <is>
          <t>-</t>
        </is>
      </c>
      <c r="T41" s="7" t="inlineStr">
        <is>
          <t>No</t>
        </is>
      </c>
      <c r="U41" s="10" t="n">
        <v>8</v>
      </c>
      <c r="V41" s="10" t="n">
        <v>6</v>
      </c>
      <c r="W41" s="7" t="inlineStr">
        <is>
          <t>-</t>
        </is>
      </c>
      <c r="X41" s="7" t="inlineStr">
        <is>
          <t>Si</t>
        </is>
      </c>
      <c r="Y41" s="7" t="inlineStr">
        <is>
          <t>Si</t>
        </is>
      </c>
      <c r="Z41" s="7" t="inlineStr">
        <is>
          <t>Si</t>
        </is>
      </c>
      <c r="AA41" s="7" t="inlineStr">
        <is>
          <t>No</t>
        </is>
      </c>
      <c r="AB41" s="7" t="inlineStr">
        <is>
          <t>No</t>
        </is>
      </c>
      <c r="AC41" s="126" t="inlineStr">
        <is>
          <t>Aqui</t>
        </is>
      </c>
      <c r="AD41" s="19" t="inlineStr"/>
      <c r="AE41" s="13" t="n">
        <v>3202.328966521106</v>
      </c>
      <c r="AF41" s="13" t="inlineStr">
        <is>
          <t>-</t>
        </is>
      </c>
      <c r="AH41" s="13">
        <f>IF(P41="","",AVERAGEIF($P$6:$P$503, P41, $AE$6:$AE$503))</f>
        <v/>
      </c>
      <c r="AI41" s="13">
        <f>IF(AE41="","",IF(AE41="-","-",IF((AE41-AH41)=0,"-",IF((AE41-AH41)&gt;0,"↑","↓"))))</f>
        <v/>
      </c>
      <c r="AJ41" s="13">
        <f>IF(AF41="","",IF(AF41="-","-",AVERAGEIF($P$6:$P$503, P41, $AF$6:$AF$503)))</f>
        <v/>
      </c>
      <c r="AK41" s="13">
        <f>IF(AF41="","",IF(AF41="-","-",IF((AF41-AJ41)=0,"-",IF((AF41-AJ41)&gt;0,"↑","↓"))))</f>
        <v/>
      </c>
      <c r="AM41" s="125">
        <f>IF(I41="","",((I41-$AJ$2)*$AL$3*((1+$AL$3)^(30*12)))/(((1+$AL$3)^(30*12))-1))</f>
        <v/>
      </c>
    </row>
    <row r="42">
      <c r="B42" s="6" t="inlineStr">
        <is>
          <t>Venut</t>
        </is>
      </c>
      <c r="C42" s="12" t="inlineStr">
        <is>
          <t>2025-02-15</t>
        </is>
      </c>
      <c r="D42" s="11" t="inlineStr">
        <is>
          <t>Serra Grup Immobiliari</t>
        </is>
      </c>
      <c r="E42" s="11" t="inlineStr">
        <is>
          <t>A01645/5298_1</t>
        </is>
      </c>
      <c r="F42" s="12" t="inlineStr">
        <is>
          <t>2025-02-16</t>
        </is>
      </c>
      <c r="G42" s="11" t="n">
        <v>1</v>
      </c>
      <c r="H42" s="18" t="inlineStr"/>
      <c r="I42" s="124" t="n">
        <v>2200000</v>
      </c>
      <c r="J42" s="9" t="inlineStr">
        <is>
          <t>-</t>
        </is>
      </c>
      <c r="K42" s="7" t="inlineStr">
        <is>
          <t>Viviendas</t>
        </is>
      </c>
      <c r="L42" s="7" t="inlineStr">
        <is>
          <t>-</t>
        </is>
      </c>
      <c r="M42" s="10" t="inlineStr">
        <is>
          <t>-</t>
        </is>
      </c>
      <c r="N42" s="10" t="inlineStr">
        <is>
          <t>-</t>
        </is>
      </c>
      <c r="O42" s="7" t="inlineStr">
        <is>
          <t>Vilafranca del Penedès</t>
        </is>
      </c>
      <c r="P42" s="7" t="inlineStr">
        <is>
          <t>Subirats</t>
        </is>
      </c>
      <c r="Q42" s="10" t="n">
        <v>687</v>
      </c>
      <c r="R42" s="10" t="inlineStr">
        <is>
          <t>-</t>
        </is>
      </c>
      <c r="S42" s="7" t="inlineStr">
        <is>
          <t>-</t>
        </is>
      </c>
      <c r="T42" s="7" t="inlineStr">
        <is>
          <t>No</t>
        </is>
      </c>
      <c r="U42" s="10" t="n">
        <v>8</v>
      </c>
      <c r="V42" s="10" t="n">
        <v>6</v>
      </c>
      <c r="W42" s="7" t="inlineStr">
        <is>
          <t>-</t>
        </is>
      </c>
      <c r="X42" s="7" t="inlineStr">
        <is>
          <t>Si</t>
        </is>
      </c>
      <c r="Y42" s="7" t="inlineStr">
        <is>
          <t>Si</t>
        </is>
      </c>
      <c r="Z42" s="7" t="inlineStr">
        <is>
          <t>Si</t>
        </is>
      </c>
      <c r="AA42" s="7" t="inlineStr">
        <is>
          <t>No</t>
        </is>
      </c>
      <c r="AB42" s="7" t="inlineStr">
        <is>
          <t>No</t>
        </is>
      </c>
      <c r="AC42" s="126" t="inlineStr">
        <is>
          <t>Aqui</t>
        </is>
      </c>
      <c r="AD42" s="18" t="inlineStr"/>
      <c r="AE42" s="13" t="n">
        <v>3202.328966521106</v>
      </c>
      <c r="AF42" s="13" t="inlineStr">
        <is>
          <t>-</t>
        </is>
      </c>
      <c r="AH42" s="13">
        <f>IF(P42="","",AVERAGEIF($P$6:$P$503, P42, $AE$6:$AE$503))</f>
        <v/>
      </c>
      <c r="AI42" s="13">
        <f>IF(AE42="","",IF(AE42="-","-",IF((AE42-AH42)=0,"-",IF((AE42-AH42)&gt;0,"↑","↓"))))</f>
        <v/>
      </c>
      <c r="AJ42" s="13">
        <f>IF(AF42="","",IF(AF42="-","-",AVERAGEIF($P$6:$P$503, P42, $AF$6:$AF$503)))</f>
        <v/>
      </c>
      <c r="AK42" s="13">
        <f>IF(AF42="","",IF(AF42="-","-",IF((AF42-AJ42)=0,"-",IF((AF42-AJ42)&gt;0,"↑","↓"))))</f>
        <v/>
      </c>
      <c r="AM42" s="125">
        <f>IF(I42="","",((I42-$AJ$2)*$AL$3*((1+$AL$3)^(30*12)))/(((1+$AL$3)^(30*12))-1))</f>
        <v/>
      </c>
    </row>
    <row r="43">
      <c r="B43" s="6" t="inlineStr">
        <is>
          <t>Venut</t>
        </is>
      </c>
      <c r="C43" s="12" t="inlineStr">
        <is>
          <t>2025-02-17</t>
        </is>
      </c>
      <c r="D43" s="11" t="inlineStr">
        <is>
          <t>Serra Grup Immobiliari</t>
        </is>
      </c>
      <c r="E43" s="11" t="inlineStr">
        <is>
          <t>A01645/5298</t>
        </is>
      </c>
      <c r="F43" s="12" t="inlineStr">
        <is>
          <t>2025-03-26</t>
        </is>
      </c>
      <c r="G43" s="11" t="n">
        <v>37</v>
      </c>
      <c r="H43" s="19" t="inlineStr"/>
      <c r="I43" s="124" t="n">
        <v>2200000</v>
      </c>
      <c r="J43" s="9" t="inlineStr">
        <is>
          <t>-</t>
        </is>
      </c>
      <c r="K43" s="7" t="inlineStr">
        <is>
          <t>Viviendas</t>
        </is>
      </c>
      <c r="L43" s="7" t="inlineStr">
        <is>
          <t>-</t>
        </is>
      </c>
      <c r="M43" s="10" t="inlineStr">
        <is>
          <t>-</t>
        </is>
      </c>
      <c r="N43" s="10" t="inlineStr">
        <is>
          <t>-</t>
        </is>
      </c>
      <c r="O43" s="7" t="inlineStr">
        <is>
          <t>Vilafranca del Penedès</t>
        </is>
      </c>
      <c r="P43" s="7" t="inlineStr">
        <is>
          <t>Subirats</t>
        </is>
      </c>
      <c r="Q43" s="10" t="n">
        <v>687</v>
      </c>
      <c r="R43" s="10" t="inlineStr">
        <is>
          <t>-</t>
        </is>
      </c>
      <c r="S43" s="7" t="inlineStr">
        <is>
          <t>-</t>
        </is>
      </c>
      <c r="T43" s="7" t="inlineStr">
        <is>
          <t>No</t>
        </is>
      </c>
      <c r="U43" s="10" t="n">
        <v>8</v>
      </c>
      <c r="V43" s="10" t="n">
        <v>6</v>
      </c>
      <c r="W43" s="7" t="inlineStr">
        <is>
          <t>-</t>
        </is>
      </c>
      <c r="X43" s="7" t="inlineStr">
        <is>
          <t>Si</t>
        </is>
      </c>
      <c r="Y43" s="7" t="inlineStr">
        <is>
          <t>Si</t>
        </is>
      </c>
      <c r="Z43" s="7" t="inlineStr">
        <is>
          <t>Si</t>
        </is>
      </c>
      <c r="AA43" s="7" t="inlineStr">
        <is>
          <t>No</t>
        </is>
      </c>
      <c r="AB43" s="7" t="inlineStr">
        <is>
          <t>No</t>
        </is>
      </c>
      <c r="AC43" s="126" t="inlineStr">
        <is>
          <t>Aqui</t>
        </is>
      </c>
      <c r="AD43" s="19" t="inlineStr"/>
      <c r="AE43" s="13" t="n">
        <v>3202.328966521106</v>
      </c>
      <c r="AF43" s="13" t="inlineStr">
        <is>
          <t>-</t>
        </is>
      </c>
      <c r="AH43" s="13">
        <f>IF(P43="","",AVERAGEIF($P$6:$P$503, P43, $AE$6:$AE$503))</f>
        <v/>
      </c>
      <c r="AI43" s="13">
        <f>IF(AE43="","",IF(AE43="-","-",IF((AE43-AH43)=0,"-",IF((AE43-AH43)&gt;0,"↑","↓"))))</f>
        <v/>
      </c>
      <c r="AJ43" s="13">
        <f>IF(AF43="","",IF(AF43="-","-",AVERAGEIF($P$6:$P$503, P43, $AF$6:$AF$503)))</f>
        <v/>
      </c>
      <c r="AK43" s="13">
        <f>IF(AF43="","",IF(AF43="-","-",IF((AF43-AJ43)=0,"-",IF((AF43-AJ43)&gt;0,"↑","↓"))))</f>
        <v/>
      </c>
      <c r="AM43" s="125">
        <f>IF(I43="","",((I43-$AJ$2)*$AL$3*((1+$AL$3)^(30*12)))/(((1+$AL$3)^(30*12))-1))</f>
        <v/>
      </c>
    </row>
    <row r="44">
      <c r="B44" s="6" t="inlineStr">
        <is>
          <t>Venut</t>
        </is>
      </c>
      <c r="C44" s="12" t="inlineStr">
        <is>
          <t>2025-02-17</t>
        </is>
      </c>
      <c r="D44" s="11" t="inlineStr">
        <is>
          <t>Serra Grup Immobiliari</t>
        </is>
      </c>
      <c r="E44" s="11" t="inlineStr">
        <is>
          <t>A01645/5298</t>
        </is>
      </c>
      <c r="F44" s="12" t="inlineStr">
        <is>
          <t>2025-03-26</t>
        </is>
      </c>
      <c r="G44" s="11" t="n">
        <v>37</v>
      </c>
      <c r="H44" s="19" t="inlineStr"/>
      <c r="I44" s="124" t="n">
        <v>2200000</v>
      </c>
      <c r="J44" s="9" t="inlineStr">
        <is>
          <t>-</t>
        </is>
      </c>
      <c r="K44" s="7" t="inlineStr">
        <is>
          <t>Viviendas</t>
        </is>
      </c>
      <c r="L44" s="7" t="inlineStr">
        <is>
          <t>-</t>
        </is>
      </c>
      <c r="M44" s="10" t="inlineStr">
        <is>
          <t>-</t>
        </is>
      </c>
      <c r="N44" s="10" t="inlineStr">
        <is>
          <t>-</t>
        </is>
      </c>
      <c r="O44" s="7" t="inlineStr">
        <is>
          <t>Vilafranca del Penedès</t>
        </is>
      </c>
      <c r="P44" s="7" t="inlineStr">
        <is>
          <t>Subirats</t>
        </is>
      </c>
      <c r="Q44" s="10" t="n">
        <v>687</v>
      </c>
      <c r="R44" s="10" t="inlineStr">
        <is>
          <t>-</t>
        </is>
      </c>
      <c r="S44" s="7" t="inlineStr">
        <is>
          <t>-</t>
        </is>
      </c>
      <c r="T44" s="7" t="inlineStr">
        <is>
          <t>No</t>
        </is>
      </c>
      <c r="U44" s="10" t="n">
        <v>8</v>
      </c>
      <c r="V44" s="10" t="n">
        <v>6</v>
      </c>
      <c r="W44" s="7" t="inlineStr">
        <is>
          <t>-</t>
        </is>
      </c>
      <c r="X44" s="7" t="inlineStr">
        <is>
          <t>Si</t>
        </is>
      </c>
      <c r="Y44" s="7" t="inlineStr">
        <is>
          <t>Si</t>
        </is>
      </c>
      <c r="Z44" s="7" t="inlineStr">
        <is>
          <t>Si</t>
        </is>
      </c>
      <c r="AA44" s="7" t="inlineStr">
        <is>
          <t>No</t>
        </is>
      </c>
      <c r="AB44" s="7" t="inlineStr">
        <is>
          <t>No</t>
        </is>
      </c>
      <c r="AC44" s="126" t="inlineStr">
        <is>
          <t>Aqui</t>
        </is>
      </c>
      <c r="AD44" s="19" t="inlineStr"/>
      <c r="AE44" s="13" t="n">
        <v>3202.328966521106</v>
      </c>
      <c r="AF44" s="13" t="inlineStr">
        <is>
          <t>-</t>
        </is>
      </c>
      <c r="AH44" s="13">
        <f>IF(P44="","",AVERAGEIF($P$6:$P$503, P44, $AE$6:$AE$503))</f>
        <v/>
      </c>
      <c r="AI44" s="13">
        <f>IF(AE44="","",IF(AE44="-","-",IF((AE44-AH44)=0,"-",IF((AE44-AH44)&gt;0,"↑","↓"))))</f>
        <v/>
      </c>
      <c r="AJ44" s="13">
        <f>IF(AF44="","",IF(AF44="-","-",AVERAGEIF($P$6:$P$503, P44, $AF$6:$AF$503)))</f>
        <v/>
      </c>
      <c r="AK44" s="13">
        <f>IF(AF44="","",IF(AF44="-","-",IF((AF44-AJ44)=0,"-",IF((AF44-AJ44)&gt;0,"↑","↓"))))</f>
        <v/>
      </c>
      <c r="AM44" s="125">
        <f>IF(I44="","",((I44-$AJ$2)*$AL$3*((1+$AL$3)^(30*12)))/(((1+$AL$3)^(30*12))-1))</f>
        <v/>
      </c>
    </row>
    <row r="45">
      <c r="B45" s="6" t="inlineStr">
        <is>
          <t>Venut</t>
        </is>
      </c>
      <c r="C45" s="12" t="inlineStr">
        <is>
          <t>2025-02-19</t>
        </is>
      </c>
      <c r="D45" s="11" t="inlineStr">
        <is>
          <t>Serra Grup Immobiliari</t>
        </is>
      </c>
      <c r="E45" s="11" t="inlineStr">
        <is>
          <t>18-02515/1266_1</t>
        </is>
      </c>
      <c r="F45" s="12" t="inlineStr">
        <is>
          <t>2025-02-24</t>
        </is>
      </c>
      <c r="G45" s="11" t="n">
        <v>5</v>
      </c>
      <c r="H45" s="18" t="inlineStr"/>
      <c r="I45" s="124" t="n">
        <v>285000</v>
      </c>
      <c r="J45" s="9" t="inlineStr">
        <is>
          <t>-</t>
        </is>
      </c>
      <c r="K45" s="7" t="inlineStr">
        <is>
          <t>Viviendas</t>
        </is>
      </c>
      <c r="L45" s="7" t="inlineStr">
        <is>
          <t>-</t>
        </is>
      </c>
      <c r="M45" s="10" t="n">
        <v>1966</v>
      </c>
      <c r="N45" s="10" t="n">
        <v>59</v>
      </c>
      <c r="O45" s="7" t="inlineStr">
        <is>
          <t>Vilafranca del Penedès</t>
        </is>
      </c>
      <c r="P45" s="7" t="inlineStr">
        <is>
          <t>Sant Julià</t>
        </is>
      </c>
      <c r="Q45" s="10" t="n">
        <v>90</v>
      </c>
      <c r="R45" s="10" t="inlineStr">
        <is>
          <t>-</t>
        </is>
      </c>
      <c r="S45" s="7" t="inlineStr">
        <is>
          <t>-</t>
        </is>
      </c>
      <c r="T45" s="7" t="inlineStr">
        <is>
          <t>No</t>
        </is>
      </c>
      <c r="U45" s="10" t="n">
        <v>3</v>
      </c>
      <c r="V45" s="10" t="n">
        <v>1</v>
      </c>
      <c r="W45" s="7" t="inlineStr">
        <is>
          <t>-</t>
        </is>
      </c>
      <c r="X45" s="7" t="inlineStr">
        <is>
          <t>Si</t>
        </is>
      </c>
      <c r="Y45" s="7" t="inlineStr">
        <is>
          <t>No</t>
        </is>
      </c>
      <c r="Z45" s="7" t="inlineStr">
        <is>
          <t>No</t>
        </is>
      </c>
      <c r="AA45" s="7" t="inlineStr">
        <is>
          <t>Si</t>
        </is>
      </c>
      <c r="AB45" s="7" t="inlineStr">
        <is>
          <t>Si</t>
        </is>
      </c>
      <c r="AC45" s="126" t="inlineStr">
        <is>
          <t>Aqui</t>
        </is>
      </c>
      <c r="AD45" s="18" t="inlineStr"/>
      <c r="AE45" s="13" t="n">
        <v>3166.666666666667</v>
      </c>
      <c r="AF45" s="13" t="n">
        <v>2445.302445302445</v>
      </c>
      <c r="AH45" s="13">
        <f>IF(P45="","",AVERAGEIF($P$6:$P$503, P45, $AE$6:$AE$503))</f>
        <v/>
      </c>
      <c r="AI45" s="13">
        <f>IF(AE45="","",IF(AE45="-","-",IF((AE45-AH45)=0,"-",IF((AE45-AH45)&gt;0,"↑","↓"))))</f>
        <v/>
      </c>
      <c r="AJ45" s="13">
        <f>IF(AF45="","",IF(AF45="-","-",AVERAGEIF($P$6:$P$503, P45, $AF$6:$AF$503)))</f>
        <v/>
      </c>
      <c r="AK45" s="13">
        <f>IF(AF45="","",IF(AF45="-","-",IF((AF45-AJ45)=0,"-",IF((AF45-AJ45)&gt;0,"↑","↓"))))</f>
        <v/>
      </c>
      <c r="AM45" s="125">
        <f>IF(I45="","",((I45-$AJ$2)*$AL$3*((1+$AL$3)^(30*12)))/(((1+$AL$3)^(30*12))-1))</f>
        <v/>
      </c>
    </row>
    <row r="46">
      <c r="B46" s="6" t="inlineStr">
        <is>
          <t>Venut</t>
        </is>
      </c>
      <c r="C46" s="12" t="inlineStr">
        <is>
          <t>2025-02-19</t>
        </is>
      </c>
      <c r="D46" s="11" t="inlineStr">
        <is>
          <t>Serra Grup Immobiliari</t>
        </is>
      </c>
      <c r="E46" s="11" t="inlineStr">
        <is>
          <t>18-02515/1266_1</t>
        </is>
      </c>
      <c r="F46" s="12" t="inlineStr">
        <is>
          <t>2025-02-24</t>
        </is>
      </c>
      <c r="G46" s="11" t="n">
        <v>5</v>
      </c>
      <c r="H46" s="19" t="inlineStr"/>
      <c r="I46" s="124" t="n">
        <v>285000</v>
      </c>
      <c r="J46" s="9" t="inlineStr">
        <is>
          <t>-</t>
        </is>
      </c>
      <c r="K46" s="7" t="inlineStr">
        <is>
          <t>Viviendas</t>
        </is>
      </c>
      <c r="L46" s="7" t="inlineStr">
        <is>
          <t>-</t>
        </is>
      </c>
      <c r="M46" s="10" t="n">
        <v>1966</v>
      </c>
      <c r="N46" s="10" t="n">
        <v>59</v>
      </c>
      <c r="O46" s="7" t="inlineStr">
        <is>
          <t>Vilafranca del Penedès</t>
        </is>
      </c>
      <c r="P46" s="7" t="inlineStr">
        <is>
          <t>Sant Julià</t>
        </is>
      </c>
      <c r="Q46" s="10" t="n">
        <v>90</v>
      </c>
      <c r="R46" s="10" t="inlineStr">
        <is>
          <t>-</t>
        </is>
      </c>
      <c r="S46" s="7" t="inlineStr">
        <is>
          <t>-</t>
        </is>
      </c>
      <c r="T46" s="7" t="inlineStr">
        <is>
          <t>No</t>
        </is>
      </c>
      <c r="U46" s="10" t="n">
        <v>3</v>
      </c>
      <c r="V46" s="10" t="n">
        <v>1</v>
      </c>
      <c r="W46" s="7" t="inlineStr">
        <is>
          <t>-</t>
        </is>
      </c>
      <c r="X46" s="7" t="inlineStr">
        <is>
          <t>Si</t>
        </is>
      </c>
      <c r="Y46" s="7" t="inlineStr">
        <is>
          <t>No</t>
        </is>
      </c>
      <c r="Z46" s="7" t="inlineStr">
        <is>
          <t>No</t>
        </is>
      </c>
      <c r="AA46" s="7" t="inlineStr">
        <is>
          <t>Si</t>
        </is>
      </c>
      <c r="AB46" s="7" t="inlineStr">
        <is>
          <t>Si</t>
        </is>
      </c>
      <c r="AC46" s="126" t="inlineStr">
        <is>
          <t>Aqui</t>
        </is>
      </c>
      <c r="AD46" s="19" t="inlineStr"/>
      <c r="AE46" s="13" t="n">
        <v>3166.666666666667</v>
      </c>
      <c r="AF46" s="13" t="n">
        <v>2445.302445302445</v>
      </c>
      <c r="AH46" s="13">
        <f>IF(P46="","",AVERAGEIF($P$6:$P$503, P46, $AE$6:$AE$503))</f>
        <v/>
      </c>
      <c r="AI46" s="13">
        <f>IF(AE46="","",IF(AE46="-","-",IF((AE46-AH46)=0,"-",IF((AE46-AH46)&gt;0,"↑","↓"))))</f>
        <v/>
      </c>
      <c r="AJ46" s="13">
        <f>IF(AF46="","",IF(AF46="-","-",AVERAGEIF($P$6:$P$503, P46, $AF$6:$AF$503)))</f>
        <v/>
      </c>
      <c r="AK46" s="13">
        <f>IF(AF46="","",IF(AF46="-","-",IF((AF46-AJ46)=0,"-",IF((AF46-AJ46)&gt;0,"↑","↓"))))</f>
        <v/>
      </c>
      <c r="AM46" s="125">
        <f>IF(I46="","",((I46-$AJ$2)*$AL$3*((1+$AL$3)^(30*12)))/(((1+$AL$3)^(30*12))-1))</f>
        <v/>
      </c>
    </row>
    <row r="47">
      <c r="B47" s="6" t="inlineStr">
        <is>
          <t>Venut</t>
        </is>
      </c>
      <c r="C47" s="12" t="inlineStr">
        <is>
          <t>2025-02-21</t>
        </is>
      </c>
      <c r="D47" s="11" t="inlineStr">
        <is>
          <t>Serra Grup Immobiliari</t>
        </is>
      </c>
      <c r="E47" s="11" t="inlineStr">
        <is>
          <t>6293</t>
        </is>
      </c>
      <c r="F47" s="12" t="inlineStr">
        <is>
          <t>2025-03-26</t>
        </is>
      </c>
      <c r="G47" s="11" t="n">
        <v>33</v>
      </c>
      <c r="H47" s="19" t="inlineStr"/>
      <c r="I47" s="124" t="n">
        <v>268000</v>
      </c>
      <c r="J47" s="9" t="inlineStr">
        <is>
          <t>-</t>
        </is>
      </c>
      <c r="K47" s="7" t="inlineStr">
        <is>
          <t>Viviendas</t>
        </is>
      </c>
      <c r="L47" s="7" t="inlineStr">
        <is>
          <t>Obra Nueva</t>
        </is>
      </c>
      <c r="M47" s="10" t="n">
        <v>2025</v>
      </c>
      <c r="N47" s="10" t="n">
        <v>0</v>
      </c>
      <c r="O47" s="7" t="inlineStr">
        <is>
          <t>Vilafranca del Penedès</t>
        </is>
      </c>
      <c r="P47" s="7" t="inlineStr">
        <is>
          <t>La Girada</t>
        </is>
      </c>
      <c r="Q47" s="10" t="n">
        <v>78</v>
      </c>
      <c r="R47" s="10" t="inlineStr">
        <is>
          <t>-</t>
        </is>
      </c>
      <c r="S47" s="7" t="inlineStr">
        <is>
          <t>-</t>
        </is>
      </c>
      <c r="T47" s="7" t="inlineStr">
        <is>
          <t>Si</t>
        </is>
      </c>
      <c r="U47" s="10" t="n">
        <v>4</v>
      </c>
      <c r="V47" s="10" t="n">
        <v>2</v>
      </c>
      <c r="W47" s="7" t="inlineStr">
        <is>
          <t>-</t>
        </is>
      </c>
      <c r="X47" s="7" t="inlineStr">
        <is>
          <t>No</t>
        </is>
      </c>
      <c r="Y47" s="7" t="inlineStr">
        <is>
          <t>Si</t>
        </is>
      </c>
      <c r="Z47" s="7" t="inlineStr">
        <is>
          <t>Si</t>
        </is>
      </c>
      <c r="AA47" s="7" t="inlineStr">
        <is>
          <t>No</t>
        </is>
      </c>
      <c r="AB47" s="7" t="inlineStr">
        <is>
          <t>No</t>
        </is>
      </c>
      <c r="AC47" s="126" t="inlineStr">
        <is>
          <t>Aqui</t>
        </is>
      </c>
      <c r="AD47" s="19" t="inlineStr"/>
      <c r="AE47" s="13" t="n">
        <v>3435.897435897436</v>
      </c>
      <c r="AF47" s="13" t="n">
        <v>3435.897435897436</v>
      </c>
      <c r="AH47" s="13">
        <f>IF(P47="","",AVERAGEIF($P$6:$P$503, P47, $AE$6:$AE$503))</f>
        <v/>
      </c>
      <c r="AI47" s="13">
        <f>IF(AE47="","",IF(AE47="-","-",IF((AE47-AH47)=0,"-",IF((AE47-AH47)&gt;0,"↑","↓"))))</f>
        <v/>
      </c>
      <c r="AJ47" s="13">
        <f>IF(AF47="","",IF(AF47="-","-",AVERAGEIF($P$6:$P$503, P47, $AF$6:$AF$503)))</f>
        <v/>
      </c>
      <c r="AK47" s="13">
        <f>IF(AF47="","",IF(AF47="-","-",IF((AF47-AJ47)=0,"-",IF((AF47-AJ47)&gt;0,"↑","↓"))))</f>
        <v/>
      </c>
      <c r="AM47" s="125">
        <f>IF(I47="","",((I47-$AJ$2)*$AL$3*((1+$AL$3)^(30*12)))/(((1+$AL$3)^(30*12))-1))</f>
        <v/>
      </c>
    </row>
    <row r="48">
      <c r="B48" s="6" t="inlineStr">
        <is>
          <t>Venut</t>
        </is>
      </c>
      <c r="C48" s="12" t="inlineStr">
        <is>
          <t>2025-02-22</t>
        </is>
      </c>
      <c r="D48" s="11" t="inlineStr">
        <is>
          <t>Serra Grup Immobiliari</t>
        </is>
      </c>
      <c r="E48" s="11" t="inlineStr">
        <is>
          <t>25-5219/1468_1</t>
        </is>
      </c>
      <c r="F48" s="12" t="inlineStr">
        <is>
          <t>2025-02-23</t>
        </is>
      </c>
      <c r="G48" s="11" t="n">
        <v>1</v>
      </c>
      <c r="H48" s="18" t="inlineStr"/>
      <c r="I48" s="124" t="n">
        <v>295000</v>
      </c>
      <c r="J48" s="9" t="inlineStr">
        <is>
          <t>-</t>
        </is>
      </c>
      <c r="K48" s="7" t="inlineStr">
        <is>
          <t>Viviendas</t>
        </is>
      </c>
      <c r="L48" s="7" t="inlineStr">
        <is>
          <t>-</t>
        </is>
      </c>
      <c r="M48" s="10" t="n">
        <v>1991</v>
      </c>
      <c r="N48" s="10" t="n">
        <v>34</v>
      </c>
      <c r="O48" s="7" t="inlineStr">
        <is>
          <t>Vilafranca del Penedès</t>
        </is>
      </c>
      <c r="P48" s="7" t="inlineStr">
        <is>
          <t>Barceloneta - Molí D´En Rovira</t>
        </is>
      </c>
      <c r="Q48" s="10" t="n">
        <v>121</v>
      </c>
      <c r="R48" s="10" t="inlineStr">
        <is>
          <t>-</t>
        </is>
      </c>
      <c r="S48" s="7" t="inlineStr">
        <is>
          <t>-</t>
        </is>
      </c>
      <c r="T48" s="7" t="inlineStr">
        <is>
          <t>No</t>
        </is>
      </c>
      <c r="U48" s="10" t="n">
        <v>3</v>
      </c>
      <c r="V48" s="10" t="n">
        <v>3</v>
      </c>
      <c r="W48" s="7" t="inlineStr">
        <is>
          <t>-</t>
        </is>
      </c>
      <c r="X48" s="7" t="inlineStr">
        <is>
          <t>No</t>
        </is>
      </c>
      <c r="Y48" s="7" t="inlineStr">
        <is>
          <t>No</t>
        </is>
      </c>
      <c r="Z48" s="7" t="inlineStr">
        <is>
          <t>No</t>
        </is>
      </c>
      <c r="AA48" s="7" t="inlineStr">
        <is>
          <t>Si</t>
        </is>
      </c>
      <c r="AB48" s="7" t="inlineStr">
        <is>
          <t>Si</t>
        </is>
      </c>
      <c r="AC48" s="126" t="inlineStr">
        <is>
          <t>Aqui</t>
        </is>
      </c>
      <c r="AD48" s="18" t="inlineStr"/>
      <c r="AE48" s="13" t="n">
        <v>2438.01652892562</v>
      </c>
      <c r="AF48" s="13" t="n">
        <v>2083.774811047538</v>
      </c>
      <c r="AH48" s="13">
        <f>IF(P48="","",AVERAGEIF($P$6:$P$502, P48, $AE$6:$AE$502))</f>
        <v/>
      </c>
      <c r="AI48" s="13">
        <f>IF(AE48="","",IF(AE48="-","-",IF((AE48-AH48)=0,"-",IF((AE48-AH48)&gt;0,"↑","↓"))))</f>
        <v/>
      </c>
      <c r="AJ48" s="13">
        <f>IF(AF48="","",IF(AF48="-","-",AVERAGEIF($P$6:$P$502, P48, $AF$6:$AF$502)))</f>
        <v/>
      </c>
      <c r="AK48" s="13">
        <f>IF(AF48="","",IF(AF48="-","-",IF((AF48-AJ48)=0,"-",IF((AF48-AJ48)&gt;0,"↑","↓"))))</f>
        <v/>
      </c>
      <c r="AM48" s="125" t="inlineStr">
        <is>
          <t>-</t>
        </is>
      </c>
    </row>
    <row r="49">
      <c r="B49" s="6" t="inlineStr">
        <is>
          <t>Venut</t>
        </is>
      </c>
      <c r="C49" s="12" t="inlineStr">
        <is>
          <t>2025-02-24</t>
        </is>
      </c>
      <c r="D49" s="11" t="inlineStr">
        <is>
          <t>Serra Grup Immobiliari</t>
        </is>
      </c>
      <c r="E49" s="11" t="inlineStr">
        <is>
          <t>25-5219/1468</t>
        </is>
      </c>
      <c r="F49" s="12" t="inlineStr">
        <is>
          <t>2025-03-26</t>
        </is>
      </c>
      <c r="G49" s="11" t="n">
        <v>30</v>
      </c>
      <c r="H49" s="18" t="inlineStr"/>
      <c r="I49" s="124" t="n">
        <v>295000</v>
      </c>
      <c r="J49" s="9" t="inlineStr">
        <is>
          <t>-</t>
        </is>
      </c>
      <c r="K49" s="7" t="inlineStr">
        <is>
          <t>Viviendas</t>
        </is>
      </c>
      <c r="L49" s="7" t="inlineStr">
        <is>
          <t>-</t>
        </is>
      </c>
      <c r="M49" s="10" t="n">
        <v>1991</v>
      </c>
      <c r="N49" s="10" t="n">
        <v>34</v>
      </c>
      <c r="O49" s="7" t="inlineStr">
        <is>
          <t>Vilafranca del Penedès</t>
        </is>
      </c>
      <c r="P49" s="7" t="inlineStr">
        <is>
          <t>Barceloneta - Molí D´En Rovira</t>
        </is>
      </c>
      <c r="Q49" s="10" t="n">
        <v>121</v>
      </c>
      <c r="R49" s="10" t="inlineStr">
        <is>
          <t>-</t>
        </is>
      </c>
      <c r="S49" s="7" t="inlineStr">
        <is>
          <t>-</t>
        </is>
      </c>
      <c r="T49" s="7" t="inlineStr">
        <is>
          <t>No</t>
        </is>
      </c>
      <c r="U49" s="10" t="n">
        <v>3</v>
      </c>
      <c r="V49" s="10" t="n">
        <v>3</v>
      </c>
      <c r="W49" s="7" t="inlineStr">
        <is>
          <t>-</t>
        </is>
      </c>
      <c r="X49" s="7" t="inlineStr">
        <is>
          <t>No</t>
        </is>
      </c>
      <c r="Y49" s="7" t="inlineStr">
        <is>
          <t>No</t>
        </is>
      </c>
      <c r="Z49" s="7" t="inlineStr">
        <is>
          <t>No</t>
        </is>
      </c>
      <c r="AA49" s="7" t="inlineStr">
        <is>
          <t>Si</t>
        </is>
      </c>
      <c r="AB49" s="7" t="inlineStr">
        <is>
          <t>Si</t>
        </is>
      </c>
      <c r="AC49" s="126" t="inlineStr">
        <is>
          <t>Aqui</t>
        </is>
      </c>
      <c r="AD49" s="18" t="inlineStr"/>
      <c r="AE49" s="13" t="n">
        <v>2438.01652892562</v>
      </c>
      <c r="AF49" s="13" t="n">
        <v>2083.774811047538</v>
      </c>
      <c r="AH49" s="13">
        <f>IF(P49="","",AVERAGEIF($P$6:$P$503, P49, $AE$6:$AE$503))</f>
        <v/>
      </c>
      <c r="AI49" s="13">
        <f>IF(AE49="","",IF(AE49="-","-",IF((AE49-AH49)=0,"-",IF((AE49-AH49)&gt;0,"↑","↓"))))</f>
        <v/>
      </c>
      <c r="AJ49" s="13">
        <f>IF(AF49="","",IF(AF49="-","-",AVERAGEIF($P$6:$P$503, P49, $AF$6:$AF$503)))</f>
        <v/>
      </c>
      <c r="AK49" s="13">
        <f>IF(AF49="","",IF(AF49="-","-",IF((AF49-AJ49)=0,"-",IF((AF49-AJ49)&gt;0,"↑","↓"))))</f>
        <v/>
      </c>
      <c r="AM49" s="125" t="inlineStr">
        <is>
          <t>-</t>
        </is>
      </c>
    </row>
    <row r="50">
      <c r="B50" s="6" t="inlineStr">
        <is>
          <t>Venut</t>
        </is>
      </c>
      <c r="C50" s="12" t="inlineStr">
        <is>
          <t>2025-02-25</t>
        </is>
      </c>
      <c r="D50" s="11" t="inlineStr">
        <is>
          <t>Serra Grup Immobiliari</t>
        </is>
      </c>
      <c r="E50" s="11" t="inlineStr">
        <is>
          <t>6298</t>
        </is>
      </c>
      <c r="F50" s="12" t="inlineStr">
        <is>
          <t>2025-03-26</t>
        </is>
      </c>
      <c r="G50" s="11" t="n">
        <v>29</v>
      </c>
      <c r="H50" s="19" t="inlineStr"/>
      <c r="I50" s="124" t="n">
        <v>284000</v>
      </c>
      <c r="J50" s="9" t="inlineStr">
        <is>
          <t>-</t>
        </is>
      </c>
      <c r="K50" s="7" t="inlineStr">
        <is>
          <t>Viviendas</t>
        </is>
      </c>
      <c r="L50" s="7" t="inlineStr">
        <is>
          <t>Nuevo</t>
        </is>
      </c>
      <c r="M50" s="10" t="n">
        <v>2025</v>
      </c>
      <c r="N50" s="10" t="n">
        <v>0</v>
      </c>
      <c r="O50" s="7" t="inlineStr">
        <is>
          <t>Vilafranca del Penedès</t>
        </is>
      </c>
      <c r="P50" s="7" t="inlineStr">
        <is>
          <t>La Girada</t>
        </is>
      </c>
      <c r="Q50" s="10" t="n">
        <v>78</v>
      </c>
      <c r="R50" s="10" t="inlineStr">
        <is>
          <t>-</t>
        </is>
      </c>
      <c r="S50" s="7" t="inlineStr">
        <is>
          <t>-</t>
        </is>
      </c>
      <c r="T50" s="7" t="inlineStr">
        <is>
          <t>Si</t>
        </is>
      </c>
      <c r="U50" s="10" t="n">
        <v>4</v>
      </c>
      <c r="V50" s="10" t="n">
        <v>2</v>
      </c>
      <c r="W50" s="7" t="inlineStr">
        <is>
          <t>-</t>
        </is>
      </c>
      <c r="X50" s="7" t="inlineStr">
        <is>
          <t>No</t>
        </is>
      </c>
      <c r="Y50" s="7" t="inlineStr">
        <is>
          <t>Si</t>
        </is>
      </c>
      <c r="Z50" s="7" t="inlineStr">
        <is>
          <t>Si</t>
        </is>
      </c>
      <c r="AA50" s="7" t="inlineStr">
        <is>
          <t>No</t>
        </is>
      </c>
      <c r="AB50" s="7" t="inlineStr">
        <is>
          <t>No</t>
        </is>
      </c>
      <c r="AC50" s="126" t="inlineStr">
        <is>
          <t>Aqui</t>
        </is>
      </c>
      <c r="AD50" s="19" t="inlineStr"/>
      <c r="AE50" s="13" t="n">
        <v>3641.025641025641</v>
      </c>
      <c r="AF50" s="13" t="n">
        <v>3641.025641025641</v>
      </c>
      <c r="AH50" s="13">
        <f>IF(P50="","",AVERAGEIF($P$6:$P$502, P50, $AE$6:$AE$502))</f>
        <v/>
      </c>
      <c r="AI50" s="13">
        <f>IF(AE50="","",IF(AE50="-","-",IF((AE50-AH50)=0,"-",IF((AE50-AH50)&gt;0,"↑","↓"))))</f>
        <v/>
      </c>
      <c r="AJ50" s="13">
        <f>IF(AF50="","",IF(AF50="-","-",AVERAGEIF($P$6:$P$502, P50, $AF$6:$AF$502)))</f>
        <v/>
      </c>
      <c r="AK50" s="13">
        <f>IF(AF50="","",IF(AF50="-","-",IF((AF50-AJ50)=0,"-",IF((AF50-AJ50)&gt;0,"↑","↓"))))</f>
        <v/>
      </c>
      <c r="AM50" s="125">
        <f>IF(I50="","",((I50-$AJ$2)*$AL$3*((1+$AL$3)^(30*12)))/(((1+$AL$3)^(30*12))-1))</f>
        <v/>
      </c>
    </row>
    <row r="51">
      <c r="B51" s="6" t="inlineStr">
        <is>
          <t>Venut</t>
        </is>
      </c>
      <c r="C51" s="12" t="inlineStr">
        <is>
          <t>2025-02-25</t>
        </is>
      </c>
      <c r="D51" s="11" t="inlineStr">
        <is>
          <t>Serra Grup Immobiliari</t>
        </is>
      </c>
      <c r="E51" s="11" t="inlineStr">
        <is>
          <t>6236</t>
        </is>
      </c>
      <c r="F51" s="12" t="inlineStr">
        <is>
          <t>2025-03-12</t>
        </is>
      </c>
      <c r="G51" s="11" t="n">
        <v>15</v>
      </c>
      <c r="H51" s="19" t="inlineStr"/>
      <c r="I51" s="124" t="n">
        <v>198000</v>
      </c>
      <c r="J51" s="9" t="inlineStr">
        <is>
          <t>-</t>
        </is>
      </c>
      <c r="K51" s="7" t="inlineStr">
        <is>
          <t>Viviendas</t>
        </is>
      </c>
      <c r="L51" s="7" t="inlineStr">
        <is>
          <t>Buen estado</t>
        </is>
      </c>
      <c r="M51" s="10" t="n">
        <v>1977</v>
      </c>
      <c r="N51" s="10" t="n">
        <v>48</v>
      </c>
      <c r="O51" s="7" t="inlineStr">
        <is>
          <t>Vilafranca del Penedès</t>
        </is>
      </c>
      <c r="P51" s="7" t="inlineStr">
        <is>
          <t>Poble nou</t>
        </is>
      </c>
      <c r="Q51" s="10" t="n">
        <v>72</v>
      </c>
      <c r="R51" s="10" t="inlineStr">
        <is>
          <t>-</t>
        </is>
      </c>
      <c r="S51" s="7" t="inlineStr">
        <is>
          <t>-</t>
        </is>
      </c>
      <c r="T51" s="7" t="inlineStr">
        <is>
          <t>Si</t>
        </is>
      </c>
      <c r="U51" s="10" t="n">
        <v>3</v>
      </c>
      <c r="V51" s="10" t="n">
        <v>1</v>
      </c>
      <c r="W51" s="7" t="inlineStr">
        <is>
          <t>-</t>
        </is>
      </c>
      <c r="X51" s="7" t="inlineStr">
        <is>
          <t>No</t>
        </is>
      </c>
      <c r="Y51" s="7" t="inlineStr">
        <is>
          <t>Si</t>
        </is>
      </c>
      <c r="Z51" s="7" t="inlineStr">
        <is>
          <t>Si</t>
        </is>
      </c>
      <c r="AA51" s="7" t="inlineStr">
        <is>
          <t>Si</t>
        </is>
      </c>
      <c r="AB51" s="7" t="inlineStr">
        <is>
          <t>No</t>
        </is>
      </c>
      <c r="AC51" s="126" t="inlineStr">
        <is>
          <t>Aqui</t>
        </is>
      </c>
      <c r="AD51" s="19" t="inlineStr"/>
      <c r="AE51" s="13" t="n">
        <v>2750</v>
      </c>
      <c r="AF51" s="13" t="n">
        <v>2217.741935483871</v>
      </c>
      <c r="AH51" s="13">
        <f>IF(P51="","",AVERAGEIF($P$6:$P$502, P51, $AE$6:$AE$502))</f>
        <v/>
      </c>
      <c r="AI51" s="13">
        <f>IF(AE51="","",IF(AE51="-","-",IF((AE51-AH51)=0,"-",IF((AE51-AH51)&gt;0,"↑","↓"))))</f>
        <v/>
      </c>
      <c r="AJ51" s="13">
        <f>IF(AF51="","",IF(AF51="-","-",AVERAGEIF($P$6:$P$502, P51, $AF$6:$AF$502)))</f>
        <v/>
      </c>
      <c r="AK51" s="13">
        <f>IF(AF51="","",IF(AF51="-","-",IF((AF51-AJ51)=0,"-",IF((AF51-AJ51)&gt;0,"↑","↓"))))</f>
        <v/>
      </c>
      <c r="AM51" s="125">
        <f>IF(I51="","",((I51-$AJ$2)*$AL$3*((1+$AL$3)^(30*12)))/(((1+$AL$3)^(30*12))-1))</f>
        <v/>
      </c>
    </row>
    <row r="52">
      <c r="B52" s="6" t="inlineStr">
        <is>
          <t>Venut</t>
        </is>
      </c>
      <c r="C52" s="12" t="inlineStr">
        <is>
          <t>2025-02-25</t>
        </is>
      </c>
      <c r="D52" s="11" t="inlineStr">
        <is>
          <t>Serra Grup Immobiliari</t>
        </is>
      </c>
      <c r="E52" s="11" t="inlineStr">
        <is>
          <t>18-02515/1266</t>
        </is>
      </c>
      <c r="F52" s="12" t="inlineStr">
        <is>
          <t>2025-03-26</t>
        </is>
      </c>
      <c r="G52" s="11" t="n">
        <v>29</v>
      </c>
      <c r="H52" s="19" t="inlineStr"/>
      <c r="I52" s="124" t="n">
        <v>285000</v>
      </c>
      <c r="J52" s="9" t="inlineStr">
        <is>
          <t>-</t>
        </is>
      </c>
      <c r="K52" s="7" t="inlineStr">
        <is>
          <t>Viviendas</t>
        </is>
      </c>
      <c r="L52" s="7" t="inlineStr">
        <is>
          <t>-</t>
        </is>
      </c>
      <c r="M52" s="10" t="n">
        <v>1966</v>
      </c>
      <c r="N52" s="10" t="n">
        <v>59</v>
      </c>
      <c r="O52" s="7" t="inlineStr">
        <is>
          <t>Vilafranca del Penedès</t>
        </is>
      </c>
      <c r="P52" s="7" t="inlineStr">
        <is>
          <t>Sant Julià</t>
        </is>
      </c>
      <c r="Q52" s="10" t="n">
        <v>90</v>
      </c>
      <c r="R52" s="10" t="inlineStr">
        <is>
          <t>-</t>
        </is>
      </c>
      <c r="S52" s="7" t="inlineStr">
        <is>
          <t>-</t>
        </is>
      </c>
      <c r="T52" s="7" t="inlineStr">
        <is>
          <t>No</t>
        </is>
      </c>
      <c r="U52" s="10" t="n">
        <v>3</v>
      </c>
      <c r="V52" s="10" t="n">
        <v>1</v>
      </c>
      <c r="W52" s="7" t="inlineStr">
        <is>
          <t>-</t>
        </is>
      </c>
      <c r="X52" s="7" t="inlineStr">
        <is>
          <t>Si</t>
        </is>
      </c>
      <c r="Y52" s="7" t="inlineStr">
        <is>
          <t>No</t>
        </is>
      </c>
      <c r="Z52" s="7" t="inlineStr">
        <is>
          <t>No</t>
        </is>
      </c>
      <c r="AA52" s="7" t="inlineStr">
        <is>
          <t>Si</t>
        </is>
      </c>
      <c r="AB52" s="7" t="inlineStr">
        <is>
          <t>Si</t>
        </is>
      </c>
      <c r="AC52" s="126" t="inlineStr">
        <is>
          <t>Aqui</t>
        </is>
      </c>
      <c r="AD52" s="19" t="inlineStr"/>
      <c r="AE52" s="13" t="n">
        <v>3166.666666666667</v>
      </c>
      <c r="AF52" s="13" t="n">
        <v>2445.302445302445</v>
      </c>
      <c r="AH52" s="13">
        <f>IF(P52="","",AVERAGEIF($P$6:$P$502, P52, $AE$6:$AE$502))</f>
        <v/>
      </c>
      <c r="AI52" s="13">
        <f>IF(AE52="","",IF(AE52="-","-",IF((AE52-AH52)=0,"-",IF((AE52-AH52)&gt;0,"↑","↓"))))</f>
        <v/>
      </c>
      <c r="AJ52" s="13">
        <f>IF(AF52="","",IF(AF52="-","-",AVERAGEIF($P$6:$P$502, P52, $AF$6:$AF$502)))</f>
        <v/>
      </c>
      <c r="AK52" s="13">
        <f>IF(AF52="","",IF(AF52="-","-",IF((AF52-AJ52)=0,"-",IF((AF52-AJ52)&gt;0,"↑","↓"))))</f>
        <v/>
      </c>
      <c r="AM52" s="125" t="inlineStr">
        <is>
          <t>-</t>
        </is>
      </c>
    </row>
    <row r="53">
      <c r="B53" s="6" t="inlineStr">
        <is>
          <t>Venut</t>
        </is>
      </c>
      <c r="C53" s="12" t="inlineStr">
        <is>
          <t>2025-02-25</t>
        </is>
      </c>
      <c r="D53" s="11" t="inlineStr">
        <is>
          <t>Serra Grup Immobiliari</t>
        </is>
      </c>
      <c r="E53" s="11" t="inlineStr">
        <is>
          <t>18-02515/1266</t>
        </is>
      </c>
      <c r="F53" s="12" t="inlineStr">
        <is>
          <t>2025-03-26</t>
        </is>
      </c>
      <c r="G53" s="11" t="n">
        <v>29</v>
      </c>
      <c r="H53" s="19" t="inlineStr"/>
      <c r="I53" s="124" t="n">
        <v>285000</v>
      </c>
      <c r="J53" s="9" t="inlineStr">
        <is>
          <t>-</t>
        </is>
      </c>
      <c r="K53" s="7" t="inlineStr">
        <is>
          <t>Viviendas</t>
        </is>
      </c>
      <c r="L53" s="7" t="inlineStr">
        <is>
          <t>-</t>
        </is>
      </c>
      <c r="M53" s="10" t="n">
        <v>1966</v>
      </c>
      <c r="N53" s="10" t="n">
        <v>59</v>
      </c>
      <c r="O53" s="7" t="inlineStr">
        <is>
          <t>Vilafranca del Penedès</t>
        </is>
      </c>
      <c r="P53" s="7" t="inlineStr">
        <is>
          <t>Sant Julià</t>
        </is>
      </c>
      <c r="Q53" s="10" t="n">
        <v>90</v>
      </c>
      <c r="R53" s="10" t="inlineStr">
        <is>
          <t>-</t>
        </is>
      </c>
      <c r="S53" s="7" t="inlineStr">
        <is>
          <t>-</t>
        </is>
      </c>
      <c r="T53" s="7" t="inlineStr">
        <is>
          <t>No</t>
        </is>
      </c>
      <c r="U53" s="10" t="n">
        <v>3</v>
      </c>
      <c r="V53" s="10" t="n">
        <v>1</v>
      </c>
      <c r="W53" s="7" t="inlineStr">
        <is>
          <t>-</t>
        </is>
      </c>
      <c r="X53" s="7" t="inlineStr">
        <is>
          <t>Si</t>
        </is>
      </c>
      <c r="Y53" s="7" t="inlineStr">
        <is>
          <t>No</t>
        </is>
      </c>
      <c r="Z53" s="7" t="inlineStr">
        <is>
          <t>No</t>
        </is>
      </c>
      <c r="AA53" s="7" t="inlineStr">
        <is>
          <t>Si</t>
        </is>
      </c>
      <c r="AB53" s="7" t="inlineStr">
        <is>
          <t>Si</t>
        </is>
      </c>
      <c r="AC53" s="126" t="inlineStr">
        <is>
          <t>Aqui</t>
        </is>
      </c>
      <c r="AD53" s="19" t="inlineStr"/>
      <c r="AE53" s="13" t="n">
        <v>3166.666666666667</v>
      </c>
      <c r="AF53" s="13" t="n">
        <v>2445.302445302445</v>
      </c>
      <c r="AH53" s="13">
        <f>IF(P53="","",AVERAGEIF($P$6:$P$503, P53, $AE$6:$AE$503))</f>
        <v/>
      </c>
      <c r="AI53" s="13">
        <f>IF(AE53="","",IF(AE53="-","-",IF((AE53-AH53)=0,"-",IF((AE53-AH53)&gt;0,"↑","↓"))))</f>
        <v/>
      </c>
      <c r="AJ53" s="13">
        <f>IF(AF53="","",IF(AF53="-","-",AVERAGEIF($P$6:$P$503, P53, $AF$6:$AF$503)))</f>
        <v/>
      </c>
      <c r="AK53" s="13">
        <f>IF(AF53="","",IF(AF53="-","-",IF((AF53-AJ53)=0,"-",IF((AF53-AJ53)&gt;0,"↑","↓"))))</f>
        <v/>
      </c>
      <c r="AM53" s="125">
        <f>IF(I53="","",((I53-$AJ$2)*$AL$3*((1+$AL$3)^(30*12)))/(((1+$AL$3)^(30*12))-1))</f>
        <v/>
      </c>
    </row>
    <row r="54">
      <c r="B54" s="6" t="inlineStr">
        <is>
          <t>Venut</t>
        </is>
      </c>
      <c r="C54" s="12" t="inlineStr">
        <is>
          <t>2025-02-26</t>
        </is>
      </c>
      <c r="D54" s="11" t="inlineStr">
        <is>
          <t>Serra Grup Immobiliari</t>
        </is>
      </c>
      <c r="E54" s="11" t="inlineStr">
        <is>
          <t>5959</t>
        </is>
      </c>
      <c r="F54" s="12" t="inlineStr">
        <is>
          <t>2025-03-12</t>
        </is>
      </c>
      <c r="G54" s="11" t="n">
        <v>14</v>
      </c>
      <c r="H54" s="19" t="inlineStr"/>
      <c r="I54" s="124" t="n">
        <v>450000</v>
      </c>
      <c r="J54" s="9" t="inlineStr">
        <is>
          <t>-</t>
        </is>
      </c>
      <c r="K54" s="7" t="inlineStr">
        <is>
          <t>Viviendas</t>
        </is>
      </c>
      <c r="L54" s="7" t="inlineStr">
        <is>
          <t>Buen estado</t>
        </is>
      </c>
      <c r="M54" s="10" t="n">
        <v>1960</v>
      </c>
      <c r="N54" s="10" t="n">
        <v>65</v>
      </c>
      <c r="O54" s="7" t="inlineStr">
        <is>
          <t>Vilafranca del Penedès</t>
        </is>
      </c>
      <c r="P54" s="7" t="inlineStr">
        <is>
          <t>LES CLOTES</t>
        </is>
      </c>
      <c r="Q54" s="10" t="n">
        <v>355</v>
      </c>
      <c r="R54" s="10" t="inlineStr">
        <is>
          <t>-</t>
        </is>
      </c>
      <c r="S54" s="7" t="inlineStr">
        <is>
          <t>-</t>
        </is>
      </c>
      <c r="T54" s="7" t="inlineStr">
        <is>
          <t>No</t>
        </is>
      </c>
      <c r="U54" s="10" t="n">
        <v>4</v>
      </c>
      <c r="V54" s="10" t="n">
        <v>1</v>
      </c>
      <c r="W54" s="7" t="inlineStr">
        <is>
          <t>-</t>
        </is>
      </c>
      <c r="X54" s="7" t="inlineStr">
        <is>
          <t>No</t>
        </is>
      </c>
      <c r="Y54" s="7" t="inlineStr">
        <is>
          <t>No</t>
        </is>
      </c>
      <c r="Z54" s="7" t="inlineStr">
        <is>
          <t>No</t>
        </is>
      </c>
      <c r="AA54" s="7" t="inlineStr">
        <is>
          <t>Si</t>
        </is>
      </c>
      <c r="AB54" s="7" t="inlineStr">
        <is>
          <t>No</t>
        </is>
      </c>
      <c r="AC54" s="126" t="inlineStr">
        <is>
          <t>Aqui</t>
        </is>
      </c>
      <c r="AD54" s="19" t="inlineStr"/>
      <c r="AE54" s="13" t="n">
        <v>1267.605633802817</v>
      </c>
      <c r="AF54" s="13" t="n">
        <v>956.6834972096732</v>
      </c>
      <c r="AH54" s="13">
        <f>IF(P54="","",AVERAGEIF($P$6:$P$503, P54, $AE$6:$AE$503))</f>
        <v/>
      </c>
      <c r="AI54" s="13">
        <f>IF(AE54="","",IF(AE54="-","-",IF((AE54-AH54)=0,"-",IF((AE54-AH54)&gt;0,"↑","↓"))))</f>
        <v/>
      </c>
      <c r="AJ54" s="13">
        <f>IF(AF54="","",IF(AF54="-","-",AVERAGEIF($P$6:$P$503, P54, $AF$6:$AF$503)))</f>
        <v/>
      </c>
      <c r="AK54" s="13">
        <f>IF(AF54="","",IF(AF54="-","-",IF((AF54-AJ54)=0,"-",IF((AF54-AJ54)&gt;0,"↑","↓"))))</f>
        <v/>
      </c>
      <c r="AM54" s="125">
        <f>IF(I54="","",((I54-$AJ$2)*$AL$3*((1+$AL$3)^(30*12)))/(((1+$AL$3)^(30*12))-1))</f>
        <v/>
      </c>
    </row>
    <row r="55">
      <c r="B55" s="6" t="inlineStr">
        <is>
          <t>Venut</t>
        </is>
      </c>
      <c r="C55" s="12" t="inlineStr">
        <is>
          <t>2025-02-27</t>
        </is>
      </c>
      <c r="D55" s="11" t="inlineStr">
        <is>
          <t>Serra Grup Immobiliari</t>
        </is>
      </c>
      <c r="E55" s="11" t="inlineStr">
        <is>
          <t>6067</t>
        </is>
      </c>
      <c r="F55" s="12" t="inlineStr">
        <is>
          <t>2025-03-12</t>
        </is>
      </c>
      <c r="G55" s="11" t="n">
        <v>13</v>
      </c>
      <c r="H55" s="18" t="inlineStr"/>
      <c r="I55" s="124" t="n">
        <v>430000</v>
      </c>
      <c r="J55" s="9" t="inlineStr">
        <is>
          <t>-</t>
        </is>
      </c>
      <c r="K55" s="7" t="inlineStr">
        <is>
          <t>Viviendas</t>
        </is>
      </c>
      <c r="L55" s="7" t="inlineStr">
        <is>
          <t>Buen estado</t>
        </is>
      </c>
      <c r="M55" s="10" t="n">
        <v>1880</v>
      </c>
      <c r="N55" s="10" t="n">
        <v>145</v>
      </c>
      <c r="O55" s="7" t="inlineStr">
        <is>
          <t>Vilafranca del Penedès</t>
        </is>
      </c>
      <c r="P55" s="7" t="inlineStr">
        <is>
          <t>*CENTRO</t>
        </is>
      </c>
      <c r="Q55" s="10" t="n">
        <v>335</v>
      </c>
      <c r="R55" s="10" t="inlineStr">
        <is>
          <t>-</t>
        </is>
      </c>
      <c r="S55" s="7" t="inlineStr">
        <is>
          <t>-</t>
        </is>
      </c>
      <c r="T55" s="7" t="inlineStr">
        <is>
          <t>Si</t>
        </is>
      </c>
      <c r="U55" s="10" t="n">
        <v>4</v>
      </c>
      <c r="V55" s="10" t="n">
        <v>3</v>
      </c>
      <c r="W55" s="7" t="inlineStr">
        <is>
          <t>Este</t>
        </is>
      </c>
      <c r="X55" s="7" t="inlineStr">
        <is>
          <t>Si</t>
        </is>
      </c>
      <c r="Y55" s="7" t="inlineStr">
        <is>
          <t>Si</t>
        </is>
      </c>
      <c r="Z55" s="7" t="inlineStr">
        <is>
          <t>No</t>
        </is>
      </c>
      <c r="AA55" s="7" t="inlineStr">
        <is>
          <t>Si</t>
        </is>
      </c>
      <c r="AB55" s="7" t="inlineStr">
        <is>
          <t>Si</t>
        </is>
      </c>
      <c r="AC55" s="126" t="inlineStr">
        <is>
          <t>Aqui</t>
        </is>
      </c>
      <c r="AD55" s="18" t="inlineStr"/>
      <c r="AE55" s="13" t="n">
        <v>1283.582089552239</v>
      </c>
      <c r="AF55" s="13" t="n">
        <v>744.1055591607181</v>
      </c>
      <c r="AH55" s="13">
        <f>IF(P55="","",AVERAGEIF($P$6:$P$503, P55, $AE$6:$AE$503))</f>
        <v/>
      </c>
      <c r="AI55" s="13">
        <f>IF(AE55="","",IF(AE55="-","-",IF((AE55-AH55)=0,"-",IF((AE55-AH55)&gt;0,"↑","↓"))))</f>
        <v/>
      </c>
      <c r="AJ55" s="13">
        <f>IF(AF55="","",IF(AF55="-","-",AVERAGEIF($P$6:$P$503, P55, $AF$6:$AF$503)))</f>
        <v/>
      </c>
      <c r="AK55" s="13">
        <f>IF(AF55="","",IF(AF55="-","-",IF((AF55-AJ55)=0,"-",IF((AF55-AJ55)&gt;0,"↑","↓"))))</f>
        <v/>
      </c>
      <c r="AM55" s="125">
        <f>IF(I55="","",((I55-$AJ$2)*$AL$3*((1+$AL$3)^(30*12)))/(((1+$AL$3)^(30*12))-1))</f>
        <v/>
      </c>
    </row>
    <row r="56">
      <c r="B56" s="6" t="inlineStr">
        <is>
          <t>Venut</t>
        </is>
      </c>
      <c r="C56" s="12" t="inlineStr">
        <is>
          <t>2025-02-27</t>
        </is>
      </c>
      <c r="D56" s="11" t="inlineStr">
        <is>
          <t>Serra Grup Immobiliari</t>
        </is>
      </c>
      <c r="E56" s="11" t="inlineStr">
        <is>
          <t>6067</t>
        </is>
      </c>
      <c r="F56" s="12" t="inlineStr">
        <is>
          <t>2025-03-12</t>
        </is>
      </c>
      <c r="G56" s="11" t="n">
        <v>13</v>
      </c>
      <c r="H56" s="19" t="inlineStr"/>
      <c r="I56" s="124" t="n">
        <v>430000</v>
      </c>
      <c r="J56" s="9" t="inlineStr">
        <is>
          <t>-</t>
        </is>
      </c>
      <c r="K56" s="7" t="inlineStr">
        <is>
          <t>Viviendas</t>
        </is>
      </c>
      <c r="L56" s="7" t="inlineStr">
        <is>
          <t>Buen estado</t>
        </is>
      </c>
      <c r="M56" s="10" t="n">
        <v>1880</v>
      </c>
      <c r="N56" s="10" t="n">
        <v>145</v>
      </c>
      <c r="O56" s="7" t="inlineStr">
        <is>
          <t>Vilafranca del Penedès</t>
        </is>
      </c>
      <c r="P56" s="7" t="inlineStr">
        <is>
          <t>*CENTRO</t>
        </is>
      </c>
      <c r="Q56" s="10" t="n">
        <v>335</v>
      </c>
      <c r="R56" s="10" t="inlineStr">
        <is>
          <t>-</t>
        </is>
      </c>
      <c r="S56" s="7" t="inlineStr">
        <is>
          <t>-</t>
        </is>
      </c>
      <c r="T56" s="7" t="inlineStr">
        <is>
          <t>Si</t>
        </is>
      </c>
      <c r="U56" s="10" t="n">
        <v>4</v>
      </c>
      <c r="V56" s="10" t="n">
        <v>3</v>
      </c>
      <c r="W56" s="7" t="inlineStr">
        <is>
          <t>Este</t>
        </is>
      </c>
      <c r="X56" s="7" t="inlineStr">
        <is>
          <t>Si</t>
        </is>
      </c>
      <c r="Y56" s="7" t="inlineStr">
        <is>
          <t>Si</t>
        </is>
      </c>
      <c r="Z56" s="7" t="inlineStr">
        <is>
          <t>No</t>
        </is>
      </c>
      <c r="AA56" s="7" t="inlineStr">
        <is>
          <t>Si</t>
        </is>
      </c>
      <c r="AB56" s="7" t="inlineStr">
        <is>
          <t>Si</t>
        </is>
      </c>
      <c r="AC56" s="126" t="inlineStr">
        <is>
          <t>Aqui</t>
        </is>
      </c>
      <c r="AD56" s="19" t="inlineStr"/>
      <c r="AE56" s="13" t="n">
        <v>1283.582089552239</v>
      </c>
      <c r="AF56" s="13" t="n">
        <v>744.1055591607181</v>
      </c>
      <c r="AH56" s="13">
        <f>IF(P56="","",AVERAGEIF($P$6:$P$503, P56, $AE$6:$AE$503))</f>
        <v/>
      </c>
      <c r="AI56" s="13">
        <f>IF(AE56="","",IF(AE56="-","-",IF((AE56-AH56)=0,"-",IF((AE56-AH56)&gt;0,"↑","↓"))))</f>
        <v/>
      </c>
      <c r="AJ56" s="13">
        <f>IF(AF56="","",IF(AF56="-","-",AVERAGEIF($P$6:$P$503, P56, $AF$6:$AF$503)))</f>
        <v/>
      </c>
      <c r="AK56" s="13">
        <f>IF(AF56="","",IF(AF56="-","-",IF((AF56-AJ56)=0,"-",IF((AF56-AJ56)&gt;0,"↑","↓"))))</f>
        <v/>
      </c>
      <c r="AM56" s="125">
        <f>IF(I56="","",((I56-$AJ$2)*$AL$3*((1+$AL$3)^(30*12)))/(((1+$AL$3)^(30*12))-1))</f>
        <v/>
      </c>
    </row>
    <row r="57">
      <c r="B57" s="6" t="inlineStr">
        <is>
          <t>Venut</t>
        </is>
      </c>
      <c r="C57" s="12" t="inlineStr">
        <is>
          <t>2025-02-28</t>
        </is>
      </c>
      <c r="D57" s="11" t="inlineStr">
        <is>
          <t>Serra Grup Immobiliari</t>
        </is>
      </c>
      <c r="E57" s="11" t="inlineStr">
        <is>
          <t>6140</t>
        </is>
      </c>
      <c r="F57" s="12" t="inlineStr">
        <is>
          <t>2025-03-26</t>
        </is>
      </c>
      <c r="G57" s="11" t="n">
        <v>26</v>
      </c>
      <c r="H57" s="19" t="inlineStr"/>
      <c r="I57" s="124" t="n">
        <v>319200</v>
      </c>
      <c r="J57" s="9" t="inlineStr">
        <is>
          <t>-</t>
        </is>
      </c>
      <c r="K57" s="7" t="inlineStr">
        <is>
          <t>Viviendas</t>
        </is>
      </c>
      <c r="L57" s="7" t="inlineStr">
        <is>
          <t>Obra Nueva</t>
        </is>
      </c>
      <c r="M57" s="10" t="n">
        <v>2025</v>
      </c>
      <c r="N57" s="10" t="n">
        <v>0</v>
      </c>
      <c r="O57" s="7" t="inlineStr">
        <is>
          <t>Vilafranca del Penedès</t>
        </is>
      </c>
      <c r="P57" s="7" t="inlineStr">
        <is>
          <t>Barcelona</t>
        </is>
      </c>
      <c r="Q57" s="10" t="n">
        <v>92</v>
      </c>
      <c r="R57" s="10" t="inlineStr">
        <is>
          <t>-</t>
        </is>
      </c>
      <c r="S57" s="7" t="inlineStr">
        <is>
          <t>-</t>
        </is>
      </c>
      <c r="T57" s="7" t="inlineStr">
        <is>
          <t>Si</t>
        </is>
      </c>
      <c r="U57" s="10" t="n">
        <v>4</v>
      </c>
      <c r="V57" s="10" t="n">
        <v>2</v>
      </c>
      <c r="W57" s="7" t="inlineStr">
        <is>
          <t>-</t>
        </is>
      </c>
      <c r="X57" s="7" t="inlineStr">
        <is>
          <t>No</t>
        </is>
      </c>
      <c r="Y57" s="7" t="inlineStr">
        <is>
          <t>No</t>
        </is>
      </c>
      <c r="Z57" s="7" t="inlineStr">
        <is>
          <t>Si</t>
        </is>
      </c>
      <c r="AA57" s="7" t="inlineStr">
        <is>
          <t>No</t>
        </is>
      </c>
      <c r="AB57" s="7" t="inlineStr">
        <is>
          <t>Si</t>
        </is>
      </c>
      <c r="AC57" s="126" t="inlineStr">
        <is>
          <t>Aqui</t>
        </is>
      </c>
      <c r="AD57" s="19" t="inlineStr"/>
      <c r="AE57" s="13" t="n">
        <v>3469.565217391304</v>
      </c>
      <c r="AF57" s="13" t="n">
        <v>3469.565217391304</v>
      </c>
      <c r="AH57" s="13">
        <f>IF(P57="","",AVERAGEIF($P$6:$P$503, P57, $AE$6:$AE$503))</f>
        <v/>
      </c>
      <c r="AI57" s="13">
        <f>IF(AE57="","",IF(AE57="-","-",IF((AE57-AH57)=0,"-",IF((AE57-AH57)&gt;0,"↑","↓"))))</f>
        <v/>
      </c>
      <c r="AJ57" s="13">
        <f>IF(AF57="","",IF(AF57="-","-",AVERAGEIF($P$6:$P$503, P57, $AF$6:$AF$503)))</f>
        <v/>
      </c>
      <c r="AK57" s="13">
        <f>IF(AF57="","",IF(AF57="-","-",IF((AF57-AJ57)=0,"-",IF((AF57-AJ57)&gt;0,"↑","↓"))))</f>
        <v/>
      </c>
      <c r="AM57" s="125" t="inlineStr">
        <is>
          <t>-</t>
        </is>
      </c>
    </row>
    <row r="58">
      <c r="B58" s="6" t="inlineStr">
        <is>
          <t>Venut</t>
        </is>
      </c>
      <c r="C58" s="12" t="inlineStr">
        <is>
          <t>2025-03-01</t>
        </is>
      </c>
      <c r="D58" s="11" t="inlineStr">
        <is>
          <t>Serra Grup Immobiliari</t>
        </is>
      </c>
      <c r="E58" s="11" t="inlineStr">
        <is>
          <t>6137</t>
        </is>
      </c>
      <c r="F58" s="12" t="inlineStr">
        <is>
          <t>2025-03-26</t>
        </is>
      </c>
      <c r="G58" s="11" t="n">
        <v>25</v>
      </c>
      <c r="H58" s="18" t="inlineStr"/>
      <c r="I58" s="124" t="n">
        <v>294743</v>
      </c>
      <c r="J58" s="9" t="inlineStr">
        <is>
          <t>-</t>
        </is>
      </c>
      <c r="K58" s="7" t="inlineStr">
        <is>
          <t>Viviendas</t>
        </is>
      </c>
      <c r="L58" s="7" t="inlineStr">
        <is>
          <t>Obra Nueva</t>
        </is>
      </c>
      <c r="M58" s="10" t="n">
        <v>2025</v>
      </c>
      <c r="N58" s="10" t="n">
        <v>0</v>
      </c>
      <c r="O58" s="7" t="inlineStr">
        <is>
          <t>Vilafranca del Penedès</t>
        </is>
      </c>
      <c r="P58" s="7" t="inlineStr">
        <is>
          <t>Barceloneta</t>
        </is>
      </c>
      <c r="Q58" s="10" t="n">
        <v>82</v>
      </c>
      <c r="R58" s="10" t="inlineStr">
        <is>
          <t>-</t>
        </is>
      </c>
      <c r="S58" s="7" t="inlineStr">
        <is>
          <t>-</t>
        </is>
      </c>
      <c r="T58" s="7" t="inlineStr">
        <is>
          <t>Si</t>
        </is>
      </c>
      <c r="U58" s="10" t="n">
        <v>4</v>
      </c>
      <c r="V58" s="10" t="n">
        <v>2</v>
      </c>
      <c r="W58" s="7" t="inlineStr">
        <is>
          <t>-</t>
        </is>
      </c>
      <c r="X58" s="7" t="inlineStr">
        <is>
          <t>No</t>
        </is>
      </c>
      <c r="Y58" s="7" t="inlineStr">
        <is>
          <t>No</t>
        </is>
      </c>
      <c r="Z58" s="7" t="inlineStr">
        <is>
          <t>Si</t>
        </is>
      </c>
      <c r="AA58" s="7" t="inlineStr">
        <is>
          <t>No</t>
        </is>
      </c>
      <c r="AB58" s="7" t="inlineStr">
        <is>
          <t>Si</t>
        </is>
      </c>
      <c r="AC58" s="126" t="inlineStr">
        <is>
          <t>Aqui</t>
        </is>
      </c>
      <c r="AD58" s="18" t="inlineStr"/>
      <c r="AE58" s="13" t="n">
        <v>3594.426829268293</v>
      </c>
      <c r="AF58" s="13" t="n">
        <v>3594.426829268293</v>
      </c>
      <c r="AH58" s="13">
        <f>IF(P58="","",AVERAGEIF($P$6:$P$503, P58, $AE$6:$AE$503))</f>
        <v/>
      </c>
      <c r="AI58" s="13">
        <f>IF(AE58="","",IF(AE58="-","-",IF((AE58-AH58)=0,"-",IF((AE58-AH58)&gt;0,"↑","↓"))))</f>
        <v/>
      </c>
      <c r="AJ58" s="13">
        <f>IF(AF58="","",IF(AF58="-","-",AVERAGEIF($P$6:$P$503, P58, $AF$6:$AF$503)))</f>
        <v/>
      </c>
      <c r="AK58" s="13">
        <f>IF(AF58="","",IF(AF58="-","-",IF((AF58-AJ58)=0,"-",IF((AF58-AJ58)&gt;0,"↑","↓"))))</f>
        <v/>
      </c>
      <c r="AM58" s="125">
        <f>IF(I58="","",((I58-$AJ$2)*$AL$3*((1+$AL$3)^(30*12)))/(((1+$AL$3)^(30*12))-1))</f>
        <v/>
      </c>
    </row>
    <row r="59">
      <c r="B59" s="6" t="inlineStr">
        <is>
          <t>Venut</t>
        </is>
      </c>
      <c r="C59" s="12" t="inlineStr">
        <is>
          <t>2025-03-02</t>
        </is>
      </c>
      <c r="D59" s="11" t="inlineStr">
        <is>
          <t>Serra Grup Immobiliari</t>
        </is>
      </c>
      <c r="E59" s="11" t="inlineStr">
        <is>
          <t>6243</t>
        </is>
      </c>
      <c r="F59" s="12" t="inlineStr">
        <is>
          <t>2025-03-26</t>
        </is>
      </c>
      <c r="G59" s="11" t="n">
        <v>24</v>
      </c>
      <c r="H59" s="19" t="inlineStr"/>
      <c r="I59" s="124" t="n">
        <v>276105</v>
      </c>
      <c r="J59" s="9" t="inlineStr">
        <is>
          <t>-</t>
        </is>
      </c>
      <c r="K59" s="7" t="inlineStr">
        <is>
          <t>Viviendas</t>
        </is>
      </c>
      <c r="L59" s="7" t="inlineStr">
        <is>
          <t>Obra Nueva</t>
        </is>
      </c>
      <c r="M59" s="10" t="n">
        <v>2025</v>
      </c>
      <c r="N59" s="10" t="n">
        <v>0</v>
      </c>
      <c r="O59" s="7" t="inlineStr">
        <is>
          <t>Vilafranca del Penedès</t>
        </is>
      </c>
      <c r="P59" s="7" t="inlineStr">
        <is>
          <t>Vilafranca del Penedès</t>
        </is>
      </c>
      <c r="Q59" s="10" t="n">
        <v>83</v>
      </c>
      <c r="R59" s="10" t="inlineStr">
        <is>
          <t>-</t>
        </is>
      </c>
      <c r="S59" s="7" t="inlineStr">
        <is>
          <t>-</t>
        </is>
      </c>
      <c r="T59" s="7" t="inlineStr">
        <is>
          <t>Si</t>
        </is>
      </c>
      <c r="U59" s="10" t="n">
        <v>3</v>
      </c>
      <c r="V59" s="10" t="n">
        <v>2</v>
      </c>
      <c r="W59" s="7" t="inlineStr">
        <is>
          <t>-</t>
        </is>
      </c>
      <c r="X59" s="7" t="inlineStr">
        <is>
          <t>No</t>
        </is>
      </c>
      <c r="Y59" s="7" t="inlineStr">
        <is>
          <t>No</t>
        </is>
      </c>
      <c r="Z59" s="7" t="inlineStr">
        <is>
          <t>Si</t>
        </is>
      </c>
      <c r="AA59" s="7" t="inlineStr">
        <is>
          <t>No</t>
        </is>
      </c>
      <c r="AB59" s="7" t="inlineStr">
        <is>
          <t>Si</t>
        </is>
      </c>
      <c r="AC59" s="126" t="inlineStr">
        <is>
          <t>Aqui</t>
        </is>
      </c>
      <c r="AD59" s="19" t="inlineStr"/>
      <c r="AE59" s="13" t="n">
        <v>3326.566265060241</v>
      </c>
      <c r="AF59" s="13" t="n">
        <v>3326.566265060241</v>
      </c>
      <c r="AH59" s="13">
        <f>IF(P59="","",AVERAGEIF($P$6:$P$503, P59, $AE$6:$AE$503))</f>
        <v/>
      </c>
      <c r="AI59" s="13">
        <f>IF(AE59="","",IF(AE59="-","-",IF((AE59-AH59)=0,"-",IF((AE59-AH59)&gt;0,"↑","↓"))))</f>
        <v/>
      </c>
      <c r="AJ59" s="13">
        <f>IF(AF59="","",IF(AF59="-","-",AVERAGEIF($P$6:$P$503, P59, $AF$6:$AF$503)))</f>
        <v/>
      </c>
      <c r="AK59" s="13">
        <f>IF(AF59="","",IF(AF59="-","-",IF((AF59-AJ59)=0,"-",IF((AF59-AJ59)&gt;0,"↑","↓"))))</f>
        <v/>
      </c>
      <c r="AM59" s="125">
        <f>IF(I59="","",((I59-$AJ$2)*$AL$3*((1+$AL$3)^(30*12)))/(((1+$AL$3)^(30*12))-1))</f>
        <v/>
      </c>
    </row>
    <row r="60">
      <c r="B60" s="6" t="inlineStr">
        <is>
          <t>Venut</t>
        </is>
      </c>
      <c r="C60" s="12" t="inlineStr">
        <is>
          <t>2025-03-03</t>
        </is>
      </c>
      <c r="D60" s="11" t="inlineStr">
        <is>
          <t>Serra Grup Immobiliari</t>
        </is>
      </c>
      <c r="E60" s="11" t="inlineStr">
        <is>
          <t>6244_1</t>
        </is>
      </c>
      <c r="F60" s="12" t="inlineStr">
        <is>
          <t>2025-03-06</t>
        </is>
      </c>
      <c r="G60" s="11" t="n">
        <v>3</v>
      </c>
      <c r="H60" s="19" t="inlineStr"/>
      <c r="I60" s="124" t="n">
        <v>288472</v>
      </c>
      <c r="J60" s="9" t="inlineStr">
        <is>
          <t>-</t>
        </is>
      </c>
      <c r="K60" s="7" t="inlineStr">
        <is>
          <t>Viviendas</t>
        </is>
      </c>
      <c r="L60" s="7" t="inlineStr">
        <is>
          <t>Obra Nueva</t>
        </is>
      </c>
      <c r="M60" s="10" t="n">
        <v>2025</v>
      </c>
      <c r="N60" s="10" t="n">
        <v>0</v>
      </c>
      <c r="O60" s="7" t="inlineStr">
        <is>
          <t>Vilafranca del Penedès</t>
        </is>
      </c>
      <c r="P60" s="7" t="inlineStr">
        <is>
          <t>Vilafranca del Penedès</t>
        </is>
      </c>
      <c r="Q60" s="10" t="n">
        <v>88</v>
      </c>
      <c r="R60" s="10" t="inlineStr">
        <is>
          <t>-</t>
        </is>
      </c>
      <c r="S60" s="7" t="inlineStr">
        <is>
          <t>-</t>
        </is>
      </c>
      <c r="T60" s="7" t="inlineStr">
        <is>
          <t>Si</t>
        </is>
      </c>
      <c r="U60" s="10" t="n">
        <v>4</v>
      </c>
      <c r="V60" s="10" t="n">
        <v>2</v>
      </c>
      <c r="W60" s="7" t="inlineStr">
        <is>
          <t>-</t>
        </is>
      </c>
      <c r="X60" s="7" t="inlineStr">
        <is>
          <t>No</t>
        </is>
      </c>
      <c r="Y60" s="7" t="inlineStr">
        <is>
          <t>Si</t>
        </is>
      </c>
      <c r="Z60" s="7" t="inlineStr">
        <is>
          <t>Si</t>
        </is>
      </c>
      <c r="AA60" s="7" t="inlineStr">
        <is>
          <t>No</t>
        </is>
      </c>
      <c r="AB60" s="7" t="inlineStr">
        <is>
          <t>Si</t>
        </is>
      </c>
      <c r="AC60" s="126" t="inlineStr">
        <is>
          <t>Aqui</t>
        </is>
      </c>
      <c r="AD60" s="19" t="inlineStr"/>
      <c r="AE60" s="13" t="n">
        <v>3278.090909090909</v>
      </c>
      <c r="AF60" s="13" t="n">
        <v>3278.090909090909</v>
      </c>
      <c r="AH60" s="13">
        <f>IF(P60="","",AVERAGEIF($P$6:$P$503, P60, $AE$6:$AE$503))</f>
        <v/>
      </c>
      <c r="AI60" s="13">
        <f>IF(AE60="","",IF(AE60="-","-",IF((AE60-AH60)=0,"-",IF((AE60-AH60)&gt;0,"↑","↓"))))</f>
        <v/>
      </c>
      <c r="AJ60" s="13">
        <f>IF(AF60="","",IF(AF60="-","-",AVERAGEIF($P$6:$P$503, P60, $AF$6:$AF$503)))</f>
        <v/>
      </c>
      <c r="AK60" s="13">
        <f>IF(AF60="","",IF(AF60="-","-",IF((AF60-AJ60)=0,"-",IF((AF60-AJ60)&gt;0,"↑","↓"))))</f>
        <v/>
      </c>
      <c r="AM60" s="125">
        <f>IF(I60="","",((I60-$AJ$2)*$AL$3*((1+$AL$3)^(30*12)))/(((1+$AL$3)^(30*12))-1))</f>
        <v/>
      </c>
    </row>
    <row r="61">
      <c r="B61" s="6" t="inlineStr">
        <is>
          <t>Venut</t>
        </is>
      </c>
      <c r="C61" s="12" t="inlineStr">
        <is>
          <t>2025-03-04</t>
        </is>
      </c>
      <c r="D61" s="11" t="inlineStr">
        <is>
          <t>Serra Grup Immobiliari</t>
        </is>
      </c>
      <c r="E61" s="11" t="inlineStr">
        <is>
          <t>6285</t>
        </is>
      </c>
      <c r="F61" s="12" t="inlineStr">
        <is>
          <t>2025-03-12</t>
        </is>
      </c>
      <c r="G61" s="11" t="n">
        <v>8</v>
      </c>
      <c r="H61" s="19" t="inlineStr"/>
      <c r="I61" s="124" t="n">
        <v>274900</v>
      </c>
      <c r="J61" s="9" t="inlineStr">
        <is>
          <t>-</t>
        </is>
      </c>
      <c r="K61" s="7" t="inlineStr">
        <is>
          <t>Viviendas</t>
        </is>
      </c>
      <c r="L61" s="7" t="inlineStr">
        <is>
          <t>Reformado</t>
        </is>
      </c>
      <c r="M61" s="10" t="n">
        <v>2002</v>
      </c>
      <c r="N61" s="10" t="n">
        <v>23</v>
      </c>
      <c r="O61" s="7" t="inlineStr">
        <is>
          <t>Vilafranca del Penedès</t>
        </is>
      </c>
      <c r="P61" s="7" t="inlineStr">
        <is>
          <t>Centre Vila</t>
        </is>
      </c>
      <c r="Q61" s="10" t="n">
        <v>90</v>
      </c>
      <c r="R61" s="10" t="inlineStr">
        <is>
          <t>-</t>
        </is>
      </c>
      <c r="S61" s="7" t="inlineStr">
        <is>
          <t>-</t>
        </is>
      </c>
      <c r="T61" s="7" t="inlineStr">
        <is>
          <t>Si</t>
        </is>
      </c>
      <c r="U61" s="10" t="n">
        <v>2</v>
      </c>
      <c r="V61" s="10" t="n">
        <v>2</v>
      </c>
      <c r="W61" s="7" t="inlineStr">
        <is>
          <t>-</t>
        </is>
      </c>
      <c r="X61" s="7" t="inlineStr">
        <is>
          <t>Si</t>
        </is>
      </c>
      <c r="Y61" s="7" t="inlineStr">
        <is>
          <t>Si</t>
        </is>
      </c>
      <c r="Z61" s="7" t="inlineStr">
        <is>
          <t>Si</t>
        </is>
      </c>
      <c r="AA61" s="7" t="inlineStr">
        <is>
          <t>Si</t>
        </is>
      </c>
      <c r="AB61" s="7" t="inlineStr">
        <is>
          <t>Si</t>
        </is>
      </c>
      <c r="AC61" s="126" t="inlineStr">
        <is>
          <t>Aqui</t>
        </is>
      </c>
      <c r="AD61" s="19" t="inlineStr"/>
      <c r="AE61" s="13" t="n">
        <v>3054.444444444444</v>
      </c>
      <c r="AF61" s="13" t="n">
        <v>2739.412057797708</v>
      </c>
      <c r="AH61" s="13">
        <f>IF(P61="","",AVERAGEIF($P$6:$P$503, P61, $AE$6:$AE$503))</f>
        <v/>
      </c>
      <c r="AI61" s="13">
        <f>IF(AE61="","",IF(AE61="-","-",IF((AE61-AH61)=0,"-",IF((AE61-AH61)&gt;0,"↑","↓"))))</f>
        <v/>
      </c>
      <c r="AJ61" s="13">
        <f>IF(AF61="","",IF(AF61="-","-",AVERAGEIF($P$6:$P$503, P61, $AF$6:$AF$503)))</f>
        <v/>
      </c>
      <c r="AK61" s="13">
        <f>IF(AF61="","",IF(AF61="-","-",IF((AF61-AJ61)=0,"-",IF((AF61-AJ61)&gt;0,"↑","↓"))))</f>
        <v/>
      </c>
      <c r="AM61" s="125">
        <f>IF(I61="","",((I61-$AJ$2)*$AL$3*((1+$AL$3)^(30*12)))/(((1+$AL$3)^(30*12))-1))</f>
        <v/>
      </c>
    </row>
    <row r="62">
      <c r="B62" s="6" t="inlineStr">
        <is>
          <t>Venut</t>
        </is>
      </c>
      <c r="C62" s="12" t="inlineStr">
        <is>
          <t>2025-03-06</t>
        </is>
      </c>
      <c r="D62" s="11" t="inlineStr">
        <is>
          <t>Serra Grup Immobiliari</t>
        </is>
      </c>
      <c r="E62" s="11" t="inlineStr">
        <is>
          <t>6305_1</t>
        </is>
      </c>
      <c r="F62" s="12" t="inlineStr">
        <is>
          <t>2025-03-09</t>
        </is>
      </c>
      <c r="G62" s="11" t="n">
        <v>3</v>
      </c>
      <c r="H62" s="18" t="inlineStr"/>
      <c r="I62" s="124" t="n">
        <v>260500</v>
      </c>
      <c r="J62" s="9" t="inlineStr">
        <is>
          <t>-</t>
        </is>
      </c>
      <c r="K62" s="7" t="inlineStr">
        <is>
          <t>Viviendas</t>
        </is>
      </c>
      <c r="L62" s="7" t="inlineStr">
        <is>
          <t>Obra Nueva</t>
        </is>
      </c>
      <c r="M62" s="10" t="n">
        <v>2025</v>
      </c>
      <c r="N62" s="10" t="n">
        <v>0</v>
      </c>
      <c r="O62" s="7" t="inlineStr">
        <is>
          <t>Vilafranca del Penedès</t>
        </is>
      </c>
      <c r="P62" s="7" t="inlineStr">
        <is>
          <t>La Girada</t>
        </is>
      </c>
      <c r="Q62" s="10" t="n">
        <v>78</v>
      </c>
      <c r="R62" s="10" t="inlineStr">
        <is>
          <t>-</t>
        </is>
      </c>
      <c r="S62" s="7" t="inlineStr">
        <is>
          <t>-</t>
        </is>
      </c>
      <c r="T62" s="7" t="inlineStr">
        <is>
          <t>Si</t>
        </is>
      </c>
      <c r="U62" s="10" t="n">
        <v>4</v>
      </c>
      <c r="V62" s="10" t="n">
        <v>2</v>
      </c>
      <c r="W62" s="7" t="inlineStr">
        <is>
          <t>-</t>
        </is>
      </c>
      <c r="X62" s="7" t="inlineStr">
        <is>
          <t>No</t>
        </is>
      </c>
      <c r="Y62" s="7" t="inlineStr">
        <is>
          <t>Si</t>
        </is>
      </c>
      <c r="Z62" s="7" t="inlineStr">
        <is>
          <t>Si</t>
        </is>
      </c>
      <c r="AA62" s="7" t="inlineStr">
        <is>
          <t>No</t>
        </is>
      </c>
      <c r="AB62" s="7" t="inlineStr">
        <is>
          <t>No</t>
        </is>
      </c>
      <c r="AC62" s="126" t="inlineStr">
        <is>
          <t>Aqui</t>
        </is>
      </c>
      <c r="AD62" s="18" t="inlineStr"/>
      <c r="AE62" s="13" t="n">
        <v>3339.74358974359</v>
      </c>
      <c r="AF62" s="13" t="n">
        <v>3339.74358974359</v>
      </c>
      <c r="AH62" s="13">
        <f>IF(P62="","",AVERAGEIF($P$6:$P$503, P62, $AE$6:$AE$503))</f>
        <v/>
      </c>
      <c r="AI62" s="13">
        <f>IF(AE62="","",IF(AE62="-","-",IF((AE62-AH62)=0,"-",IF((AE62-AH62)&gt;0,"↑","↓"))))</f>
        <v/>
      </c>
      <c r="AJ62" s="13">
        <f>IF(AF62="","",IF(AF62="-","-",AVERAGEIF($P$6:$P$503, P62, $AF$6:$AF$503)))</f>
        <v/>
      </c>
      <c r="AK62" s="13">
        <f>IF(AF62="","",IF(AF62="-","-",IF((AF62-AJ62)=0,"-",IF((AF62-AJ62)&gt;0,"↑","↓"))))</f>
        <v/>
      </c>
      <c r="AM62" s="125">
        <f>IF(I62="","",((I62-$AJ$2)*$AL$3*((1+$AL$3)^(30*12)))/(((1+$AL$3)^(30*12))-1))</f>
        <v/>
      </c>
    </row>
    <row r="63">
      <c r="B63" s="6" t="inlineStr">
        <is>
          <t>Venut</t>
        </is>
      </c>
      <c r="C63" s="12" t="inlineStr">
        <is>
          <t>2025-03-06</t>
        </is>
      </c>
      <c r="D63" s="11" t="inlineStr">
        <is>
          <t>Serra Grup Immobiliari</t>
        </is>
      </c>
      <c r="E63" s="11" t="inlineStr">
        <is>
          <t>6307</t>
        </is>
      </c>
      <c r="F63" s="12" t="inlineStr">
        <is>
          <t>2025-03-08</t>
        </is>
      </c>
      <c r="G63" s="11" t="n">
        <v>2</v>
      </c>
      <c r="H63" s="19" t="inlineStr"/>
      <c r="I63" s="124" t="n">
        <v>490000</v>
      </c>
      <c r="J63" s="9" t="inlineStr">
        <is>
          <t>-</t>
        </is>
      </c>
      <c r="K63" s="7" t="inlineStr">
        <is>
          <t>Viviendas</t>
        </is>
      </c>
      <c r="L63" s="7" t="inlineStr">
        <is>
          <t>Buen estado</t>
        </is>
      </c>
      <c r="M63" s="10" t="inlineStr">
        <is>
          <t>-</t>
        </is>
      </c>
      <c r="N63" s="10" t="inlineStr">
        <is>
          <t>-</t>
        </is>
      </c>
      <c r="O63" s="7" t="inlineStr">
        <is>
          <t>Vilafranca del Penedès</t>
        </is>
      </c>
      <c r="P63" s="7" t="inlineStr">
        <is>
          <t>*CENTRO</t>
        </is>
      </c>
      <c r="Q63" s="10" t="n">
        <v>273</v>
      </c>
      <c r="R63" s="10" t="inlineStr">
        <is>
          <t>-</t>
        </is>
      </c>
      <c r="S63" s="7" t="inlineStr">
        <is>
          <t>-</t>
        </is>
      </c>
      <c r="T63" s="7" t="inlineStr">
        <is>
          <t>No</t>
        </is>
      </c>
      <c r="U63" s="10" t="n">
        <v>7</v>
      </c>
      <c r="V63" s="10" t="n">
        <v>4</v>
      </c>
      <c r="W63" s="7" t="inlineStr">
        <is>
          <t>-</t>
        </is>
      </c>
      <c r="X63" s="7" t="inlineStr">
        <is>
          <t>No</t>
        </is>
      </c>
      <c r="Y63" s="7" t="inlineStr">
        <is>
          <t>Si</t>
        </is>
      </c>
      <c r="Z63" s="7" t="inlineStr">
        <is>
          <t>No</t>
        </is>
      </c>
      <c r="AA63" s="7" t="inlineStr">
        <is>
          <t>No</t>
        </is>
      </c>
      <c r="AB63" s="7" t="inlineStr">
        <is>
          <t>No</t>
        </is>
      </c>
      <c r="AC63" s="126" t="inlineStr">
        <is>
          <t>Aqui</t>
        </is>
      </c>
      <c r="AD63" s="19" t="inlineStr"/>
      <c r="AE63" s="13" t="n">
        <v>1794.871794871795</v>
      </c>
      <c r="AF63" s="13" t="inlineStr">
        <is>
          <t>-</t>
        </is>
      </c>
      <c r="AH63" s="13">
        <f>IF(P63="","",AVERAGEIF($P$6:$P$503, P63, $AE$6:$AE$503))</f>
        <v/>
      </c>
      <c r="AI63" s="13">
        <f>IF(AE63="","",IF(AE63="-","-",IF((AE63-AH63)=0,"-",IF((AE63-AH63)&gt;0,"↑","↓"))))</f>
        <v/>
      </c>
      <c r="AJ63" s="13">
        <f>IF(AF63="","",IF(AF63="-","-",AVERAGEIF($P$6:$P$503, P63, $AF$6:$AF$503)))</f>
        <v/>
      </c>
      <c r="AK63" s="13">
        <f>IF(AF63="","",IF(AF63="-","-",IF((AF63-AJ63)=0,"-",IF((AF63-AJ63)&gt;0,"↑","↓"))))</f>
        <v/>
      </c>
      <c r="AM63" s="125">
        <f>IF(I63="","",((I63-$AJ$2)*$AL$3*((1+$AL$3)^(30*12)))/(((1+$AL$3)^(30*12))-1))</f>
        <v/>
      </c>
    </row>
    <row r="64">
      <c r="B64" s="6" t="inlineStr">
        <is>
          <t>Venut</t>
        </is>
      </c>
      <c r="C64" s="12" t="inlineStr">
        <is>
          <t>2025-03-06</t>
        </is>
      </c>
      <c r="D64" s="11" t="inlineStr">
        <is>
          <t>Serra Grup Immobiliari</t>
        </is>
      </c>
      <c r="E64" s="11" t="inlineStr">
        <is>
          <t>6307</t>
        </is>
      </c>
      <c r="F64" s="12" t="inlineStr">
        <is>
          <t>2025-03-08</t>
        </is>
      </c>
      <c r="G64" s="11" t="n">
        <v>2</v>
      </c>
      <c r="H64" s="19" t="inlineStr"/>
      <c r="I64" s="124" t="n">
        <v>490000</v>
      </c>
      <c r="J64" s="9" t="inlineStr">
        <is>
          <t>-</t>
        </is>
      </c>
      <c r="K64" s="7" t="inlineStr">
        <is>
          <t>Viviendas</t>
        </is>
      </c>
      <c r="L64" s="7" t="inlineStr">
        <is>
          <t>Buen estado</t>
        </is>
      </c>
      <c r="M64" s="10" t="inlineStr">
        <is>
          <t>-</t>
        </is>
      </c>
      <c r="N64" s="10" t="inlineStr">
        <is>
          <t>-</t>
        </is>
      </c>
      <c r="O64" s="7" t="inlineStr">
        <is>
          <t>Vilafranca del Penedès</t>
        </is>
      </c>
      <c r="P64" s="7" t="inlineStr">
        <is>
          <t>*CENTRO</t>
        </is>
      </c>
      <c r="Q64" s="10" t="n">
        <v>273</v>
      </c>
      <c r="R64" s="10" t="inlineStr">
        <is>
          <t>-</t>
        </is>
      </c>
      <c r="S64" s="7" t="inlineStr">
        <is>
          <t>-</t>
        </is>
      </c>
      <c r="T64" s="7" t="inlineStr">
        <is>
          <t>No</t>
        </is>
      </c>
      <c r="U64" s="10" t="n">
        <v>7</v>
      </c>
      <c r="V64" s="10" t="n">
        <v>4</v>
      </c>
      <c r="W64" s="7" t="inlineStr">
        <is>
          <t>-</t>
        </is>
      </c>
      <c r="X64" s="7" t="inlineStr">
        <is>
          <t>No</t>
        </is>
      </c>
      <c r="Y64" s="7" t="inlineStr">
        <is>
          <t>Si</t>
        </is>
      </c>
      <c r="Z64" s="7" t="inlineStr">
        <is>
          <t>No</t>
        </is>
      </c>
      <c r="AA64" s="7" t="inlineStr">
        <is>
          <t>No</t>
        </is>
      </c>
      <c r="AB64" s="7" t="inlineStr">
        <is>
          <t>No</t>
        </is>
      </c>
      <c r="AC64" s="126" t="inlineStr">
        <is>
          <t>Aqui</t>
        </is>
      </c>
      <c r="AD64" s="19" t="inlineStr"/>
      <c r="AE64" s="13" t="n">
        <v>1794.871794871795</v>
      </c>
      <c r="AF64" s="13" t="inlineStr">
        <is>
          <t>-</t>
        </is>
      </c>
      <c r="AH64" s="13">
        <f>IF(P64="","",AVERAGEIF($P$6:$P$503, P64, $AE$6:$AE$503))</f>
        <v/>
      </c>
      <c r="AI64" s="13">
        <f>IF(AE64="","",IF(AE64="-","-",IF((AE64-AH64)=0,"-",IF((AE64-AH64)&gt;0,"↑","↓"))))</f>
        <v/>
      </c>
      <c r="AJ64" s="13">
        <f>IF(AF64="","",IF(AF64="-","-",AVERAGEIF($P$6:$P$503, P64, $AF$6:$AF$503)))</f>
        <v/>
      </c>
      <c r="AK64" s="13">
        <f>IF(AF64="","",IF(AF64="-","-",IF((AF64-AJ64)=0,"-",IF((AF64-AJ64)&gt;0,"↑","↓"))))</f>
        <v/>
      </c>
      <c r="AM64" s="125">
        <f>IF(I64="","",((I64-$AJ$2)*$AL$3*((1+$AL$3)^(30*12)))/(((1+$AL$3)^(30*12))-1))</f>
        <v/>
      </c>
    </row>
    <row r="65">
      <c r="B65" s="6" t="inlineStr">
        <is>
          <t>Venut</t>
        </is>
      </c>
      <c r="C65" s="12" t="inlineStr">
        <is>
          <t>2025-03-07</t>
        </is>
      </c>
      <c r="D65" s="11" t="inlineStr">
        <is>
          <t>Serra Grup Immobiliari</t>
        </is>
      </c>
      <c r="E65" s="11" t="inlineStr">
        <is>
          <t>6244_1</t>
        </is>
      </c>
      <c r="F65" s="12" t="inlineStr">
        <is>
          <t>2025-03-08</t>
        </is>
      </c>
      <c r="G65" s="11" t="n">
        <v>1</v>
      </c>
      <c r="H65" s="18" t="inlineStr"/>
      <c r="I65" s="124" t="n">
        <v>288472</v>
      </c>
      <c r="J65" s="9" t="inlineStr">
        <is>
          <t>-</t>
        </is>
      </c>
      <c r="K65" s="7" t="inlineStr">
        <is>
          <t>Viviendas</t>
        </is>
      </c>
      <c r="L65" s="7" t="inlineStr">
        <is>
          <t>Obra Nueva</t>
        </is>
      </c>
      <c r="M65" s="10" t="n">
        <v>2025</v>
      </c>
      <c r="N65" s="10" t="n">
        <v>0</v>
      </c>
      <c r="O65" s="7" t="inlineStr">
        <is>
          <t>Vilafranca del Penedès</t>
        </is>
      </c>
      <c r="P65" s="7" t="inlineStr">
        <is>
          <t>Vilafranca del Penedès</t>
        </is>
      </c>
      <c r="Q65" s="10" t="n">
        <v>88</v>
      </c>
      <c r="R65" s="10" t="inlineStr">
        <is>
          <t>-</t>
        </is>
      </c>
      <c r="S65" s="7" t="inlineStr">
        <is>
          <t>-</t>
        </is>
      </c>
      <c r="T65" s="7" t="inlineStr">
        <is>
          <t>Si</t>
        </is>
      </c>
      <c r="U65" s="10" t="n">
        <v>4</v>
      </c>
      <c r="V65" s="10" t="n">
        <v>2</v>
      </c>
      <c r="W65" s="7" t="inlineStr">
        <is>
          <t>-</t>
        </is>
      </c>
      <c r="X65" s="7" t="inlineStr">
        <is>
          <t>No</t>
        </is>
      </c>
      <c r="Y65" s="7" t="inlineStr">
        <is>
          <t>Si</t>
        </is>
      </c>
      <c r="Z65" s="7" t="inlineStr">
        <is>
          <t>Si</t>
        </is>
      </c>
      <c r="AA65" s="7" t="inlineStr">
        <is>
          <t>No</t>
        </is>
      </c>
      <c r="AB65" s="7" t="inlineStr">
        <is>
          <t>Si</t>
        </is>
      </c>
      <c r="AC65" s="126" t="inlineStr">
        <is>
          <t>Aqui</t>
        </is>
      </c>
      <c r="AD65" s="18" t="inlineStr"/>
      <c r="AE65" s="13" t="n">
        <v>3278.090909090909</v>
      </c>
      <c r="AF65" s="13" t="n">
        <v>3278.090909090909</v>
      </c>
      <c r="AH65" s="13">
        <f>IF(P65="","",AVERAGEIF($P$6:$P$503, P65, $AE$6:$AE$503))</f>
        <v/>
      </c>
      <c r="AI65" s="13">
        <f>IF(AE65="","",IF(AE65="-","-",IF((AE65-AH65)=0,"-",IF((AE65-AH65)&gt;0,"↑","↓"))))</f>
        <v/>
      </c>
      <c r="AJ65" s="13">
        <f>IF(AF65="","",IF(AF65="-","-",AVERAGEIF($P$6:$P$503, P65, $AF$6:$AF$503)))</f>
        <v/>
      </c>
      <c r="AK65" s="13">
        <f>IF(AF65="","",IF(AF65="-","-",IF((AF65-AJ65)=0,"-",IF((AF65-AJ65)&gt;0,"↑","↓"))))</f>
        <v/>
      </c>
      <c r="AM65" s="125">
        <f>IF(I65="","",((I65-$AJ$2)*$AL$3*((1+$AL$3)^(30*12)))/(((1+$AL$3)^(30*12))-1))</f>
        <v/>
      </c>
    </row>
    <row r="66">
      <c r="B66" s="6" t="inlineStr">
        <is>
          <t>Venut</t>
        </is>
      </c>
      <c r="C66" s="12" t="inlineStr">
        <is>
          <t>2025-03-08</t>
        </is>
      </c>
      <c r="D66" s="11" t="inlineStr">
        <is>
          <t>Serra Grup Immobiliari</t>
        </is>
      </c>
      <c r="E66" s="11" t="inlineStr">
        <is>
          <t>6203</t>
        </is>
      </c>
      <c r="F66" s="12" t="inlineStr">
        <is>
          <t>2025-03-12</t>
        </is>
      </c>
      <c r="G66" s="11" t="n">
        <v>4</v>
      </c>
      <c r="H66" s="19" t="inlineStr"/>
      <c r="I66" s="124" t="n">
        <v>156000</v>
      </c>
      <c r="J66" s="9" t="inlineStr">
        <is>
          <t>-</t>
        </is>
      </c>
      <c r="K66" s="7" t="inlineStr">
        <is>
          <t>Viviendas</t>
        </is>
      </c>
      <c r="L66" s="7" t="inlineStr">
        <is>
          <t>Buen estado</t>
        </is>
      </c>
      <c r="M66" s="10" t="n">
        <v>2022</v>
      </c>
      <c r="N66" s="10" t="n">
        <v>3</v>
      </c>
      <c r="O66" s="7" t="inlineStr">
        <is>
          <t>Vilafranca del Penedès</t>
        </is>
      </c>
      <c r="P66" s="7" t="inlineStr">
        <is>
          <t>La Girada</t>
        </is>
      </c>
      <c r="Q66" s="10" t="n">
        <v>51</v>
      </c>
      <c r="R66" s="10" t="inlineStr">
        <is>
          <t>-</t>
        </is>
      </c>
      <c r="S66" s="7" t="inlineStr">
        <is>
          <t>-</t>
        </is>
      </c>
      <c r="T66" s="7" t="inlineStr">
        <is>
          <t>Si</t>
        </is>
      </c>
      <c r="U66" s="10" t="n">
        <v>1</v>
      </c>
      <c r="V66" s="10" t="n">
        <v>1</v>
      </c>
      <c r="W66" s="7" t="inlineStr">
        <is>
          <t>-</t>
        </is>
      </c>
      <c r="X66" s="7" t="inlineStr">
        <is>
          <t>No</t>
        </is>
      </c>
      <c r="Y66" s="7" t="inlineStr">
        <is>
          <t>Si</t>
        </is>
      </c>
      <c r="Z66" s="7" t="inlineStr">
        <is>
          <t>No</t>
        </is>
      </c>
      <c r="AA66" s="7" t="inlineStr">
        <is>
          <t>Si</t>
        </is>
      </c>
      <c r="AB66" s="7" t="inlineStr">
        <is>
          <t>No</t>
        </is>
      </c>
      <c r="AC66" s="126" t="inlineStr">
        <is>
          <t>Aqui</t>
        </is>
      </c>
      <c r="AD66" s="19" t="inlineStr"/>
      <c r="AE66" s="13" t="n">
        <v>3058.823529411765</v>
      </c>
      <c r="AF66" s="13" t="n">
        <v>3013.619240799769</v>
      </c>
      <c r="AH66" s="13">
        <f>IF(P66="","",AVERAGEIF($P$6:$P$503, P66, $AE$6:$AE$503))</f>
        <v/>
      </c>
      <c r="AI66" s="13">
        <f>IF(AE66="","",IF(AE66="-","-",IF((AE66-AH66)=0,"-",IF((AE66-AH66)&gt;0,"↑","↓"))))</f>
        <v/>
      </c>
      <c r="AJ66" s="13">
        <f>IF(AF66="","",IF(AF66="-","-",AVERAGEIF($P$6:$P$503, P66, $AF$6:$AF$503)))</f>
        <v/>
      </c>
      <c r="AK66" s="13">
        <f>IF(AF66="","",IF(AF66="-","-",IF((AF66-AJ66)=0,"-",IF((AF66-AJ66)&gt;0,"↑","↓"))))</f>
        <v/>
      </c>
      <c r="AM66" s="125">
        <f>IF(I66="","",((I66-$AJ$2)*$AL$3*((1+$AL$3)^(30*12)))/(((1+$AL$3)^(30*12))-1))</f>
        <v/>
      </c>
    </row>
    <row r="67">
      <c r="B67" s="6" t="inlineStr">
        <is>
          <t>Venut</t>
        </is>
      </c>
      <c r="C67" s="12" t="inlineStr">
        <is>
          <t>2025-03-08</t>
        </is>
      </c>
      <c r="D67" s="11" t="inlineStr">
        <is>
          <t>Serra Grup Immobiliari</t>
        </is>
      </c>
      <c r="E67" s="11" t="inlineStr">
        <is>
          <t>6141</t>
        </is>
      </c>
      <c r="F67" s="12" t="inlineStr">
        <is>
          <t>2025-03-26</t>
        </is>
      </c>
      <c r="G67" s="11" t="n">
        <v>18</v>
      </c>
      <c r="H67" s="19" t="inlineStr"/>
      <c r="I67" s="124" t="n">
        <v>273861</v>
      </c>
      <c r="J67" s="9" t="inlineStr">
        <is>
          <t>-</t>
        </is>
      </c>
      <c r="K67" s="7" t="inlineStr">
        <is>
          <t>Viviendas</t>
        </is>
      </c>
      <c r="L67" s="7" t="inlineStr">
        <is>
          <t>Obra Nueva</t>
        </is>
      </c>
      <c r="M67" s="10" t="n">
        <v>2025</v>
      </c>
      <c r="N67" s="10" t="n">
        <v>0</v>
      </c>
      <c r="O67" s="7" t="inlineStr">
        <is>
          <t>Vilafranca del Penedès</t>
        </is>
      </c>
      <c r="P67" s="7" t="inlineStr">
        <is>
          <t>Vilafranca del Penedès</t>
        </is>
      </c>
      <c r="Q67" s="10" t="n">
        <v>84</v>
      </c>
      <c r="R67" s="10" t="inlineStr">
        <is>
          <t>-</t>
        </is>
      </c>
      <c r="S67" s="7" t="inlineStr">
        <is>
          <t>-</t>
        </is>
      </c>
      <c r="T67" s="7" t="inlineStr">
        <is>
          <t>Si</t>
        </is>
      </c>
      <c r="U67" s="10" t="n">
        <v>3</v>
      </c>
      <c r="V67" s="10" t="n">
        <v>2</v>
      </c>
      <c r="W67" s="7" t="inlineStr">
        <is>
          <t>-</t>
        </is>
      </c>
      <c r="X67" s="7" t="inlineStr">
        <is>
          <t>No</t>
        </is>
      </c>
      <c r="Y67" s="7" t="inlineStr">
        <is>
          <t>No</t>
        </is>
      </c>
      <c r="Z67" s="7" t="inlineStr">
        <is>
          <t>Si</t>
        </is>
      </c>
      <c r="AA67" s="7" t="inlineStr">
        <is>
          <t>No</t>
        </is>
      </c>
      <c r="AB67" s="7" t="inlineStr">
        <is>
          <t>Si</t>
        </is>
      </c>
      <c r="AC67" s="126" t="inlineStr">
        <is>
          <t>Aqui</t>
        </is>
      </c>
      <c r="AD67" s="19" t="inlineStr"/>
      <c r="AE67" s="13" t="n">
        <v>3260.25</v>
      </c>
      <c r="AF67" s="13" t="n">
        <v>3260.25</v>
      </c>
      <c r="AH67" s="13">
        <f>IF(P67="","",AVERAGEIF($P$6:$P$503, P67, $AE$6:$AE$503))</f>
        <v/>
      </c>
      <c r="AI67" s="13">
        <f>IF(AE67="","",IF(AE67="-","-",IF((AE67-AH67)=0,"-",IF((AE67-AH67)&gt;0,"↑","↓"))))</f>
        <v/>
      </c>
      <c r="AJ67" s="13">
        <f>IF(AF67="","",IF(AF67="-","-",AVERAGEIF($P$6:$P$503, P67, $AF$6:$AF$503)))</f>
        <v/>
      </c>
      <c r="AK67" s="13">
        <f>IF(AF67="","",IF(AF67="-","-",IF((AF67-AJ67)=0,"-",IF((AF67-AJ67)&gt;0,"↑","↓"))))</f>
        <v/>
      </c>
      <c r="AM67" s="125">
        <f>IF(I67="","",((I67-$AJ$2)*$AL$3*((1+$AL$3)^(30*12)))/(((1+$AL$3)^(30*12))-1))</f>
        <v/>
      </c>
    </row>
    <row r="68">
      <c r="B68" s="6" t="inlineStr">
        <is>
          <t>Venut</t>
        </is>
      </c>
      <c r="C68" s="12" t="inlineStr">
        <is>
          <t>2025-03-09</t>
        </is>
      </c>
      <c r="D68" s="11" t="inlineStr">
        <is>
          <t>Serra Grup Immobiliari</t>
        </is>
      </c>
      <c r="E68" s="11" t="inlineStr">
        <is>
          <t>6244</t>
        </is>
      </c>
      <c r="F68" s="12" t="inlineStr">
        <is>
          <t>2025-03-26</t>
        </is>
      </c>
      <c r="G68" s="11" t="n">
        <v>17</v>
      </c>
      <c r="H68" s="18" t="inlineStr"/>
      <c r="I68" s="124" t="n">
        <v>288472</v>
      </c>
      <c r="J68" s="9" t="inlineStr">
        <is>
          <t>-</t>
        </is>
      </c>
      <c r="K68" s="7" t="inlineStr">
        <is>
          <t>Viviendas</t>
        </is>
      </c>
      <c r="L68" s="7" t="inlineStr">
        <is>
          <t>Obra Nueva</t>
        </is>
      </c>
      <c r="M68" s="10" t="n">
        <v>2025</v>
      </c>
      <c r="N68" s="10" t="n">
        <v>0</v>
      </c>
      <c r="O68" s="7" t="inlineStr">
        <is>
          <t>Vilafranca del Penedès</t>
        </is>
      </c>
      <c r="P68" s="7" t="inlineStr">
        <is>
          <t>Vilafranca del Penedès</t>
        </is>
      </c>
      <c r="Q68" s="10" t="n">
        <v>88</v>
      </c>
      <c r="R68" s="10" t="inlineStr">
        <is>
          <t>-</t>
        </is>
      </c>
      <c r="S68" s="7" t="inlineStr">
        <is>
          <t>-</t>
        </is>
      </c>
      <c r="T68" s="7" t="inlineStr">
        <is>
          <t>Si</t>
        </is>
      </c>
      <c r="U68" s="10" t="n">
        <v>4</v>
      </c>
      <c r="V68" s="10" t="n">
        <v>2</v>
      </c>
      <c r="W68" s="7" t="inlineStr">
        <is>
          <t>-</t>
        </is>
      </c>
      <c r="X68" s="7" t="inlineStr">
        <is>
          <t>No</t>
        </is>
      </c>
      <c r="Y68" s="7" t="inlineStr">
        <is>
          <t>Si</t>
        </is>
      </c>
      <c r="Z68" s="7" t="inlineStr">
        <is>
          <t>Si</t>
        </is>
      </c>
      <c r="AA68" s="7" t="inlineStr">
        <is>
          <t>No</t>
        </is>
      </c>
      <c r="AB68" s="7" t="inlineStr">
        <is>
          <t>Si</t>
        </is>
      </c>
      <c r="AC68" s="126" t="inlineStr">
        <is>
          <t>Aqui</t>
        </is>
      </c>
      <c r="AD68" s="18" t="inlineStr"/>
      <c r="AE68" s="13" t="n">
        <v>3278.090909090909</v>
      </c>
      <c r="AF68" s="13" t="n">
        <v>3278.090909090909</v>
      </c>
      <c r="AH68" s="13">
        <f>IF(P68="","",AVERAGEIF($P$6:$P$503, P68, $AE$6:$AE$503))</f>
        <v/>
      </c>
      <c r="AI68" s="13">
        <f>IF(AE68="","",IF(AE68="-","-",IF((AE68-AH68)=0,"-",IF((AE68-AH68)&gt;0,"↑","↓"))))</f>
        <v/>
      </c>
      <c r="AJ68" s="13">
        <f>IF(AF68="","",IF(AF68="-","-",AVERAGEIF($P$6:$P$503, P68, $AF$6:$AF$503)))</f>
        <v/>
      </c>
      <c r="AK68" s="13">
        <f>IF(AF68="","",IF(AF68="-","-",IF((AF68-AJ68)=0,"-",IF((AF68-AJ68)&gt;0,"↑","↓"))))</f>
        <v/>
      </c>
      <c r="AM68" s="125">
        <f>IF(I68="","",((I68-$AJ$2)*$AL$3*((1+$AL$3)^(30*12)))/(((1+$AL$3)^(30*12))-1))</f>
        <v/>
      </c>
    </row>
    <row r="69">
      <c r="B69" s="6" t="inlineStr">
        <is>
          <t>Venut</t>
        </is>
      </c>
      <c r="C69" s="12" t="inlineStr">
        <is>
          <t>2025-03-10</t>
        </is>
      </c>
      <c r="D69" s="11" t="inlineStr">
        <is>
          <t>Serra Grup Immobiliari</t>
        </is>
      </c>
      <c r="E69" s="11" t="inlineStr">
        <is>
          <t>6305</t>
        </is>
      </c>
      <c r="F69" s="12" t="inlineStr">
        <is>
          <t>2025-03-26</t>
        </is>
      </c>
      <c r="G69" s="11" t="n">
        <v>16</v>
      </c>
      <c r="H69" s="19" t="inlineStr"/>
      <c r="I69" s="124" t="n">
        <v>260500</v>
      </c>
      <c r="J69" s="9" t="inlineStr">
        <is>
          <t>-</t>
        </is>
      </c>
      <c r="K69" s="7" t="inlineStr">
        <is>
          <t>Viviendas</t>
        </is>
      </c>
      <c r="L69" s="7" t="inlineStr">
        <is>
          <t>Obra Nueva</t>
        </is>
      </c>
      <c r="M69" s="10" t="n">
        <v>2025</v>
      </c>
      <c r="N69" s="10" t="n">
        <v>0</v>
      </c>
      <c r="O69" s="7" t="inlineStr">
        <is>
          <t>Vilafranca del Penedès</t>
        </is>
      </c>
      <c r="P69" s="7" t="inlineStr">
        <is>
          <t>La Girada</t>
        </is>
      </c>
      <c r="Q69" s="10" t="n">
        <v>78</v>
      </c>
      <c r="R69" s="10" t="inlineStr">
        <is>
          <t>-</t>
        </is>
      </c>
      <c r="S69" s="7" t="inlineStr">
        <is>
          <t>-</t>
        </is>
      </c>
      <c r="T69" s="7" t="inlineStr">
        <is>
          <t>Si</t>
        </is>
      </c>
      <c r="U69" s="10" t="n">
        <v>4</v>
      </c>
      <c r="V69" s="10" t="n">
        <v>2</v>
      </c>
      <c r="W69" s="7" t="inlineStr">
        <is>
          <t>-</t>
        </is>
      </c>
      <c r="X69" s="7" t="inlineStr">
        <is>
          <t>No</t>
        </is>
      </c>
      <c r="Y69" s="7" t="inlineStr">
        <is>
          <t>Si</t>
        </is>
      </c>
      <c r="Z69" s="7" t="inlineStr">
        <is>
          <t>Si</t>
        </is>
      </c>
      <c r="AA69" s="7" t="inlineStr">
        <is>
          <t>No</t>
        </is>
      </c>
      <c r="AB69" s="7" t="inlineStr">
        <is>
          <t>No</t>
        </is>
      </c>
      <c r="AC69" s="126" t="inlineStr">
        <is>
          <t>Aqui</t>
        </is>
      </c>
      <c r="AD69" s="19" t="inlineStr"/>
      <c r="AE69" s="13" t="n">
        <v>3339.74358974359</v>
      </c>
      <c r="AF69" s="13" t="n">
        <v>3339.74358974359</v>
      </c>
      <c r="AH69" s="13">
        <f>IF(P69="","",AVERAGEIF($P$6:$P$503, P69, $AE$6:$AE$503))</f>
        <v/>
      </c>
      <c r="AI69" s="13">
        <f>IF(AE69="","",IF(AE69="-","-",IF((AE69-AH69)=0,"-",IF((AE69-AH69)&gt;0,"↑","↓"))))</f>
        <v/>
      </c>
      <c r="AJ69" s="13">
        <f>IF(AF69="","",IF(AF69="-","-",AVERAGEIF($P$6:$P$503, P69, $AF$6:$AF$503)))</f>
        <v/>
      </c>
      <c r="AK69" s="13">
        <f>IF(AF69="","",IF(AF69="-","-",IF((AF69-AJ69)=0,"-",IF((AF69-AJ69)&gt;0,"↑","↓"))))</f>
        <v/>
      </c>
      <c r="AM69" s="125">
        <f>IF(I69="","",((I69-$AJ$2)*$AL$3*((1+$AL$3)^(30*12)))/(((1+$AL$3)^(30*12))-1))</f>
        <v/>
      </c>
    </row>
    <row r="70">
      <c r="B70" s="6" t="inlineStr">
        <is>
          <t>Venut</t>
        </is>
      </c>
      <c r="C70" s="12" t="inlineStr">
        <is>
          <t>2025-03-11</t>
        </is>
      </c>
      <c r="D70" s="11" t="inlineStr">
        <is>
          <t>Serra Grup Immobiliari</t>
        </is>
      </c>
      <c r="E70" s="11" t="inlineStr">
        <is>
          <t>6206</t>
        </is>
      </c>
      <c r="F70" s="12" t="inlineStr">
        <is>
          <t>2025-03-26</t>
        </is>
      </c>
      <c r="G70" s="11" t="n">
        <v>15</v>
      </c>
      <c r="H70" s="19" t="inlineStr"/>
      <c r="I70" s="124" t="n">
        <v>276838</v>
      </c>
      <c r="J70" s="9" t="inlineStr">
        <is>
          <t>-</t>
        </is>
      </c>
      <c r="K70" s="7" t="inlineStr">
        <is>
          <t>Viviendas</t>
        </is>
      </c>
      <c r="L70" s="7" t="inlineStr">
        <is>
          <t>Obra Nueva</t>
        </is>
      </c>
      <c r="M70" s="10" t="n">
        <v>2025</v>
      </c>
      <c r="N70" s="10" t="n">
        <v>0</v>
      </c>
      <c r="O70" s="7" t="inlineStr">
        <is>
          <t>Vilafranca del Penedès</t>
        </is>
      </c>
      <c r="P70" s="7" t="inlineStr">
        <is>
          <t>Barceloneta</t>
        </is>
      </c>
      <c r="Q70" s="10" t="n">
        <v>83</v>
      </c>
      <c r="R70" s="10" t="inlineStr">
        <is>
          <t>-</t>
        </is>
      </c>
      <c r="S70" s="7" t="inlineStr">
        <is>
          <t>-</t>
        </is>
      </c>
      <c r="T70" s="7" t="inlineStr">
        <is>
          <t>Si</t>
        </is>
      </c>
      <c r="U70" s="10" t="n">
        <v>3</v>
      </c>
      <c r="V70" s="10" t="n">
        <v>2</v>
      </c>
      <c r="W70" s="7" t="inlineStr">
        <is>
          <t>-</t>
        </is>
      </c>
      <c r="X70" s="7" t="inlineStr">
        <is>
          <t>No</t>
        </is>
      </c>
      <c r="Y70" s="7" t="inlineStr">
        <is>
          <t>No</t>
        </is>
      </c>
      <c r="Z70" s="7" t="inlineStr">
        <is>
          <t>Si</t>
        </is>
      </c>
      <c r="AA70" s="7" t="inlineStr">
        <is>
          <t>No</t>
        </is>
      </c>
      <c r="AB70" s="7" t="inlineStr">
        <is>
          <t>Si</t>
        </is>
      </c>
      <c r="AC70" s="126" t="inlineStr">
        <is>
          <t>Aqui</t>
        </is>
      </c>
      <c r="AD70" s="19" t="inlineStr"/>
      <c r="AE70" s="13" t="n">
        <v>3335.397590361446</v>
      </c>
      <c r="AF70" s="13" t="n">
        <v>3335.397590361446</v>
      </c>
      <c r="AH70" s="13">
        <f>IF(P70="","",AVERAGEIF($P$6:$P$503, P70, $AE$6:$AE$503))</f>
        <v/>
      </c>
      <c r="AI70" s="13">
        <f>IF(AE70="","",IF(AE70="-","-",IF((AE70-AH70)=0,"-",IF((AE70-AH70)&gt;0,"↑","↓"))))</f>
        <v/>
      </c>
      <c r="AJ70" s="13">
        <f>IF(AF70="","",IF(AF70="-","-",AVERAGEIF($P$6:$P$503, P70, $AF$6:$AF$503)))</f>
        <v/>
      </c>
      <c r="AK70" s="13">
        <f>IF(AF70="","",IF(AF70="-","-",IF((AF70-AJ70)=0,"-",IF((AF70-AJ70)&gt;0,"↑","↓"))))</f>
        <v/>
      </c>
      <c r="AM70" s="125">
        <f>IF(I70="","",((I70-$AJ$2)*$AL$3*((1+$AL$3)^(30*12)))/(((1+$AL$3)^(30*12))-1))</f>
        <v/>
      </c>
    </row>
    <row r="71">
      <c r="B71" s="6" t="inlineStr">
        <is>
          <t>Venut</t>
        </is>
      </c>
      <c r="C71" s="12" t="inlineStr">
        <is>
          <t>2025-03-12</t>
        </is>
      </c>
      <c r="D71" s="11" t="inlineStr">
        <is>
          <t>Serra Grup Immobiliari</t>
        </is>
      </c>
      <c r="E71" s="11" t="inlineStr">
        <is>
          <t>6169_1</t>
        </is>
      </c>
      <c r="F71" s="12" t="inlineStr">
        <is>
          <t>2025-03-14</t>
        </is>
      </c>
      <c r="G71" s="11" t="n">
        <v>2</v>
      </c>
      <c r="H71" s="18" t="inlineStr"/>
      <c r="I71" s="124" t="n">
        <v>270000</v>
      </c>
      <c r="J71" s="9" t="inlineStr">
        <is>
          <t>-</t>
        </is>
      </c>
      <c r="K71" s="7" t="inlineStr">
        <is>
          <t>Viviendas</t>
        </is>
      </c>
      <c r="L71" s="7" t="inlineStr">
        <is>
          <t>Seminuevo</t>
        </is>
      </c>
      <c r="M71" s="10" t="n">
        <v>2023</v>
      </c>
      <c r="N71" s="10" t="n">
        <v>2</v>
      </c>
      <c r="O71" s="7" t="inlineStr">
        <is>
          <t>Vilafranca del Penedès</t>
        </is>
      </c>
      <c r="P71" s="7" t="inlineStr">
        <is>
          <t>*CENTRO</t>
        </is>
      </c>
      <c r="Q71" s="10" t="n">
        <v>95</v>
      </c>
      <c r="R71" s="10" t="inlineStr">
        <is>
          <t>-</t>
        </is>
      </c>
      <c r="S71" s="7" t="inlineStr">
        <is>
          <t>-</t>
        </is>
      </c>
      <c r="T71" s="7" t="inlineStr">
        <is>
          <t>Si</t>
        </is>
      </c>
      <c r="U71" s="10" t="n">
        <v>3</v>
      </c>
      <c r="V71" s="10" t="n">
        <v>2</v>
      </c>
      <c r="W71" s="7" t="inlineStr">
        <is>
          <t>Sur</t>
        </is>
      </c>
      <c r="X71" s="7" t="inlineStr">
        <is>
          <t>No</t>
        </is>
      </c>
      <c r="Y71" s="7" t="inlineStr">
        <is>
          <t>Si</t>
        </is>
      </c>
      <c r="Z71" s="7" t="inlineStr">
        <is>
          <t>No</t>
        </is>
      </c>
      <c r="AA71" s="7" t="inlineStr">
        <is>
          <t>No</t>
        </is>
      </c>
      <c r="AB71" s="7" t="inlineStr">
        <is>
          <t>No</t>
        </is>
      </c>
      <c r="AC71" s="126" t="inlineStr">
        <is>
          <t>Aqui</t>
        </is>
      </c>
      <c r="AD71" s="18" t="inlineStr"/>
      <c r="AE71" s="13" t="n">
        <v>2842.105263157895</v>
      </c>
      <c r="AF71" s="13" t="n">
        <v>2813.965607087024</v>
      </c>
      <c r="AH71" s="13">
        <f>IF(P71="","",AVERAGEIF($P$6:$P$503, P71, $AE$6:$AE$503))</f>
        <v/>
      </c>
      <c r="AI71" s="13">
        <f>IF(AE71="","",IF(AE71="-","-",IF((AE71-AH71)=0,"-",IF((AE71-AH71)&gt;0,"↑","↓"))))</f>
        <v/>
      </c>
      <c r="AJ71" s="13">
        <f>IF(AF71="","",IF(AF71="-","-",AVERAGEIF($P$6:$P$503, P71, $AF$6:$AF$503)))</f>
        <v/>
      </c>
      <c r="AK71" s="13">
        <f>IF(AF71="","",IF(AF71="-","-",IF((AF71-AJ71)=0,"-",IF((AF71-AJ71)&gt;0,"↑","↓"))))</f>
        <v/>
      </c>
      <c r="AM71" s="125">
        <f>IF(I71="","",((I71-$AJ$2)*$AL$3*((1+$AL$3)^(30*12)))/(((1+$AL$3)^(30*12))-1))</f>
        <v/>
      </c>
    </row>
    <row r="72">
      <c r="B72" s="6" t="inlineStr">
        <is>
          <t>Venut</t>
        </is>
      </c>
      <c r="C72" s="12" t="inlineStr">
        <is>
          <t>2025-03-13</t>
        </is>
      </c>
      <c r="D72" s="11" t="inlineStr">
        <is>
          <t>Serra Grup Immobiliari</t>
        </is>
      </c>
      <c r="E72" s="11" t="inlineStr">
        <is>
          <t>6314</t>
        </is>
      </c>
      <c r="F72" s="12" t="inlineStr">
        <is>
          <t>2025-03-26</t>
        </is>
      </c>
      <c r="G72" s="11" t="n">
        <v>13</v>
      </c>
      <c r="H72" s="19" t="inlineStr"/>
      <c r="I72" s="124" t="n">
        <v>700000</v>
      </c>
      <c r="J72" s="9" t="inlineStr">
        <is>
          <t>-</t>
        </is>
      </c>
      <c r="K72" s="7" t="inlineStr">
        <is>
          <t>Viviendas</t>
        </is>
      </c>
      <c r="L72" s="7" t="inlineStr">
        <is>
          <t>Buen estado</t>
        </is>
      </c>
      <c r="M72" s="10" t="n">
        <v>1925</v>
      </c>
      <c r="N72" s="10" t="n">
        <v>100</v>
      </c>
      <c r="O72" s="7" t="inlineStr">
        <is>
          <t>Vilafranca del Penedès</t>
        </is>
      </c>
      <c r="P72" s="7" t="inlineStr">
        <is>
          <t>*CENTRO</t>
        </is>
      </c>
      <c r="Q72" s="10" t="n">
        <v>181</v>
      </c>
      <c r="R72" s="10" t="inlineStr">
        <is>
          <t>-</t>
        </is>
      </c>
      <c r="S72" s="7" t="inlineStr">
        <is>
          <t>-</t>
        </is>
      </c>
      <c r="T72" s="7" t="inlineStr">
        <is>
          <t>No</t>
        </is>
      </c>
      <c r="U72" s="10" t="n">
        <v>8</v>
      </c>
      <c r="V72" s="10" t="n">
        <v>8</v>
      </c>
      <c r="W72" s="7" t="inlineStr">
        <is>
          <t>Este</t>
        </is>
      </c>
      <c r="X72" s="7" t="inlineStr">
        <is>
          <t>No</t>
        </is>
      </c>
      <c r="Y72" s="7" t="inlineStr">
        <is>
          <t>Si</t>
        </is>
      </c>
      <c r="Z72" s="7" t="inlineStr">
        <is>
          <t>No</t>
        </is>
      </c>
      <c r="AA72" s="7" t="inlineStr">
        <is>
          <t>No</t>
        </is>
      </c>
      <c r="AB72" s="7" t="inlineStr">
        <is>
          <t>No</t>
        </is>
      </c>
      <c r="AC72" s="126" t="inlineStr">
        <is>
          <t>Aqui</t>
        </is>
      </c>
      <c r="AD72" s="19" t="inlineStr"/>
      <c r="AE72" s="13" t="n">
        <v>3867.403314917127</v>
      </c>
      <c r="AF72" s="13" t="n">
        <v>2578.268876611418</v>
      </c>
      <c r="AH72" s="13">
        <f>IF(P72="","",AVERAGEIF($P$6:$P$503, P72, $AE$6:$AE$503))</f>
        <v/>
      </c>
      <c r="AI72" s="13">
        <f>IF(AE72="","",IF(AE72="-","-",IF((AE72-AH72)=0,"-",IF((AE72-AH72)&gt;0,"↑","↓"))))</f>
        <v/>
      </c>
      <c r="AJ72" s="13">
        <f>IF(AF72="","",IF(AF72="-","-",AVERAGEIF($P$6:$P$503, P72, $AF$6:$AF$503)))</f>
        <v/>
      </c>
      <c r="AK72" s="13">
        <f>IF(AF72="","",IF(AF72="-","-",IF((AF72-AJ72)=0,"-",IF((AF72-AJ72)&gt;0,"↑","↓"))))</f>
        <v/>
      </c>
      <c r="AM72" s="125">
        <f>IF(I72="","",((I72-$AJ$2)*$AL$3*((1+$AL$3)^(30*12)))/(((1+$AL$3)^(30*12))-1))</f>
        <v/>
      </c>
    </row>
    <row r="73">
      <c r="B73" s="6" t="inlineStr">
        <is>
          <t>Venut</t>
        </is>
      </c>
      <c r="C73" s="12" t="inlineStr">
        <is>
          <t>2025-03-18</t>
        </is>
      </c>
      <c r="D73" s="11" t="inlineStr">
        <is>
          <t>Serra Grup Immobiliari</t>
        </is>
      </c>
      <c r="E73" s="11" t="inlineStr">
        <is>
          <t>6322</t>
        </is>
      </c>
      <c r="F73" s="12" t="inlineStr">
        <is>
          <t>2025-03-26</t>
        </is>
      </c>
      <c r="G73" s="11" t="n">
        <v>8</v>
      </c>
      <c r="H73" s="19" t="inlineStr"/>
      <c r="I73" s="124" t="n">
        <v>740000</v>
      </c>
      <c r="J73" s="9" t="inlineStr">
        <is>
          <t>-</t>
        </is>
      </c>
      <c r="K73" s="7" t="inlineStr">
        <is>
          <t>Viviendas</t>
        </is>
      </c>
      <c r="L73" s="7" t="inlineStr">
        <is>
          <t>Para reformar</t>
        </is>
      </c>
      <c r="M73" s="10" t="inlineStr">
        <is>
          <t>-</t>
        </is>
      </c>
      <c r="N73" s="10" t="inlineStr">
        <is>
          <t>-</t>
        </is>
      </c>
      <c r="O73" s="7" t="inlineStr">
        <is>
          <t>Vilafranca del Penedès</t>
        </is>
      </c>
      <c r="P73" s="7" t="inlineStr">
        <is>
          <t>*CENTRO</t>
        </is>
      </c>
      <c r="Q73" s="10" t="n">
        <v>700</v>
      </c>
      <c r="R73" s="10" t="inlineStr">
        <is>
          <t>-</t>
        </is>
      </c>
      <c r="S73" s="7" t="inlineStr">
        <is>
          <t>-</t>
        </is>
      </c>
      <c r="T73" s="7" t="inlineStr">
        <is>
          <t>No</t>
        </is>
      </c>
      <c r="U73" s="10" t="n">
        <v>11</v>
      </c>
      <c r="V73" s="10" t="n">
        <v>7</v>
      </c>
      <c r="W73" s="7" t="inlineStr">
        <is>
          <t>-</t>
        </is>
      </c>
      <c r="X73" s="7" t="inlineStr">
        <is>
          <t>Si</t>
        </is>
      </c>
      <c r="Y73" s="7" t="inlineStr">
        <is>
          <t>No</t>
        </is>
      </c>
      <c r="Z73" s="7" t="inlineStr">
        <is>
          <t>No</t>
        </is>
      </c>
      <c r="AA73" s="7" t="inlineStr">
        <is>
          <t>No</t>
        </is>
      </c>
      <c r="AB73" s="7" t="inlineStr">
        <is>
          <t>No</t>
        </is>
      </c>
      <c r="AC73" s="126" t="inlineStr">
        <is>
          <t>Aqui</t>
        </is>
      </c>
      <c r="AD73" s="19" t="inlineStr"/>
      <c r="AE73" s="13" t="n">
        <v>1057.142857142857</v>
      </c>
      <c r="AF73" s="13" t="inlineStr">
        <is>
          <t>-</t>
        </is>
      </c>
      <c r="AH73" s="13">
        <f>IF(P73="","",AVERAGEIF($P$6:$P$503, P73, $AE$6:$AE$503))</f>
        <v/>
      </c>
      <c r="AI73" s="13">
        <f>IF(AE73="","",IF(AE73="-","-",IF((AE73-AH73)=0,"-",IF((AE73-AH73)&gt;0,"↑","↓"))))</f>
        <v/>
      </c>
      <c r="AJ73" s="13">
        <f>IF(AF73="","",IF(AF73="-","-",AVERAGEIF($P$6:$P$503, P73, $AF$6:$AF$503)))</f>
        <v/>
      </c>
      <c r="AK73" s="13">
        <f>IF(AF73="","",IF(AF73="-","-",IF((AF73-AJ73)=0,"-",IF((AF73-AJ73)&gt;0,"↑","↓"))))</f>
        <v/>
      </c>
      <c r="AM73" s="125">
        <f>IF(I73="","",((I73-$AJ$2)*$AL$3*((1+$AL$3)^(30*12)))/(((1+$AL$3)^(30*12))-1))</f>
        <v/>
      </c>
    </row>
    <row r="74">
      <c r="B74" s="6" t="inlineStr">
        <is>
          <t>Venut</t>
        </is>
      </c>
      <c r="C74" s="12" t="inlineStr">
        <is>
          <t>2025-03-18</t>
        </is>
      </c>
      <c r="D74" s="11" t="inlineStr">
        <is>
          <t>Serra Grup Immobiliari</t>
        </is>
      </c>
      <c r="E74" s="11" t="inlineStr">
        <is>
          <t>5610</t>
        </is>
      </c>
      <c r="F74" s="12" t="inlineStr">
        <is>
          <t>2025-03-26</t>
        </is>
      </c>
      <c r="G74" s="11" t="n">
        <v>8</v>
      </c>
      <c r="H74" s="18" t="inlineStr"/>
      <c r="I74" s="124" t="n">
        <v>175000</v>
      </c>
      <c r="J74" s="9" t="inlineStr">
        <is>
          <t>-</t>
        </is>
      </c>
      <c r="K74" s="7" t="inlineStr">
        <is>
          <t>Viviendas</t>
        </is>
      </c>
      <c r="L74" s="7" t="inlineStr">
        <is>
          <t>Buen estado</t>
        </is>
      </c>
      <c r="M74" s="10" t="n">
        <v>1995</v>
      </c>
      <c r="N74" s="10" t="n">
        <v>30</v>
      </c>
      <c r="O74" s="7" t="inlineStr">
        <is>
          <t>Vilafranca del Penedès</t>
        </is>
      </c>
      <c r="P74" s="7" t="inlineStr">
        <is>
          <t>LES CLOTES</t>
        </is>
      </c>
      <c r="Q74" s="10" t="n">
        <v>87</v>
      </c>
      <c r="R74" s="10" t="inlineStr">
        <is>
          <t>-</t>
        </is>
      </c>
      <c r="S74" s="7" t="inlineStr">
        <is>
          <t>-</t>
        </is>
      </c>
      <c r="T74" s="7" t="inlineStr">
        <is>
          <t>Si</t>
        </is>
      </c>
      <c r="U74" s="10" t="n">
        <v>4</v>
      </c>
      <c r="V74" s="10" t="n">
        <v>2</v>
      </c>
      <c r="W74" s="7" t="inlineStr">
        <is>
          <t>Oeste</t>
        </is>
      </c>
      <c r="X74" s="7" t="inlineStr">
        <is>
          <t>No</t>
        </is>
      </c>
      <c r="Y74" s="7" t="inlineStr">
        <is>
          <t>Si</t>
        </is>
      </c>
      <c r="Z74" s="7" t="inlineStr">
        <is>
          <t>No</t>
        </is>
      </c>
      <c r="AA74" s="7" t="inlineStr">
        <is>
          <t>No</t>
        </is>
      </c>
      <c r="AB74" s="7" t="inlineStr">
        <is>
          <t>No</t>
        </is>
      </c>
      <c r="AC74" s="126" t="inlineStr">
        <is>
          <t>Aqui</t>
        </is>
      </c>
      <c r="AD74" s="18" t="inlineStr"/>
      <c r="AE74" s="13" t="n">
        <v>2011.494252873563</v>
      </c>
      <c r="AF74" s="13" t="n">
        <v>1749.125437281359</v>
      </c>
      <c r="AH74" s="13">
        <f>IF(P74="","",AVERAGEIF($P$6:$P$503, P74, $AE$6:$AE$503))</f>
        <v/>
      </c>
      <c r="AI74" s="13">
        <f>IF(AE74="","",IF(AE74="-","-",IF((AE74-AH74)=0,"-",IF((AE74-AH74)&gt;0,"↑","↓"))))</f>
        <v/>
      </c>
      <c r="AJ74" s="13">
        <f>IF(AF74="","",IF(AF74="-","-",AVERAGEIF($P$6:$P$503, P74, $AF$6:$AF$503)))</f>
        <v/>
      </c>
      <c r="AK74" s="13">
        <f>IF(AF74="","",IF(AF74="-","-",IF((AF74-AJ74)=0,"-",IF((AF74-AJ74)&gt;0,"↑","↓"))))</f>
        <v/>
      </c>
      <c r="AM74" s="125">
        <f>IF(I74="","",((I74-$AJ$2)*$AL$3*((1+$AL$3)^(30*12)))/(((1+$AL$3)^(30*12))-1))</f>
        <v/>
      </c>
    </row>
    <row r="75">
      <c r="B75" s="6" t="inlineStr">
        <is>
          <t>Venut</t>
        </is>
      </c>
      <c r="C75" s="12" t="inlineStr">
        <is>
          <t>2025-03-18</t>
        </is>
      </c>
      <c r="D75" s="11" t="inlineStr">
        <is>
          <t>Serra Grup Immobiliari</t>
        </is>
      </c>
      <c r="E75" s="11" t="inlineStr">
        <is>
          <t>6169</t>
        </is>
      </c>
      <c r="F75" s="12" t="inlineStr">
        <is>
          <t>2025-03-26</t>
        </is>
      </c>
      <c r="G75" s="11" t="n">
        <v>8</v>
      </c>
      <c r="H75" s="19" t="inlineStr"/>
      <c r="I75" s="124" t="n">
        <v>270000</v>
      </c>
      <c r="J75" s="9" t="inlineStr">
        <is>
          <t>-</t>
        </is>
      </c>
      <c r="K75" s="7" t="inlineStr">
        <is>
          <t>Viviendas</t>
        </is>
      </c>
      <c r="L75" s="7" t="inlineStr">
        <is>
          <t>Seminuevo</t>
        </is>
      </c>
      <c r="M75" s="10" t="n">
        <v>2023</v>
      </c>
      <c r="N75" s="10" t="n">
        <v>2</v>
      </c>
      <c r="O75" s="7" t="inlineStr">
        <is>
          <t>Vilafranca del Penedès</t>
        </is>
      </c>
      <c r="P75" s="7" t="inlineStr">
        <is>
          <t>*CENTRO</t>
        </is>
      </c>
      <c r="Q75" s="10" t="n">
        <v>95</v>
      </c>
      <c r="R75" s="10" t="inlineStr">
        <is>
          <t>-</t>
        </is>
      </c>
      <c r="S75" s="7" t="inlineStr">
        <is>
          <t>-</t>
        </is>
      </c>
      <c r="T75" s="7" t="inlineStr">
        <is>
          <t>Si</t>
        </is>
      </c>
      <c r="U75" s="10" t="n">
        <v>3</v>
      </c>
      <c r="V75" s="10" t="n">
        <v>2</v>
      </c>
      <c r="W75" s="7" t="inlineStr">
        <is>
          <t>Sur</t>
        </is>
      </c>
      <c r="X75" s="7" t="inlineStr">
        <is>
          <t>No</t>
        </is>
      </c>
      <c r="Y75" s="7" t="inlineStr">
        <is>
          <t>Si</t>
        </is>
      </c>
      <c r="Z75" s="7" t="inlineStr">
        <is>
          <t>No</t>
        </is>
      </c>
      <c r="AA75" s="7" t="inlineStr">
        <is>
          <t>No</t>
        </is>
      </c>
      <c r="AB75" s="7" t="inlineStr">
        <is>
          <t>No</t>
        </is>
      </c>
      <c r="AC75" s="126" t="inlineStr">
        <is>
          <t>Aqui</t>
        </is>
      </c>
      <c r="AD75" s="19" t="inlineStr"/>
      <c r="AE75" s="13" t="n">
        <v>2842.105263157895</v>
      </c>
      <c r="AF75" s="13" t="n">
        <v>2813.965607087024</v>
      </c>
      <c r="AH75" s="13">
        <f>IF(P75="","",AVERAGEIF($P$6:$P$503, P75, $AE$6:$AE$503))</f>
        <v/>
      </c>
      <c r="AI75" s="13">
        <f>IF(AE75="","",IF(AE75="-","-",IF((AE75-AH75)=0,"-",IF((AE75-AH75)&gt;0,"↑","↓"))))</f>
        <v/>
      </c>
      <c r="AJ75" s="13">
        <f>IF(AF75="","",IF(AF75="-","-",AVERAGEIF($P$6:$P$503, P75, $AF$6:$AF$503)))</f>
        <v/>
      </c>
      <c r="AK75" s="13">
        <f>IF(AF75="","",IF(AF75="-","-",IF((AF75-AJ75)=0,"-",IF((AF75-AJ75)&gt;0,"↑","↓"))))</f>
        <v/>
      </c>
      <c r="AM75" s="125">
        <f>IF(I75="","",((I75-$AJ$2)*$AL$3*((1+$AL$3)^(30*12)))/(((1+$AL$3)^(30*12))-1))</f>
        <v/>
      </c>
    </row>
    <row r="76">
      <c r="B76" s="6" t="inlineStr">
        <is>
          <t>Actiu</t>
        </is>
      </c>
      <c r="C76" s="12" t="inlineStr">
        <is>
          <t>2025-03-26</t>
        </is>
      </c>
      <c r="D76" s="11" t="inlineStr">
        <is>
          <t>Serra Grup Immobiliari</t>
        </is>
      </c>
      <c r="E76" s="11" t="inlineStr"/>
      <c r="F76" s="12" t="inlineStr">
        <is>
          <t>2025-03-26</t>
        </is>
      </c>
      <c r="G76" s="11" t="n">
        <v>0</v>
      </c>
      <c r="H76" s="19" t="inlineStr"/>
      <c r="I76" s="124" t="n">
        <v>294743</v>
      </c>
      <c r="J76" s="9" t="inlineStr">
        <is>
          <t>-</t>
        </is>
      </c>
      <c r="K76" s="7" t="inlineStr">
        <is>
          <t>Viviendas</t>
        </is>
      </c>
      <c r="L76" s="7" t="inlineStr">
        <is>
          <t>Obra Nueva</t>
        </is>
      </c>
      <c r="M76" s="10" t="n">
        <v>2025</v>
      </c>
      <c r="N76" s="10" t="n">
        <v>0</v>
      </c>
      <c r="O76" s="7" t="inlineStr">
        <is>
          <t>Vilafranca del Penedès</t>
        </is>
      </c>
      <c r="P76" s="7" t="inlineStr">
        <is>
          <t>Barceloneta</t>
        </is>
      </c>
      <c r="Q76" s="10" t="n">
        <v>82</v>
      </c>
      <c r="R76" s="10" t="inlineStr">
        <is>
          <t>-</t>
        </is>
      </c>
      <c r="S76" s="7" t="inlineStr">
        <is>
          <t>-</t>
        </is>
      </c>
      <c r="T76" s="7" t="inlineStr">
        <is>
          <t>Si</t>
        </is>
      </c>
      <c r="U76" s="10" t="n">
        <v>4</v>
      </c>
      <c r="V76" s="10" t="n">
        <v>2</v>
      </c>
      <c r="W76" s="7" t="inlineStr">
        <is>
          <t>-</t>
        </is>
      </c>
      <c r="X76" s="7" t="inlineStr">
        <is>
          <t>No</t>
        </is>
      </c>
      <c r="Y76" s="7" t="inlineStr">
        <is>
          <t>No</t>
        </is>
      </c>
      <c r="Z76" s="7" t="inlineStr">
        <is>
          <t>Si</t>
        </is>
      </c>
      <c r="AA76" s="7" t="inlineStr">
        <is>
          <t>No</t>
        </is>
      </c>
      <c r="AB76" s="7" t="inlineStr">
        <is>
          <t>Si</t>
        </is>
      </c>
      <c r="AC76" s="126" t="inlineStr">
        <is>
          <t>Aqui</t>
        </is>
      </c>
      <c r="AD76" s="19" t="inlineStr"/>
      <c r="AE76" s="13" t="n">
        <v>3594.426829268293</v>
      </c>
      <c r="AF76" s="13" t="n">
        <v>3594.426829268293</v>
      </c>
      <c r="AH76" s="13">
        <f>IF(P76="","",AVERAGEIF($P$6:$P$503, P76, $AE$6:$AE$503))</f>
        <v/>
      </c>
      <c r="AI76" s="13">
        <f>IF(AE76="","",IF(AE76="-","-",IF((AE76-AH76)=0,"-",IF((AE76-AH76)&gt;0,"↑","↓"))))</f>
        <v/>
      </c>
      <c r="AJ76" s="13">
        <f>IF(AF76="","",IF(AF76="-","-",AVERAGEIF($P$6:$P$503, P76, $AF$6:$AF$503)))</f>
        <v/>
      </c>
      <c r="AK76" s="13">
        <f>IF(AF76="","",IF(AF76="-","-",IF((AF76-AJ76)=0,"-",IF((AF76-AJ76)&gt;0,"↑","↓"))))</f>
        <v/>
      </c>
      <c r="AM76" s="125">
        <f>IF(I76="","",((I76-$AJ$2)*$AL$3*((1+$AL$3)^(30*12)))/(((1+$AL$3)^(30*12))-1))</f>
        <v/>
      </c>
    </row>
    <row r="77">
      <c r="B77" s="6" t="inlineStr">
        <is>
          <t>Actiu</t>
        </is>
      </c>
      <c r="C77" s="12" t="inlineStr">
        <is>
          <t>2025-03-26</t>
        </is>
      </c>
      <c r="D77" s="11" t="inlineStr">
        <is>
          <t>Serra Grup Immobiliari</t>
        </is>
      </c>
      <c r="E77" s="11" t="inlineStr"/>
      <c r="F77" s="12" t="inlineStr">
        <is>
          <t>2025-03-26</t>
        </is>
      </c>
      <c r="G77" s="11" t="n">
        <v>0</v>
      </c>
      <c r="H77" s="18" t="inlineStr"/>
      <c r="I77" s="124" t="n">
        <v>284000</v>
      </c>
      <c r="J77" s="9" t="inlineStr">
        <is>
          <t>-</t>
        </is>
      </c>
      <c r="K77" s="7" t="inlineStr">
        <is>
          <t>Viviendas</t>
        </is>
      </c>
      <c r="L77" s="7" t="inlineStr">
        <is>
          <t>Nuevo</t>
        </is>
      </c>
      <c r="M77" s="10" t="n">
        <v>2025</v>
      </c>
      <c r="N77" s="10" t="n">
        <v>0</v>
      </c>
      <c r="O77" s="7" t="inlineStr">
        <is>
          <t>Vilafranca del Penedès</t>
        </is>
      </c>
      <c r="P77" s="7" t="inlineStr">
        <is>
          <t>La Girada</t>
        </is>
      </c>
      <c r="Q77" s="10" t="n">
        <v>78</v>
      </c>
      <c r="R77" s="10" t="inlineStr">
        <is>
          <t>-</t>
        </is>
      </c>
      <c r="S77" s="7" t="inlineStr">
        <is>
          <t>-</t>
        </is>
      </c>
      <c r="T77" s="7" t="inlineStr">
        <is>
          <t>Si</t>
        </is>
      </c>
      <c r="U77" s="10" t="n">
        <v>4</v>
      </c>
      <c r="V77" s="10" t="n">
        <v>2</v>
      </c>
      <c r="W77" s="7" t="inlineStr">
        <is>
          <t>-</t>
        </is>
      </c>
      <c r="X77" s="7" t="inlineStr">
        <is>
          <t>No</t>
        </is>
      </c>
      <c r="Y77" s="7" t="inlineStr">
        <is>
          <t>Si</t>
        </is>
      </c>
      <c r="Z77" s="7" t="inlineStr">
        <is>
          <t>Si</t>
        </is>
      </c>
      <c r="AA77" s="7" t="inlineStr">
        <is>
          <t>No</t>
        </is>
      </c>
      <c r="AB77" s="7" t="inlineStr">
        <is>
          <t>No</t>
        </is>
      </c>
      <c r="AC77" s="126" t="inlineStr">
        <is>
          <t>Aqui</t>
        </is>
      </c>
      <c r="AD77" s="18" t="inlineStr"/>
      <c r="AE77" s="13" t="n">
        <v>3641.025641025641</v>
      </c>
      <c r="AF77" s="13" t="n">
        <v>3641.025641025641</v>
      </c>
      <c r="AH77" s="13">
        <f>IF(P77="","",AVERAGEIF($P$6:$P$503, P77, $AE$6:$AE$503))</f>
        <v/>
      </c>
      <c r="AI77" s="13">
        <f>IF(AE77="","",IF(AE77="-","-",IF((AE77-AH77)=0,"-",IF((AE77-AH77)&gt;0,"↑","↓"))))</f>
        <v/>
      </c>
      <c r="AJ77" s="13">
        <f>IF(AF77="","",IF(AF77="-","-",AVERAGEIF($P$6:$P$503, P77, $AF$6:$AF$503)))</f>
        <v/>
      </c>
      <c r="AK77" s="13">
        <f>IF(AF77="","",IF(AF77="-","-",IF((AF77-AJ77)=0,"-",IF((AF77-AJ77)&gt;0,"↑","↓"))))</f>
        <v/>
      </c>
      <c r="AM77" s="125">
        <f>IF(I77="","",((I77-$AJ$2)*$AL$3*((1+$AL$3)^(30*12)))/(((1+$AL$3)^(30*12))-1))</f>
        <v/>
      </c>
    </row>
    <row r="78">
      <c r="B78" s="6" t="inlineStr">
        <is>
          <t>Actiu</t>
        </is>
      </c>
      <c r="C78" s="12" t="inlineStr">
        <is>
          <t>2025-03-26</t>
        </is>
      </c>
      <c r="D78" s="11" t="inlineStr">
        <is>
          <t>Serra Grup Immobiliari</t>
        </is>
      </c>
      <c r="E78" s="11" t="inlineStr"/>
      <c r="F78" s="12" t="inlineStr">
        <is>
          <t>2025-03-26</t>
        </is>
      </c>
      <c r="G78" s="11" t="n">
        <v>0</v>
      </c>
      <c r="H78" s="19" t="inlineStr"/>
      <c r="I78" s="124" t="n">
        <v>260500</v>
      </c>
      <c r="J78" s="9" t="inlineStr">
        <is>
          <t>-</t>
        </is>
      </c>
      <c r="K78" s="7" t="inlineStr">
        <is>
          <t>Viviendas</t>
        </is>
      </c>
      <c r="L78" s="7" t="inlineStr">
        <is>
          <t>Obra Nueva</t>
        </is>
      </c>
      <c r="M78" s="10" t="n">
        <v>2025</v>
      </c>
      <c r="N78" s="10" t="n">
        <v>0</v>
      </c>
      <c r="O78" s="7" t="inlineStr">
        <is>
          <t>Vilafranca del Penedès</t>
        </is>
      </c>
      <c r="P78" s="7" t="inlineStr">
        <is>
          <t>La Girada</t>
        </is>
      </c>
      <c r="Q78" s="10" t="n">
        <v>78</v>
      </c>
      <c r="R78" s="10" t="inlineStr">
        <is>
          <t>-</t>
        </is>
      </c>
      <c r="S78" s="7" t="inlineStr">
        <is>
          <t>-</t>
        </is>
      </c>
      <c r="T78" s="7" t="inlineStr">
        <is>
          <t>Si</t>
        </is>
      </c>
      <c r="U78" s="10" t="n">
        <v>4</v>
      </c>
      <c r="V78" s="10" t="n">
        <v>2</v>
      </c>
      <c r="W78" s="7" t="inlineStr">
        <is>
          <t>-</t>
        </is>
      </c>
      <c r="X78" s="7" t="inlineStr">
        <is>
          <t>No</t>
        </is>
      </c>
      <c r="Y78" s="7" t="inlineStr">
        <is>
          <t>Si</t>
        </is>
      </c>
      <c r="Z78" s="7" t="inlineStr">
        <is>
          <t>Si</t>
        </is>
      </c>
      <c r="AA78" s="7" t="inlineStr">
        <is>
          <t>No</t>
        </is>
      </c>
      <c r="AB78" s="7" t="inlineStr">
        <is>
          <t>No</t>
        </is>
      </c>
      <c r="AC78" s="126" t="inlineStr">
        <is>
          <t>Aqui</t>
        </is>
      </c>
      <c r="AD78" s="19" t="inlineStr"/>
      <c r="AE78" s="13" t="n">
        <v>3339.74358974359</v>
      </c>
      <c r="AF78" s="13" t="n">
        <v>3339.74358974359</v>
      </c>
      <c r="AH78" s="13">
        <f>IF(P78="","",AVERAGEIF($P$6:$P$503, P78, $AE$6:$AE$503))</f>
        <v/>
      </c>
      <c r="AI78" s="13">
        <f>IF(AE78="","",IF(AE78="-","-",IF((AE78-AH78)=0,"-",IF((AE78-AH78)&gt;0,"↑","↓"))))</f>
        <v/>
      </c>
      <c r="AJ78" s="13">
        <f>IF(AF78="","",IF(AF78="-","-",AVERAGEIF($P$6:$P$503, P78, $AF$6:$AF$503)))</f>
        <v/>
      </c>
      <c r="AK78" s="13">
        <f>IF(AF78="","",IF(AF78="-","-",IF((AF78-AJ78)=0,"-",IF((AF78-AJ78)&gt;0,"↑","↓"))))</f>
        <v/>
      </c>
      <c r="AM78" s="125">
        <f>IF(I78="","",((I78-$AJ$2)*$AL$3*((1+$AL$3)^(30*12)))/(((1+$AL$3)^(30*12))-1))</f>
        <v/>
      </c>
    </row>
    <row r="79">
      <c r="B79" s="6" t="inlineStr">
        <is>
          <t>Actiu</t>
        </is>
      </c>
      <c r="C79" s="12" t="inlineStr">
        <is>
          <t>2025-03-26</t>
        </is>
      </c>
      <c r="D79" s="11" t="inlineStr">
        <is>
          <t>Serra Grup Immobiliari</t>
        </is>
      </c>
      <c r="E79" s="11" t="inlineStr"/>
      <c r="F79" s="12" t="inlineStr">
        <is>
          <t>2025-03-26</t>
        </is>
      </c>
      <c r="G79" s="11" t="n">
        <v>0</v>
      </c>
      <c r="H79" s="19" t="inlineStr"/>
      <c r="I79" s="124" t="n">
        <v>254481</v>
      </c>
      <c r="J79" s="9" t="inlineStr">
        <is>
          <t>-</t>
        </is>
      </c>
      <c r="K79" s="7" t="inlineStr">
        <is>
          <t>Viviendas</t>
        </is>
      </c>
      <c r="L79" s="7" t="inlineStr">
        <is>
          <t>Nuevo</t>
        </is>
      </c>
      <c r="M79" s="10" t="inlineStr">
        <is>
          <t>-</t>
        </is>
      </c>
      <c r="N79" s="10" t="inlineStr">
        <is>
          <t>-</t>
        </is>
      </c>
      <c r="O79" s="7" t="inlineStr">
        <is>
          <t>Vilafranca del Penedès</t>
        </is>
      </c>
      <c r="P79" s="7" t="inlineStr">
        <is>
          <t>Barcelona</t>
        </is>
      </c>
      <c r="Q79" s="10" t="n">
        <v>73</v>
      </c>
      <c r="R79" s="10" t="inlineStr">
        <is>
          <t>-</t>
        </is>
      </c>
      <c r="S79" s="7" t="inlineStr">
        <is>
          <t>-</t>
        </is>
      </c>
      <c r="T79" s="7" t="inlineStr">
        <is>
          <t>Si</t>
        </is>
      </c>
      <c r="U79" s="10" t="n">
        <v>3</v>
      </c>
      <c r="V79" s="10" t="n">
        <v>2</v>
      </c>
      <c r="W79" s="7" t="inlineStr">
        <is>
          <t>-</t>
        </is>
      </c>
      <c r="X79" s="7" t="inlineStr">
        <is>
          <t>No</t>
        </is>
      </c>
      <c r="Y79" s="7" t="inlineStr">
        <is>
          <t>No</t>
        </is>
      </c>
      <c r="Z79" s="7" t="inlineStr">
        <is>
          <t>Si</t>
        </is>
      </c>
      <c r="AA79" s="7" t="inlineStr">
        <is>
          <t>No</t>
        </is>
      </c>
      <c r="AB79" s="7" t="inlineStr">
        <is>
          <t>Si</t>
        </is>
      </c>
      <c r="AC79" s="126" t="inlineStr">
        <is>
          <t>Aqui</t>
        </is>
      </c>
      <c r="AD79" s="19" t="inlineStr"/>
      <c r="AE79" s="13" t="n">
        <v>3486.041095890411</v>
      </c>
      <c r="AF79" s="13" t="inlineStr">
        <is>
          <t>-</t>
        </is>
      </c>
      <c r="AH79" s="13">
        <f>IF(P79="","",AVERAGEIF($P$6:$P$503, P79, $AE$6:$AE$503))</f>
        <v/>
      </c>
      <c r="AI79" s="13">
        <f>IF(AE79="","",IF(AE79="-","-",IF((AE79-AH79)=0,"-",IF((AE79-AH79)&gt;0,"↑","↓"))))</f>
        <v/>
      </c>
      <c r="AJ79" s="13">
        <f>IF(AF79="","",IF(AF79="-","-",AVERAGEIF($P$6:$P$503, P79, $AF$6:$AF$503)))</f>
        <v/>
      </c>
      <c r="AK79" s="13">
        <f>IF(AF79="","",IF(AF79="-","-",IF((AF79-AJ79)=0,"-",IF((AF79-AJ79)&gt;0,"↑","↓"))))</f>
        <v/>
      </c>
      <c r="AM79" s="125">
        <f>IF(I79="","",((I79-$AJ$2)*$AL$3*((1+$AL$3)^(30*12)))/(((1+$AL$3)^(30*12))-1))</f>
        <v/>
      </c>
    </row>
    <row r="80">
      <c r="B80" s="6" t="inlineStr">
        <is>
          <t>Actiu</t>
        </is>
      </c>
      <c r="C80" s="12" t="inlineStr">
        <is>
          <t>2025-03-26</t>
        </is>
      </c>
      <c r="D80" s="11" t="inlineStr">
        <is>
          <t>Serra Grup Immobiliari</t>
        </is>
      </c>
      <c r="E80" s="11" t="inlineStr"/>
      <c r="F80" s="12" t="inlineStr">
        <is>
          <t>2025-03-26</t>
        </is>
      </c>
      <c r="G80" s="11" t="n">
        <v>0</v>
      </c>
      <c r="H80" s="18" t="inlineStr"/>
      <c r="I80" s="124" t="n">
        <v>740000</v>
      </c>
      <c r="J80" s="9" t="inlineStr">
        <is>
          <t>-</t>
        </is>
      </c>
      <c r="K80" s="7" t="inlineStr">
        <is>
          <t>Viviendas</t>
        </is>
      </c>
      <c r="L80" s="7" t="inlineStr">
        <is>
          <t>Para reformar</t>
        </is>
      </c>
      <c r="M80" s="10" t="inlineStr">
        <is>
          <t>-</t>
        </is>
      </c>
      <c r="N80" s="10" t="inlineStr">
        <is>
          <t>-</t>
        </is>
      </c>
      <c r="O80" s="7" t="inlineStr">
        <is>
          <t>Vilafranca del Penedès</t>
        </is>
      </c>
      <c r="P80" s="7" t="inlineStr">
        <is>
          <t>*CENTRO</t>
        </is>
      </c>
      <c r="Q80" s="10" t="n">
        <v>700</v>
      </c>
      <c r="R80" s="10" t="inlineStr">
        <is>
          <t>-</t>
        </is>
      </c>
      <c r="S80" s="7" t="inlineStr">
        <is>
          <t>-</t>
        </is>
      </c>
      <c r="T80" s="7" t="inlineStr">
        <is>
          <t>No</t>
        </is>
      </c>
      <c r="U80" s="10" t="n">
        <v>11</v>
      </c>
      <c r="V80" s="10" t="n">
        <v>7</v>
      </c>
      <c r="W80" s="7" t="inlineStr">
        <is>
          <t>-</t>
        </is>
      </c>
      <c r="X80" s="7" t="inlineStr">
        <is>
          <t>Si</t>
        </is>
      </c>
      <c r="Y80" s="7" t="inlineStr">
        <is>
          <t>No</t>
        </is>
      </c>
      <c r="Z80" s="7" t="inlineStr">
        <is>
          <t>No</t>
        </is>
      </c>
      <c r="AA80" s="7" t="inlineStr">
        <is>
          <t>No</t>
        </is>
      </c>
      <c r="AB80" s="7" t="inlineStr">
        <is>
          <t>No</t>
        </is>
      </c>
      <c r="AC80" s="126" t="inlineStr">
        <is>
          <t>Aqui</t>
        </is>
      </c>
      <c r="AD80" s="18" t="inlineStr"/>
      <c r="AE80" s="13" t="n">
        <v>1057.142857142857</v>
      </c>
      <c r="AF80" s="13" t="inlineStr">
        <is>
          <t>-</t>
        </is>
      </c>
      <c r="AH80" s="13">
        <f>IF(P80="","",AVERAGEIF($P$6:$P$503, P80, $AE$6:$AE$503))</f>
        <v/>
      </c>
      <c r="AI80" s="13">
        <f>IF(AE80="","",IF(AE80="-","-",IF((AE80-AH80)=0,"-",IF((AE80-AH80)&gt;0,"↑","↓"))))</f>
        <v/>
      </c>
      <c r="AJ80" s="13">
        <f>IF(AF80="","",IF(AF80="-","-",AVERAGEIF($P$6:$P$503, P80, $AF$6:$AF$503)))</f>
        <v/>
      </c>
      <c r="AK80" s="13">
        <f>IF(AF80="","",IF(AF80="-","-",IF((AF80-AJ80)=0,"-",IF((AF80-AJ80)&gt;0,"↑","↓"))))</f>
        <v/>
      </c>
      <c r="AM80" s="125">
        <f>IF(I80="","",((I80-$AJ$2)*$AL$3*((1+$AL$3)^(30*12)))/(((1+$AL$3)^(30*12))-1))</f>
        <v/>
      </c>
    </row>
    <row r="81">
      <c r="B81" s="6" t="inlineStr">
        <is>
          <t>Actiu</t>
        </is>
      </c>
      <c r="C81" s="12" t="inlineStr">
        <is>
          <t>2025-03-26</t>
        </is>
      </c>
      <c r="D81" s="11" t="inlineStr">
        <is>
          <t>Serra Grup Immobiliari</t>
        </is>
      </c>
      <c r="E81" s="11" t="inlineStr"/>
      <c r="F81" s="12" t="inlineStr">
        <is>
          <t>2025-03-26</t>
        </is>
      </c>
      <c r="G81" s="11" t="n">
        <v>0</v>
      </c>
      <c r="H81" s="19" t="inlineStr"/>
      <c r="I81" s="124" t="n">
        <v>273861</v>
      </c>
      <c r="J81" s="9" t="inlineStr">
        <is>
          <t>-</t>
        </is>
      </c>
      <c r="K81" s="7" t="inlineStr">
        <is>
          <t>Viviendas</t>
        </is>
      </c>
      <c r="L81" s="7" t="inlineStr">
        <is>
          <t>Obra Nueva</t>
        </is>
      </c>
      <c r="M81" s="10" t="n">
        <v>2025</v>
      </c>
      <c r="N81" s="10" t="n">
        <v>0</v>
      </c>
      <c r="O81" s="7" t="inlineStr">
        <is>
          <t>Vilafranca del Penedès</t>
        </is>
      </c>
      <c r="P81" s="7" t="inlineStr">
        <is>
          <t>Vilafranca del Penedès</t>
        </is>
      </c>
      <c r="Q81" s="10" t="n">
        <v>84</v>
      </c>
      <c r="R81" s="10" t="inlineStr">
        <is>
          <t>-</t>
        </is>
      </c>
      <c r="S81" s="7" t="inlineStr">
        <is>
          <t>-</t>
        </is>
      </c>
      <c r="T81" s="7" t="inlineStr">
        <is>
          <t>Si</t>
        </is>
      </c>
      <c r="U81" s="10" t="n">
        <v>3</v>
      </c>
      <c r="V81" s="10" t="n">
        <v>2</v>
      </c>
      <c r="W81" s="7" t="inlineStr">
        <is>
          <t>-</t>
        </is>
      </c>
      <c r="X81" s="7" t="inlineStr">
        <is>
          <t>No</t>
        </is>
      </c>
      <c r="Y81" s="7" t="inlineStr">
        <is>
          <t>No</t>
        </is>
      </c>
      <c r="Z81" s="7" t="inlineStr">
        <is>
          <t>Si</t>
        </is>
      </c>
      <c r="AA81" s="7" t="inlineStr">
        <is>
          <t>No</t>
        </is>
      </c>
      <c r="AB81" s="7" t="inlineStr">
        <is>
          <t>Si</t>
        </is>
      </c>
      <c r="AC81" s="126" t="inlineStr">
        <is>
          <t>Aqui</t>
        </is>
      </c>
      <c r="AD81" s="19" t="inlineStr"/>
      <c r="AE81" s="13" t="n">
        <v>3260.25</v>
      </c>
      <c r="AF81" s="13" t="n">
        <v>3260.25</v>
      </c>
      <c r="AH81" s="13">
        <f>IF(P81="","",AVERAGEIF($P$6:$P$503, P81, $AE$6:$AE$503))</f>
        <v/>
      </c>
      <c r="AI81" s="13">
        <f>IF(AE81="","",IF(AE81="-","-",IF((AE81-AH81)=0,"-",IF((AE81-AH81)&gt;0,"↑","↓"))))</f>
        <v/>
      </c>
      <c r="AJ81" s="13">
        <f>IF(AF81="","",IF(AF81="-","-",AVERAGEIF($P$6:$P$503, P81, $AF$6:$AF$503)))</f>
        <v/>
      </c>
      <c r="AK81" s="13">
        <f>IF(AF81="","",IF(AF81="-","-",IF((AF81-AJ81)=0,"-",IF((AF81-AJ81)&gt;0,"↑","↓"))))</f>
        <v/>
      </c>
      <c r="AM81" s="125">
        <f>IF(I81="","",((I81-$AJ$2)*$AL$3*((1+$AL$3)^(30*12)))/(((1+$AL$3)^(30*12))-1))</f>
        <v/>
      </c>
    </row>
    <row r="82">
      <c r="B82" s="6" t="inlineStr">
        <is>
          <t>Actiu</t>
        </is>
      </c>
      <c r="C82" s="12" t="inlineStr">
        <is>
          <t>2025-03-26</t>
        </is>
      </c>
      <c r="D82" s="11" t="inlineStr">
        <is>
          <t>Serra Grup Immobiliari</t>
        </is>
      </c>
      <c r="E82" s="11" t="inlineStr"/>
      <c r="F82" s="12" t="inlineStr">
        <is>
          <t>2025-03-26</t>
        </is>
      </c>
      <c r="G82" s="11" t="n">
        <v>0</v>
      </c>
      <c r="H82" s="19" t="inlineStr"/>
      <c r="I82" s="124" t="n">
        <v>273137</v>
      </c>
      <c r="J82" s="9" t="inlineStr">
        <is>
          <t>-</t>
        </is>
      </c>
      <c r="K82" s="7" t="inlineStr">
        <is>
          <t>Viviendas</t>
        </is>
      </c>
      <c r="L82" s="7" t="inlineStr">
        <is>
          <t>Obra Nueva</t>
        </is>
      </c>
      <c r="M82" s="10" t="inlineStr">
        <is>
          <t>-</t>
        </is>
      </c>
      <c r="N82" s="10" t="inlineStr">
        <is>
          <t>-</t>
        </is>
      </c>
      <c r="O82" s="7" t="inlineStr">
        <is>
          <t>Vilafranca del Penedès</t>
        </is>
      </c>
      <c r="P82" s="7" t="inlineStr">
        <is>
          <t>Barceloneta</t>
        </is>
      </c>
      <c r="Q82" s="10" t="n">
        <v>82</v>
      </c>
      <c r="R82" s="10" t="inlineStr">
        <is>
          <t>-</t>
        </is>
      </c>
      <c r="S82" s="7" t="inlineStr">
        <is>
          <t>-</t>
        </is>
      </c>
      <c r="T82" s="7" t="inlineStr">
        <is>
          <t>Si</t>
        </is>
      </c>
      <c r="U82" s="10" t="n">
        <v>3</v>
      </c>
      <c r="V82" s="10" t="n">
        <v>2</v>
      </c>
      <c r="W82" s="7" t="inlineStr">
        <is>
          <t>-</t>
        </is>
      </c>
      <c r="X82" s="7" t="inlineStr">
        <is>
          <t>No</t>
        </is>
      </c>
      <c r="Y82" s="7" t="inlineStr">
        <is>
          <t>No</t>
        </is>
      </c>
      <c r="Z82" s="7" t="inlineStr">
        <is>
          <t>Si</t>
        </is>
      </c>
      <c r="AA82" s="7" t="inlineStr">
        <is>
          <t>No</t>
        </is>
      </c>
      <c r="AB82" s="7" t="inlineStr">
        <is>
          <t>Si</t>
        </is>
      </c>
      <c r="AC82" s="126" t="inlineStr">
        <is>
          <t>Aqui</t>
        </is>
      </c>
      <c r="AD82" s="19" t="inlineStr"/>
      <c r="AE82" s="13" t="n">
        <v>3330.939024390244</v>
      </c>
      <c r="AF82" s="13" t="inlineStr">
        <is>
          <t>-</t>
        </is>
      </c>
      <c r="AH82" s="13">
        <f>IF(P82="","",AVERAGEIF($P$6:$P$503, P82, $AE$6:$AE$503))</f>
        <v/>
      </c>
      <c r="AI82" s="13">
        <f>IF(AE82="","",IF(AE82="-","-",IF((AE82-AH82)=0,"-",IF((AE82-AH82)&gt;0,"↑","↓"))))</f>
        <v/>
      </c>
      <c r="AJ82" s="13">
        <f>IF(AF82="","",IF(AF82="-","-",AVERAGEIF($P$6:$P$503, P82, $AF$6:$AF$503)))</f>
        <v/>
      </c>
      <c r="AK82" s="13">
        <f>IF(AF82="","",IF(AF82="-","-",IF((AF82-AJ82)=0,"-",IF((AF82-AJ82)&gt;0,"↑","↓"))))</f>
        <v/>
      </c>
      <c r="AM82" s="125">
        <f>IF(I82="","",((I82-$AJ$2)*$AL$3*((1+$AL$3)^(30*12)))/(((1+$AL$3)^(30*12))-1))</f>
        <v/>
      </c>
    </row>
    <row r="83">
      <c r="B83" s="6" t="inlineStr">
        <is>
          <t>Actiu</t>
        </is>
      </c>
      <c r="C83" s="12" t="inlineStr">
        <is>
          <t>2025-03-26</t>
        </is>
      </c>
      <c r="D83" s="11" t="inlineStr">
        <is>
          <t>Serra Grup Immobiliari</t>
        </is>
      </c>
      <c r="E83" s="11" t="inlineStr"/>
      <c r="F83" s="12" t="inlineStr">
        <is>
          <t>2025-03-26</t>
        </is>
      </c>
      <c r="G83" s="11" t="n">
        <v>0</v>
      </c>
      <c r="H83" s="18" t="inlineStr"/>
      <c r="I83" s="124" t="n">
        <v>268000</v>
      </c>
      <c r="J83" s="9" t="inlineStr">
        <is>
          <t>-</t>
        </is>
      </c>
      <c r="K83" s="7" t="inlineStr">
        <is>
          <t>Viviendas</t>
        </is>
      </c>
      <c r="L83" s="7" t="inlineStr">
        <is>
          <t>Obra Nueva</t>
        </is>
      </c>
      <c r="M83" s="10" t="n">
        <v>2025</v>
      </c>
      <c r="N83" s="10" t="n">
        <v>0</v>
      </c>
      <c r="O83" s="7" t="inlineStr">
        <is>
          <t>Vilafranca del Penedès</t>
        </is>
      </c>
      <c r="P83" s="7" t="inlineStr">
        <is>
          <t>La Girada</t>
        </is>
      </c>
      <c r="Q83" s="10" t="n">
        <v>78</v>
      </c>
      <c r="R83" s="10" t="inlineStr">
        <is>
          <t>-</t>
        </is>
      </c>
      <c r="S83" s="7" t="inlineStr">
        <is>
          <t>-</t>
        </is>
      </c>
      <c r="T83" s="7" t="inlineStr">
        <is>
          <t>Si</t>
        </is>
      </c>
      <c r="U83" s="10" t="n">
        <v>4</v>
      </c>
      <c r="V83" s="10" t="n">
        <v>2</v>
      </c>
      <c r="W83" s="7" t="inlineStr">
        <is>
          <t>-</t>
        </is>
      </c>
      <c r="X83" s="7" t="inlineStr">
        <is>
          <t>No</t>
        </is>
      </c>
      <c r="Y83" s="7" t="inlineStr">
        <is>
          <t>Si</t>
        </is>
      </c>
      <c r="Z83" s="7" t="inlineStr">
        <is>
          <t>Si</t>
        </is>
      </c>
      <c r="AA83" s="7" t="inlineStr">
        <is>
          <t>No</t>
        </is>
      </c>
      <c r="AB83" s="7" t="inlineStr">
        <is>
          <t>No</t>
        </is>
      </c>
      <c r="AC83" s="126" t="inlineStr">
        <is>
          <t>Aqui</t>
        </is>
      </c>
      <c r="AD83" s="18" t="inlineStr"/>
      <c r="AE83" s="13" t="n">
        <v>3435.897435897436</v>
      </c>
      <c r="AF83" s="13" t="n">
        <v>3435.897435897436</v>
      </c>
      <c r="AH83" s="13">
        <f>IF(P83="","",AVERAGEIF($P$6:$P$503, P83, $AE$6:$AE$503))</f>
        <v/>
      </c>
      <c r="AI83" s="13">
        <f>IF(AE83="","",IF(AE83="-","-",IF((AE83-AH83)=0,"-",IF((AE83-AH83)&gt;0,"↑","↓"))))</f>
        <v/>
      </c>
      <c r="AJ83" s="13">
        <f>IF(AF83="","",IF(AF83="-","-",AVERAGEIF($P$6:$P$503, P83, $AF$6:$AF$503)))</f>
        <v/>
      </c>
      <c r="AK83" s="13">
        <f>IF(AF83="","",IF(AF83="-","-",IF((AF83-AJ83)=0,"-",IF((AF83-AJ83)&gt;0,"↑","↓"))))</f>
        <v/>
      </c>
      <c r="AM83" s="125">
        <f>IF(I83="","",((I83-$AJ$2)*$AL$3*((1+$AL$3)^(30*12)))/(((1+$AL$3)^(30*12))-1))</f>
        <v/>
      </c>
    </row>
    <row r="84">
      <c r="B84" s="6" t="inlineStr">
        <is>
          <t>Actiu</t>
        </is>
      </c>
      <c r="C84" s="12" t="inlineStr">
        <is>
          <t>2025-03-26</t>
        </is>
      </c>
      <c r="D84" s="11" t="inlineStr">
        <is>
          <t>Serra Grup Immobiliari</t>
        </is>
      </c>
      <c r="E84" s="11" t="inlineStr"/>
      <c r="F84" s="12" t="inlineStr">
        <is>
          <t>2025-03-26</t>
        </is>
      </c>
      <c r="G84" s="11" t="n">
        <v>0</v>
      </c>
      <c r="H84" s="19" t="inlineStr"/>
      <c r="I84" s="124" t="n">
        <v>288472</v>
      </c>
      <c r="J84" s="9" t="inlineStr">
        <is>
          <t>-</t>
        </is>
      </c>
      <c r="K84" s="7" t="inlineStr">
        <is>
          <t>Viviendas</t>
        </is>
      </c>
      <c r="L84" s="7" t="inlineStr">
        <is>
          <t>Obra Nueva</t>
        </is>
      </c>
      <c r="M84" s="10" t="n">
        <v>2025</v>
      </c>
      <c r="N84" s="10" t="n">
        <v>0</v>
      </c>
      <c r="O84" s="7" t="inlineStr">
        <is>
          <t>Vilafranca del Penedès</t>
        </is>
      </c>
      <c r="P84" s="7" t="inlineStr">
        <is>
          <t>Vilafranca del Penedès</t>
        </is>
      </c>
      <c r="Q84" s="10" t="n">
        <v>88</v>
      </c>
      <c r="R84" s="10" t="inlineStr">
        <is>
          <t>-</t>
        </is>
      </c>
      <c r="S84" s="7" t="inlineStr">
        <is>
          <t>-</t>
        </is>
      </c>
      <c r="T84" s="7" t="inlineStr">
        <is>
          <t>Si</t>
        </is>
      </c>
      <c r="U84" s="10" t="n">
        <v>4</v>
      </c>
      <c r="V84" s="10" t="n">
        <v>2</v>
      </c>
      <c r="W84" s="7" t="inlineStr">
        <is>
          <t>-</t>
        </is>
      </c>
      <c r="X84" s="7" t="inlineStr">
        <is>
          <t>No</t>
        </is>
      </c>
      <c r="Y84" s="7" t="inlineStr">
        <is>
          <t>Si</t>
        </is>
      </c>
      <c r="Z84" s="7" t="inlineStr">
        <is>
          <t>Si</t>
        </is>
      </c>
      <c r="AA84" s="7" t="inlineStr">
        <is>
          <t>No</t>
        </is>
      </c>
      <c r="AB84" s="7" t="inlineStr">
        <is>
          <t>Si</t>
        </is>
      </c>
      <c r="AC84" s="126" t="inlineStr">
        <is>
          <t>Aqui</t>
        </is>
      </c>
      <c r="AD84" s="19" t="inlineStr"/>
      <c r="AE84" s="13" t="n">
        <v>3278.090909090909</v>
      </c>
      <c r="AF84" s="13" t="n">
        <v>3278.090909090909</v>
      </c>
      <c r="AH84" s="13">
        <f>IF(P84="","",AVERAGEIF($P$6:$P$503, P84, $AE$6:$AE$503))</f>
        <v/>
      </c>
      <c r="AI84" s="13">
        <f>IF(AE84="","",IF(AE84="-","-",IF((AE84-AH84)=0,"-",IF((AE84-AH84)&gt;0,"↑","↓"))))</f>
        <v/>
      </c>
      <c r="AJ84" s="13">
        <f>IF(AF84="","",IF(AF84="-","-",AVERAGEIF($P$6:$P$503, P84, $AF$6:$AF$503)))</f>
        <v/>
      </c>
      <c r="AK84" s="13">
        <f>IF(AF84="","",IF(AF84="-","-",IF((AF84-AJ84)=0,"-",IF((AF84-AJ84)&gt;0,"↑","↓"))))</f>
        <v/>
      </c>
      <c r="AM84" s="125">
        <f>IF(I84="","",((I84-$AJ$2)*$AL$3*((1+$AL$3)^(30*12)))/(((1+$AL$3)^(30*12))-1))</f>
        <v/>
      </c>
    </row>
    <row r="85">
      <c r="B85" s="6" t="inlineStr">
        <is>
          <t>Actiu</t>
        </is>
      </c>
      <c r="C85" s="12" t="inlineStr">
        <is>
          <t>2025-03-26</t>
        </is>
      </c>
      <c r="D85" s="11" t="inlineStr">
        <is>
          <t>Serra Grup Immobiliari</t>
        </is>
      </c>
      <c r="E85" s="11" t="inlineStr"/>
      <c r="F85" s="12" t="inlineStr">
        <is>
          <t>2025-03-26</t>
        </is>
      </c>
      <c r="G85" s="11" t="n">
        <v>0</v>
      </c>
      <c r="H85" s="19" t="inlineStr"/>
      <c r="I85" s="124" t="n">
        <v>319200</v>
      </c>
      <c r="J85" s="9" t="inlineStr">
        <is>
          <t>-</t>
        </is>
      </c>
      <c r="K85" s="7" t="inlineStr">
        <is>
          <t>Viviendas</t>
        </is>
      </c>
      <c r="L85" s="7" t="inlineStr">
        <is>
          <t>Obra Nueva</t>
        </is>
      </c>
      <c r="M85" s="10" t="n">
        <v>2025</v>
      </c>
      <c r="N85" s="10" t="n">
        <v>0</v>
      </c>
      <c r="O85" s="7" t="inlineStr">
        <is>
          <t>Vilafranca del Penedès</t>
        </is>
      </c>
      <c r="P85" s="7" t="inlineStr">
        <is>
          <t>Barcelona</t>
        </is>
      </c>
      <c r="Q85" s="10" t="n">
        <v>92</v>
      </c>
      <c r="R85" s="10" t="inlineStr">
        <is>
          <t>-</t>
        </is>
      </c>
      <c r="S85" s="7" t="inlineStr">
        <is>
          <t>-</t>
        </is>
      </c>
      <c r="T85" s="7" t="inlineStr">
        <is>
          <t>Si</t>
        </is>
      </c>
      <c r="U85" s="10" t="n">
        <v>4</v>
      </c>
      <c r="V85" s="10" t="n">
        <v>2</v>
      </c>
      <c r="W85" s="7" t="inlineStr">
        <is>
          <t>-</t>
        </is>
      </c>
      <c r="X85" s="7" t="inlineStr">
        <is>
          <t>No</t>
        </is>
      </c>
      <c r="Y85" s="7" t="inlineStr">
        <is>
          <t>No</t>
        </is>
      </c>
      <c r="Z85" s="7" t="inlineStr">
        <is>
          <t>Si</t>
        </is>
      </c>
      <c r="AA85" s="7" t="inlineStr">
        <is>
          <t>No</t>
        </is>
      </c>
      <c r="AB85" s="7" t="inlineStr">
        <is>
          <t>Si</t>
        </is>
      </c>
      <c r="AC85" s="126" t="inlineStr">
        <is>
          <t>Aqui</t>
        </is>
      </c>
      <c r="AD85" s="19" t="inlineStr"/>
      <c r="AE85" s="13" t="n">
        <v>3469.565217391304</v>
      </c>
      <c r="AF85" s="13" t="n">
        <v>3469.565217391304</v>
      </c>
      <c r="AH85" s="13">
        <f>IF(P85="","",AVERAGEIF($P$6:$P$503, P85, $AE$6:$AE$503))</f>
        <v/>
      </c>
      <c r="AI85" s="13">
        <f>IF(AE85="","",IF(AE85="-","-",IF((AE85-AH85)=0,"-",IF((AE85-AH85)&gt;0,"↑","↓"))))</f>
        <v/>
      </c>
      <c r="AJ85" s="13">
        <f>IF(AF85="","",IF(AF85="-","-",AVERAGEIF($P$6:$P$503, P85, $AF$6:$AF$503)))</f>
        <v/>
      </c>
      <c r="AK85" s="13">
        <f>IF(AF85="","",IF(AF85="-","-",IF((AF85-AJ85)=0,"-",IF((AF85-AJ85)&gt;0,"↑","↓"))))</f>
        <v/>
      </c>
      <c r="AM85" s="125">
        <f>IF(I85="","",((I85-$AJ$2)*$AL$3*((1+$AL$3)^(30*12)))/(((1+$AL$3)^(30*12))-1))</f>
        <v/>
      </c>
    </row>
    <row r="86">
      <c r="B86" s="6" t="inlineStr">
        <is>
          <t>Actiu</t>
        </is>
      </c>
      <c r="C86" s="12" t="inlineStr">
        <is>
          <t>2025-03-26</t>
        </is>
      </c>
      <c r="D86" s="11" t="inlineStr">
        <is>
          <t>Serra Grup Immobiliari</t>
        </is>
      </c>
      <c r="E86" s="11" t="inlineStr"/>
      <c r="F86" s="12" t="inlineStr">
        <is>
          <t>2025-03-26</t>
        </is>
      </c>
      <c r="G86" s="11" t="n">
        <v>0</v>
      </c>
      <c r="H86" s="18" t="inlineStr"/>
      <c r="I86" s="124" t="n">
        <v>287000</v>
      </c>
      <c r="J86" s="9" t="inlineStr">
        <is>
          <t>-</t>
        </is>
      </c>
      <c r="K86" s="7" t="inlineStr">
        <is>
          <t>Viviendas</t>
        </is>
      </c>
      <c r="L86" s="7" t="inlineStr">
        <is>
          <t>Buen estado</t>
        </is>
      </c>
      <c r="M86" s="10" t="inlineStr">
        <is>
          <t>-</t>
        </is>
      </c>
      <c r="N86" s="10" t="inlineStr">
        <is>
          <t>-</t>
        </is>
      </c>
      <c r="O86" s="7" t="inlineStr">
        <is>
          <t>Vilafranca del Penedès</t>
        </is>
      </c>
      <c r="P86" s="7" t="inlineStr">
        <is>
          <t>*CENTRO</t>
        </is>
      </c>
      <c r="Q86" s="10" t="n">
        <v>305</v>
      </c>
      <c r="R86" s="10" t="inlineStr">
        <is>
          <t>-</t>
        </is>
      </c>
      <c r="S86" s="7" t="inlineStr">
        <is>
          <t>-</t>
        </is>
      </c>
      <c r="T86" s="7" t="inlineStr">
        <is>
          <t>No</t>
        </is>
      </c>
      <c r="U86" s="10" t="n">
        <v>4</v>
      </c>
      <c r="V86" s="10" t="n">
        <v>3</v>
      </c>
      <c r="W86" s="7" t="inlineStr">
        <is>
          <t>-</t>
        </is>
      </c>
      <c r="X86" s="7" t="inlineStr">
        <is>
          <t>No</t>
        </is>
      </c>
      <c r="Y86" s="7" t="inlineStr">
        <is>
          <t>No</t>
        </is>
      </c>
      <c r="Z86" s="7" t="inlineStr">
        <is>
          <t>No</t>
        </is>
      </c>
      <c r="AA86" s="7" t="inlineStr">
        <is>
          <t>No</t>
        </is>
      </c>
      <c r="AB86" s="7" t="inlineStr">
        <is>
          <t>No</t>
        </is>
      </c>
      <c r="AC86" s="126" t="inlineStr">
        <is>
          <t>Aqui</t>
        </is>
      </c>
      <c r="AD86" s="18" t="inlineStr"/>
      <c r="AE86" s="13" t="n">
        <v>940.983606557377</v>
      </c>
      <c r="AF86" s="13" t="inlineStr">
        <is>
          <t>-</t>
        </is>
      </c>
      <c r="AH86" s="13">
        <f>IF(P86="","",AVERAGEIF($P$6:$P$503, P86, $AE$6:$AE$503))</f>
        <v/>
      </c>
      <c r="AI86" s="13">
        <f>IF(AE86="","",IF(AE86="-","-",IF((AE86-AH86)=0,"-",IF((AE86-AH86)&gt;0,"↑","↓"))))</f>
        <v/>
      </c>
      <c r="AJ86" s="13">
        <f>IF(AF86="","",IF(AF86="-","-",AVERAGEIF($P$6:$P$503, P86, $AF$6:$AF$503)))</f>
        <v/>
      </c>
      <c r="AK86" s="13">
        <f>IF(AF86="","",IF(AF86="-","-",IF((AF86-AJ86)=0,"-",IF((AF86-AJ86)&gt;0,"↑","↓"))))</f>
        <v/>
      </c>
      <c r="AM86" s="125">
        <f>IF(I86="","",((I86-$AJ$2)*$AL$3*((1+$AL$3)^(30*12)))/(((1+$AL$3)^(30*12))-1))</f>
        <v/>
      </c>
    </row>
    <row r="87">
      <c r="B87" s="6" t="inlineStr">
        <is>
          <t>Actiu</t>
        </is>
      </c>
      <c r="C87" s="12" t="inlineStr">
        <is>
          <t>2025-03-26</t>
        </is>
      </c>
      <c r="D87" s="11" t="inlineStr">
        <is>
          <t>Serra Grup Immobiliari</t>
        </is>
      </c>
      <c r="E87" s="11" t="inlineStr"/>
      <c r="F87" s="12" t="inlineStr">
        <is>
          <t>2025-03-26</t>
        </is>
      </c>
      <c r="G87" s="11" t="n">
        <v>0</v>
      </c>
      <c r="H87" s="19" t="inlineStr"/>
      <c r="I87" s="124" t="n">
        <v>276838</v>
      </c>
      <c r="J87" s="9" t="inlineStr">
        <is>
          <t>-</t>
        </is>
      </c>
      <c r="K87" s="7" t="inlineStr">
        <is>
          <t>Viviendas</t>
        </is>
      </c>
      <c r="L87" s="7" t="inlineStr">
        <is>
          <t>Obra Nueva</t>
        </is>
      </c>
      <c r="M87" s="10" t="n">
        <v>2025</v>
      </c>
      <c r="N87" s="10" t="n">
        <v>0</v>
      </c>
      <c r="O87" s="7" t="inlineStr">
        <is>
          <t>Vilafranca del Penedès</t>
        </is>
      </c>
      <c r="P87" s="7" t="inlineStr">
        <is>
          <t>Barceloneta</t>
        </is>
      </c>
      <c r="Q87" s="10" t="n">
        <v>83</v>
      </c>
      <c r="R87" s="10" t="inlineStr">
        <is>
          <t>-</t>
        </is>
      </c>
      <c r="S87" s="7" t="inlineStr">
        <is>
          <t>-</t>
        </is>
      </c>
      <c r="T87" s="7" t="inlineStr">
        <is>
          <t>Si</t>
        </is>
      </c>
      <c r="U87" s="10" t="n">
        <v>3</v>
      </c>
      <c r="V87" s="10" t="n">
        <v>2</v>
      </c>
      <c r="W87" s="7" t="inlineStr">
        <is>
          <t>-</t>
        </is>
      </c>
      <c r="X87" s="7" t="inlineStr">
        <is>
          <t>No</t>
        </is>
      </c>
      <c r="Y87" s="7" t="inlineStr">
        <is>
          <t>No</t>
        </is>
      </c>
      <c r="Z87" s="7" t="inlineStr">
        <is>
          <t>Si</t>
        </is>
      </c>
      <c r="AA87" s="7" t="inlineStr">
        <is>
          <t>No</t>
        </is>
      </c>
      <c r="AB87" s="7" t="inlineStr">
        <is>
          <t>Si</t>
        </is>
      </c>
      <c r="AC87" s="126" t="inlineStr">
        <is>
          <t>Aqui</t>
        </is>
      </c>
      <c r="AD87" s="19" t="inlineStr"/>
      <c r="AE87" s="13" t="n">
        <v>3335.397590361446</v>
      </c>
      <c r="AF87" s="13" t="n">
        <v>3335.397590361446</v>
      </c>
      <c r="AH87" s="13">
        <f>IF(P87="","",AVERAGEIF($P$6:$P$503, P87, $AE$6:$AE$503))</f>
        <v/>
      </c>
      <c r="AI87" s="13">
        <f>IF(AE87="","",IF(AE87="-","-",IF((AE87-AH87)=0,"-",IF((AE87-AH87)&gt;0,"↑","↓"))))</f>
        <v/>
      </c>
      <c r="AJ87" s="13">
        <f>IF(AF87="","",IF(AF87="-","-",AVERAGEIF($P$6:$P$503, P87, $AF$6:$AF$503)))</f>
        <v/>
      </c>
      <c r="AK87" s="13">
        <f>IF(AF87="","",IF(AF87="-","-",IF((AF87-AJ87)=0,"-",IF((AF87-AJ87)&gt;0,"↑","↓"))))</f>
        <v/>
      </c>
      <c r="AM87" s="125">
        <f>IF(I87="","",((I87-$AJ$2)*$AL$3*((1+$AL$3)^(30*12)))/(((1+$AL$3)^(30*12))-1))</f>
        <v/>
      </c>
    </row>
    <row r="88">
      <c r="B88" s="6" t="inlineStr">
        <is>
          <t>Actiu</t>
        </is>
      </c>
      <c r="C88" s="12" t="inlineStr">
        <is>
          <t>2025-03-26</t>
        </is>
      </c>
      <c r="D88" s="11" t="inlineStr">
        <is>
          <t>Serra Grup Immobiliari</t>
        </is>
      </c>
      <c r="E88" s="11" t="inlineStr"/>
      <c r="F88" s="12" t="inlineStr">
        <is>
          <t>2025-03-26</t>
        </is>
      </c>
      <c r="G88" s="11" t="n">
        <v>0</v>
      </c>
      <c r="H88" s="19" t="inlineStr"/>
      <c r="I88" s="124" t="n">
        <v>175000</v>
      </c>
      <c r="J88" s="9" t="inlineStr">
        <is>
          <t>-</t>
        </is>
      </c>
      <c r="K88" s="7" t="inlineStr">
        <is>
          <t>Viviendas</t>
        </is>
      </c>
      <c r="L88" s="7" t="inlineStr">
        <is>
          <t>Buen estado</t>
        </is>
      </c>
      <c r="M88" s="10" t="n">
        <v>1995</v>
      </c>
      <c r="N88" s="10" t="n">
        <v>30</v>
      </c>
      <c r="O88" s="7" t="inlineStr">
        <is>
          <t>Vilafranca del Penedès</t>
        </is>
      </c>
      <c r="P88" s="7" t="inlineStr">
        <is>
          <t>LES CLOTES</t>
        </is>
      </c>
      <c r="Q88" s="10" t="n">
        <v>87</v>
      </c>
      <c r="R88" s="10" t="inlineStr">
        <is>
          <t>-</t>
        </is>
      </c>
      <c r="S88" s="7" t="inlineStr">
        <is>
          <t>-</t>
        </is>
      </c>
      <c r="T88" s="7" t="inlineStr">
        <is>
          <t>Si</t>
        </is>
      </c>
      <c r="U88" s="10" t="n">
        <v>4</v>
      </c>
      <c r="V88" s="10" t="n">
        <v>2</v>
      </c>
      <c r="W88" s="7" t="inlineStr">
        <is>
          <t>Oeste</t>
        </is>
      </c>
      <c r="X88" s="7" t="inlineStr">
        <is>
          <t>No</t>
        </is>
      </c>
      <c r="Y88" s="7" t="inlineStr">
        <is>
          <t>Si</t>
        </is>
      </c>
      <c r="Z88" s="7" t="inlineStr">
        <is>
          <t>No</t>
        </is>
      </c>
      <c r="AA88" s="7" t="inlineStr">
        <is>
          <t>No</t>
        </is>
      </c>
      <c r="AB88" s="7" t="inlineStr">
        <is>
          <t>No</t>
        </is>
      </c>
      <c r="AC88" s="126" t="inlineStr">
        <is>
          <t>Aqui</t>
        </is>
      </c>
      <c r="AD88" s="19" t="inlineStr"/>
      <c r="AE88" s="13" t="n">
        <v>2011.494252873563</v>
      </c>
      <c r="AF88" s="13" t="n">
        <v>1749.125437281359</v>
      </c>
      <c r="AH88" s="13">
        <f>IF(P88="","",AVERAGEIF($P$6:$P$503, P88, $AE$6:$AE$503))</f>
        <v/>
      </c>
      <c r="AI88" s="13">
        <f>IF(AE88="","",IF(AE88="-","-",IF((AE88-AH88)=0,"-",IF((AE88-AH88)&gt;0,"↑","↓"))))</f>
        <v/>
      </c>
      <c r="AJ88" s="13">
        <f>IF(AF88="","",IF(AF88="-","-",AVERAGEIF($P$6:$P$503, P88, $AF$6:$AF$503)))</f>
        <v/>
      </c>
      <c r="AK88" s="13">
        <f>IF(AF88="","",IF(AF88="-","-",IF((AF88-AJ88)=0,"-",IF((AF88-AJ88)&gt;0,"↑","↓"))))</f>
        <v/>
      </c>
      <c r="AM88" s="125">
        <f>IF(I88="","",((I88-$AJ$2)*$AL$3*((1+$AL$3)^(30*12)))/(((1+$AL$3)^(30*12))-1))</f>
        <v/>
      </c>
    </row>
    <row r="89">
      <c r="B89" s="6" t="inlineStr">
        <is>
          <t>Actiu</t>
        </is>
      </c>
      <c r="C89" s="12" t="inlineStr">
        <is>
          <t>2025-03-26</t>
        </is>
      </c>
      <c r="D89" s="11" t="inlineStr">
        <is>
          <t>Serra Grup Immobiliari</t>
        </is>
      </c>
      <c r="E89" s="11" t="inlineStr"/>
      <c r="F89" s="12" t="inlineStr">
        <is>
          <t>2025-03-26</t>
        </is>
      </c>
      <c r="G89" s="11" t="n">
        <v>0</v>
      </c>
      <c r="H89" s="18" t="inlineStr"/>
      <c r="I89" s="124" t="n">
        <v>270000</v>
      </c>
      <c r="J89" s="9" t="inlineStr">
        <is>
          <t>-</t>
        </is>
      </c>
      <c r="K89" s="7" t="inlineStr">
        <is>
          <t>Viviendas</t>
        </is>
      </c>
      <c r="L89" s="7" t="inlineStr">
        <is>
          <t>Seminuevo</t>
        </is>
      </c>
      <c r="M89" s="10" t="n">
        <v>2023</v>
      </c>
      <c r="N89" s="10" t="n">
        <v>2</v>
      </c>
      <c r="O89" s="7" t="inlineStr">
        <is>
          <t>Vilafranca del Penedès</t>
        </is>
      </c>
      <c r="P89" s="7" t="inlineStr">
        <is>
          <t>*CENTRO</t>
        </is>
      </c>
      <c r="Q89" s="10" t="n">
        <v>95</v>
      </c>
      <c r="R89" s="10" t="inlineStr">
        <is>
          <t>-</t>
        </is>
      </c>
      <c r="S89" s="7" t="inlineStr">
        <is>
          <t>-</t>
        </is>
      </c>
      <c r="T89" s="7" t="inlineStr">
        <is>
          <t>Si</t>
        </is>
      </c>
      <c r="U89" s="10" t="n">
        <v>3</v>
      </c>
      <c r="V89" s="10" t="n">
        <v>2</v>
      </c>
      <c r="W89" s="7" t="inlineStr">
        <is>
          <t>Sur</t>
        </is>
      </c>
      <c r="X89" s="7" t="inlineStr">
        <is>
          <t>No</t>
        </is>
      </c>
      <c r="Y89" s="7" t="inlineStr">
        <is>
          <t>Si</t>
        </is>
      </c>
      <c r="Z89" s="7" t="inlineStr">
        <is>
          <t>No</t>
        </is>
      </c>
      <c r="AA89" s="7" t="inlineStr">
        <is>
          <t>No</t>
        </is>
      </c>
      <c r="AB89" s="7" t="inlineStr">
        <is>
          <t>No</t>
        </is>
      </c>
      <c r="AC89" s="126" t="inlineStr">
        <is>
          <t>Aqui</t>
        </is>
      </c>
      <c r="AD89" s="18" t="inlineStr"/>
      <c r="AE89" s="13" t="n">
        <v>2842.105263157895</v>
      </c>
      <c r="AF89" s="13" t="n">
        <v>2813.965607087024</v>
      </c>
      <c r="AH89" s="13">
        <f>IF(P89="","",AVERAGEIF($P$6:$P$503, P89, $AE$6:$AE$503))</f>
        <v/>
      </c>
      <c r="AI89" s="13">
        <f>IF(AE89="","",IF(AE89="-","-",IF((AE89-AH89)=0,"-",IF((AE89-AH89)&gt;0,"↑","↓"))))</f>
        <v/>
      </c>
      <c r="AJ89" s="13">
        <f>IF(AF89="","",IF(AF89="-","-",AVERAGEIF($P$6:$P$503, P89, $AF$6:$AF$503)))</f>
        <v/>
      </c>
      <c r="AK89" s="13">
        <f>IF(AF89="","",IF(AF89="-","-",IF((AF89-AJ89)=0,"-",IF((AF89-AJ89)&gt;0,"↑","↓"))))</f>
        <v/>
      </c>
      <c r="AM89" s="125">
        <f>IF(I89="","",((I89-$AJ$2)*$AL$3*((1+$AL$3)^(30*12)))/(((1+$AL$3)^(30*12))-1))</f>
        <v/>
      </c>
    </row>
    <row r="90">
      <c r="B90" s="6" t="inlineStr">
        <is>
          <t>Actiu</t>
        </is>
      </c>
      <c r="C90" s="12" t="inlineStr">
        <is>
          <t>2025-03-26</t>
        </is>
      </c>
      <c r="D90" s="11" t="inlineStr">
        <is>
          <t>Serra Grup Immobiliari</t>
        </is>
      </c>
      <c r="E90" s="11" t="inlineStr"/>
      <c r="F90" s="12" t="inlineStr">
        <is>
          <t>2025-03-26</t>
        </is>
      </c>
      <c r="G90" s="11" t="n">
        <v>0</v>
      </c>
      <c r="H90" s="19" t="inlineStr"/>
      <c r="I90" s="124" t="n">
        <v>700000</v>
      </c>
      <c r="J90" s="9" t="inlineStr">
        <is>
          <t>-</t>
        </is>
      </c>
      <c r="K90" s="7" t="inlineStr">
        <is>
          <t>Viviendas</t>
        </is>
      </c>
      <c r="L90" s="7" t="inlineStr">
        <is>
          <t>Buen estado</t>
        </is>
      </c>
      <c r="M90" s="10" t="n">
        <v>1925</v>
      </c>
      <c r="N90" s="10" t="n">
        <v>100</v>
      </c>
      <c r="O90" s="7" t="inlineStr">
        <is>
          <t>Vilafranca del Penedès</t>
        </is>
      </c>
      <c r="P90" s="7" t="inlineStr">
        <is>
          <t>*CENTRO</t>
        </is>
      </c>
      <c r="Q90" s="10" t="n">
        <v>181</v>
      </c>
      <c r="R90" s="10" t="inlineStr">
        <is>
          <t>-</t>
        </is>
      </c>
      <c r="S90" s="7" t="inlineStr">
        <is>
          <t>-</t>
        </is>
      </c>
      <c r="T90" s="7" t="inlineStr">
        <is>
          <t>No</t>
        </is>
      </c>
      <c r="U90" s="10" t="n">
        <v>8</v>
      </c>
      <c r="V90" s="10" t="n">
        <v>8</v>
      </c>
      <c r="W90" s="7" t="inlineStr">
        <is>
          <t>Este</t>
        </is>
      </c>
      <c r="X90" s="7" t="inlineStr">
        <is>
          <t>No</t>
        </is>
      </c>
      <c r="Y90" s="7" t="inlineStr">
        <is>
          <t>Si</t>
        </is>
      </c>
      <c r="Z90" s="7" t="inlineStr">
        <is>
          <t>No</t>
        </is>
      </c>
      <c r="AA90" s="7" t="inlineStr">
        <is>
          <t>No</t>
        </is>
      </c>
      <c r="AB90" s="7" t="inlineStr">
        <is>
          <t>No</t>
        </is>
      </c>
      <c r="AC90" s="126" t="inlineStr">
        <is>
          <t>Aqui</t>
        </is>
      </c>
      <c r="AD90" s="19" t="inlineStr"/>
      <c r="AE90" s="13" t="n">
        <v>3867.403314917127</v>
      </c>
      <c r="AF90" s="13" t="n">
        <v>2578.268876611418</v>
      </c>
      <c r="AH90" s="13">
        <f>IF(P90="","",AVERAGEIF($P$6:$P$503, P90, $AE$6:$AE$503))</f>
        <v/>
      </c>
      <c r="AI90" s="13">
        <f>IF(AE90="","",IF(AE90="-","-",IF((AE90-AH90)=0,"-",IF((AE90-AH90)&gt;0,"↑","↓"))))</f>
        <v/>
      </c>
      <c r="AJ90" s="13">
        <f>IF(AF90="","",IF(AF90="-","-",AVERAGEIF($P$6:$P$503, P90, $AF$6:$AF$503)))</f>
        <v/>
      </c>
      <c r="AK90" s="13">
        <f>IF(AF90="","",IF(AF90="-","-",IF((AF90-AJ90)=0,"-",IF((AF90-AJ90)&gt;0,"↑","↓"))))</f>
        <v/>
      </c>
      <c r="AM90" s="125">
        <f>IF(I90="","",((I90-$AJ$2)*$AL$3*((1+$AL$3)^(30*12)))/(((1+$AL$3)^(30*12))-1))</f>
        <v/>
      </c>
    </row>
    <row r="91">
      <c r="B91" s="6" t="inlineStr">
        <is>
          <t>Actiu</t>
        </is>
      </c>
      <c r="C91" s="12" t="inlineStr">
        <is>
          <t>2025-03-26</t>
        </is>
      </c>
      <c r="D91" s="11" t="inlineStr">
        <is>
          <t>Serra Grup Immobiliari</t>
        </is>
      </c>
      <c r="E91" s="11" t="inlineStr"/>
      <c r="F91" s="12" t="inlineStr">
        <is>
          <t>2025-03-26</t>
        </is>
      </c>
      <c r="G91" s="11" t="n">
        <v>0</v>
      </c>
      <c r="H91" s="19" t="inlineStr"/>
      <c r="I91" s="124" t="n">
        <v>276105</v>
      </c>
      <c r="J91" s="9" t="inlineStr">
        <is>
          <t>-</t>
        </is>
      </c>
      <c r="K91" s="7" t="inlineStr">
        <is>
          <t>Viviendas</t>
        </is>
      </c>
      <c r="L91" s="7" t="inlineStr">
        <is>
          <t>Obra Nueva</t>
        </is>
      </c>
      <c r="M91" s="10" t="n">
        <v>2025</v>
      </c>
      <c r="N91" s="10" t="n">
        <v>0</v>
      </c>
      <c r="O91" s="7" t="inlineStr">
        <is>
          <t>Vilafranca del Penedès</t>
        </is>
      </c>
      <c r="P91" s="7" t="inlineStr">
        <is>
          <t>Vilafranca del Penedès</t>
        </is>
      </c>
      <c r="Q91" s="10" t="n">
        <v>83</v>
      </c>
      <c r="R91" s="10" t="inlineStr">
        <is>
          <t>-</t>
        </is>
      </c>
      <c r="S91" s="7" t="inlineStr">
        <is>
          <t>-</t>
        </is>
      </c>
      <c r="T91" s="7" t="inlineStr">
        <is>
          <t>Si</t>
        </is>
      </c>
      <c r="U91" s="10" t="n">
        <v>3</v>
      </c>
      <c r="V91" s="10" t="n">
        <v>2</v>
      </c>
      <c r="W91" s="7" t="inlineStr">
        <is>
          <t>-</t>
        </is>
      </c>
      <c r="X91" s="7" t="inlineStr">
        <is>
          <t>No</t>
        </is>
      </c>
      <c r="Y91" s="7" t="inlineStr">
        <is>
          <t>No</t>
        </is>
      </c>
      <c r="Z91" s="7" t="inlineStr">
        <is>
          <t>Si</t>
        </is>
      </c>
      <c r="AA91" s="7" t="inlineStr">
        <is>
          <t>No</t>
        </is>
      </c>
      <c r="AB91" s="7" t="inlineStr">
        <is>
          <t>Si</t>
        </is>
      </c>
      <c r="AC91" s="126" t="inlineStr">
        <is>
          <t>Aqui</t>
        </is>
      </c>
      <c r="AD91" s="19" t="inlineStr"/>
      <c r="AE91" s="13" t="n">
        <v>3326.566265060241</v>
      </c>
      <c r="AF91" s="13" t="n">
        <v>3326.566265060241</v>
      </c>
      <c r="AH91" s="13">
        <f>IF(P91="","",AVERAGEIF($P$6:$P$503, P91, $AE$6:$AE$503))</f>
        <v/>
      </c>
      <c r="AI91" s="13">
        <f>IF(AE91="","",IF(AE91="-","-",IF((AE91-AH91)=0,"-",IF((AE91-AH91)&gt;0,"↑","↓"))))</f>
        <v/>
      </c>
      <c r="AJ91" s="13">
        <f>IF(AF91="","",IF(AF91="-","-",AVERAGEIF($P$6:$P$503, P91, $AF$6:$AF$503)))</f>
        <v/>
      </c>
      <c r="AK91" s="13">
        <f>IF(AF91="","",IF(AF91="-","-",IF((AF91-AJ91)=0,"-",IF((AF91-AJ91)&gt;0,"↑","↓"))))</f>
        <v/>
      </c>
      <c r="AM91" s="125">
        <f>IF(I91="","",((I91-$AJ$2)*$AL$3*((1+$AL$3)^(30*12)))/(((1+$AL$3)^(30*12))-1))</f>
        <v/>
      </c>
    </row>
    <row r="92">
      <c r="B92" s="6" t="inlineStr">
        <is>
          <t>Actiu</t>
        </is>
      </c>
      <c r="C92" s="12" t="inlineStr">
        <is>
          <t>2025-03-26</t>
        </is>
      </c>
      <c r="D92" s="11" t="inlineStr">
        <is>
          <t>Serra Grup Immobiliari</t>
        </is>
      </c>
      <c r="E92" s="11" t="inlineStr"/>
      <c r="F92" s="12" t="inlineStr">
        <is>
          <t>2025-03-26</t>
        </is>
      </c>
      <c r="G92" s="11" t="n">
        <v>0</v>
      </c>
      <c r="H92" s="18" t="inlineStr"/>
      <c r="I92" s="124" t="n">
        <v>268000</v>
      </c>
      <c r="J92" s="9" t="inlineStr">
        <is>
          <t>-</t>
        </is>
      </c>
      <c r="K92" s="7" t="inlineStr">
        <is>
          <t>Viviendas</t>
        </is>
      </c>
      <c r="L92" s="7" t="inlineStr">
        <is>
          <t>Obra Nueva</t>
        </is>
      </c>
      <c r="M92" s="10" t="n">
        <v>2025</v>
      </c>
      <c r="N92" s="10" t="n">
        <v>0</v>
      </c>
      <c r="O92" s="7" t="inlineStr">
        <is>
          <t>Vilafranca del Penedès</t>
        </is>
      </c>
      <c r="P92" s="7" t="inlineStr">
        <is>
          <t>La Girada</t>
        </is>
      </c>
      <c r="Q92" s="10" t="n">
        <v>78</v>
      </c>
      <c r="R92" s="10" t="inlineStr">
        <is>
          <t>-</t>
        </is>
      </c>
      <c r="S92" s="7" t="inlineStr">
        <is>
          <t>-</t>
        </is>
      </c>
      <c r="T92" s="7" t="inlineStr">
        <is>
          <t>Si</t>
        </is>
      </c>
      <c r="U92" s="10" t="n">
        <v>4</v>
      </c>
      <c r="V92" s="10" t="n">
        <v>2</v>
      </c>
      <c r="W92" s="7" t="inlineStr">
        <is>
          <t>-</t>
        </is>
      </c>
      <c r="X92" s="7" t="inlineStr">
        <is>
          <t>No</t>
        </is>
      </c>
      <c r="Y92" s="7" t="inlineStr">
        <is>
          <t>Si</t>
        </is>
      </c>
      <c r="Z92" s="7" t="inlineStr">
        <is>
          <t>Si</t>
        </is>
      </c>
      <c r="AA92" s="7" t="inlineStr">
        <is>
          <t>No</t>
        </is>
      </c>
      <c r="AB92" s="7" t="inlineStr">
        <is>
          <t>No</t>
        </is>
      </c>
      <c r="AC92" s="126" t="inlineStr">
        <is>
          <t>Aqui</t>
        </is>
      </c>
      <c r="AD92" s="18" t="inlineStr"/>
      <c r="AE92" s="13" t="n">
        <v>3435.897435897436</v>
      </c>
      <c r="AF92" s="13" t="n">
        <v>3435.897435897436</v>
      </c>
      <c r="AH92" s="13">
        <f>IF(P92="","",AVERAGEIF($P$6:$P$503, P92, $AE$6:$AE$503))</f>
        <v/>
      </c>
      <c r="AI92" s="13">
        <f>IF(AE92="","",IF(AE92="-","-",IF((AE92-AH92)=0,"-",IF((AE92-AH92)&gt;0,"↑","↓"))))</f>
        <v/>
      </c>
      <c r="AJ92" s="13">
        <f>IF(AF92="","",IF(AF92="-","-",AVERAGEIF($P$6:$P$503, P92, $AF$6:$AF$503)))</f>
        <v/>
      </c>
      <c r="AK92" s="13">
        <f>IF(AF92="","",IF(AF92="-","-",IF((AF92-AJ92)=0,"-",IF((AF92-AJ92)&gt;0,"↑","↓"))))</f>
        <v/>
      </c>
      <c r="AM92" s="125">
        <f>IF(I92="","",((I92-$AJ$2)*$AL$3*((1+$AL$3)^(30*12)))/(((1+$AL$3)^(30*12))-1))</f>
        <v/>
      </c>
    </row>
    <row r="93">
      <c r="B93" s="6" t="inlineStr">
        <is>
          <t>Actiu</t>
        </is>
      </c>
      <c r="C93" s="12" t="inlineStr">
        <is>
          <t>2025-03-26</t>
        </is>
      </c>
      <c r="D93" s="11" t="inlineStr">
        <is>
          <t>Serra Grup Immobiliari</t>
        </is>
      </c>
      <c r="E93" s="11" t="inlineStr"/>
      <c r="F93" s="12" t="inlineStr">
        <is>
          <t>2025-03-26</t>
        </is>
      </c>
      <c r="G93" s="11" t="n">
        <v>0</v>
      </c>
      <c r="H93" s="19" t="inlineStr"/>
      <c r="I93" s="124" t="n">
        <v>2200000</v>
      </c>
      <c r="J93" s="9" t="inlineStr">
        <is>
          <t>-</t>
        </is>
      </c>
      <c r="K93" s="7" t="inlineStr">
        <is>
          <t>Viviendas</t>
        </is>
      </c>
      <c r="L93" s="7" t="inlineStr">
        <is>
          <t>-</t>
        </is>
      </c>
      <c r="M93" s="10" t="inlineStr">
        <is>
          <t>-</t>
        </is>
      </c>
      <c r="N93" s="10" t="inlineStr">
        <is>
          <t>-</t>
        </is>
      </c>
      <c r="O93" s="7" t="inlineStr">
        <is>
          <t>Vilafranca del Penedès</t>
        </is>
      </c>
      <c r="P93" s="7" t="inlineStr">
        <is>
          <t>Subirats</t>
        </is>
      </c>
      <c r="Q93" s="10" t="n">
        <v>687</v>
      </c>
      <c r="R93" s="10" t="inlineStr">
        <is>
          <t>-</t>
        </is>
      </c>
      <c r="S93" s="7" t="inlineStr">
        <is>
          <t>-</t>
        </is>
      </c>
      <c r="T93" s="7" t="inlineStr">
        <is>
          <t>No</t>
        </is>
      </c>
      <c r="U93" s="10" t="n">
        <v>8</v>
      </c>
      <c r="V93" s="10" t="n">
        <v>6</v>
      </c>
      <c r="W93" s="7" t="inlineStr">
        <is>
          <t>-</t>
        </is>
      </c>
      <c r="X93" s="7" t="inlineStr">
        <is>
          <t>Si</t>
        </is>
      </c>
      <c r="Y93" s="7" t="inlineStr">
        <is>
          <t>Si</t>
        </is>
      </c>
      <c r="Z93" s="7" t="inlineStr">
        <is>
          <t>Si</t>
        </is>
      </c>
      <c r="AA93" s="7" t="inlineStr">
        <is>
          <t>No</t>
        </is>
      </c>
      <c r="AB93" s="7" t="inlineStr">
        <is>
          <t>No</t>
        </is>
      </c>
      <c r="AC93" s="126" t="inlineStr">
        <is>
          <t>Aqui</t>
        </is>
      </c>
      <c r="AD93" s="19" t="inlineStr"/>
      <c r="AE93" s="13" t="n">
        <v>3202.328966521106</v>
      </c>
      <c r="AF93" s="13" t="inlineStr">
        <is>
          <t>-</t>
        </is>
      </c>
      <c r="AH93" s="13">
        <f>IF(P93="","",AVERAGEIF($P$6:$P$503, P93, $AE$6:$AE$503))</f>
        <v/>
      </c>
      <c r="AI93" s="13">
        <f>IF(AE93="","",IF(AE93="-","-",IF((AE93-AH93)=0,"-",IF((AE93-AH93)&gt;0,"↑","↓"))))</f>
        <v/>
      </c>
      <c r="AJ93" s="13">
        <f>IF(AF93="","",IF(AF93="-","-",AVERAGEIF($P$6:$P$503, P93, $AF$6:$AF$503)))</f>
        <v/>
      </c>
      <c r="AK93" s="13">
        <f>IF(AF93="","",IF(AF93="-","-",IF((AF93-AJ93)=0,"-",IF((AF93-AJ93)&gt;0,"↑","↓"))))</f>
        <v/>
      </c>
      <c r="AM93" s="125">
        <f>IF(I93="","",((I93-$AJ$2)*$AL$3*((1+$AL$3)^(30*12)))/(((1+$AL$3)^(30*12))-1))</f>
        <v/>
      </c>
    </row>
    <row r="94">
      <c r="B94" s="6" t="inlineStr">
        <is>
          <t>Actiu</t>
        </is>
      </c>
      <c r="C94" s="12" t="inlineStr">
        <is>
          <t>2025-03-26</t>
        </is>
      </c>
      <c r="D94" s="11" t="inlineStr">
        <is>
          <t>Serra Grup Immobiliari</t>
        </is>
      </c>
      <c r="E94" s="11" t="inlineStr"/>
      <c r="F94" s="12" t="inlineStr">
        <is>
          <t>2025-03-26</t>
        </is>
      </c>
      <c r="G94" s="11" t="n">
        <v>0</v>
      </c>
      <c r="H94" s="19" t="inlineStr"/>
      <c r="I94" s="124" t="n">
        <v>285000</v>
      </c>
      <c r="J94" s="9" t="inlineStr">
        <is>
          <t>-</t>
        </is>
      </c>
      <c r="K94" s="7" t="inlineStr">
        <is>
          <t>Viviendas</t>
        </is>
      </c>
      <c r="L94" s="7" t="inlineStr">
        <is>
          <t>-</t>
        </is>
      </c>
      <c r="M94" s="10" t="n">
        <v>1966</v>
      </c>
      <c r="N94" s="10" t="n">
        <v>59</v>
      </c>
      <c r="O94" s="7" t="inlineStr">
        <is>
          <t>Vilafranca del Penedès</t>
        </is>
      </c>
      <c r="P94" s="7" t="inlineStr">
        <is>
          <t>Sant Julià</t>
        </is>
      </c>
      <c r="Q94" s="10" t="n">
        <v>90</v>
      </c>
      <c r="R94" s="10" t="inlineStr">
        <is>
          <t>-</t>
        </is>
      </c>
      <c r="S94" s="7" t="inlineStr">
        <is>
          <t>-</t>
        </is>
      </c>
      <c r="T94" s="7" t="inlineStr">
        <is>
          <t>No</t>
        </is>
      </c>
      <c r="U94" s="10" t="n">
        <v>3</v>
      </c>
      <c r="V94" s="10" t="n">
        <v>1</v>
      </c>
      <c r="W94" s="7" t="inlineStr">
        <is>
          <t>-</t>
        </is>
      </c>
      <c r="X94" s="7" t="inlineStr">
        <is>
          <t>Si</t>
        </is>
      </c>
      <c r="Y94" s="7" t="inlineStr">
        <is>
          <t>No</t>
        </is>
      </c>
      <c r="Z94" s="7" t="inlineStr">
        <is>
          <t>No</t>
        </is>
      </c>
      <c r="AA94" s="7" t="inlineStr">
        <is>
          <t>Si</t>
        </is>
      </c>
      <c r="AB94" s="7" t="inlineStr">
        <is>
          <t>Si</t>
        </is>
      </c>
      <c r="AC94" s="126" t="inlineStr">
        <is>
          <t>Aqui</t>
        </is>
      </c>
      <c r="AD94" s="19" t="inlineStr"/>
      <c r="AE94" s="13" t="n">
        <v>3166.666666666667</v>
      </c>
      <c r="AF94" s="13" t="n">
        <v>2445.302445302445</v>
      </c>
      <c r="AH94" s="13">
        <f>IF(P94="","",AVERAGEIF($P$6:$P$503, P94, $AE$6:$AE$503))</f>
        <v/>
      </c>
      <c r="AI94" s="13">
        <f>IF(AE94="","",IF(AE94="-","-",IF((AE94-AH94)=0,"-",IF((AE94-AH94)&gt;0,"↑","↓"))))</f>
        <v/>
      </c>
      <c r="AJ94" s="13">
        <f>IF(AF94="","",IF(AF94="-","-",AVERAGEIF($P$6:$P$503, P94, $AF$6:$AF$503)))</f>
        <v/>
      </c>
      <c r="AK94" s="13">
        <f>IF(AF94="","",IF(AF94="-","-",IF((AF94-AJ94)=0,"-",IF((AF94-AJ94)&gt;0,"↑","↓"))))</f>
        <v/>
      </c>
      <c r="AM94" s="125">
        <f>IF(I94="","",((I94-$AJ$2)*$AL$3*((1+$AL$3)^(30*12)))/(((1+$AL$3)^(30*12))-1))</f>
        <v/>
      </c>
    </row>
    <row r="95">
      <c r="B95" s="6" t="inlineStr">
        <is>
          <t>Actiu</t>
        </is>
      </c>
      <c r="C95" s="12" t="inlineStr">
        <is>
          <t>2025-03-26</t>
        </is>
      </c>
      <c r="D95" s="11" t="inlineStr">
        <is>
          <t>Serra Grup Immobiliari</t>
        </is>
      </c>
      <c r="E95" s="11" t="inlineStr"/>
      <c r="F95" s="12" t="inlineStr">
        <is>
          <t>2025-03-26</t>
        </is>
      </c>
      <c r="G95" s="11" t="n">
        <v>0</v>
      </c>
      <c r="H95" s="18" t="inlineStr"/>
      <c r="I95" s="124" t="n">
        <v>296000</v>
      </c>
      <c r="J95" s="9" t="inlineStr">
        <is>
          <t>-</t>
        </is>
      </c>
      <c r="K95" s="7" t="inlineStr">
        <is>
          <t>Viviendas</t>
        </is>
      </c>
      <c r="L95" s="7" t="inlineStr">
        <is>
          <t>Buen estado</t>
        </is>
      </c>
      <c r="M95" s="10" t="inlineStr">
        <is>
          <t>-</t>
        </is>
      </c>
      <c r="N95" s="10" t="inlineStr">
        <is>
          <t>-</t>
        </is>
      </c>
      <c r="O95" s="7" t="inlineStr">
        <is>
          <t>Font-rubí</t>
        </is>
      </c>
      <c r="P95" s="7" t="inlineStr">
        <is>
          <t>Cataluna</t>
        </is>
      </c>
      <c r="Q95" s="10" t="n">
        <v>95</v>
      </c>
      <c r="R95" s="10" t="inlineStr">
        <is>
          <t>-</t>
        </is>
      </c>
      <c r="S95" s="7" t="inlineStr">
        <is>
          <t>-</t>
        </is>
      </c>
      <c r="T95" s="7" t="inlineStr">
        <is>
          <t>No</t>
        </is>
      </c>
      <c r="U95" s="10" t="n">
        <v>7</v>
      </c>
      <c r="V95" s="10" t="n">
        <v>3</v>
      </c>
      <c r="W95" s="7" t="inlineStr">
        <is>
          <t>-</t>
        </is>
      </c>
      <c r="X95" s="7" t="inlineStr">
        <is>
          <t>Si</t>
        </is>
      </c>
      <c r="Y95" s="7" t="inlineStr">
        <is>
          <t>No</t>
        </is>
      </c>
      <c r="Z95" s="7" t="inlineStr">
        <is>
          <t>Si</t>
        </is>
      </c>
      <c r="AA95" s="7" t="inlineStr">
        <is>
          <t>No</t>
        </is>
      </c>
      <c r="AB95" s="7" t="inlineStr">
        <is>
          <t>No</t>
        </is>
      </c>
      <c r="AC95" s="126" t="inlineStr">
        <is>
          <t>Aqui</t>
        </is>
      </c>
      <c r="AD95" s="18" t="inlineStr"/>
      <c r="AE95" s="13" t="n">
        <v>3115.78947368421</v>
      </c>
      <c r="AF95" s="13" t="inlineStr">
        <is>
          <t>-</t>
        </is>
      </c>
      <c r="AH95" s="13">
        <f>IF(P95="","",AVERAGEIF($P$6:$P$503, P95, $AE$6:$AE$503))</f>
        <v/>
      </c>
      <c r="AI95" s="13">
        <f>IF(AE95="","",IF(AE95="-","-",IF((AE95-AH95)=0,"-",IF((AE95-AH95)&gt;0,"↑","↓"))))</f>
        <v/>
      </c>
      <c r="AJ95" s="13">
        <f>IF(AF95="","",IF(AF95="-","-",AVERAGEIF($P$6:$P$503, P95, $AF$6:$AF$503)))</f>
        <v/>
      </c>
      <c r="AK95" s="13">
        <f>IF(AF95="","",IF(AF95="-","-",IF((AF95-AJ95)=0,"-",IF((AF95-AJ95)&gt;0,"↑","↓"))))</f>
        <v/>
      </c>
      <c r="AM95" s="125">
        <f>IF(I95="","",((I95-$AJ$2)*$AL$3*((1+$AL$3)^(30*12)))/(((1+$AL$3)^(30*12))-1))</f>
        <v/>
      </c>
    </row>
    <row r="96">
      <c r="B96" s="6" t="inlineStr">
        <is>
          <t>Actiu</t>
        </is>
      </c>
      <c r="C96" s="12" t="inlineStr">
        <is>
          <t>2025-03-26</t>
        </is>
      </c>
      <c r="D96" s="11" t="inlineStr">
        <is>
          <t>Serra Grup Immobiliari</t>
        </is>
      </c>
      <c r="E96" s="11" t="inlineStr"/>
      <c r="F96" s="12" t="inlineStr">
        <is>
          <t>2025-03-26</t>
        </is>
      </c>
      <c r="G96" s="11" t="n">
        <v>0</v>
      </c>
      <c r="H96" s="19" t="inlineStr"/>
      <c r="I96" s="124" t="n">
        <v>360000</v>
      </c>
      <c r="J96" s="9" t="inlineStr">
        <is>
          <t>-</t>
        </is>
      </c>
      <c r="K96" s="7" t="inlineStr">
        <is>
          <t>Viviendas</t>
        </is>
      </c>
      <c r="L96" s="7" t="inlineStr">
        <is>
          <t>-</t>
        </is>
      </c>
      <c r="M96" s="10" t="n">
        <v>2003</v>
      </c>
      <c r="N96" s="10" t="n">
        <v>22</v>
      </c>
      <c r="O96" s="7" t="inlineStr">
        <is>
          <t>Moja</t>
        </is>
      </c>
      <c r="P96" s="7" t="inlineStr">
        <is>
          <t>La vinera</t>
        </is>
      </c>
      <c r="Q96" s="10" t="n">
        <v>125</v>
      </c>
      <c r="R96" s="10" t="inlineStr">
        <is>
          <t>-</t>
        </is>
      </c>
      <c r="S96" s="7" t="inlineStr">
        <is>
          <t>-</t>
        </is>
      </c>
      <c r="T96" s="7" t="inlineStr">
        <is>
          <t>Si</t>
        </is>
      </c>
      <c r="U96" s="10" t="n">
        <v>4</v>
      </c>
      <c r="V96" s="10" t="n">
        <v>3</v>
      </c>
      <c r="W96" s="7" t="inlineStr">
        <is>
          <t>-</t>
        </is>
      </c>
      <c r="X96" s="7" t="inlineStr">
        <is>
          <t>Si</t>
        </is>
      </c>
      <c r="Y96" s="7" t="inlineStr">
        <is>
          <t>Si</t>
        </is>
      </c>
      <c r="Z96" s="7" t="inlineStr">
        <is>
          <t>Si</t>
        </is>
      </c>
      <c r="AA96" s="7" t="inlineStr">
        <is>
          <t>Si</t>
        </is>
      </c>
      <c r="AB96" s="7" t="inlineStr">
        <is>
          <t>Si</t>
        </is>
      </c>
      <c r="AC96" s="126" t="inlineStr">
        <is>
          <t>Aqui</t>
        </is>
      </c>
      <c r="AD96" s="19" t="inlineStr"/>
      <c r="AE96" s="13" t="n">
        <v>2880</v>
      </c>
      <c r="AF96" s="13" t="n">
        <v>2594.594594594595</v>
      </c>
      <c r="AH96" s="13">
        <f>IF(P96="","",AVERAGEIF($P$6:$P$503, P96, $AE$6:$AE$503))</f>
        <v/>
      </c>
      <c r="AI96" s="13">
        <f>IF(AE96="","",IF(AE96="-","-",IF((AE96-AH96)=0,"-",IF((AE96-AH96)&gt;0,"↑","↓"))))</f>
        <v/>
      </c>
      <c r="AJ96" s="13">
        <f>IF(AF96="","",IF(AF96="-","-",AVERAGEIF($P$6:$P$503, P96, $AF$6:$AF$503)))</f>
        <v/>
      </c>
      <c r="AK96" s="13">
        <f>IF(AF96="","",IF(AF96="-","-",IF((AF96-AJ96)=0,"-",IF((AF96-AJ96)&gt;0,"↑","↓"))))</f>
        <v/>
      </c>
      <c r="AM96" s="125">
        <f>IF(I96="","",((I96-$AJ$2)*$AL$3*((1+$AL$3)^(30*12)))/(((1+$AL$3)^(30*12))-1))</f>
        <v/>
      </c>
    </row>
    <row r="97">
      <c r="B97" s="6" t="inlineStr">
        <is>
          <t>Actiu</t>
        </is>
      </c>
      <c r="C97" s="12" t="inlineStr">
        <is>
          <t>2025-03-27</t>
        </is>
      </c>
      <c r="D97" s="11" t="inlineStr">
        <is>
          <t>Serra Grup Immobiliari</t>
        </is>
      </c>
      <c r="E97" s="11" t="inlineStr"/>
      <c r="F97" s="12" t="inlineStr">
        <is>
          <t>2025-03-27</t>
        </is>
      </c>
      <c r="G97" s="11" t="n">
        <v>0</v>
      </c>
      <c r="H97" s="19" t="inlineStr"/>
      <c r="I97" s="124" t="n">
        <v>260500</v>
      </c>
      <c r="J97" s="9" t="inlineStr">
        <is>
          <t>-</t>
        </is>
      </c>
      <c r="K97" s="7" t="inlineStr">
        <is>
          <t>Viviendas</t>
        </is>
      </c>
      <c r="L97" s="7" t="inlineStr">
        <is>
          <t>Obra Nueva</t>
        </is>
      </c>
      <c r="M97" s="10" t="n">
        <v>2025</v>
      </c>
      <c r="N97" s="10" t="n">
        <v>0</v>
      </c>
      <c r="O97" s="7" t="inlineStr">
        <is>
          <t>Vilafranca del Penedès</t>
        </is>
      </c>
      <c r="P97" s="7" t="inlineStr">
        <is>
          <t>La Girada</t>
        </is>
      </c>
      <c r="Q97" s="10" t="n">
        <v>78</v>
      </c>
      <c r="R97" s="10" t="inlineStr">
        <is>
          <t>-</t>
        </is>
      </c>
      <c r="S97" s="7" t="inlineStr">
        <is>
          <t>-</t>
        </is>
      </c>
      <c r="T97" s="7" t="inlineStr">
        <is>
          <t>Si</t>
        </is>
      </c>
      <c r="U97" s="10" t="n">
        <v>4</v>
      </c>
      <c r="V97" s="10" t="n">
        <v>2</v>
      </c>
      <c r="W97" s="7" t="inlineStr">
        <is>
          <t>-</t>
        </is>
      </c>
      <c r="X97" s="7" t="inlineStr">
        <is>
          <t>No</t>
        </is>
      </c>
      <c r="Y97" s="7" t="inlineStr">
        <is>
          <t>Si</t>
        </is>
      </c>
      <c r="Z97" s="7" t="inlineStr">
        <is>
          <t>Si</t>
        </is>
      </c>
      <c r="AA97" s="7" t="inlineStr">
        <is>
          <t>No</t>
        </is>
      </c>
      <c r="AB97" s="7" t="inlineStr">
        <is>
          <t>No</t>
        </is>
      </c>
      <c r="AC97" s="126" t="inlineStr">
        <is>
          <t>Aqui</t>
        </is>
      </c>
      <c r="AD97" s="19" t="inlineStr"/>
      <c r="AE97" s="13" t="n">
        <v>3339.74358974359</v>
      </c>
      <c r="AF97" s="13" t="n">
        <v>3339.74358974359</v>
      </c>
      <c r="AH97" s="13">
        <f>IF(P97="","",AVERAGEIF($P$6:$P$503, P97, $AE$6:$AE$503))</f>
        <v/>
      </c>
      <c r="AI97" s="13">
        <f>IF(AE97="","",IF(AE97="-","-",IF((AE97-AH97)=0,"-",IF((AE97-AH97)&gt;0,"↑","↓"))))</f>
        <v/>
      </c>
      <c r="AJ97" s="13">
        <f>IF(AF97="","",IF(AF97="-","-",AVERAGEIF($P$6:$P$503, P97, $AF$6:$AF$503)))</f>
        <v/>
      </c>
      <c r="AK97" s="13">
        <f>IF(AF97="","",IF(AF97="-","-",IF((AF97-AJ97)=0,"-",IF((AF97-AJ97)&gt;0,"↑","↓"))))</f>
        <v/>
      </c>
      <c r="AM97" s="125">
        <f>IF(I97="","",((I97-$AJ$2)*$AL$3*((1+$AL$3)^(30*12)))/(((1+$AL$3)^(30*12))-1))</f>
        <v/>
      </c>
    </row>
    <row r="98">
      <c r="B98" s="6" t="inlineStr">
        <is>
          <t>Actiu</t>
        </is>
      </c>
      <c r="C98" s="12" t="inlineStr">
        <is>
          <t>2025-03-27</t>
        </is>
      </c>
      <c r="D98" s="11" t="inlineStr">
        <is>
          <t>Serra Grup Immobiliari</t>
        </is>
      </c>
      <c r="E98" s="11" t="inlineStr"/>
      <c r="F98" s="12" t="inlineStr">
        <is>
          <t>2025-03-27</t>
        </is>
      </c>
      <c r="G98" s="11" t="n">
        <v>0</v>
      </c>
      <c r="H98" s="18" t="inlineStr"/>
      <c r="I98" s="124" t="n">
        <v>294743</v>
      </c>
      <c r="J98" s="9" t="inlineStr">
        <is>
          <t>-</t>
        </is>
      </c>
      <c r="K98" s="7" t="inlineStr">
        <is>
          <t>Viviendas</t>
        </is>
      </c>
      <c r="L98" s="7" t="inlineStr">
        <is>
          <t>Obra Nueva</t>
        </is>
      </c>
      <c r="M98" s="10" t="n">
        <v>2025</v>
      </c>
      <c r="N98" s="10" t="n">
        <v>0</v>
      </c>
      <c r="O98" s="7" t="inlineStr">
        <is>
          <t>Vilafranca del Penedès</t>
        </is>
      </c>
      <c r="P98" s="7" t="inlineStr">
        <is>
          <t>Barceloneta</t>
        </is>
      </c>
      <c r="Q98" s="10" t="n">
        <v>82</v>
      </c>
      <c r="R98" s="10" t="inlineStr">
        <is>
          <t>-</t>
        </is>
      </c>
      <c r="S98" s="7" t="inlineStr">
        <is>
          <t>-</t>
        </is>
      </c>
      <c r="T98" s="7" t="inlineStr">
        <is>
          <t>Si</t>
        </is>
      </c>
      <c r="U98" s="10" t="n">
        <v>4</v>
      </c>
      <c r="V98" s="10" t="n">
        <v>2</v>
      </c>
      <c r="W98" s="7" t="inlineStr">
        <is>
          <t>-</t>
        </is>
      </c>
      <c r="X98" s="7" t="inlineStr">
        <is>
          <t>No</t>
        </is>
      </c>
      <c r="Y98" s="7" t="inlineStr">
        <is>
          <t>No</t>
        </is>
      </c>
      <c r="Z98" s="7" t="inlineStr">
        <is>
          <t>Si</t>
        </is>
      </c>
      <c r="AA98" s="7" t="inlineStr">
        <is>
          <t>No</t>
        </is>
      </c>
      <c r="AB98" s="7" t="inlineStr">
        <is>
          <t>Si</t>
        </is>
      </c>
      <c r="AC98" s="126" t="inlineStr">
        <is>
          <t>Aqui</t>
        </is>
      </c>
      <c r="AD98" s="18" t="inlineStr"/>
      <c r="AE98" s="13" t="n">
        <v>3594.426829268293</v>
      </c>
      <c r="AF98" s="13" t="n">
        <v>3594.426829268293</v>
      </c>
      <c r="AH98" s="13">
        <f>IF(P98="","",AVERAGEIF($P$6:$P$503, P98, $AE$6:$AE$503))</f>
        <v/>
      </c>
      <c r="AI98" s="13">
        <f>IF(AE98="","",IF(AE98="-","-",IF((AE98-AH98)=0,"-",IF((AE98-AH98)&gt;0,"↑","↓"))))</f>
        <v/>
      </c>
      <c r="AJ98" s="13">
        <f>IF(AF98="","",IF(AF98="-","-",AVERAGEIF($P$6:$P$503, P98, $AF$6:$AF$503)))</f>
        <v/>
      </c>
      <c r="AK98" s="13">
        <f>IF(AF98="","",IF(AF98="-","-",IF((AF98-AJ98)=0,"-",IF((AF98-AJ98)&gt;0,"↑","↓"))))</f>
        <v/>
      </c>
      <c r="AM98" s="125">
        <f>IF(I98="","",((I98-$AJ$2)*$AL$3*((1+$AL$3)^(30*12)))/(((1+$AL$3)^(30*12))-1))</f>
        <v/>
      </c>
    </row>
    <row r="99">
      <c r="B99" s="6" t="inlineStr">
        <is>
          <t>Actiu</t>
        </is>
      </c>
      <c r="C99" s="12" t="inlineStr">
        <is>
          <t>2025-03-27</t>
        </is>
      </c>
      <c r="D99" s="11" t="inlineStr">
        <is>
          <t>Serra Grup Immobiliari</t>
        </is>
      </c>
      <c r="E99" s="11" t="inlineStr"/>
      <c r="F99" s="12" t="inlineStr">
        <is>
          <t>2025-03-27</t>
        </is>
      </c>
      <c r="G99" s="11" t="n">
        <v>0</v>
      </c>
      <c r="H99" s="19" t="inlineStr"/>
      <c r="I99" s="124" t="n">
        <v>276838</v>
      </c>
      <c r="J99" s="9" t="inlineStr">
        <is>
          <t>-</t>
        </is>
      </c>
      <c r="K99" s="7" t="inlineStr">
        <is>
          <t>Viviendas</t>
        </is>
      </c>
      <c r="L99" s="7" t="inlineStr">
        <is>
          <t>Obra Nueva</t>
        </is>
      </c>
      <c r="M99" s="10" t="n">
        <v>2025</v>
      </c>
      <c r="N99" s="10" t="n">
        <v>0</v>
      </c>
      <c r="O99" s="7" t="inlineStr">
        <is>
          <t>Vilafranca del Penedès</t>
        </is>
      </c>
      <c r="P99" s="7" t="inlineStr">
        <is>
          <t>Barceloneta</t>
        </is>
      </c>
      <c r="Q99" s="10" t="n">
        <v>83</v>
      </c>
      <c r="R99" s="10" t="inlineStr">
        <is>
          <t>-</t>
        </is>
      </c>
      <c r="S99" s="7" t="inlineStr">
        <is>
          <t>-</t>
        </is>
      </c>
      <c r="T99" s="7" t="inlineStr">
        <is>
          <t>Si</t>
        </is>
      </c>
      <c r="U99" s="10" t="n">
        <v>3</v>
      </c>
      <c r="V99" s="10" t="n">
        <v>2</v>
      </c>
      <c r="W99" s="7" t="inlineStr">
        <is>
          <t>-</t>
        </is>
      </c>
      <c r="X99" s="7" t="inlineStr">
        <is>
          <t>No</t>
        </is>
      </c>
      <c r="Y99" s="7" t="inlineStr">
        <is>
          <t>No</t>
        </is>
      </c>
      <c r="Z99" s="7" t="inlineStr">
        <is>
          <t>Si</t>
        </is>
      </c>
      <c r="AA99" s="7" t="inlineStr">
        <is>
          <t>No</t>
        </is>
      </c>
      <c r="AB99" s="7" t="inlineStr">
        <is>
          <t>Si</t>
        </is>
      </c>
      <c r="AC99" s="126" t="inlineStr">
        <is>
          <t>Aqui</t>
        </is>
      </c>
      <c r="AD99" s="19" t="inlineStr"/>
      <c r="AE99" s="13" t="n">
        <v>3335.397590361446</v>
      </c>
      <c r="AF99" s="13" t="n">
        <v>3335.397590361446</v>
      </c>
      <c r="AH99" s="13">
        <f>IF(P99="","",AVERAGEIF($P$6:$P$503, P99, $AE$6:$AE$503))</f>
        <v/>
      </c>
      <c r="AI99" s="13">
        <f>IF(AE99="","",IF(AE99="-","-",IF((AE99-AH99)=0,"-",IF((AE99-AH99)&gt;0,"↑","↓"))))</f>
        <v/>
      </c>
      <c r="AJ99" s="13">
        <f>IF(AF99="","",IF(AF99="-","-",AVERAGEIF($P$6:$P$503, P99, $AF$6:$AF$503)))</f>
        <v/>
      </c>
      <c r="AK99" s="13">
        <f>IF(AF99="","",IF(AF99="-","-",IF((AF99-AJ99)=0,"-",IF((AF99-AJ99)&gt;0,"↑","↓"))))</f>
        <v/>
      </c>
      <c r="AM99" s="125">
        <f>IF(I99="","",((I99-$AJ$2)*$AL$3*((1+$AL$3)^(30*12)))/(((1+$AL$3)^(30*12))-1))</f>
        <v/>
      </c>
    </row>
    <row r="100">
      <c r="B100" s="6" t="inlineStr">
        <is>
          <t>Actiu</t>
        </is>
      </c>
      <c r="C100" s="12" t="inlineStr">
        <is>
          <t>2025-03-27</t>
        </is>
      </c>
      <c r="D100" s="11" t="inlineStr">
        <is>
          <t>Serra Grup Immobiliari</t>
        </is>
      </c>
      <c r="E100" s="11" t="inlineStr"/>
      <c r="F100" s="12" t="inlineStr">
        <is>
          <t>2025-03-27</t>
        </is>
      </c>
      <c r="G100" s="11" t="n">
        <v>0</v>
      </c>
      <c r="H100" s="19" t="inlineStr"/>
      <c r="I100" s="124" t="n">
        <v>319200</v>
      </c>
      <c r="J100" s="9" t="inlineStr">
        <is>
          <t>-</t>
        </is>
      </c>
      <c r="K100" s="7" t="inlineStr">
        <is>
          <t>Viviendas</t>
        </is>
      </c>
      <c r="L100" s="7" t="inlineStr">
        <is>
          <t>Obra Nueva</t>
        </is>
      </c>
      <c r="M100" s="10" t="n">
        <v>2025</v>
      </c>
      <c r="N100" s="10" t="n">
        <v>0</v>
      </c>
      <c r="O100" s="7" t="inlineStr">
        <is>
          <t>Vilafranca del Penedès</t>
        </is>
      </c>
      <c r="P100" s="7" t="inlineStr">
        <is>
          <t>Barcelona</t>
        </is>
      </c>
      <c r="Q100" s="10" t="n">
        <v>92</v>
      </c>
      <c r="R100" s="10" t="inlineStr">
        <is>
          <t>-</t>
        </is>
      </c>
      <c r="S100" s="7" t="inlineStr">
        <is>
          <t>-</t>
        </is>
      </c>
      <c r="T100" s="7" t="inlineStr">
        <is>
          <t>Si</t>
        </is>
      </c>
      <c r="U100" s="10" t="n">
        <v>4</v>
      </c>
      <c r="V100" s="10" t="n">
        <v>2</v>
      </c>
      <c r="W100" s="7" t="inlineStr">
        <is>
          <t>-</t>
        </is>
      </c>
      <c r="X100" s="7" t="inlineStr">
        <is>
          <t>No</t>
        </is>
      </c>
      <c r="Y100" s="7" t="inlineStr">
        <is>
          <t>No</t>
        </is>
      </c>
      <c r="Z100" s="7" t="inlineStr">
        <is>
          <t>Si</t>
        </is>
      </c>
      <c r="AA100" s="7" t="inlineStr">
        <is>
          <t>No</t>
        </is>
      </c>
      <c r="AB100" s="7" t="inlineStr">
        <is>
          <t>Si</t>
        </is>
      </c>
      <c r="AC100" s="126" t="inlineStr">
        <is>
          <t>Aqui</t>
        </is>
      </c>
      <c r="AD100" s="19" t="inlineStr"/>
      <c r="AE100" s="13" t="n">
        <v>3469.565217391304</v>
      </c>
      <c r="AF100" s="13" t="n">
        <v>3469.565217391304</v>
      </c>
      <c r="AH100" s="13">
        <f>IF(P100="","",AVERAGEIF($P$6:$P$503, P100, $AE$6:$AE$503))</f>
        <v/>
      </c>
      <c r="AI100" s="13">
        <f>IF(AE100="","",IF(AE100="-","-",IF((AE100-AH100)=0,"-",IF((AE100-AH100)&gt;0,"↑","↓"))))</f>
        <v/>
      </c>
      <c r="AJ100" s="13">
        <f>IF(AF100="","",IF(AF100="-","-",AVERAGEIF($P$6:$P$503, P100, $AF$6:$AF$503)))</f>
        <v/>
      </c>
      <c r="AK100" s="13">
        <f>IF(AF100="","",IF(AF100="-","-",IF((AF100-AJ100)=0,"-",IF((AF100-AJ100)&gt;0,"↑","↓"))))</f>
        <v/>
      </c>
      <c r="AM100" s="125">
        <f>IF(I100="","",((I100-$AJ$2)*$AL$3*((1+$AL$3)^(30*12)))/(((1+$AL$3)^(30*12))-1))</f>
        <v/>
      </c>
    </row>
    <row r="101">
      <c r="B101" s="6" t="inlineStr">
        <is>
          <t>Actiu</t>
        </is>
      </c>
      <c r="C101" s="12" t="inlineStr">
        <is>
          <t>2025-03-27</t>
        </is>
      </c>
      <c r="D101" s="11" t="inlineStr">
        <is>
          <t>Serra Grup Immobiliari</t>
        </is>
      </c>
      <c r="E101" s="11" t="inlineStr"/>
      <c r="F101" s="12" t="inlineStr">
        <is>
          <t>2025-03-27</t>
        </is>
      </c>
      <c r="G101" s="11" t="n">
        <v>0</v>
      </c>
      <c r="H101" s="18" t="inlineStr"/>
      <c r="I101" s="124" t="n">
        <v>175000</v>
      </c>
      <c r="J101" s="9" t="inlineStr">
        <is>
          <t>-</t>
        </is>
      </c>
      <c r="K101" s="7" t="inlineStr">
        <is>
          <t>Viviendas</t>
        </is>
      </c>
      <c r="L101" s="7" t="inlineStr">
        <is>
          <t>Buen estado</t>
        </is>
      </c>
      <c r="M101" s="10" t="n">
        <v>1995</v>
      </c>
      <c r="N101" s="10" t="n">
        <v>30</v>
      </c>
      <c r="O101" s="7" t="inlineStr">
        <is>
          <t>Vilafranca del Penedès</t>
        </is>
      </c>
      <c r="P101" s="7" t="inlineStr">
        <is>
          <t>LES CLOTES</t>
        </is>
      </c>
      <c r="Q101" s="10" t="n">
        <v>87</v>
      </c>
      <c r="R101" s="10" t="inlineStr">
        <is>
          <t>-</t>
        </is>
      </c>
      <c r="S101" s="7" t="inlineStr">
        <is>
          <t>-</t>
        </is>
      </c>
      <c r="T101" s="7" t="inlineStr">
        <is>
          <t>Si</t>
        </is>
      </c>
      <c r="U101" s="10" t="n">
        <v>4</v>
      </c>
      <c r="V101" s="10" t="n">
        <v>2</v>
      </c>
      <c r="W101" s="7" t="inlineStr">
        <is>
          <t>Oeste</t>
        </is>
      </c>
      <c r="X101" s="7" t="inlineStr">
        <is>
          <t>No</t>
        </is>
      </c>
      <c r="Y101" s="7" t="inlineStr">
        <is>
          <t>Si</t>
        </is>
      </c>
      <c r="Z101" s="7" t="inlineStr">
        <is>
          <t>No</t>
        </is>
      </c>
      <c r="AA101" s="7" t="inlineStr">
        <is>
          <t>No</t>
        </is>
      </c>
      <c r="AB101" s="7" t="inlineStr">
        <is>
          <t>No</t>
        </is>
      </c>
      <c r="AC101" s="126" t="inlineStr">
        <is>
          <t>Aqui</t>
        </is>
      </c>
      <c r="AD101" s="18" t="inlineStr"/>
      <c r="AE101" s="13" t="n">
        <v>2011.494252873563</v>
      </c>
      <c r="AF101" s="13" t="n">
        <v>1749.125437281359</v>
      </c>
      <c r="AH101" s="13">
        <f>IF(P101="","",AVERAGEIF($P$6:$P$503, P101, $AE$6:$AE$503))</f>
        <v/>
      </c>
      <c r="AI101" s="13">
        <f>IF(AE101="","",IF(AE101="-","-",IF((AE101-AH101)=0,"-",IF((AE101-AH101)&gt;0,"↑","↓"))))</f>
        <v/>
      </c>
      <c r="AJ101" s="13">
        <f>IF(AF101="","",IF(AF101="-","-",AVERAGEIF($P$6:$P$503, P101, $AF$6:$AF$503)))</f>
        <v/>
      </c>
      <c r="AK101" s="13">
        <f>IF(AF101="","",IF(AF101="-","-",IF((AF101-AJ101)=0,"-",IF((AF101-AJ101)&gt;0,"↑","↓"))))</f>
        <v/>
      </c>
      <c r="AM101" s="125">
        <f>IF(I101="","",((I101-$AJ$2)*$AL$3*((1+$AL$3)^(30*12)))/(((1+$AL$3)^(30*12))-1))</f>
        <v/>
      </c>
    </row>
    <row r="102">
      <c r="B102" s="6" t="inlineStr">
        <is>
          <t>Actiu</t>
        </is>
      </c>
      <c r="C102" s="12" t="inlineStr">
        <is>
          <t>2025-03-27</t>
        </is>
      </c>
      <c r="D102" s="11" t="inlineStr">
        <is>
          <t>Serra Grup Immobiliari</t>
        </is>
      </c>
      <c r="E102" s="11" t="inlineStr"/>
      <c r="F102" s="12" t="inlineStr">
        <is>
          <t>2025-03-27</t>
        </is>
      </c>
      <c r="G102" s="11" t="n">
        <v>0</v>
      </c>
      <c r="H102" s="19" t="inlineStr"/>
      <c r="I102" s="124" t="n">
        <v>288472</v>
      </c>
      <c r="J102" s="9" t="inlineStr">
        <is>
          <t>-</t>
        </is>
      </c>
      <c r="K102" s="7" t="inlineStr">
        <is>
          <t>Viviendas</t>
        </is>
      </c>
      <c r="L102" s="7" t="inlineStr">
        <is>
          <t>Obra Nueva</t>
        </is>
      </c>
      <c r="M102" s="10" t="n">
        <v>2025</v>
      </c>
      <c r="N102" s="10" t="n">
        <v>0</v>
      </c>
      <c r="O102" s="7" t="inlineStr">
        <is>
          <t>Vilafranca del Penedès</t>
        </is>
      </c>
      <c r="P102" s="7" t="inlineStr">
        <is>
          <t>Vilafranca del Penedès</t>
        </is>
      </c>
      <c r="Q102" s="10" t="n">
        <v>88</v>
      </c>
      <c r="R102" s="10" t="inlineStr">
        <is>
          <t>-</t>
        </is>
      </c>
      <c r="S102" s="7" t="inlineStr">
        <is>
          <t>-</t>
        </is>
      </c>
      <c r="T102" s="7" t="inlineStr">
        <is>
          <t>Si</t>
        </is>
      </c>
      <c r="U102" s="10" t="n">
        <v>4</v>
      </c>
      <c r="V102" s="10" t="n">
        <v>2</v>
      </c>
      <c r="W102" s="7" t="inlineStr">
        <is>
          <t>-</t>
        </is>
      </c>
      <c r="X102" s="7" t="inlineStr">
        <is>
          <t>No</t>
        </is>
      </c>
      <c r="Y102" s="7" t="inlineStr">
        <is>
          <t>Si</t>
        </is>
      </c>
      <c r="Z102" s="7" t="inlineStr">
        <is>
          <t>Si</t>
        </is>
      </c>
      <c r="AA102" s="7" t="inlineStr">
        <is>
          <t>No</t>
        </is>
      </c>
      <c r="AB102" s="7" t="inlineStr">
        <is>
          <t>Si</t>
        </is>
      </c>
      <c r="AC102" s="126" t="inlineStr">
        <is>
          <t>Aqui</t>
        </is>
      </c>
      <c r="AD102" s="19" t="inlineStr"/>
      <c r="AE102" s="13" t="n">
        <v>3278.090909090909</v>
      </c>
      <c r="AF102" s="13" t="n">
        <v>3278.090909090909</v>
      </c>
      <c r="AH102" s="13">
        <f>IF(P102="","",AVERAGEIF($P$6:$P$503, P102, $AE$6:$AE$503))</f>
        <v/>
      </c>
      <c r="AI102" s="13">
        <f>IF(AE102="","",IF(AE102="-","-",IF((AE102-AH102)=0,"-",IF((AE102-AH102)&gt;0,"↑","↓"))))</f>
        <v/>
      </c>
      <c r="AJ102" s="13">
        <f>IF(AF102="","",IF(AF102="-","-",AVERAGEIF($P$6:$P$503, P102, $AF$6:$AF$503)))</f>
        <v/>
      </c>
      <c r="AK102" s="13">
        <f>IF(AF102="","",IF(AF102="-","-",IF((AF102-AJ102)=0,"-",IF((AF102-AJ102)&gt;0,"↑","↓"))))</f>
        <v/>
      </c>
      <c r="AM102" s="125">
        <f>IF(I102="","",((I102-$AJ$2)*$AL$3*((1+$AL$3)^(30*12)))/(((1+$AL$3)^(30*12))-1))</f>
        <v/>
      </c>
    </row>
    <row r="103">
      <c r="B103" s="6" t="inlineStr">
        <is>
          <t>Actiu</t>
        </is>
      </c>
      <c r="C103" s="12" t="inlineStr">
        <is>
          <t>2025-03-27</t>
        </is>
      </c>
      <c r="D103" s="11" t="inlineStr">
        <is>
          <t>Serra Grup Immobiliari</t>
        </is>
      </c>
      <c r="E103" s="11" t="inlineStr"/>
      <c r="F103" s="12" t="inlineStr">
        <is>
          <t>2025-03-27</t>
        </is>
      </c>
      <c r="G103" s="11" t="n">
        <v>0</v>
      </c>
      <c r="H103" s="19" t="inlineStr"/>
      <c r="I103" s="124" t="n">
        <v>740000</v>
      </c>
      <c r="J103" s="9" t="inlineStr">
        <is>
          <t>-</t>
        </is>
      </c>
      <c r="K103" s="7" t="inlineStr">
        <is>
          <t>Viviendas</t>
        </is>
      </c>
      <c r="L103" s="7" t="inlineStr">
        <is>
          <t>Para reformar</t>
        </is>
      </c>
      <c r="M103" s="10" t="inlineStr">
        <is>
          <t>-</t>
        </is>
      </c>
      <c r="N103" s="10" t="inlineStr">
        <is>
          <t>-</t>
        </is>
      </c>
      <c r="O103" s="7" t="inlineStr">
        <is>
          <t>Vilafranca del Penedès</t>
        </is>
      </c>
      <c r="P103" s="7" t="inlineStr">
        <is>
          <t>*CENTRO</t>
        </is>
      </c>
      <c r="Q103" s="10" t="n">
        <v>700</v>
      </c>
      <c r="R103" s="10" t="inlineStr">
        <is>
          <t>-</t>
        </is>
      </c>
      <c r="S103" s="7" t="inlineStr">
        <is>
          <t>-</t>
        </is>
      </c>
      <c r="T103" s="7" t="inlineStr">
        <is>
          <t>No</t>
        </is>
      </c>
      <c r="U103" s="10" t="n">
        <v>11</v>
      </c>
      <c r="V103" s="10" t="n">
        <v>7</v>
      </c>
      <c r="W103" s="7" t="inlineStr">
        <is>
          <t>-</t>
        </is>
      </c>
      <c r="X103" s="7" t="inlineStr">
        <is>
          <t>Si</t>
        </is>
      </c>
      <c r="Y103" s="7" t="inlineStr">
        <is>
          <t>No</t>
        </is>
      </c>
      <c r="Z103" s="7" t="inlineStr">
        <is>
          <t>No</t>
        </is>
      </c>
      <c r="AA103" s="7" t="inlineStr">
        <is>
          <t>No</t>
        </is>
      </c>
      <c r="AB103" s="7" t="inlineStr">
        <is>
          <t>No</t>
        </is>
      </c>
      <c r="AC103" s="126" t="inlineStr">
        <is>
          <t>Aqui</t>
        </is>
      </c>
      <c r="AD103" s="19" t="inlineStr"/>
      <c r="AE103" s="13" t="n">
        <v>1057.142857142857</v>
      </c>
      <c r="AF103" s="13" t="inlineStr">
        <is>
          <t>-</t>
        </is>
      </c>
      <c r="AH103" s="13">
        <f>IF(P103="","",AVERAGEIF($P$6:$P$503, P103, $AE$6:$AE$503))</f>
        <v/>
      </c>
      <c r="AI103" s="13">
        <f>IF(AE103="","",IF(AE103="-","-",IF((AE103-AH103)=0,"-",IF((AE103-AH103)&gt;0,"↑","↓"))))</f>
        <v/>
      </c>
      <c r="AJ103" s="13">
        <f>IF(AF103="","",IF(AF103="-","-",AVERAGEIF($P$6:$P$503, P103, $AF$6:$AF$503)))</f>
        <v/>
      </c>
      <c r="AK103" s="13">
        <f>IF(AF103="","",IF(AF103="-","-",IF((AF103-AJ103)=0,"-",IF((AF103-AJ103)&gt;0,"↑","↓"))))</f>
        <v/>
      </c>
      <c r="AM103" s="125">
        <f>IF(I103="","",((I103-$AJ$2)*$AL$3*((1+$AL$3)^(30*12)))/(((1+$AL$3)^(30*12))-1))</f>
        <v/>
      </c>
    </row>
    <row r="104">
      <c r="B104" s="6" t="inlineStr">
        <is>
          <t>Actiu</t>
        </is>
      </c>
      <c r="C104" s="12" t="inlineStr">
        <is>
          <t>2025-03-27</t>
        </is>
      </c>
      <c r="D104" s="11" t="inlineStr">
        <is>
          <t>Serra Grup Immobiliari</t>
        </is>
      </c>
      <c r="E104" s="11" t="inlineStr"/>
      <c r="F104" s="12" t="inlineStr">
        <is>
          <t>2025-03-27</t>
        </is>
      </c>
      <c r="G104" s="11" t="n">
        <v>0</v>
      </c>
      <c r="H104" s="18" t="inlineStr"/>
      <c r="I104" s="124" t="n">
        <v>700000</v>
      </c>
      <c r="J104" s="9" t="inlineStr">
        <is>
          <t>-</t>
        </is>
      </c>
      <c r="K104" s="7" t="inlineStr">
        <is>
          <t>Viviendas</t>
        </is>
      </c>
      <c r="L104" s="7" t="inlineStr">
        <is>
          <t>Buen estado</t>
        </is>
      </c>
      <c r="M104" s="10" t="n">
        <v>1925</v>
      </c>
      <c r="N104" s="10" t="n">
        <v>100</v>
      </c>
      <c r="O104" s="7" t="inlineStr">
        <is>
          <t>Vilafranca del Penedès</t>
        </is>
      </c>
      <c r="P104" s="7" t="inlineStr">
        <is>
          <t>*CENTRO</t>
        </is>
      </c>
      <c r="Q104" s="10" t="n">
        <v>181</v>
      </c>
      <c r="R104" s="10" t="inlineStr">
        <is>
          <t>-</t>
        </is>
      </c>
      <c r="S104" s="7" t="inlineStr">
        <is>
          <t>-</t>
        </is>
      </c>
      <c r="T104" s="7" t="inlineStr">
        <is>
          <t>No</t>
        </is>
      </c>
      <c r="U104" s="10" t="n">
        <v>8</v>
      </c>
      <c r="V104" s="10" t="n">
        <v>8</v>
      </c>
      <c r="W104" s="7" t="inlineStr">
        <is>
          <t>Este</t>
        </is>
      </c>
      <c r="X104" s="7" t="inlineStr">
        <is>
          <t>No</t>
        </is>
      </c>
      <c r="Y104" s="7" t="inlineStr">
        <is>
          <t>Si</t>
        </is>
      </c>
      <c r="Z104" s="7" t="inlineStr">
        <is>
          <t>No</t>
        </is>
      </c>
      <c r="AA104" s="7" t="inlineStr">
        <is>
          <t>No</t>
        </is>
      </c>
      <c r="AB104" s="7" t="inlineStr">
        <is>
          <t>No</t>
        </is>
      </c>
      <c r="AC104" s="126" t="inlineStr">
        <is>
          <t>Aqui</t>
        </is>
      </c>
      <c r="AD104" s="18" t="inlineStr"/>
      <c r="AE104" s="13" t="n">
        <v>3867.403314917127</v>
      </c>
      <c r="AF104" s="13" t="n">
        <v>2578.268876611418</v>
      </c>
      <c r="AH104" s="13">
        <f>IF(P104="","",AVERAGEIF($P$6:$P$503, P104, $AE$6:$AE$503))</f>
        <v/>
      </c>
      <c r="AI104" s="13">
        <f>IF(AE104="","",IF(AE104="-","-",IF((AE104-AH104)=0,"-",IF((AE104-AH104)&gt;0,"↑","↓"))))</f>
        <v/>
      </c>
      <c r="AJ104" s="13">
        <f>IF(AF104="","",IF(AF104="-","-",AVERAGEIF($P$6:$P$503, P104, $AF$6:$AF$503)))</f>
        <v/>
      </c>
      <c r="AK104" s="13">
        <f>IF(AF104="","",IF(AF104="-","-",IF((AF104-AJ104)=0,"-",IF((AF104-AJ104)&gt;0,"↑","↓"))))</f>
        <v/>
      </c>
      <c r="AM104" s="125">
        <f>IF(I104="","",((I104-$AJ$2)*$AL$3*((1+$AL$3)^(30*12)))/(((1+$AL$3)^(30*12))-1))</f>
        <v/>
      </c>
    </row>
    <row r="105">
      <c r="B105" s="6" t="inlineStr">
        <is>
          <t>Actiu</t>
        </is>
      </c>
      <c r="C105" s="12" t="inlineStr">
        <is>
          <t>2025-03-27</t>
        </is>
      </c>
      <c r="D105" s="11" t="inlineStr">
        <is>
          <t>Serra Grup Immobiliari</t>
        </is>
      </c>
      <c r="E105" s="11" t="inlineStr"/>
      <c r="F105" s="12" t="inlineStr">
        <is>
          <t>2025-03-27</t>
        </is>
      </c>
      <c r="G105" s="11" t="n">
        <v>0</v>
      </c>
      <c r="H105" s="19" t="inlineStr"/>
      <c r="I105" s="124" t="n">
        <v>268000</v>
      </c>
      <c r="J105" s="9" t="inlineStr">
        <is>
          <t>-</t>
        </is>
      </c>
      <c r="K105" s="7" t="inlineStr">
        <is>
          <t>Viviendas</t>
        </is>
      </c>
      <c r="L105" s="7" t="inlineStr">
        <is>
          <t>Obra Nueva</t>
        </is>
      </c>
      <c r="M105" s="10" t="n">
        <v>2025</v>
      </c>
      <c r="N105" s="10" t="n">
        <v>0</v>
      </c>
      <c r="O105" s="7" t="inlineStr">
        <is>
          <t>Vilafranca del Penedès</t>
        </is>
      </c>
      <c r="P105" s="7" t="inlineStr">
        <is>
          <t>La Girada</t>
        </is>
      </c>
      <c r="Q105" s="10" t="n">
        <v>78</v>
      </c>
      <c r="R105" s="10" t="inlineStr">
        <is>
          <t>-</t>
        </is>
      </c>
      <c r="S105" s="7" t="inlineStr">
        <is>
          <t>-</t>
        </is>
      </c>
      <c r="T105" s="7" t="inlineStr">
        <is>
          <t>Si</t>
        </is>
      </c>
      <c r="U105" s="10" t="n">
        <v>4</v>
      </c>
      <c r="V105" s="10" t="n">
        <v>2</v>
      </c>
      <c r="W105" s="7" t="inlineStr">
        <is>
          <t>-</t>
        </is>
      </c>
      <c r="X105" s="7" t="inlineStr">
        <is>
          <t>No</t>
        </is>
      </c>
      <c r="Y105" s="7" t="inlineStr">
        <is>
          <t>Si</t>
        </is>
      </c>
      <c r="Z105" s="7" t="inlineStr">
        <is>
          <t>Si</t>
        </is>
      </c>
      <c r="AA105" s="7" t="inlineStr">
        <is>
          <t>No</t>
        </is>
      </c>
      <c r="AB105" s="7" t="inlineStr">
        <is>
          <t>No</t>
        </is>
      </c>
      <c r="AC105" s="126" t="inlineStr">
        <is>
          <t>Aqui</t>
        </is>
      </c>
      <c r="AD105" s="19" t="inlineStr"/>
      <c r="AE105" s="13" t="n">
        <v>3435.897435897436</v>
      </c>
      <c r="AF105" s="13" t="n">
        <v>3435.897435897436</v>
      </c>
      <c r="AH105" s="13">
        <f>IF(P105="","",AVERAGEIF($P$6:$P$503, P105, $AE$6:$AE$503))</f>
        <v/>
      </c>
      <c r="AI105" s="13">
        <f>IF(AE105="","",IF(AE105="-","-",IF((AE105-AH105)=0,"-",IF((AE105-AH105)&gt;0,"↑","↓"))))</f>
        <v/>
      </c>
      <c r="AJ105" s="13">
        <f>IF(AF105="","",IF(AF105="-","-",AVERAGEIF($P$6:$P$503, P105, $AF$6:$AF$503)))</f>
        <v/>
      </c>
      <c r="AK105" s="13">
        <f>IF(AF105="","",IF(AF105="-","-",IF((AF105-AJ105)=0,"-",IF((AF105-AJ105)&gt;0,"↑","↓"))))</f>
        <v/>
      </c>
      <c r="AM105" s="125">
        <f>IF(I105="","",((I105-$AJ$2)*$AL$3*((1+$AL$3)^(30*12)))/(((1+$AL$3)^(30*12))-1))</f>
        <v/>
      </c>
    </row>
    <row r="106">
      <c r="B106" s="6" t="inlineStr">
        <is>
          <t>Actiu</t>
        </is>
      </c>
      <c r="C106" s="12" t="inlineStr">
        <is>
          <t>2025-03-27</t>
        </is>
      </c>
      <c r="D106" s="11" t="inlineStr">
        <is>
          <t>Serra Grup Immobiliari</t>
        </is>
      </c>
      <c r="E106" s="11" t="inlineStr"/>
      <c r="F106" s="12" t="inlineStr">
        <is>
          <t>2025-03-27</t>
        </is>
      </c>
      <c r="G106" s="11" t="n">
        <v>0</v>
      </c>
      <c r="H106" s="19" t="inlineStr"/>
      <c r="I106" s="124" t="n">
        <v>273861</v>
      </c>
      <c r="J106" s="9" t="inlineStr">
        <is>
          <t>-</t>
        </is>
      </c>
      <c r="K106" s="7" t="inlineStr">
        <is>
          <t>Viviendas</t>
        </is>
      </c>
      <c r="L106" s="7" t="inlineStr">
        <is>
          <t>Obra Nueva</t>
        </is>
      </c>
      <c r="M106" s="10" t="n">
        <v>2025</v>
      </c>
      <c r="N106" s="10" t="n">
        <v>0</v>
      </c>
      <c r="O106" s="7" t="inlineStr">
        <is>
          <t>Vilafranca del Penedès</t>
        </is>
      </c>
      <c r="P106" s="7" t="inlineStr">
        <is>
          <t>Vilafranca del Penedès</t>
        </is>
      </c>
      <c r="Q106" s="10" t="n">
        <v>84</v>
      </c>
      <c r="R106" s="10" t="inlineStr">
        <is>
          <t>-</t>
        </is>
      </c>
      <c r="S106" s="7" t="inlineStr">
        <is>
          <t>-</t>
        </is>
      </c>
      <c r="T106" s="7" t="inlineStr">
        <is>
          <t>Si</t>
        </is>
      </c>
      <c r="U106" s="10" t="n">
        <v>3</v>
      </c>
      <c r="V106" s="10" t="n">
        <v>2</v>
      </c>
      <c r="W106" s="7" t="inlineStr">
        <is>
          <t>-</t>
        </is>
      </c>
      <c r="X106" s="7" t="inlineStr">
        <is>
          <t>No</t>
        </is>
      </c>
      <c r="Y106" s="7" t="inlineStr">
        <is>
          <t>No</t>
        </is>
      </c>
      <c r="Z106" s="7" t="inlineStr">
        <is>
          <t>Si</t>
        </is>
      </c>
      <c r="AA106" s="7" t="inlineStr">
        <is>
          <t>No</t>
        </is>
      </c>
      <c r="AB106" s="7" t="inlineStr">
        <is>
          <t>Si</t>
        </is>
      </c>
      <c r="AC106" s="126" t="inlineStr">
        <is>
          <t>Aqui</t>
        </is>
      </c>
      <c r="AD106" s="19" t="inlineStr"/>
      <c r="AE106" s="13" t="n">
        <v>3260.25</v>
      </c>
      <c r="AF106" s="13" t="n">
        <v>3260.25</v>
      </c>
      <c r="AH106" s="13">
        <f>IF(P106="","",AVERAGEIF($P$6:$P$503, P106, $AE$6:$AE$503))</f>
        <v/>
      </c>
      <c r="AI106" s="13">
        <f>IF(AE106="","",IF(AE106="-","-",IF((AE106-AH106)=0,"-",IF((AE106-AH106)&gt;0,"↑","↓"))))</f>
        <v/>
      </c>
      <c r="AJ106" s="13">
        <f>IF(AF106="","",IF(AF106="-","-",AVERAGEIF($P$6:$P$503, P106, $AF$6:$AF$503)))</f>
        <v/>
      </c>
      <c r="AK106" s="13">
        <f>IF(AF106="","",IF(AF106="-","-",IF((AF106-AJ106)=0,"-",IF((AF106-AJ106)&gt;0,"↑","↓"))))</f>
        <v/>
      </c>
      <c r="AM106" s="125">
        <f>IF(I106="","",((I106-$AJ$2)*$AL$3*((1+$AL$3)^(30*12)))/(((1+$AL$3)^(30*12))-1))</f>
        <v/>
      </c>
    </row>
    <row r="107">
      <c r="B107" s="6" t="inlineStr">
        <is>
          <t>Actiu</t>
        </is>
      </c>
      <c r="C107" s="12" t="inlineStr">
        <is>
          <t>2025-03-27</t>
        </is>
      </c>
      <c r="D107" s="11" t="inlineStr">
        <is>
          <t>Serra Grup Immobiliari</t>
        </is>
      </c>
      <c r="E107" s="11" t="inlineStr"/>
      <c r="F107" s="12" t="inlineStr">
        <is>
          <t>2025-03-27</t>
        </is>
      </c>
      <c r="G107" s="11" t="n">
        <v>0</v>
      </c>
      <c r="H107" s="18" t="inlineStr"/>
      <c r="I107" s="124" t="n">
        <v>270000</v>
      </c>
      <c r="J107" s="9" t="inlineStr">
        <is>
          <t>-</t>
        </is>
      </c>
      <c r="K107" s="7" t="inlineStr">
        <is>
          <t>Viviendas</t>
        </is>
      </c>
      <c r="L107" s="7" t="inlineStr">
        <is>
          <t>Seminuevo</t>
        </is>
      </c>
      <c r="M107" s="10" t="n">
        <v>2023</v>
      </c>
      <c r="N107" s="10" t="n">
        <v>2</v>
      </c>
      <c r="O107" s="7" t="inlineStr">
        <is>
          <t>Vilafranca del Penedès</t>
        </is>
      </c>
      <c r="P107" s="7" t="inlineStr">
        <is>
          <t>*CENTRO</t>
        </is>
      </c>
      <c r="Q107" s="10" t="n">
        <v>95</v>
      </c>
      <c r="R107" s="10" t="inlineStr">
        <is>
          <t>-</t>
        </is>
      </c>
      <c r="S107" s="7" t="inlineStr">
        <is>
          <t>-</t>
        </is>
      </c>
      <c r="T107" s="7" t="inlineStr">
        <is>
          <t>Si</t>
        </is>
      </c>
      <c r="U107" s="10" t="n">
        <v>3</v>
      </c>
      <c r="V107" s="10" t="n">
        <v>2</v>
      </c>
      <c r="W107" s="7" t="inlineStr">
        <is>
          <t>Sur</t>
        </is>
      </c>
      <c r="X107" s="7" t="inlineStr">
        <is>
          <t>No</t>
        </is>
      </c>
      <c r="Y107" s="7" t="inlineStr">
        <is>
          <t>Si</t>
        </is>
      </c>
      <c r="Z107" s="7" t="inlineStr">
        <is>
          <t>No</t>
        </is>
      </c>
      <c r="AA107" s="7" t="inlineStr">
        <is>
          <t>No</t>
        </is>
      </c>
      <c r="AB107" s="7" t="inlineStr">
        <is>
          <t>No</t>
        </is>
      </c>
      <c r="AC107" s="126" t="inlineStr">
        <is>
          <t>Aqui</t>
        </is>
      </c>
      <c r="AD107" s="18" t="inlineStr"/>
      <c r="AE107" s="13" t="n">
        <v>2842.105263157895</v>
      </c>
      <c r="AF107" s="13" t="n">
        <v>2813.965607087024</v>
      </c>
      <c r="AH107" s="13">
        <f>IF(P107="","",AVERAGEIF($P$6:$P$503, P107, $AE$6:$AE$503))</f>
        <v/>
      </c>
      <c r="AI107" s="13">
        <f>IF(AE107="","",IF(AE107="-","-",IF((AE107-AH107)=0,"-",IF((AE107-AH107)&gt;0,"↑","↓"))))</f>
        <v/>
      </c>
      <c r="AJ107" s="13">
        <f>IF(AF107="","",IF(AF107="-","-",AVERAGEIF($P$6:$P$503, P107, $AF$6:$AF$503)))</f>
        <v/>
      </c>
      <c r="AK107" s="13">
        <f>IF(AF107="","",IF(AF107="-","-",IF((AF107-AJ107)=0,"-",IF((AF107-AJ107)&gt;0,"↑","↓"))))</f>
        <v/>
      </c>
      <c r="AM107" s="125">
        <f>IF(I107="","",((I107-$AJ$2)*$AL$3*((1+$AL$3)^(30*12)))/(((1+$AL$3)^(30*12))-1))</f>
        <v/>
      </c>
    </row>
    <row r="108">
      <c r="B108" s="6" t="inlineStr">
        <is>
          <t>Actiu</t>
        </is>
      </c>
      <c r="C108" s="12" t="inlineStr">
        <is>
          <t>2025-03-27</t>
        </is>
      </c>
      <c r="D108" s="11" t="inlineStr">
        <is>
          <t>Serra Grup Immobiliari</t>
        </is>
      </c>
      <c r="E108" s="11" t="inlineStr"/>
      <c r="F108" s="12" t="inlineStr">
        <is>
          <t>2025-03-27</t>
        </is>
      </c>
      <c r="G108" s="11" t="n">
        <v>0</v>
      </c>
      <c r="H108" s="19" t="inlineStr"/>
      <c r="I108" s="124" t="n">
        <v>254481</v>
      </c>
      <c r="J108" s="9" t="inlineStr">
        <is>
          <t>-</t>
        </is>
      </c>
      <c r="K108" s="7" t="inlineStr">
        <is>
          <t>Viviendas</t>
        </is>
      </c>
      <c r="L108" s="7" t="inlineStr">
        <is>
          <t>Nuevo</t>
        </is>
      </c>
      <c r="M108" s="10" t="inlineStr">
        <is>
          <t>-</t>
        </is>
      </c>
      <c r="N108" s="10" t="inlineStr">
        <is>
          <t>-</t>
        </is>
      </c>
      <c r="O108" s="7" t="inlineStr">
        <is>
          <t>Vilafranca del Penedès</t>
        </is>
      </c>
      <c r="P108" s="7" t="inlineStr">
        <is>
          <t>Barcelona</t>
        </is>
      </c>
      <c r="Q108" s="10" t="n">
        <v>73</v>
      </c>
      <c r="R108" s="10" t="inlineStr">
        <is>
          <t>-</t>
        </is>
      </c>
      <c r="S108" s="7" t="inlineStr">
        <is>
          <t>-</t>
        </is>
      </c>
      <c r="T108" s="7" t="inlineStr">
        <is>
          <t>Si</t>
        </is>
      </c>
      <c r="U108" s="10" t="n">
        <v>3</v>
      </c>
      <c r="V108" s="10" t="n">
        <v>2</v>
      </c>
      <c r="W108" s="7" t="inlineStr">
        <is>
          <t>-</t>
        </is>
      </c>
      <c r="X108" s="7" t="inlineStr">
        <is>
          <t>No</t>
        </is>
      </c>
      <c r="Y108" s="7" t="inlineStr">
        <is>
          <t>No</t>
        </is>
      </c>
      <c r="Z108" s="7" t="inlineStr">
        <is>
          <t>Si</t>
        </is>
      </c>
      <c r="AA108" s="7" t="inlineStr">
        <is>
          <t>No</t>
        </is>
      </c>
      <c r="AB108" s="7" t="inlineStr">
        <is>
          <t>Si</t>
        </is>
      </c>
      <c r="AC108" s="126" t="inlineStr">
        <is>
          <t>Aqui</t>
        </is>
      </c>
      <c r="AD108" s="19" t="inlineStr"/>
      <c r="AE108" s="13" t="n">
        <v>3486.041095890411</v>
      </c>
      <c r="AF108" s="13" t="inlineStr">
        <is>
          <t>-</t>
        </is>
      </c>
      <c r="AH108" s="13">
        <f>IF(P108="","",AVERAGEIF($P$6:$P$503, P108, $AE$6:$AE$503))</f>
        <v/>
      </c>
      <c r="AI108" s="13">
        <f>IF(AE108="","",IF(AE108="-","-",IF((AE108-AH108)=0,"-",IF((AE108-AH108)&gt;0,"↑","↓"))))</f>
        <v/>
      </c>
      <c r="AJ108" s="13">
        <f>IF(AF108="","",IF(AF108="-","-",AVERAGEIF($P$6:$P$503, P108, $AF$6:$AF$503)))</f>
        <v/>
      </c>
      <c r="AK108" s="13">
        <f>IF(AF108="","",IF(AF108="-","-",IF((AF108-AJ108)=0,"-",IF((AF108-AJ108)&gt;0,"↑","↓"))))</f>
        <v/>
      </c>
      <c r="AM108" s="125">
        <f>IF(I108="","",((I108-$AJ$2)*$AL$3*((1+$AL$3)^(30*12)))/(((1+$AL$3)^(30*12))-1))</f>
        <v/>
      </c>
    </row>
    <row r="109">
      <c r="B109" s="6" t="inlineStr">
        <is>
          <t>Actiu</t>
        </is>
      </c>
      <c r="C109" s="12" t="inlineStr">
        <is>
          <t>2025-03-27</t>
        </is>
      </c>
      <c r="D109" s="11" t="inlineStr">
        <is>
          <t>Serra Grup Immobiliari</t>
        </is>
      </c>
      <c r="E109" s="11" t="inlineStr"/>
      <c r="F109" s="12" t="inlineStr">
        <is>
          <t>2025-03-27</t>
        </is>
      </c>
      <c r="G109" s="11" t="n">
        <v>0</v>
      </c>
      <c r="H109" s="19" t="inlineStr"/>
      <c r="I109" s="124" t="n">
        <v>276105</v>
      </c>
      <c r="J109" s="9" t="inlineStr">
        <is>
          <t>-</t>
        </is>
      </c>
      <c r="K109" s="7" t="inlineStr">
        <is>
          <t>Viviendas</t>
        </is>
      </c>
      <c r="L109" s="7" t="inlineStr">
        <is>
          <t>Obra Nueva</t>
        </is>
      </c>
      <c r="M109" s="10" t="n">
        <v>2025</v>
      </c>
      <c r="N109" s="10" t="n">
        <v>0</v>
      </c>
      <c r="O109" s="7" t="inlineStr">
        <is>
          <t>Vilafranca del Penedès</t>
        </is>
      </c>
      <c r="P109" s="7" t="inlineStr">
        <is>
          <t>Vilafranca del Penedès</t>
        </is>
      </c>
      <c r="Q109" s="10" t="n">
        <v>83</v>
      </c>
      <c r="R109" s="10" t="inlineStr">
        <is>
          <t>-</t>
        </is>
      </c>
      <c r="S109" s="7" t="inlineStr">
        <is>
          <t>-</t>
        </is>
      </c>
      <c r="T109" s="7" t="inlineStr">
        <is>
          <t>Si</t>
        </is>
      </c>
      <c r="U109" s="10" t="n">
        <v>3</v>
      </c>
      <c r="V109" s="10" t="n">
        <v>2</v>
      </c>
      <c r="W109" s="7" t="inlineStr">
        <is>
          <t>-</t>
        </is>
      </c>
      <c r="X109" s="7" t="inlineStr">
        <is>
          <t>No</t>
        </is>
      </c>
      <c r="Y109" s="7" t="inlineStr">
        <is>
          <t>No</t>
        </is>
      </c>
      <c r="Z109" s="7" t="inlineStr">
        <is>
          <t>Si</t>
        </is>
      </c>
      <c r="AA109" s="7" t="inlineStr">
        <is>
          <t>No</t>
        </is>
      </c>
      <c r="AB109" s="7" t="inlineStr">
        <is>
          <t>Si</t>
        </is>
      </c>
      <c r="AC109" s="126" t="inlineStr">
        <is>
          <t>Aqui</t>
        </is>
      </c>
      <c r="AD109" s="19" t="inlineStr"/>
      <c r="AE109" s="13" t="n">
        <v>3326.566265060241</v>
      </c>
      <c r="AF109" s="13" t="n">
        <v>3326.566265060241</v>
      </c>
      <c r="AH109" s="13">
        <f>IF(P109="","",AVERAGEIF($P$6:$P$503, P109, $AE$6:$AE$503))</f>
        <v/>
      </c>
      <c r="AI109" s="13">
        <f>IF(AE109="","",IF(AE109="-","-",IF((AE109-AH109)=0,"-",IF((AE109-AH109)&gt;0,"↑","↓"))))</f>
        <v/>
      </c>
      <c r="AJ109" s="13">
        <f>IF(AF109="","",IF(AF109="-","-",AVERAGEIF($P$6:$P$503, P109, $AF$6:$AF$503)))</f>
        <v/>
      </c>
      <c r="AK109" s="13">
        <f>IF(AF109="","",IF(AF109="-","-",IF((AF109-AJ109)=0,"-",IF((AF109-AJ109)&gt;0,"↑","↓"))))</f>
        <v/>
      </c>
      <c r="AM109" s="125">
        <f>IF(I109="","",((I109-$AJ$2)*$AL$3*((1+$AL$3)^(30*12)))/(((1+$AL$3)^(30*12))-1))</f>
        <v/>
      </c>
    </row>
    <row r="110">
      <c r="B110" s="6" t="inlineStr">
        <is>
          <t>Actiu</t>
        </is>
      </c>
      <c r="C110" s="12" t="inlineStr">
        <is>
          <t>2025-03-27</t>
        </is>
      </c>
      <c r="D110" s="11" t="inlineStr">
        <is>
          <t>Serra Grup Immobiliari</t>
        </is>
      </c>
      <c r="E110" s="11" t="inlineStr"/>
      <c r="F110" s="12" t="inlineStr">
        <is>
          <t>2025-03-27</t>
        </is>
      </c>
      <c r="G110" s="11" t="n">
        <v>0</v>
      </c>
      <c r="H110" s="18" t="inlineStr"/>
      <c r="I110" s="124" t="n">
        <v>273137</v>
      </c>
      <c r="J110" s="9" t="inlineStr">
        <is>
          <t>-</t>
        </is>
      </c>
      <c r="K110" s="7" t="inlineStr">
        <is>
          <t>Viviendas</t>
        </is>
      </c>
      <c r="L110" s="7" t="inlineStr">
        <is>
          <t>Obra Nueva</t>
        </is>
      </c>
      <c r="M110" s="10" t="inlineStr">
        <is>
          <t>-</t>
        </is>
      </c>
      <c r="N110" s="10" t="inlineStr">
        <is>
          <t>-</t>
        </is>
      </c>
      <c r="O110" s="7" t="inlineStr">
        <is>
          <t>Vilafranca del Penedès</t>
        </is>
      </c>
      <c r="P110" s="7" t="inlineStr">
        <is>
          <t>Barceloneta</t>
        </is>
      </c>
      <c r="Q110" s="10" t="n">
        <v>82</v>
      </c>
      <c r="R110" s="10" t="inlineStr">
        <is>
          <t>-</t>
        </is>
      </c>
      <c r="S110" s="7" t="inlineStr">
        <is>
          <t>-</t>
        </is>
      </c>
      <c r="T110" s="7" t="inlineStr">
        <is>
          <t>Si</t>
        </is>
      </c>
      <c r="U110" s="10" t="n">
        <v>3</v>
      </c>
      <c r="V110" s="10" t="n">
        <v>2</v>
      </c>
      <c r="W110" s="7" t="inlineStr">
        <is>
          <t>-</t>
        </is>
      </c>
      <c r="X110" s="7" t="inlineStr">
        <is>
          <t>No</t>
        </is>
      </c>
      <c r="Y110" s="7" t="inlineStr">
        <is>
          <t>No</t>
        </is>
      </c>
      <c r="Z110" s="7" t="inlineStr">
        <is>
          <t>Si</t>
        </is>
      </c>
      <c r="AA110" s="7" t="inlineStr">
        <is>
          <t>No</t>
        </is>
      </c>
      <c r="AB110" s="7" t="inlineStr">
        <is>
          <t>Si</t>
        </is>
      </c>
      <c r="AC110" s="126" t="inlineStr">
        <is>
          <t>Aqui</t>
        </is>
      </c>
      <c r="AD110" s="18" t="inlineStr"/>
      <c r="AE110" s="13" t="n">
        <v>3330.939024390244</v>
      </c>
      <c r="AF110" s="13" t="inlineStr">
        <is>
          <t>-</t>
        </is>
      </c>
      <c r="AH110" s="13">
        <f>IF(P110="","",AVERAGEIF($P$6:$P$503, P110, $AE$6:$AE$503))</f>
        <v/>
      </c>
      <c r="AI110" s="13">
        <f>IF(AE110="","",IF(AE110="-","-",IF((AE110-AH110)=0,"-",IF((AE110-AH110)&gt;0,"↑","↓"))))</f>
        <v/>
      </c>
      <c r="AJ110" s="13">
        <f>IF(AF110="","",IF(AF110="-","-",AVERAGEIF($P$6:$P$503, P110, $AF$6:$AF$503)))</f>
        <v/>
      </c>
      <c r="AK110" s="13">
        <f>IF(AF110="","",IF(AF110="-","-",IF((AF110-AJ110)=0,"-",IF((AF110-AJ110)&gt;0,"↑","↓"))))</f>
        <v/>
      </c>
      <c r="AM110" s="125">
        <f>IF(I110="","",((I110-$AJ$2)*$AL$3*((1+$AL$3)^(30*12)))/(((1+$AL$3)^(30*12))-1))</f>
        <v/>
      </c>
    </row>
    <row r="111">
      <c r="B111" s="6" t="inlineStr">
        <is>
          <t>Actiu</t>
        </is>
      </c>
      <c r="C111" s="12" t="inlineStr">
        <is>
          <t>2025-03-27</t>
        </is>
      </c>
      <c r="D111" s="11" t="inlineStr">
        <is>
          <t>Serra Grup Immobiliari</t>
        </is>
      </c>
      <c r="E111" s="11" t="inlineStr"/>
      <c r="F111" s="12" t="inlineStr">
        <is>
          <t>2025-03-27</t>
        </is>
      </c>
      <c r="G111" s="11" t="n">
        <v>0</v>
      </c>
      <c r="H111" s="19" t="inlineStr"/>
      <c r="I111" s="124" t="n">
        <v>284000</v>
      </c>
      <c r="J111" s="9" t="inlineStr">
        <is>
          <t>-</t>
        </is>
      </c>
      <c r="K111" s="7" t="inlineStr">
        <is>
          <t>Viviendas</t>
        </is>
      </c>
      <c r="L111" s="7" t="inlineStr">
        <is>
          <t>Nuevo</t>
        </is>
      </c>
      <c r="M111" s="10" t="n">
        <v>2025</v>
      </c>
      <c r="N111" s="10" t="n">
        <v>0</v>
      </c>
      <c r="O111" s="7" t="inlineStr">
        <is>
          <t>Vilafranca del Penedès</t>
        </is>
      </c>
      <c r="P111" s="7" t="inlineStr">
        <is>
          <t>La Girada</t>
        </is>
      </c>
      <c r="Q111" s="10" t="n">
        <v>78</v>
      </c>
      <c r="R111" s="10" t="inlineStr">
        <is>
          <t>-</t>
        </is>
      </c>
      <c r="S111" s="7" t="inlineStr">
        <is>
          <t>-</t>
        </is>
      </c>
      <c r="T111" s="7" t="inlineStr">
        <is>
          <t>Si</t>
        </is>
      </c>
      <c r="U111" s="10" t="n">
        <v>4</v>
      </c>
      <c r="V111" s="10" t="n">
        <v>2</v>
      </c>
      <c r="W111" s="7" t="inlineStr">
        <is>
          <t>-</t>
        </is>
      </c>
      <c r="X111" s="7" t="inlineStr">
        <is>
          <t>No</t>
        </is>
      </c>
      <c r="Y111" s="7" t="inlineStr">
        <is>
          <t>Si</t>
        </is>
      </c>
      <c r="Z111" s="7" t="inlineStr">
        <is>
          <t>Si</t>
        </is>
      </c>
      <c r="AA111" s="7" t="inlineStr">
        <is>
          <t>No</t>
        </is>
      </c>
      <c r="AB111" s="7" t="inlineStr">
        <is>
          <t>No</t>
        </is>
      </c>
      <c r="AC111" s="126" t="inlineStr">
        <is>
          <t>Aqui</t>
        </is>
      </c>
      <c r="AD111" s="19" t="inlineStr"/>
      <c r="AE111" s="13" t="n">
        <v>3641.025641025641</v>
      </c>
      <c r="AF111" s="13" t="n">
        <v>3641.025641025641</v>
      </c>
      <c r="AH111" s="13">
        <f>IF(P111="","",AVERAGEIF($P$6:$P$503, P111, $AE$6:$AE$503))</f>
        <v/>
      </c>
      <c r="AI111" s="13">
        <f>IF(AE111="","",IF(AE111="-","-",IF((AE111-AH111)=0,"-",IF((AE111-AH111)&gt;0,"↑","↓"))))</f>
        <v/>
      </c>
      <c r="AJ111" s="13">
        <f>IF(AF111="","",IF(AF111="-","-",AVERAGEIF($P$6:$P$503, P111, $AF$6:$AF$503)))</f>
        <v/>
      </c>
      <c r="AK111" s="13">
        <f>IF(AF111="","",IF(AF111="-","-",IF((AF111-AJ111)=0,"-",IF((AF111-AJ111)&gt;0,"↑","↓"))))</f>
        <v/>
      </c>
      <c r="AM111" s="125">
        <f>IF(I111="","",((I111-$AJ$2)*$AL$3*((1+$AL$3)^(30*12)))/(((1+$AL$3)^(30*12))-1))</f>
        <v/>
      </c>
    </row>
    <row r="112">
      <c r="B112" s="6" t="inlineStr">
        <is>
          <t>Actiu</t>
        </is>
      </c>
      <c r="C112" s="12" t="inlineStr">
        <is>
          <t>2025-03-27</t>
        </is>
      </c>
      <c r="D112" s="11" t="inlineStr">
        <is>
          <t>Serra Grup Immobiliari</t>
        </is>
      </c>
      <c r="E112" s="11" t="inlineStr"/>
      <c r="F112" s="12" t="inlineStr">
        <is>
          <t>2025-03-27</t>
        </is>
      </c>
      <c r="G112" s="11" t="n">
        <v>0</v>
      </c>
      <c r="H112" s="19" t="inlineStr"/>
      <c r="I112" s="124" t="n">
        <v>288472</v>
      </c>
      <c r="J112" s="9" t="inlineStr">
        <is>
          <t>-</t>
        </is>
      </c>
      <c r="K112" s="7" t="inlineStr">
        <is>
          <t>Viviendas</t>
        </is>
      </c>
      <c r="L112" s="7" t="inlineStr">
        <is>
          <t>Obra Nueva</t>
        </is>
      </c>
      <c r="M112" s="10" t="n">
        <v>2025</v>
      </c>
      <c r="N112" s="10" t="n">
        <v>0</v>
      </c>
      <c r="O112" s="7" t="inlineStr">
        <is>
          <t>Vilafranca del Penedès</t>
        </is>
      </c>
      <c r="P112" s="7" t="inlineStr">
        <is>
          <t>Vilafranca del Penedès</t>
        </is>
      </c>
      <c r="Q112" s="10" t="n">
        <v>88</v>
      </c>
      <c r="R112" s="10" t="inlineStr">
        <is>
          <t>-</t>
        </is>
      </c>
      <c r="S112" s="7" t="inlineStr">
        <is>
          <t>-</t>
        </is>
      </c>
      <c r="T112" s="7" t="inlineStr">
        <is>
          <t>Si</t>
        </is>
      </c>
      <c r="U112" s="10" t="n">
        <v>4</v>
      </c>
      <c r="V112" s="10" t="n">
        <v>2</v>
      </c>
      <c r="W112" s="7" t="inlineStr">
        <is>
          <t>-</t>
        </is>
      </c>
      <c r="X112" s="7" t="inlineStr">
        <is>
          <t>No</t>
        </is>
      </c>
      <c r="Y112" s="7" t="inlineStr">
        <is>
          <t>Si</t>
        </is>
      </c>
      <c r="Z112" s="7" t="inlineStr">
        <is>
          <t>Si</t>
        </is>
      </c>
      <c r="AA112" s="7" t="inlineStr">
        <is>
          <t>No</t>
        </is>
      </c>
      <c r="AB112" s="7" t="inlineStr">
        <is>
          <t>Si</t>
        </is>
      </c>
      <c r="AC112" s="126" t="inlineStr">
        <is>
          <t>Aqui</t>
        </is>
      </c>
      <c r="AD112" s="19" t="inlineStr"/>
      <c r="AE112" s="13" t="n">
        <v>3278.090909090909</v>
      </c>
      <c r="AF112" s="13" t="n">
        <v>3278.090909090909</v>
      </c>
      <c r="AH112" s="13">
        <f>IF(P112="","",AVERAGEIF($P$6:$P$503, P112, $AE$6:$AE$503))</f>
        <v/>
      </c>
      <c r="AI112" s="13">
        <f>IF(AE112="","",IF(AE112="-","-",IF((AE112-AH112)=0,"-",IF((AE112-AH112)&gt;0,"↑","↓"))))</f>
        <v/>
      </c>
      <c r="AJ112" s="13">
        <f>IF(AF112="","",IF(AF112="-","-",AVERAGEIF($P$6:$P$503, P112, $AF$6:$AF$503)))</f>
        <v/>
      </c>
      <c r="AK112" s="13">
        <f>IF(AF112="","",IF(AF112="-","-",IF((AF112-AJ112)=0,"-",IF((AF112-AJ112)&gt;0,"↑","↓"))))</f>
        <v/>
      </c>
      <c r="AM112" s="125">
        <f>IF(I112="","",((I112-$AJ$2)*$AL$3*((1+$AL$3)^(30*12)))/(((1+$AL$3)^(30*12))-1))</f>
        <v/>
      </c>
    </row>
    <row r="113">
      <c r="B113" s="6" t="inlineStr">
        <is>
          <t>Actiu</t>
        </is>
      </c>
      <c r="C113" s="12" t="inlineStr">
        <is>
          <t>2025-03-27</t>
        </is>
      </c>
      <c r="D113" s="11" t="inlineStr">
        <is>
          <t>Serra Grup Immobiliari</t>
        </is>
      </c>
      <c r="E113" s="11" t="inlineStr"/>
      <c r="F113" s="12" t="inlineStr">
        <is>
          <t>2025-03-27</t>
        </is>
      </c>
      <c r="G113" s="11" t="n">
        <v>0</v>
      </c>
      <c r="H113" s="18" t="inlineStr"/>
      <c r="I113" s="124" t="n">
        <v>2200000</v>
      </c>
      <c r="J113" s="9" t="inlineStr">
        <is>
          <t>-</t>
        </is>
      </c>
      <c r="K113" s="7" t="inlineStr">
        <is>
          <t>Viviendas</t>
        </is>
      </c>
      <c r="L113" s="7" t="inlineStr">
        <is>
          <t>-</t>
        </is>
      </c>
      <c r="M113" s="10" t="inlineStr">
        <is>
          <t>-</t>
        </is>
      </c>
      <c r="N113" s="10" t="inlineStr">
        <is>
          <t>-</t>
        </is>
      </c>
      <c r="O113" s="7" t="inlineStr">
        <is>
          <t>Vilafranca del Penedès</t>
        </is>
      </c>
      <c r="P113" s="7" t="inlineStr">
        <is>
          <t>Subirats</t>
        </is>
      </c>
      <c r="Q113" s="10" t="n">
        <v>687</v>
      </c>
      <c r="R113" s="10" t="inlineStr">
        <is>
          <t>-</t>
        </is>
      </c>
      <c r="S113" s="7" t="inlineStr">
        <is>
          <t>-</t>
        </is>
      </c>
      <c r="T113" s="7" t="inlineStr">
        <is>
          <t>No</t>
        </is>
      </c>
      <c r="U113" s="10" t="n">
        <v>8</v>
      </c>
      <c r="V113" s="10" t="n">
        <v>6</v>
      </c>
      <c r="W113" s="7" t="inlineStr">
        <is>
          <t>-</t>
        </is>
      </c>
      <c r="X113" s="7" t="inlineStr">
        <is>
          <t>Si</t>
        </is>
      </c>
      <c r="Y113" s="7" t="inlineStr">
        <is>
          <t>Si</t>
        </is>
      </c>
      <c r="Z113" s="7" t="inlineStr">
        <is>
          <t>Si</t>
        </is>
      </c>
      <c r="AA113" s="7" t="inlineStr">
        <is>
          <t>No</t>
        </is>
      </c>
      <c r="AB113" s="7" t="inlineStr">
        <is>
          <t>No</t>
        </is>
      </c>
      <c r="AC113" s="126" t="inlineStr">
        <is>
          <t>Aqui</t>
        </is>
      </c>
      <c r="AD113" s="18" t="inlineStr"/>
      <c r="AE113" s="13" t="n">
        <v>3202.328966521106</v>
      </c>
      <c r="AF113" s="13" t="inlineStr">
        <is>
          <t>-</t>
        </is>
      </c>
      <c r="AH113" s="13">
        <f>IF(P113="","",AVERAGEIF($P$6:$P$503, P113, $AE$6:$AE$503))</f>
        <v/>
      </c>
      <c r="AI113" s="13">
        <f>IF(AE113="","",IF(AE113="-","-",IF((AE113-AH113)=0,"-",IF((AE113-AH113)&gt;0,"↑","↓"))))</f>
        <v/>
      </c>
      <c r="AJ113" s="13">
        <f>IF(AF113="","",IF(AF113="-","-",AVERAGEIF($P$6:$P$503, P113, $AF$6:$AF$503)))</f>
        <v/>
      </c>
      <c r="AK113" s="13">
        <f>IF(AF113="","",IF(AF113="-","-",IF((AF113-AJ113)=0,"-",IF((AF113-AJ113)&gt;0,"↑","↓"))))</f>
        <v/>
      </c>
      <c r="AM113" s="125">
        <f>IF(I113="","",((I113-$AJ$2)*$AL$3*((1+$AL$3)^(30*12)))/(((1+$AL$3)^(30*12))-1))</f>
        <v/>
      </c>
    </row>
    <row r="114">
      <c r="B114" s="6" t="inlineStr">
        <is>
          <t>Actiu</t>
        </is>
      </c>
      <c r="C114" s="12" t="inlineStr">
        <is>
          <t>2025-03-27</t>
        </is>
      </c>
      <c r="D114" s="11" t="inlineStr">
        <is>
          <t>Serra Grup Immobiliari</t>
        </is>
      </c>
      <c r="E114" s="11" t="inlineStr"/>
      <c r="F114" s="12" t="inlineStr">
        <is>
          <t>2025-03-27</t>
        </is>
      </c>
      <c r="G114" s="11" t="n">
        <v>0</v>
      </c>
      <c r="H114" s="19" t="inlineStr"/>
      <c r="I114" s="124" t="n">
        <v>285000</v>
      </c>
      <c r="J114" s="9" t="inlineStr">
        <is>
          <t>-</t>
        </is>
      </c>
      <c r="K114" s="7" t="inlineStr">
        <is>
          <t>Viviendas</t>
        </is>
      </c>
      <c r="L114" s="7" t="inlineStr">
        <is>
          <t>-</t>
        </is>
      </c>
      <c r="M114" s="10" t="n">
        <v>1966</v>
      </c>
      <c r="N114" s="10" t="n">
        <v>59</v>
      </c>
      <c r="O114" s="7" t="inlineStr">
        <is>
          <t>Vilafranca del Penedès</t>
        </is>
      </c>
      <c r="P114" s="7" t="inlineStr">
        <is>
          <t>Sant Julià</t>
        </is>
      </c>
      <c r="Q114" s="10" t="n">
        <v>90</v>
      </c>
      <c r="R114" s="10" t="inlineStr">
        <is>
          <t>-</t>
        </is>
      </c>
      <c r="S114" s="7" t="inlineStr">
        <is>
          <t>-</t>
        </is>
      </c>
      <c r="T114" s="7" t="inlineStr">
        <is>
          <t>No</t>
        </is>
      </c>
      <c r="U114" s="10" t="n">
        <v>3</v>
      </c>
      <c r="V114" s="10" t="n">
        <v>1</v>
      </c>
      <c r="W114" s="7" t="inlineStr">
        <is>
          <t>-</t>
        </is>
      </c>
      <c r="X114" s="7" t="inlineStr">
        <is>
          <t>Si</t>
        </is>
      </c>
      <c r="Y114" s="7" t="inlineStr">
        <is>
          <t>No</t>
        </is>
      </c>
      <c r="Z114" s="7" t="inlineStr">
        <is>
          <t>No</t>
        </is>
      </c>
      <c r="AA114" s="7" t="inlineStr">
        <is>
          <t>Si</t>
        </is>
      </c>
      <c r="AB114" s="7" t="inlineStr">
        <is>
          <t>Si</t>
        </is>
      </c>
      <c r="AC114" s="126" t="inlineStr">
        <is>
          <t>Aqui</t>
        </is>
      </c>
      <c r="AD114" s="19" t="inlineStr"/>
      <c r="AE114" s="13" t="n">
        <v>3166.666666666667</v>
      </c>
      <c r="AF114" s="13" t="n">
        <v>2445.302445302445</v>
      </c>
      <c r="AH114" s="13">
        <f>IF(P114="","",AVERAGEIF($P$6:$P$503, P114, $AE$6:$AE$503))</f>
        <v/>
      </c>
      <c r="AI114" s="13">
        <f>IF(AE114="","",IF(AE114="-","-",IF((AE114-AH114)=0,"-",IF((AE114-AH114)&gt;0,"↑","↓"))))</f>
        <v/>
      </c>
      <c r="AJ114" s="13">
        <f>IF(AF114="","",IF(AF114="-","-",AVERAGEIF($P$6:$P$503, P114, $AF$6:$AF$503)))</f>
        <v/>
      </c>
      <c r="AK114" s="13">
        <f>IF(AF114="","",IF(AF114="-","-",IF((AF114-AJ114)=0,"-",IF((AF114-AJ114)&gt;0,"↑","↓"))))</f>
        <v/>
      </c>
      <c r="AM114" s="125">
        <f>IF(I114="","",((I114-$AJ$2)*$AL$3*((1+$AL$3)^(30*12)))/(((1+$AL$3)^(30*12))-1))</f>
        <v/>
      </c>
    </row>
    <row r="115">
      <c r="B115" s="6" t="inlineStr">
        <is>
          <t>Actiu</t>
        </is>
      </c>
      <c r="C115" s="12" t="inlineStr">
        <is>
          <t>2025-03-27</t>
        </is>
      </c>
      <c r="D115" s="11" t="inlineStr">
        <is>
          <t>Serra Grup Immobiliari</t>
        </is>
      </c>
      <c r="E115" s="11" t="inlineStr"/>
      <c r="F115" s="12" t="inlineStr">
        <is>
          <t>2025-03-27</t>
        </is>
      </c>
      <c r="G115" s="11" t="n">
        <v>0</v>
      </c>
      <c r="H115" s="19" t="inlineStr"/>
      <c r="I115" s="124" t="n">
        <v>295000</v>
      </c>
      <c r="J115" s="9" t="inlineStr">
        <is>
          <t>-</t>
        </is>
      </c>
      <c r="K115" s="7" t="inlineStr">
        <is>
          <t>Viviendas</t>
        </is>
      </c>
      <c r="L115" s="7" t="inlineStr">
        <is>
          <t>-</t>
        </is>
      </c>
      <c r="M115" s="10" t="n">
        <v>1991</v>
      </c>
      <c r="N115" s="10" t="n">
        <v>34</v>
      </c>
      <c r="O115" s="7" t="inlineStr">
        <is>
          <t>Vilafranca del Penedès</t>
        </is>
      </c>
      <c r="P115" s="7" t="inlineStr">
        <is>
          <t>Barceloneta - Molí D´En Rovira</t>
        </is>
      </c>
      <c r="Q115" s="10" t="n">
        <v>121</v>
      </c>
      <c r="R115" s="10" t="inlineStr">
        <is>
          <t>-</t>
        </is>
      </c>
      <c r="S115" s="7" t="inlineStr">
        <is>
          <t>-</t>
        </is>
      </c>
      <c r="T115" s="7" t="inlineStr">
        <is>
          <t>No</t>
        </is>
      </c>
      <c r="U115" s="10" t="n">
        <v>3</v>
      </c>
      <c r="V115" s="10" t="n">
        <v>3</v>
      </c>
      <c r="W115" s="7" t="inlineStr">
        <is>
          <t>-</t>
        </is>
      </c>
      <c r="X115" s="7" t="inlineStr">
        <is>
          <t>No</t>
        </is>
      </c>
      <c r="Y115" s="7" t="inlineStr">
        <is>
          <t>No</t>
        </is>
      </c>
      <c r="Z115" s="7" t="inlineStr">
        <is>
          <t>No</t>
        </is>
      </c>
      <c r="AA115" s="7" t="inlineStr">
        <is>
          <t>Si</t>
        </is>
      </c>
      <c r="AB115" s="7" t="inlineStr">
        <is>
          <t>Si</t>
        </is>
      </c>
      <c r="AC115" s="126" t="inlineStr">
        <is>
          <t>Aqui</t>
        </is>
      </c>
      <c r="AD115" s="19" t="inlineStr"/>
      <c r="AE115" s="13" t="n">
        <v>2438.01652892562</v>
      </c>
      <c r="AF115" s="13" t="n">
        <v>2083.774811047538</v>
      </c>
      <c r="AH115" s="13">
        <f>IF(P115="","",AVERAGEIF($P$6:$P$503, P115, $AE$6:$AE$503))</f>
        <v/>
      </c>
      <c r="AI115" s="13">
        <f>IF(AE115="","",IF(AE115="-","-",IF((AE115-AH115)=0,"-",IF((AE115-AH115)&gt;0,"↑","↓"))))</f>
        <v/>
      </c>
      <c r="AJ115" s="13">
        <f>IF(AF115="","",IF(AF115="-","-",AVERAGEIF($P$6:$P$503, P115, $AF$6:$AF$503)))</f>
        <v/>
      </c>
      <c r="AK115" s="13">
        <f>IF(AF115="","",IF(AF115="-","-",IF((AF115-AJ115)=0,"-",IF((AF115-AJ115)&gt;0,"↑","↓"))))</f>
        <v/>
      </c>
      <c r="AM115" s="125">
        <f>IF(I115="","",((I115-$AJ$2)*$AL$3*((1+$AL$3)^(30*12)))/(((1+$AL$3)^(30*12))-1))</f>
        <v/>
      </c>
    </row>
    <row r="116">
      <c r="B116" s="6" t="inlineStr">
        <is>
          <t>Actiu</t>
        </is>
      </c>
      <c r="C116" s="12" t="inlineStr">
        <is>
          <t>2025-03-27</t>
        </is>
      </c>
      <c r="D116" s="11" t="inlineStr">
        <is>
          <t>Serra Grup Immobiliari</t>
        </is>
      </c>
      <c r="E116" s="11" t="inlineStr"/>
      <c r="F116" s="12" t="inlineStr">
        <is>
          <t>2025-03-27</t>
        </is>
      </c>
      <c r="G116" s="11" t="n">
        <v>0</v>
      </c>
      <c r="H116" s="18" t="inlineStr"/>
      <c r="I116" s="124" t="n">
        <v>296000</v>
      </c>
      <c r="J116" s="9" t="inlineStr">
        <is>
          <t>-</t>
        </is>
      </c>
      <c r="K116" s="7" t="inlineStr">
        <is>
          <t>Viviendas</t>
        </is>
      </c>
      <c r="L116" s="7" t="inlineStr">
        <is>
          <t>Buen estado</t>
        </is>
      </c>
      <c r="M116" s="10" t="inlineStr">
        <is>
          <t>-</t>
        </is>
      </c>
      <c r="N116" s="10" t="inlineStr">
        <is>
          <t>-</t>
        </is>
      </c>
      <c r="O116" s="7" t="inlineStr">
        <is>
          <t>Font-rubí</t>
        </is>
      </c>
      <c r="P116" s="7" t="inlineStr">
        <is>
          <t>Cataluna</t>
        </is>
      </c>
      <c r="Q116" s="10" t="n">
        <v>95</v>
      </c>
      <c r="R116" s="10" t="inlineStr">
        <is>
          <t>-</t>
        </is>
      </c>
      <c r="S116" s="7" t="inlineStr">
        <is>
          <t>-</t>
        </is>
      </c>
      <c r="T116" s="7" t="inlineStr">
        <is>
          <t>No</t>
        </is>
      </c>
      <c r="U116" s="10" t="n">
        <v>7</v>
      </c>
      <c r="V116" s="10" t="n">
        <v>3</v>
      </c>
      <c r="W116" s="7" t="inlineStr">
        <is>
          <t>-</t>
        </is>
      </c>
      <c r="X116" s="7" t="inlineStr">
        <is>
          <t>Si</t>
        </is>
      </c>
      <c r="Y116" s="7" t="inlineStr">
        <is>
          <t>No</t>
        </is>
      </c>
      <c r="Z116" s="7" t="inlineStr">
        <is>
          <t>Si</t>
        </is>
      </c>
      <c r="AA116" s="7" t="inlineStr">
        <is>
          <t>No</t>
        </is>
      </c>
      <c r="AB116" s="7" t="inlineStr">
        <is>
          <t>No</t>
        </is>
      </c>
      <c r="AC116" s="126" t="inlineStr">
        <is>
          <t>Aqui</t>
        </is>
      </c>
      <c r="AD116" s="18" t="inlineStr"/>
      <c r="AE116" s="13" t="n">
        <v>3115.78947368421</v>
      </c>
      <c r="AF116" s="13" t="inlineStr">
        <is>
          <t>-</t>
        </is>
      </c>
      <c r="AH116" s="13">
        <f>IF(P116="","",AVERAGEIF($P$6:$P$503, P116, $AE$6:$AE$503))</f>
        <v/>
      </c>
      <c r="AI116" s="13">
        <f>IF(AE116="","",IF(AE116="-","-",IF((AE116-AH116)=0,"-",IF((AE116-AH116)&gt;0,"↑","↓"))))</f>
        <v/>
      </c>
      <c r="AJ116" s="13">
        <f>IF(AF116="","",IF(AF116="-","-",AVERAGEIF($P$6:$P$503, P116, $AF$6:$AF$503)))</f>
        <v/>
      </c>
      <c r="AK116" s="13">
        <f>IF(AF116="","",IF(AF116="-","-",IF((AF116-AJ116)=0,"-",IF((AF116-AJ116)&gt;0,"↑","↓"))))</f>
        <v/>
      </c>
      <c r="AM116" s="125">
        <f>IF(I116="","",((I116-$AJ$2)*$AL$3*((1+$AL$3)^(30*12)))/(((1+$AL$3)^(30*12))-1))</f>
        <v/>
      </c>
    </row>
    <row r="117">
      <c r="B117" s="6" t="inlineStr">
        <is>
          <t>Actiu</t>
        </is>
      </c>
      <c r="C117" s="12" t="inlineStr">
        <is>
          <t>2025-03-27</t>
        </is>
      </c>
      <c r="D117" s="11" t="inlineStr">
        <is>
          <t>Serra Grup Immobiliari</t>
        </is>
      </c>
      <c r="E117" s="11" t="inlineStr"/>
      <c r="F117" s="12" t="inlineStr">
        <is>
          <t>2025-03-27</t>
        </is>
      </c>
      <c r="G117" s="11" t="n">
        <v>0</v>
      </c>
      <c r="H117" s="19" t="inlineStr"/>
      <c r="I117" s="124" t="n">
        <v>360000</v>
      </c>
      <c r="J117" s="9" t="inlineStr">
        <is>
          <t>-</t>
        </is>
      </c>
      <c r="K117" s="7" t="inlineStr">
        <is>
          <t>Viviendas</t>
        </is>
      </c>
      <c r="L117" s="7" t="inlineStr">
        <is>
          <t>-</t>
        </is>
      </c>
      <c r="M117" s="10" t="n">
        <v>2003</v>
      </c>
      <c r="N117" s="10" t="n">
        <v>22</v>
      </c>
      <c r="O117" s="7" t="inlineStr">
        <is>
          <t>Moja</t>
        </is>
      </c>
      <c r="P117" s="7" t="inlineStr">
        <is>
          <t>La vinera</t>
        </is>
      </c>
      <c r="Q117" s="10" t="n">
        <v>125</v>
      </c>
      <c r="R117" s="10" t="inlineStr">
        <is>
          <t>-</t>
        </is>
      </c>
      <c r="S117" s="7" t="inlineStr">
        <is>
          <t>-</t>
        </is>
      </c>
      <c r="T117" s="7" t="inlineStr">
        <is>
          <t>Si</t>
        </is>
      </c>
      <c r="U117" s="10" t="n">
        <v>4</v>
      </c>
      <c r="V117" s="10" t="n">
        <v>3</v>
      </c>
      <c r="W117" s="7" t="inlineStr">
        <is>
          <t>-</t>
        </is>
      </c>
      <c r="X117" s="7" t="inlineStr">
        <is>
          <t>Si</t>
        </is>
      </c>
      <c r="Y117" s="7" t="inlineStr">
        <is>
          <t>Si</t>
        </is>
      </c>
      <c r="Z117" s="7" t="inlineStr">
        <is>
          <t>Si</t>
        </is>
      </c>
      <c r="AA117" s="7" t="inlineStr">
        <is>
          <t>Si</t>
        </is>
      </c>
      <c r="AB117" s="7" t="inlineStr">
        <is>
          <t>Si</t>
        </is>
      </c>
      <c r="AC117" s="126" t="inlineStr">
        <is>
          <t>Aqui</t>
        </is>
      </c>
      <c r="AD117" s="19" t="inlineStr"/>
      <c r="AE117" s="13" t="n">
        <v>2880</v>
      </c>
      <c r="AF117" s="13" t="n">
        <v>2594.594594594595</v>
      </c>
      <c r="AH117" s="13">
        <f>IF(P117="","",AVERAGEIF($P$6:$P$503, P117, $AE$6:$AE$503))</f>
        <v/>
      </c>
      <c r="AI117" s="13">
        <f>IF(AE117="","",IF(AE117="-","-",IF((AE117-AH117)=0,"-",IF((AE117-AH117)&gt;0,"↑","↓"))))</f>
        <v/>
      </c>
      <c r="AJ117" s="13">
        <f>IF(AF117="","",IF(AF117="-","-",AVERAGEIF($P$6:$P$503, P117, $AF$6:$AF$503)))</f>
        <v/>
      </c>
      <c r="AK117" s="13">
        <f>IF(AF117="","",IF(AF117="-","-",IF((AF117-AJ117)=0,"-",IF((AF117-AJ117)&gt;0,"↑","↓"))))</f>
        <v/>
      </c>
      <c r="AM117" s="125">
        <f>IF(I117="","",((I117-$AJ$2)*$AL$3*((1+$AL$3)^(30*12)))/(((1+$AL$3)^(30*12))-1))</f>
        <v/>
      </c>
    </row>
    <row r="118">
      <c r="B118" s="6" t="inlineStr">
        <is>
          <t>Actiu</t>
        </is>
      </c>
      <c r="C118" s="12" t="inlineStr">
        <is>
          <t>2025-03-28</t>
        </is>
      </c>
      <c r="D118" s="11" t="inlineStr">
        <is>
          <t>Serra Grup Immobiliari</t>
        </is>
      </c>
      <c r="E118" s="11" t="inlineStr"/>
      <c r="F118" s="12" t="inlineStr">
        <is>
          <t>2025-03-28</t>
        </is>
      </c>
      <c r="G118" s="11" t="n">
        <v>0</v>
      </c>
      <c r="H118" s="19" t="inlineStr"/>
      <c r="I118" s="124" t="n">
        <v>276105</v>
      </c>
      <c r="J118" s="9" t="inlineStr">
        <is>
          <t>-</t>
        </is>
      </c>
      <c r="K118" s="7" t="inlineStr">
        <is>
          <t>Viviendas</t>
        </is>
      </c>
      <c r="L118" s="7" t="inlineStr">
        <is>
          <t>Obra Nueva</t>
        </is>
      </c>
      <c r="M118" s="10" t="n">
        <v>2025</v>
      </c>
      <c r="N118" s="10" t="n">
        <v>0</v>
      </c>
      <c r="O118" s="7" t="inlineStr">
        <is>
          <t>Vilafranca del Penedès</t>
        </is>
      </c>
      <c r="P118" s="7" t="inlineStr">
        <is>
          <t>Vilafranca del Penedès</t>
        </is>
      </c>
      <c r="Q118" s="10" t="n">
        <v>83</v>
      </c>
      <c r="R118" s="10" t="inlineStr">
        <is>
          <t>-</t>
        </is>
      </c>
      <c r="S118" s="7" t="inlineStr">
        <is>
          <t>-</t>
        </is>
      </c>
      <c r="T118" s="7" t="inlineStr">
        <is>
          <t>Si</t>
        </is>
      </c>
      <c r="U118" s="10" t="n">
        <v>3</v>
      </c>
      <c r="V118" s="10" t="n">
        <v>2</v>
      </c>
      <c r="W118" s="7" t="inlineStr">
        <is>
          <t>-</t>
        </is>
      </c>
      <c r="X118" s="7" t="inlineStr">
        <is>
          <t>No</t>
        </is>
      </c>
      <c r="Y118" s="7" t="inlineStr">
        <is>
          <t>No</t>
        </is>
      </c>
      <c r="Z118" s="7" t="inlineStr">
        <is>
          <t>Si</t>
        </is>
      </c>
      <c r="AA118" s="7" t="inlineStr">
        <is>
          <t>No</t>
        </is>
      </c>
      <c r="AB118" s="7" t="inlineStr">
        <is>
          <t>Si</t>
        </is>
      </c>
      <c r="AC118" s="126" t="inlineStr">
        <is>
          <t>Aqui</t>
        </is>
      </c>
      <c r="AD118" s="19" t="inlineStr"/>
      <c r="AE118" s="13" t="n">
        <v>3326.566265060241</v>
      </c>
      <c r="AF118" s="13" t="n">
        <v>3326.566265060241</v>
      </c>
      <c r="AH118" s="13">
        <f>IF(P118="","",AVERAGEIF($P$6:$P$503, P118, $AE$6:$AE$503))</f>
        <v/>
      </c>
      <c r="AI118" s="13">
        <f>IF(AE118="","",IF(AE118="-","-",IF((AE118-AH118)=0,"-",IF((AE118-AH118)&gt;0,"↑","↓"))))</f>
        <v/>
      </c>
      <c r="AJ118" s="13">
        <f>IF(AF118="","",IF(AF118="-","-",AVERAGEIF($P$6:$P$503, P118, $AF$6:$AF$503)))</f>
        <v/>
      </c>
      <c r="AK118" s="13">
        <f>IF(AF118="","",IF(AF118="-","-",IF((AF118-AJ118)=0,"-",IF((AF118-AJ118)&gt;0,"↑","↓"))))</f>
        <v/>
      </c>
      <c r="AM118" s="125">
        <f>IF(I118="","",((I118-$AJ$2)*$AL$3*((1+$AL$3)^(30*12)))/(((1+$AL$3)^(30*12))-1))</f>
        <v/>
      </c>
    </row>
    <row r="119">
      <c r="B119" s="6" t="inlineStr">
        <is>
          <t>Actiu</t>
        </is>
      </c>
      <c r="C119" s="12" t="inlineStr">
        <is>
          <t>2025-03-28</t>
        </is>
      </c>
      <c r="D119" s="11" t="inlineStr">
        <is>
          <t>Serra Grup Immobiliari</t>
        </is>
      </c>
      <c r="E119" s="11" t="inlineStr"/>
      <c r="F119" s="12" t="inlineStr">
        <is>
          <t>2025-03-28</t>
        </is>
      </c>
      <c r="G119" s="11" t="n">
        <v>0</v>
      </c>
      <c r="H119" s="18" t="inlineStr"/>
      <c r="I119" s="124" t="n">
        <v>319200</v>
      </c>
      <c r="J119" s="9" t="inlineStr">
        <is>
          <t>-</t>
        </is>
      </c>
      <c r="K119" s="7" t="inlineStr">
        <is>
          <t>Viviendas</t>
        </is>
      </c>
      <c r="L119" s="7" t="inlineStr">
        <is>
          <t>Obra Nueva</t>
        </is>
      </c>
      <c r="M119" s="10" t="n">
        <v>2025</v>
      </c>
      <c r="N119" s="10" t="n">
        <v>0</v>
      </c>
      <c r="O119" s="7" t="inlineStr">
        <is>
          <t>Vilafranca del Penedès</t>
        </is>
      </c>
      <c r="P119" s="7" t="inlineStr">
        <is>
          <t>Barcelona</t>
        </is>
      </c>
      <c r="Q119" s="10" t="n">
        <v>92</v>
      </c>
      <c r="R119" s="10" t="inlineStr">
        <is>
          <t>-</t>
        </is>
      </c>
      <c r="S119" s="7" t="inlineStr">
        <is>
          <t>-</t>
        </is>
      </c>
      <c r="T119" s="7" t="inlineStr">
        <is>
          <t>Si</t>
        </is>
      </c>
      <c r="U119" s="10" t="n">
        <v>4</v>
      </c>
      <c r="V119" s="10" t="n">
        <v>2</v>
      </c>
      <c r="W119" s="7" t="inlineStr">
        <is>
          <t>-</t>
        </is>
      </c>
      <c r="X119" s="7" t="inlineStr">
        <is>
          <t>No</t>
        </is>
      </c>
      <c r="Y119" s="7" t="inlineStr">
        <is>
          <t>No</t>
        </is>
      </c>
      <c r="Z119" s="7" t="inlineStr">
        <is>
          <t>Si</t>
        </is>
      </c>
      <c r="AA119" s="7" t="inlineStr">
        <is>
          <t>No</t>
        </is>
      </c>
      <c r="AB119" s="7" t="inlineStr">
        <is>
          <t>Si</t>
        </is>
      </c>
      <c r="AC119" s="126" t="inlineStr">
        <is>
          <t>Aqui</t>
        </is>
      </c>
      <c r="AD119" s="18" t="inlineStr"/>
      <c r="AE119" s="13" t="n">
        <v>3469.565217391304</v>
      </c>
      <c r="AF119" s="13" t="n">
        <v>3469.565217391304</v>
      </c>
      <c r="AH119" s="13">
        <f>IF(P119="","",AVERAGEIF($P$6:$P$503, P119, $AE$6:$AE$503))</f>
        <v/>
      </c>
      <c r="AI119" s="13">
        <f>IF(AE119="","",IF(AE119="-","-",IF((AE119-AH119)=0,"-",IF((AE119-AH119)&gt;0,"↑","↓"))))</f>
        <v/>
      </c>
      <c r="AJ119" s="13">
        <f>IF(AF119="","",IF(AF119="-","-",AVERAGEIF($P$6:$P$503, P119, $AF$6:$AF$503)))</f>
        <v/>
      </c>
      <c r="AK119" s="13">
        <f>IF(AF119="","",IF(AF119="-","-",IF((AF119-AJ119)=0,"-",IF((AF119-AJ119)&gt;0,"↑","↓"))))</f>
        <v/>
      </c>
      <c r="AM119" s="125">
        <f>IF(I119="","",((I119-$AJ$2)*$AL$3*((1+$AL$3)^(30*12)))/(((1+$AL$3)^(30*12))-1))</f>
        <v/>
      </c>
    </row>
    <row r="120">
      <c r="B120" s="6" t="inlineStr">
        <is>
          <t>Actiu</t>
        </is>
      </c>
      <c r="C120" s="12" t="inlineStr">
        <is>
          <t>2025-03-28</t>
        </is>
      </c>
      <c r="D120" s="11" t="inlineStr">
        <is>
          <t>Serra Grup Immobiliari</t>
        </is>
      </c>
      <c r="E120" s="11" t="inlineStr"/>
      <c r="F120" s="12" t="inlineStr">
        <is>
          <t>2025-03-28</t>
        </is>
      </c>
      <c r="G120" s="11" t="n">
        <v>0</v>
      </c>
      <c r="H120" s="19" t="inlineStr"/>
      <c r="I120" s="124" t="n">
        <v>284000</v>
      </c>
      <c r="J120" s="9" t="inlineStr">
        <is>
          <t>-</t>
        </is>
      </c>
      <c r="K120" s="7" t="inlineStr">
        <is>
          <t>Viviendas</t>
        </is>
      </c>
      <c r="L120" s="7" t="inlineStr">
        <is>
          <t>Nuevo</t>
        </is>
      </c>
      <c r="M120" s="10" t="n">
        <v>2025</v>
      </c>
      <c r="N120" s="10" t="n">
        <v>0</v>
      </c>
      <c r="O120" s="7" t="inlineStr">
        <is>
          <t>Vilafranca del Penedès</t>
        </is>
      </c>
      <c r="P120" s="7" t="inlineStr">
        <is>
          <t>La Girada</t>
        </is>
      </c>
      <c r="Q120" s="10" t="n">
        <v>78</v>
      </c>
      <c r="R120" s="10" t="inlineStr">
        <is>
          <t>-</t>
        </is>
      </c>
      <c r="S120" s="7" t="inlineStr">
        <is>
          <t>-</t>
        </is>
      </c>
      <c r="T120" s="7" t="inlineStr">
        <is>
          <t>Si</t>
        </is>
      </c>
      <c r="U120" s="10" t="n">
        <v>4</v>
      </c>
      <c r="V120" s="10" t="n">
        <v>2</v>
      </c>
      <c r="W120" s="7" t="inlineStr">
        <is>
          <t>-</t>
        </is>
      </c>
      <c r="X120" s="7" t="inlineStr">
        <is>
          <t>No</t>
        </is>
      </c>
      <c r="Y120" s="7" t="inlineStr">
        <is>
          <t>Si</t>
        </is>
      </c>
      <c r="Z120" s="7" t="inlineStr">
        <is>
          <t>Si</t>
        </is>
      </c>
      <c r="AA120" s="7" t="inlineStr">
        <is>
          <t>No</t>
        </is>
      </c>
      <c r="AB120" s="7" t="inlineStr">
        <is>
          <t>No</t>
        </is>
      </c>
      <c r="AC120" s="126" t="inlineStr">
        <is>
          <t>Aqui</t>
        </is>
      </c>
      <c r="AD120" s="19" t="inlineStr"/>
      <c r="AE120" s="13" t="n">
        <v>3641.025641025641</v>
      </c>
      <c r="AF120" s="13" t="n">
        <v>3641.025641025641</v>
      </c>
      <c r="AH120" s="13">
        <f>IF(P120="","",AVERAGEIF($P$6:$P$503, P120, $AE$6:$AE$503))</f>
        <v/>
      </c>
      <c r="AI120" s="13">
        <f>IF(AE120="","",IF(AE120="-","-",IF((AE120-AH120)=0,"-",IF((AE120-AH120)&gt;0,"↑","↓"))))</f>
        <v/>
      </c>
      <c r="AJ120" s="13">
        <f>IF(AF120="","",IF(AF120="-","-",AVERAGEIF($P$6:$P$503, P120, $AF$6:$AF$503)))</f>
        <v/>
      </c>
      <c r="AK120" s="13">
        <f>IF(AF120="","",IF(AF120="-","-",IF((AF120-AJ120)=0,"-",IF((AF120-AJ120)&gt;0,"↑","↓"))))</f>
        <v/>
      </c>
      <c r="AM120" s="125">
        <f>IF(I120="","",((I120-$AJ$2)*$AL$3*((1+$AL$3)^(30*12)))/(((1+$AL$3)^(30*12))-1))</f>
        <v/>
      </c>
    </row>
    <row r="121">
      <c r="B121" s="6" t="inlineStr">
        <is>
          <t>Actiu</t>
        </is>
      </c>
      <c r="C121" s="12" t="inlineStr">
        <is>
          <t>2025-03-28</t>
        </is>
      </c>
      <c r="D121" s="11" t="inlineStr">
        <is>
          <t>Serra Grup Immobiliari</t>
        </is>
      </c>
      <c r="E121" s="11" t="inlineStr"/>
      <c r="F121" s="12" t="inlineStr">
        <is>
          <t>2025-03-28</t>
        </is>
      </c>
      <c r="G121" s="11" t="n">
        <v>0</v>
      </c>
      <c r="H121" s="19" t="inlineStr"/>
      <c r="I121" s="124" t="n">
        <v>288472</v>
      </c>
      <c r="J121" s="9" t="inlineStr">
        <is>
          <t>-</t>
        </is>
      </c>
      <c r="K121" s="7" t="inlineStr">
        <is>
          <t>Viviendas</t>
        </is>
      </c>
      <c r="L121" s="7" t="inlineStr">
        <is>
          <t>Obra Nueva</t>
        </is>
      </c>
      <c r="M121" s="10" t="n">
        <v>2025</v>
      </c>
      <c r="N121" s="10" t="n">
        <v>0</v>
      </c>
      <c r="O121" s="7" t="inlineStr">
        <is>
          <t>Vilafranca del Penedès</t>
        </is>
      </c>
      <c r="P121" s="7" t="inlineStr">
        <is>
          <t>Vilafranca del Penedès</t>
        </is>
      </c>
      <c r="Q121" s="10" t="n">
        <v>88</v>
      </c>
      <c r="R121" s="10" t="inlineStr">
        <is>
          <t>-</t>
        </is>
      </c>
      <c r="S121" s="7" t="inlineStr">
        <is>
          <t>-</t>
        </is>
      </c>
      <c r="T121" s="7" t="inlineStr">
        <is>
          <t>Si</t>
        </is>
      </c>
      <c r="U121" s="10" t="n">
        <v>4</v>
      </c>
      <c r="V121" s="10" t="n">
        <v>2</v>
      </c>
      <c r="W121" s="7" t="inlineStr">
        <is>
          <t>-</t>
        </is>
      </c>
      <c r="X121" s="7" t="inlineStr">
        <is>
          <t>No</t>
        </is>
      </c>
      <c r="Y121" s="7" t="inlineStr">
        <is>
          <t>Si</t>
        </is>
      </c>
      <c r="Z121" s="7" t="inlineStr">
        <is>
          <t>Si</t>
        </is>
      </c>
      <c r="AA121" s="7" t="inlineStr">
        <is>
          <t>No</t>
        </is>
      </c>
      <c r="AB121" s="7" t="inlineStr">
        <is>
          <t>Si</t>
        </is>
      </c>
      <c r="AC121" s="126" t="inlineStr">
        <is>
          <t>Aqui</t>
        </is>
      </c>
      <c r="AD121" s="19" t="inlineStr"/>
      <c r="AE121" s="13" t="n">
        <v>3278.090909090909</v>
      </c>
      <c r="AF121" s="13" t="n">
        <v>3278.090909090909</v>
      </c>
      <c r="AH121" s="13">
        <f>IF(P121="","",AVERAGEIF($P$6:$P$503, P121, $AE$6:$AE$503))</f>
        <v/>
      </c>
      <c r="AI121" s="13">
        <f>IF(AE121="","",IF(AE121="-","-",IF((AE121-AH121)=0,"-",IF((AE121-AH121)&gt;0,"↑","↓"))))</f>
        <v/>
      </c>
      <c r="AJ121" s="13">
        <f>IF(AF121="","",IF(AF121="-","-",AVERAGEIF($P$6:$P$503, P121, $AF$6:$AF$503)))</f>
        <v/>
      </c>
      <c r="AK121" s="13">
        <f>IF(AF121="","",IF(AF121="-","-",IF((AF121-AJ121)=0,"-",IF((AF121-AJ121)&gt;0,"↑","↓"))))</f>
        <v/>
      </c>
      <c r="AM121" s="125">
        <f>IF(I121="","",((I121-$AJ$2)*$AL$3*((1+$AL$3)^(30*12)))/(((1+$AL$3)^(30*12))-1))</f>
        <v/>
      </c>
    </row>
    <row r="122">
      <c r="B122" s="6" t="inlineStr">
        <is>
          <t>Actiu</t>
        </is>
      </c>
      <c r="C122" s="12" t="inlineStr">
        <is>
          <t>2025-03-28</t>
        </is>
      </c>
      <c r="D122" s="11" t="inlineStr">
        <is>
          <t>Serra Grup Immobiliari</t>
        </is>
      </c>
      <c r="E122" s="11" t="inlineStr"/>
      <c r="F122" s="12" t="inlineStr">
        <is>
          <t>2025-03-28</t>
        </is>
      </c>
      <c r="G122" s="11" t="n">
        <v>0</v>
      </c>
      <c r="H122" s="18" t="inlineStr"/>
      <c r="I122" s="124" t="n">
        <v>175000</v>
      </c>
      <c r="J122" s="9" t="inlineStr">
        <is>
          <t>-</t>
        </is>
      </c>
      <c r="K122" s="7" t="inlineStr">
        <is>
          <t>Viviendas</t>
        </is>
      </c>
      <c r="L122" s="7" t="inlineStr">
        <is>
          <t>Buen estado</t>
        </is>
      </c>
      <c r="M122" s="10" t="n">
        <v>1995</v>
      </c>
      <c r="N122" s="10" t="n">
        <v>30</v>
      </c>
      <c r="O122" s="7" t="inlineStr">
        <is>
          <t>Vilafranca del Penedès</t>
        </is>
      </c>
      <c r="P122" s="7" t="inlineStr">
        <is>
          <t>LES CLOTES</t>
        </is>
      </c>
      <c r="Q122" s="10" t="n">
        <v>87</v>
      </c>
      <c r="R122" s="10" t="inlineStr">
        <is>
          <t>-</t>
        </is>
      </c>
      <c r="S122" s="7" t="inlineStr">
        <is>
          <t>-</t>
        </is>
      </c>
      <c r="T122" s="7" t="inlineStr">
        <is>
          <t>Si</t>
        </is>
      </c>
      <c r="U122" s="10" t="n">
        <v>4</v>
      </c>
      <c r="V122" s="10" t="n">
        <v>2</v>
      </c>
      <c r="W122" s="7" t="inlineStr">
        <is>
          <t>Oeste</t>
        </is>
      </c>
      <c r="X122" s="7" t="inlineStr">
        <is>
          <t>No</t>
        </is>
      </c>
      <c r="Y122" s="7" t="inlineStr">
        <is>
          <t>Si</t>
        </is>
      </c>
      <c r="Z122" s="7" t="inlineStr">
        <is>
          <t>No</t>
        </is>
      </c>
      <c r="AA122" s="7" t="inlineStr">
        <is>
          <t>No</t>
        </is>
      </c>
      <c r="AB122" s="7" t="inlineStr">
        <is>
          <t>No</t>
        </is>
      </c>
      <c r="AC122" s="126" t="inlineStr">
        <is>
          <t>Aqui</t>
        </is>
      </c>
      <c r="AD122" s="18" t="inlineStr"/>
      <c r="AE122" s="13" t="n">
        <v>2011.494252873563</v>
      </c>
      <c r="AF122" s="13" t="n">
        <v>1749.125437281359</v>
      </c>
      <c r="AH122" s="13">
        <f>IF(P122="","",AVERAGEIF($P$6:$P$503, P122, $AE$6:$AE$503))</f>
        <v/>
      </c>
      <c r="AI122" s="13">
        <f>IF(AE122="","",IF(AE122="-","-",IF((AE122-AH122)=0,"-",IF((AE122-AH122)&gt;0,"↑","↓"))))</f>
        <v/>
      </c>
      <c r="AJ122" s="13">
        <f>IF(AF122="","",IF(AF122="-","-",AVERAGEIF($P$6:$P$503, P122, $AF$6:$AF$503)))</f>
        <v/>
      </c>
      <c r="AK122" s="13">
        <f>IF(AF122="","",IF(AF122="-","-",IF((AF122-AJ122)=0,"-",IF((AF122-AJ122)&gt;0,"↑","↓"))))</f>
        <v/>
      </c>
      <c r="AM122" s="125">
        <f>IF(I122="","",((I122-$AJ$2)*$AL$3*((1+$AL$3)^(30*12)))/(((1+$AL$3)^(30*12))-1))</f>
        <v/>
      </c>
    </row>
    <row r="123">
      <c r="B123" s="6" t="inlineStr">
        <is>
          <t>Actiu</t>
        </is>
      </c>
      <c r="C123" s="12" t="inlineStr">
        <is>
          <t>2025-03-28</t>
        </is>
      </c>
      <c r="D123" s="11" t="inlineStr">
        <is>
          <t>Serra Grup Immobiliari</t>
        </is>
      </c>
      <c r="E123" s="11" t="inlineStr"/>
      <c r="F123" s="12" t="inlineStr">
        <is>
          <t>2025-03-28</t>
        </is>
      </c>
      <c r="G123" s="11" t="n">
        <v>0</v>
      </c>
      <c r="H123" s="19" t="inlineStr"/>
      <c r="I123" s="124" t="n">
        <v>273137</v>
      </c>
      <c r="J123" s="9" t="inlineStr">
        <is>
          <t>-</t>
        </is>
      </c>
      <c r="K123" s="7" t="inlineStr">
        <is>
          <t>Viviendas</t>
        </is>
      </c>
      <c r="L123" s="7" t="inlineStr">
        <is>
          <t>Obra Nueva</t>
        </is>
      </c>
      <c r="M123" s="10" t="inlineStr">
        <is>
          <t>-</t>
        </is>
      </c>
      <c r="N123" s="10" t="inlineStr">
        <is>
          <t>-</t>
        </is>
      </c>
      <c r="O123" s="7" t="inlineStr">
        <is>
          <t>Vilafranca del Penedès</t>
        </is>
      </c>
      <c r="P123" s="7" t="inlineStr">
        <is>
          <t>Barceloneta</t>
        </is>
      </c>
      <c r="Q123" s="10" t="n">
        <v>82</v>
      </c>
      <c r="R123" s="10" t="inlineStr">
        <is>
          <t>-</t>
        </is>
      </c>
      <c r="S123" s="7" t="inlineStr">
        <is>
          <t>-</t>
        </is>
      </c>
      <c r="T123" s="7" t="inlineStr">
        <is>
          <t>Si</t>
        </is>
      </c>
      <c r="U123" s="10" t="n">
        <v>3</v>
      </c>
      <c r="V123" s="10" t="n">
        <v>2</v>
      </c>
      <c r="W123" s="7" t="inlineStr">
        <is>
          <t>-</t>
        </is>
      </c>
      <c r="X123" s="7" t="inlineStr">
        <is>
          <t>No</t>
        </is>
      </c>
      <c r="Y123" s="7" t="inlineStr">
        <is>
          <t>No</t>
        </is>
      </c>
      <c r="Z123" s="7" t="inlineStr">
        <is>
          <t>Si</t>
        </is>
      </c>
      <c r="AA123" s="7" t="inlineStr">
        <is>
          <t>No</t>
        </is>
      </c>
      <c r="AB123" s="7" t="inlineStr">
        <is>
          <t>Si</t>
        </is>
      </c>
      <c r="AC123" s="126" t="inlineStr">
        <is>
          <t>Aqui</t>
        </is>
      </c>
      <c r="AD123" s="19" t="inlineStr"/>
      <c r="AE123" s="13" t="n">
        <v>3330.939024390244</v>
      </c>
      <c r="AF123" s="13" t="inlineStr">
        <is>
          <t>-</t>
        </is>
      </c>
      <c r="AH123" s="13">
        <f>IF(P123="","",AVERAGEIF($P$6:$P$503, P123, $AE$6:$AE$503))</f>
        <v/>
      </c>
      <c r="AI123" s="13">
        <f>IF(AE123="","",IF(AE123="-","-",IF((AE123-AH123)=0,"-",IF((AE123-AH123)&gt;0,"↑","↓"))))</f>
        <v/>
      </c>
      <c r="AJ123" s="13">
        <f>IF(AF123="","",IF(AF123="-","-",AVERAGEIF($P$6:$P$503, P123, $AF$6:$AF$503)))</f>
        <v/>
      </c>
      <c r="AK123" s="13">
        <f>IF(AF123="","",IF(AF123="-","-",IF((AF123-AJ123)=0,"-",IF((AF123-AJ123)&gt;0,"↑","↓"))))</f>
        <v/>
      </c>
      <c r="AM123" s="125">
        <f>IF(I123="","",((I123-$AJ$2)*$AL$3*((1+$AL$3)^(30*12)))/(((1+$AL$3)^(30*12))-1))</f>
        <v/>
      </c>
    </row>
    <row r="124">
      <c r="B124" s="6" t="inlineStr">
        <is>
          <t>Actiu</t>
        </is>
      </c>
      <c r="C124" s="12" t="inlineStr">
        <is>
          <t>2025-03-28</t>
        </is>
      </c>
      <c r="D124" s="11" t="inlineStr">
        <is>
          <t>Serra Grup Immobiliari</t>
        </is>
      </c>
      <c r="E124" s="11" t="inlineStr"/>
      <c r="F124" s="12" t="inlineStr">
        <is>
          <t>2025-03-28</t>
        </is>
      </c>
      <c r="G124" s="11" t="n">
        <v>0</v>
      </c>
      <c r="H124" s="19" t="inlineStr"/>
      <c r="I124" s="124" t="n">
        <v>700000</v>
      </c>
      <c r="J124" s="9" t="inlineStr">
        <is>
          <t>-</t>
        </is>
      </c>
      <c r="K124" s="7" t="inlineStr">
        <is>
          <t>Viviendas</t>
        </is>
      </c>
      <c r="L124" s="7" t="inlineStr">
        <is>
          <t>Buen estado</t>
        </is>
      </c>
      <c r="M124" s="10" t="n">
        <v>1925</v>
      </c>
      <c r="N124" s="10" t="n">
        <v>100</v>
      </c>
      <c r="O124" s="7" t="inlineStr">
        <is>
          <t>Vilafranca del Penedès</t>
        </is>
      </c>
      <c r="P124" s="7" t="inlineStr">
        <is>
          <t>*CENTRO</t>
        </is>
      </c>
      <c r="Q124" s="10" t="n">
        <v>181</v>
      </c>
      <c r="R124" s="10" t="inlineStr">
        <is>
          <t>-</t>
        </is>
      </c>
      <c r="S124" s="7" t="inlineStr">
        <is>
          <t>-</t>
        </is>
      </c>
      <c r="T124" s="7" t="inlineStr">
        <is>
          <t>No</t>
        </is>
      </c>
      <c r="U124" s="10" t="n">
        <v>8</v>
      </c>
      <c r="V124" s="10" t="n">
        <v>8</v>
      </c>
      <c r="W124" s="7" t="inlineStr">
        <is>
          <t>Este</t>
        </is>
      </c>
      <c r="X124" s="7" t="inlineStr">
        <is>
          <t>No</t>
        </is>
      </c>
      <c r="Y124" s="7" t="inlineStr">
        <is>
          <t>Si</t>
        </is>
      </c>
      <c r="Z124" s="7" t="inlineStr">
        <is>
          <t>No</t>
        </is>
      </c>
      <c r="AA124" s="7" t="inlineStr">
        <is>
          <t>No</t>
        </is>
      </c>
      <c r="AB124" s="7" t="inlineStr">
        <is>
          <t>No</t>
        </is>
      </c>
      <c r="AC124" s="126" t="inlineStr">
        <is>
          <t>Aqui</t>
        </is>
      </c>
      <c r="AD124" s="19" t="inlineStr"/>
      <c r="AE124" s="13" t="n">
        <v>3867.403314917127</v>
      </c>
      <c r="AF124" s="13" t="n">
        <v>2578.268876611418</v>
      </c>
      <c r="AH124" s="13">
        <f>IF(P124="","",AVERAGEIF($P$6:$P$503, P124, $AE$6:$AE$503))</f>
        <v/>
      </c>
      <c r="AI124" s="13">
        <f>IF(AE124="","",IF(AE124="-","-",IF((AE124-AH124)=0,"-",IF((AE124-AH124)&gt;0,"↑","↓"))))</f>
        <v/>
      </c>
      <c r="AJ124" s="13">
        <f>IF(AF124="","",IF(AF124="-","-",AVERAGEIF($P$6:$P$503, P124, $AF$6:$AF$503)))</f>
        <v/>
      </c>
      <c r="AK124" s="13">
        <f>IF(AF124="","",IF(AF124="-","-",IF((AF124-AJ124)=0,"-",IF((AF124-AJ124)&gt;0,"↑","↓"))))</f>
        <v/>
      </c>
      <c r="AM124" s="125">
        <f>IF(I124="","",((I124-$AJ$2)*$AL$3*((1+$AL$3)^(30*12)))/(((1+$AL$3)^(30*12))-1))</f>
        <v/>
      </c>
    </row>
    <row r="125">
      <c r="B125" s="6" t="inlineStr">
        <is>
          <t>Actiu</t>
        </is>
      </c>
      <c r="C125" s="12" t="inlineStr">
        <is>
          <t>2025-03-28</t>
        </is>
      </c>
      <c r="D125" s="11" t="inlineStr">
        <is>
          <t>Serra Grup Immobiliari</t>
        </is>
      </c>
      <c r="E125" s="11" t="inlineStr"/>
      <c r="F125" s="12" t="inlineStr">
        <is>
          <t>2025-03-28</t>
        </is>
      </c>
      <c r="G125" s="11" t="n">
        <v>0</v>
      </c>
      <c r="H125" s="18" t="inlineStr"/>
      <c r="I125" s="124" t="n">
        <v>270000</v>
      </c>
      <c r="J125" s="9" t="inlineStr">
        <is>
          <t>-</t>
        </is>
      </c>
      <c r="K125" s="7" t="inlineStr">
        <is>
          <t>Viviendas</t>
        </is>
      </c>
      <c r="L125" s="7" t="inlineStr">
        <is>
          <t>Seminuevo</t>
        </is>
      </c>
      <c r="M125" s="10" t="n">
        <v>2023</v>
      </c>
      <c r="N125" s="10" t="n">
        <v>2</v>
      </c>
      <c r="O125" s="7" t="inlineStr">
        <is>
          <t>Vilafranca del Penedès</t>
        </is>
      </c>
      <c r="P125" s="7" t="inlineStr">
        <is>
          <t>*CENTRO</t>
        </is>
      </c>
      <c r="Q125" s="10" t="n">
        <v>95</v>
      </c>
      <c r="R125" s="10" t="inlineStr">
        <is>
          <t>-</t>
        </is>
      </c>
      <c r="S125" s="7" t="inlineStr">
        <is>
          <t>-</t>
        </is>
      </c>
      <c r="T125" s="7" t="inlineStr">
        <is>
          <t>Si</t>
        </is>
      </c>
      <c r="U125" s="10" t="n">
        <v>3</v>
      </c>
      <c r="V125" s="10" t="n">
        <v>2</v>
      </c>
      <c r="W125" s="7" t="inlineStr">
        <is>
          <t>Sur</t>
        </is>
      </c>
      <c r="X125" s="7" t="inlineStr">
        <is>
          <t>No</t>
        </is>
      </c>
      <c r="Y125" s="7" t="inlineStr">
        <is>
          <t>Si</t>
        </is>
      </c>
      <c r="Z125" s="7" t="inlineStr">
        <is>
          <t>No</t>
        </is>
      </c>
      <c r="AA125" s="7" t="inlineStr">
        <is>
          <t>No</t>
        </is>
      </c>
      <c r="AB125" s="7" t="inlineStr">
        <is>
          <t>No</t>
        </is>
      </c>
      <c r="AC125" s="126" t="inlineStr">
        <is>
          <t>Aqui</t>
        </is>
      </c>
      <c r="AD125" s="18" t="inlineStr"/>
      <c r="AE125" s="13" t="n">
        <v>2842.105263157895</v>
      </c>
      <c r="AF125" s="13" t="n">
        <v>2813.965607087024</v>
      </c>
      <c r="AH125" s="13">
        <f>IF(P125="","",AVERAGEIF($P$6:$P$503, P125, $AE$6:$AE$503))</f>
        <v/>
      </c>
      <c r="AI125" s="13">
        <f>IF(AE125="","",IF(AE125="-","-",IF((AE125-AH125)=0,"-",IF((AE125-AH125)&gt;0,"↑","↓"))))</f>
        <v/>
      </c>
      <c r="AJ125" s="13">
        <f>IF(AF125="","",IF(AF125="-","-",AVERAGEIF($P$6:$P$503, P125, $AF$6:$AF$503)))</f>
        <v/>
      </c>
      <c r="AK125" s="13">
        <f>IF(AF125="","",IF(AF125="-","-",IF((AF125-AJ125)=0,"-",IF((AF125-AJ125)&gt;0,"↑","↓"))))</f>
        <v/>
      </c>
      <c r="AM125" s="125">
        <f>IF(I125="","",((I125-$AJ$2)*$AL$3*((1+$AL$3)^(30*12)))/(((1+$AL$3)^(30*12))-1))</f>
        <v/>
      </c>
    </row>
    <row r="126">
      <c r="B126" s="6" t="inlineStr">
        <is>
          <t>Actiu</t>
        </is>
      </c>
      <c r="C126" s="12" t="inlineStr">
        <is>
          <t>2025-03-28</t>
        </is>
      </c>
      <c r="D126" s="11" t="inlineStr">
        <is>
          <t>Serra Grup Immobiliari</t>
        </is>
      </c>
      <c r="E126" s="11" t="inlineStr"/>
      <c r="F126" s="12" t="inlineStr">
        <is>
          <t>2025-03-28</t>
        </is>
      </c>
      <c r="G126" s="11" t="n">
        <v>0</v>
      </c>
      <c r="H126" s="19" t="inlineStr"/>
      <c r="I126" s="124" t="n">
        <v>254481</v>
      </c>
      <c r="J126" s="9" t="inlineStr">
        <is>
          <t>-</t>
        </is>
      </c>
      <c r="K126" s="7" t="inlineStr">
        <is>
          <t>Viviendas</t>
        </is>
      </c>
      <c r="L126" s="7" t="inlineStr">
        <is>
          <t>Nuevo</t>
        </is>
      </c>
      <c r="M126" s="10" t="inlineStr">
        <is>
          <t>-</t>
        </is>
      </c>
      <c r="N126" s="10" t="inlineStr">
        <is>
          <t>-</t>
        </is>
      </c>
      <c r="O126" s="7" t="inlineStr">
        <is>
          <t>Vilafranca del Penedès</t>
        </is>
      </c>
      <c r="P126" s="7" t="inlineStr">
        <is>
          <t>Barcelona</t>
        </is>
      </c>
      <c r="Q126" s="10" t="n">
        <v>73</v>
      </c>
      <c r="R126" s="10" t="inlineStr">
        <is>
          <t>-</t>
        </is>
      </c>
      <c r="S126" s="7" t="inlineStr">
        <is>
          <t>-</t>
        </is>
      </c>
      <c r="T126" s="7" t="inlineStr">
        <is>
          <t>Si</t>
        </is>
      </c>
      <c r="U126" s="10" t="n">
        <v>3</v>
      </c>
      <c r="V126" s="10" t="n">
        <v>2</v>
      </c>
      <c r="W126" s="7" t="inlineStr">
        <is>
          <t>-</t>
        </is>
      </c>
      <c r="X126" s="7" t="inlineStr">
        <is>
          <t>No</t>
        </is>
      </c>
      <c r="Y126" s="7" t="inlineStr">
        <is>
          <t>No</t>
        </is>
      </c>
      <c r="Z126" s="7" t="inlineStr">
        <is>
          <t>Si</t>
        </is>
      </c>
      <c r="AA126" s="7" t="inlineStr">
        <is>
          <t>No</t>
        </is>
      </c>
      <c r="AB126" s="7" t="inlineStr">
        <is>
          <t>Si</t>
        </is>
      </c>
      <c r="AC126" s="126" t="inlineStr">
        <is>
          <t>Aqui</t>
        </is>
      </c>
      <c r="AD126" s="19" t="inlineStr"/>
      <c r="AE126" s="13" t="n">
        <v>3486.041095890411</v>
      </c>
      <c r="AF126" s="13" t="inlineStr">
        <is>
          <t>-</t>
        </is>
      </c>
      <c r="AH126" s="13">
        <f>IF(P126="","",AVERAGEIF($P$6:$P$503, P126, $AE$6:$AE$503))</f>
        <v/>
      </c>
      <c r="AI126" s="13">
        <f>IF(AE126="","",IF(AE126="-","-",IF((AE126-AH126)=0,"-",IF((AE126-AH126)&gt;0,"↑","↓"))))</f>
        <v/>
      </c>
      <c r="AJ126" s="13">
        <f>IF(AF126="","",IF(AF126="-","-",AVERAGEIF($P$6:$P$503, P126, $AF$6:$AF$503)))</f>
        <v/>
      </c>
      <c r="AK126" s="13">
        <f>IF(AF126="","",IF(AF126="-","-",IF((AF126-AJ126)=0,"-",IF((AF126-AJ126)&gt;0,"↑","↓"))))</f>
        <v/>
      </c>
      <c r="AM126" s="125">
        <f>IF(I126="","",((I126-$AJ$2)*$AL$3*((1+$AL$3)^(30*12)))/(((1+$AL$3)^(30*12))-1))</f>
        <v/>
      </c>
    </row>
    <row r="127">
      <c r="B127" s="6" t="inlineStr">
        <is>
          <t>Actiu</t>
        </is>
      </c>
      <c r="C127" s="12" t="inlineStr">
        <is>
          <t>2025-03-28</t>
        </is>
      </c>
      <c r="D127" s="11" t="inlineStr">
        <is>
          <t>Serra Grup Immobiliari</t>
        </is>
      </c>
      <c r="E127" s="11" t="inlineStr"/>
      <c r="F127" s="12" t="inlineStr">
        <is>
          <t>2025-03-28</t>
        </is>
      </c>
      <c r="G127" s="11" t="n">
        <v>0</v>
      </c>
      <c r="H127" s="19" t="inlineStr"/>
      <c r="I127" s="124" t="n">
        <v>276838</v>
      </c>
      <c r="J127" s="9" t="inlineStr">
        <is>
          <t>-</t>
        </is>
      </c>
      <c r="K127" s="7" t="inlineStr">
        <is>
          <t>Viviendas</t>
        </is>
      </c>
      <c r="L127" s="7" t="inlineStr">
        <is>
          <t>Obra Nueva</t>
        </is>
      </c>
      <c r="M127" s="10" t="n">
        <v>2025</v>
      </c>
      <c r="N127" s="10" t="n">
        <v>0</v>
      </c>
      <c r="O127" s="7" t="inlineStr">
        <is>
          <t>Vilafranca del Penedès</t>
        </is>
      </c>
      <c r="P127" s="7" t="inlineStr">
        <is>
          <t>Barceloneta</t>
        </is>
      </c>
      <c r="Q127" s="10" t="n">
        <v>83</v>
      </c>
      <c r="R127" s="10" t="inlineStr">
        <is>
          <t>-</t>
        </is>
      </c>
      <c r="S127" s="7" t="inlineStr">
        <is>
          <t>-</t>
        </is>
      </c>
      <c r="T127" s="7" t="inlineStr">
        <is>
          <t>Si</t>
        </is>
      </c>
      <c r="U127" s="10" t="n">
        <v>3</v>
      </c>
      <c r="V127" s="10" t="n">
        <v>2</v>
      </c>
      <c r="W127" s="7" t="inlineStr">
        <is>
          <t>-</t>
        </is>
      </c>
      <c r="X127" s="7" t="inlineStr">
        <is>
          <t>No</t>
        </is>
      </c>
      <c r="Y127" s="7" t="inlineStr">
        <is>
          <t>No</t>
        </is>
      </c>
      <c r="Z127" s="7" t="inlineStr">
        <is>
          <t>Si</t>
        </is>
      </c>
      <c r="AA127" s="7" t="inlineStr">
        <is>
          <t>No</t>
        </is>
      </c>
      <c r="AB127" s="7" t="inlineStr">
        <is>
          <t>Si</t>
        </is>
      </c>
      <c r="AC127" s="126" t="inlineStr">
        <is>
          <t>Aqui</t>
        </is>
      </c>
      <c r="AD127" s="19" t="inlineStr"/>
      <c r="AE127" s="13" t="n">
        <v>3335.397590361446</v>
      </c>
      <c r="AF127" s="13" t="n">
        <v>3335.397590361446</v>
      </c>
      <c r="AH127" s="13">
        <f>IF(P127="","",AVERAGEIF($P$6:$P$503, P127, $AE$6:$AE$503))</f>
        <v/>
      </c>
      <c r="AI127" s="13">
        <f>IF(AE127="","",IF(AE127="-","-",IF((AE127-AH127)=0,"-",IF((AE127-AH127)&gt;0,"↑","↓"))))</f>
        <v/>
      </c>
      <c r="AJ127" s="13">
        <f>IF(AF127="","",IF(AF127="-","-",AVERAGEIF($P$6:$P$503, P127, $AF$6:$AF$503)))</f>
        <v/>
      </c>
      <c r="AK127" s="13">
        <f>IF(AF127="","",IF(AF127="-","-",IF((AF127-AJ127)=0,"-",IF((AF127-AJ127)&gt;0,"↑","↓"))))</f>
        <v/>
      </c>
      <c r="AM127" s="125">
        <f>IF(I127="","",((I127-$AJ$2)*$AL$3*((1+$AL$3)^(30*12)))/(((1+$AL$3)^(30*12))-1))</f>
        <v/>
      </c>
    </row>
    <row r="128">
      <c r="B128" s="6" t="inlineStr">
        <is>
          <t>Actiu</t>
        </is>
      </c>
      <c r="C128" s="12" t="inlineStr">
        <is>
          <t>2025-03-28</t>
        </is>
      </c>
      <c r="D128" s="11" t="inlineStr">
        <is>
          <t>Serra Grup Immobiliari</t>
        </is>
      </c>
      <c r="E128" s="11" t="inlineStr"/>
      <c r="F128" s="12" t="inlineStr">
        <is>
          <t>2025-03-28</t>
        </is>
      </c>
      <c r="G128" s="11" t="n">
        <v>0</v>
      </c>
      <c r="H128" s="18" t="inlineStr"/>
      <c r="I128" s="124" t="n">
        <v>287000</v>
      </c>
      <c r="J128" s="9" t="inlineStr">
        <is>
          <t>-</t>
        </is>
      </c>
      <c r="K128" s="7" t="inlineStr">
        <is>
          <t>Viviendas</t>
        </is>
      </c>
      <c r="L128" s="7" t="inlineStr">
        <is>
          <t>Buen estado</t>
        </is>
      </c>
      <c r="M128" s="10" t="inlineStr">
        <is>
          <t>-</t>
        </is>
      </c>
      <c r="N128" s="10" t="inlineStr">
        <is>
          <t>-</t>
        </is>
      </c>
      <c r="O128" s="7" t="inlineStr">
        <is>
          <t>Vilafranca del Penedès</t>
        </is>
      </c>
      <c r="P128" s="7" t="inlineStr">
        <is>
          <t>*CENTRO</t>
        </is>
      </c>
      <c r="Q128" s="10" t="n">
        <v>305</v>
      </c>
      <c r="R128" s="10" t="inlineStr">
        <is>
          <t>-</t>
        </is>
      </c>
      <c r="S128" s="7" t="inlineStr">
        <is>
          <t>-</t>
        </is>
      </c>
      <c r="T128" s="7" t="inlineStr">
        <is>
          <t>No</t>
        </is>
      </c>
      <c r="U128" s="10" t="n">
        <v>4</v>
      </c>
      <c r="V128" s="10" t="n">
        <v>3</v>
      </c>
      <c r="W128" s="7" t="inlineStr">
        <is>
          <t>-</t>
        </is>
      </c>
      <c r="X128" s="7" t="inlineStr">
        <is>
          <t>No</t>
        </is>
      </c>
      <c r="Y128" s="7" t="inlineStr">
        <is>
          <t>No</t>
        </is>
      </c>
      <c r="Z128" s="7" t="inlineStr">
        <is>
          <t>No</t>
        </is>
      </c>
      <c r="AA128" s="7" t="inlineStr">
        <is>
          <t>No</t>
        </is>
      </c>
      <c r="AB128" s="7" t="inlineStr">
        <is>
          <t>No</t>
        </is>
      </c>
      <c r="AC128" s="126" t="inlineStr">
        <is>
          <t>Aqui</t>
        </is>
      </c>
      <c r="AD128" s="18" t="inlineStr"/>
      <c r="AE128" s="13" t="n">
        <v>940.983606557377</v>
      </c>
      <c r="AF128" s="13" t="inlineStr">
        <is>
          <t>-</t>
        </is>
      </c>
      <c r="AH128" s="13">
        <f>IF(P128="","",AVERAGEIF($P$6:$P$503, P128, $AE$6:$AE$503))</f>
        <v/>
      </c>
      <c r="AI128" s="13">
        <f>IF(AE128="","",IF(AE128="-","-",IF((AE128-AH128)=0,"-",IF((AE128-AH128)&gt;0,"↑","↓"))))</f>
        <v/>
      </c>
      <c r="AJ128" s="13">
        <f>IF(AF128="","",IF(AF128="-","-",AVERAGEIF($P$6:$P$503, P128, $AF$6:$AF$503)))</f>
        <v/>
      </c>
      <c r="AK128" s="13">
        <f>IF(AF128="","",IF(AF128="-","-",IF((AF128-AJ128)=0,"-",IF((AF128-AJ128)&gt;0,"↑","↓"))))</f>
        <v/>
      </c>
      <c r="AM128" s="125">
        <f>IF(I128="","",((I128-$AJ$2)*$AL$3*((1+$AL$3)^(30*12)))/(((1+$AL$3)^(30*12))-1))</f>
        <v/>
      </c>
    </row>
    <row r="129">
      <c r="B129" s="6" t="inlineStr">
        <is>
          <t>Actiu</t>
        </is>
      </c>
      <c r="C129" s="12" t="inlineStr">
        <is>
          <t>2025-03-28</t>
        </is>
      </c>
      <c r="D129" s="11" t="inlineStr">
        <is>
          <t>Serra Grup Immobiliari</t>
        </is>
      </c>
      <c r="E129" s="11" t="inlineStr"/>
      <c r="F129" s="12" t="inlineStr">
        <is>
          <t>2025-03-28</t>
        </is>
      </c>
      <c r="G129" s="11" t="n">
        <v>0</v>
      </c>
      <c r="H129" s="19" t="inlineStr"/>
      <c r="I129" s="124" t="n">
        <v>260500</v>
      </c>
      <c r="J129" s="9" t="inlineStr">
        <is>
          <t>-</t>
        </is>
      </c>
      <c r="K129" s="7" t="inlineStr">
        <is>
          <t>Viviendas</t>
        </is>
      </c>
      <c r="L129" s="7" t="inlineStr">
        <is>
          <t>Obra Nueva</t>
        </is>
      </c>
      <c r="M129" s="10" t="n">
        <v>2025</v>
      </c>
      <c r="N129" s="10" t="n">
        <v>0</v>
      </c>
      <c r="O129" s="7" t="inlineStr">
        <is>
          <t>Vilafranca del Penedès</t>
        </is>
      </c>
      <c r="P129" s="7" t="inlineStr">
        <is>
          <t>La Girada</t>
        </is>
      </c>
      <c r="Q129" s="10" t="n">
        <v>78</v>
      </c>
      <c r="R129" s="10" t="inlineStr">
        <is>
          <t>-</t>
        </is>
      </c>
      <c r="S129" s="7" t="inlineStr">
        <is>
          <t>-</t>
        </is>
      </c>
      <c r="T129" s="7" t="inlineStr">
        <is>
          <t>Si</t>
        </is>
      </c>
      <c r="U129" s="10" t="n">
        <v>4</v>
      </c>
      <c r="V129" s="10" t="n">
        <v>2</v>
      </c>
      <c r="W129" s="7" t="inlineStr">
        <is>
          <t>-</t>
        </is>
      </c>
      <c r="X129" s="7" t="inlineStr">
        <is>
          <t>No</t>
        </is>
      </c>
      <c r="Y129" s="7" t="inlineStr">
        <is>
          <t>Si</t>
        </is>
      </c>
      <c r="Z129" s="7" t="inlineStr">
        <is>
          <t>Si</t>
        </is>
      </c>
      <c r="AA129" s="7" t="inlineStr">
        <is>
          <t>No</t>
        </is>
      </c>
      <c r="AB129" s="7" t="inlineStr">
        <is>
          <t>No</t>
        </is>
      </c>
      <c r="AC129" s="126" t="inlineStr">
        <is>
          <t>Aqui</t>
        </is>
      </c>
      <c r="AD129" s="19" t="inlineStr"/>
      <c r="AE129" s="13" t="n">
        <v>3339.74358974359</v>
      </c>
      <c r="AF129" s="13" t="n">
        <v>3339.74358974359</v>
      </c>
      <c r="AH129" s="13">
        <f>IF(P129="","",AVERAGEIF($P$6:$P$503, P129, $AE$6:$AE$503))</f>
        <v/>
      </c>
      <c r="AI129" s="13">
        <f>IF(AE129="","",IF(AE129="-","-",IF((AE129-AH129)=0,"-",IF((AE129-AH129)&gt;0,"↑","↓"))))</f>
        <v/>
      </c>
      <c r="AJ129" s="13">
        <f>IF(AF129="","",IF(AF129="-","-",AVERAGEIF($P$6:$P$503, P129, $AF$6:$AF$503)))</f>
        <v/>
      </c>
      <c r="AK129" s="13">
        <f>IF(AF129="","",IF(AF129="-","-",IF((AF129-AJ129)=0,"-",IF((AF129-AJ129)&gt;0,"↑","↓"))))</f>
        <v/>
      </c>
      <c r="AM129" s="125">
        <f>IF(I129="","",((I129-$AJ$2)*$AL$3*((1+$AL$3)^(30*12)))/(((1+$AL$3)^(30*12))-1))</f>
        <v/>
      </c>
    </row>
    <row r="130">
      <c r="B130" s="6" t="inlineStr">
        <is>
          <t>Actiu</t>
        </is>
      </c>
      <c r="C130" s="12" t="inlineStr">
        <is>
          <t>2025-03-28</t>
        </is>
      </c>
      <c r="D130" s="11" t="inlineStr">
        <is>
          <t>Serra Grup Immobiliari</t>
        </is>
      </c>
      <c r="E130" s="11" t="inlineStr"/>
      <c r="F130" s="12" t="inlineStr">
        <is>
          <t>2025-03-28</t>
        </is>
      </c>
      <c r="G130" s="11" t="n">
        <v>0</v>
      </c>
      <c r="H130" s="19" t="inlineStr"/>
      <c r="I130" s="124" t="n">
        <v>273861</v>
      </c>
      <c r="J130" s="9" t="inlineStr">
        <is>
          <t>-</t>
        </is>
      </c>
      <c r="K130" s="7" t="inlineStr">
        <is>
          <t>Viviendas</t>
        </is>
      </c>
      <c r="L130" s="7" t="inlineStr">
        <is>
          <t>Obra Nueva</t>
        </is>
      </c>
      <c r="M130" s="10" t="n">
        <v>2025</v>
      </c>
      <c r="N130" s="10" t="n">
        <v>0</v>
      </c>
      <c r="O130" s="7" t="inlineStr">
        <is>
          <t>Vilafranca del Penedès</t>
        </is>
      </c>
      <c r="P130" s="7" t="inlineStr">
        <is>
          <t>Vilafranca del Penedès</t>
        </is>
      </c>
      <c r="Q130" s="10" t="n">
        <v>84</v>
      </c>
      <c r="R130" s="10" t="inlineStr">
        <is>
          <t>-</t>
        </is>
      </c>
      <c r="S130" s="7" t="inlineStr">
        <is>
          <t>-</t>
        </is>
      </c>
      <c r="T130" s="7" t="inlineStr">
        <is>
          <t>Si</t>
        </is>
      </c>
      <c r="U130" s="10" t="n">
        <v>3</v>
      </c>
      <c r="V130" s="10" t="n">
        <v>2</v>
      </c>
      <c r="W130" s="7" t="inlineStr">
        <is>
          <t>-</t>
        </is>
      </c>
      <c r="X130" s="7" t="inlineStr">
        <is>
          <t>No</t>
        </is>
      </c>
      <c r="Y130" s="7" t="inlineStr">
        <is>
          <t>No</t>
        </is>
      </c>
      <c r="Z130" s="7" t="inlineStr">
        <is>
          <t>Si</t>
        </is>
      </c>
      <c r="AA130" s="7" t="inlineStr">
        <is>
          <t>No</t>
        </is>
      </c>
      <c r="AB130" s="7" t="inlineStr">
        <is>
          <t>Si</t>
        </is>
      </c>
      <c r="AC130" s="126" t="inlineStr">
        <is>
          <t>Aqui</t>
        </is>
      </c>
      <c r="AD130" s="19" t="inlineStr"/>
      <c r="AE130" s="13" t="n">
        <v>3260.25</v>
      </c>
      <c r="AF130" s="13" t="n">
        <v>3260.25</v>
      </c>
      <c r="AH130" s="13">
        <f>IF(P130="","",AVERAGEIF($P$6:$P$503, P130, $AE$6:$AE$503))</f>
        <v/>
      </c>
      <c r="AI130" s="13">
        <f>IF(AE130="","",IF(AE130="-","-",IF((AE130-AH130)=0,"-",IF((AE130-AH130)&gt;0,"↑","↓"))))</f>
        <v/>
      </c>
      <c r="AJ130" s="13">
        <f>IF(AF130="","",IF(AF130="-","-",AVERAGEIF($P$6:$P$503, P130, $AF$6:$AF$503)))</f>
        <v/>
      </c>
      <c r="AK130" s="13">
        <f>IF(AF130="","",IF(AF130="-","-",IF((AF130-AJ130)=0,"-",IF((AF130-AJ130)&gt;0,"↑","↓"))))</f>
        <v/>
      </c>
      <c r="AM130" s="125">
        <f>IF(I130="","",((I130-$AJ$2)*$AL$3*((1+$AL$3)^(30*12)))/(((1+$AL$3)^(30*12))-1))</f>
        <v/>
      </c>
    </row>
    <row r="131">
      <c r="B131" s="6" t="inlineStr">
        <is>
          <t>Actiu</t>
        </is>
      </c>
      <c r="C131" s="12" t="inlineStr">
        <is>
          <t>2025-03-28</t>
        </is>
      </c>
      <c r="D131" s="11" t="inlineStr">
        <is>
          <t>Serra Grup Immobiliari</t>
        </is>
      </c>
      <c r="E131" s="11" t="inlineStr"/>
      <c r="F131" s="12" t="inlineStr">
        <is>
          <t>2025-03-28</t>
        </is>
      </c>
      <c r="G131" s="11" t="n">
        <v>0</v>
      </c>
      <c r="H131" s="18" t="inlineStr"/>
      <c r="I131" s="124" t="n">
        <v>268000</v>
      </c>
      <c r="J131" s="9" t="inlineStr">
        <is>
          <t>-</t>
        </is>
      </c>
      <c r="K131" s="7" t="inlineStr">
        <is>
          <t>Viviendas</t>
        </is>
      </c>
      <c r="L131" s="7" t="inlineStr">
        <is>
          <t>Obra Nueva</t>
        </is>
      </c>
      <c r="M131" s="10" t="n">
        <v>2025</v>
      </c>
      <c r="N131" s="10" t="n">
        <v>0</v>
      </c>
      <c r="O131" s="7" t="inlineStr">
        <is>
          <t>Vilafranca del Penedès</t>
        </is>
      </c>
      <c r="P131" s="7" t="inlineStr">
        <is>
          <t>La Girada</t>
        </is>
      </c>
      <c r="Q131" s="10" t="n">
        <v>78</v>
      </c>
      <c r="R131" s="10" t="inlineStr">
        <is>
          <t>-</t>
        </is>
      </c>
      <c r="S131" s="7" t="inlineStr">
        <is>
          <t>-</t>
        </is>
      </c>
      <c r="T131" s="7" t="inlineStr">
        <is>
          <t>Si</t>
        </is>
      </c>
      <c r="U131" s="10" t="n">
        <v>4</v>
      </c>
      <c r="V131" s="10" t="n">
        <v>2</v>
      </c>
      <c r="W131" s="7" t="inlineStr">
        <is>
          <t>-</t>
        </is>
      </c>
      <c r="X131" s="7" t="inlineStr">
        <is>
          <t>No</t>
        </is>
      </c>
      <c r="Y131" s="7" t="inlineStr">
        <is>
          <t>Si</t>
        </is>
      </c>
      <c r="Z131" s="7" t="inlineStr">
        <is>
          <t>Si</t>
        </is>
      </c>
      <c r="AA131" s="7" t="inlineStr">
        <is>
          <t>No</t>
        </is>
      </c>
      <c r="AB131" s="7" t="inlineStr">
        <is>
          <t>No</t>
        </is>
      </c>
      <c r="AC131" s="126" t="inlineStr">
        <is>
          <t>Aqui</t>
        </is>
      </c>
      <c r="AD131" s="18" t="inlineStr"/>
      <c r="AE131" s="13" t="n">
        <v>3435.897435897436</v>
      </c>
      <c r="AF131" s="13" t="n">
        <v>3435.897435897436</v>
      </c>
      <c r="AH131" s="13">
        <f>IF(P131="","",AVERAGEIF($P$6:$P$503, P131, $AE$6:$AE$503))</f>
        <v/>
      </c>
      <c r="AI131" s="13">
        <f>IF(AE131="","",IF(AE131="-","-",IF((AE131-AH131)=0,"-",IF((AE131-AH131)&gt;0,"↑","↓"))))</f>
        <v/>
      </c>
      <c r="AJ131" s="13">
        <f>IF(AF131="","",IF(AF131="-","-",AVERAGEIF($P$6:$P$503, P131, $AF$6:$AF$503)))</f>
        <v/>
      </c>
      <c r="AK131" s="13">
        <f>IF(AF131="","",IF(AF131="-","-",IF((AF131-AJ131)=0,"-",IF((AF131-AJ131)&gt;0,"↑","↓"))))</f>
        <v/>
      </c>
      <c r="AM131" s="125">
        <f>IF(I131="","",((I131-$AJ$2)*$AL$3*((1+$AL$3)^(30*12)))/(((1+$AL$3)^(30*12))-1))</f>
        <v/>
      </c>
    </row>
    <row r="132">
      <c r="B132" s="6" t="inlineStr">
        <is>
          <t>Actiu</t>
        </is>
      </c>
      <c r="C132" s="12" t="inlineStr">
        <is>
          <t>2025-03-28</t>
        </is>
      </c>
      <c r="D132" s="11" t="inlineStr">
        <is>
          <t>Serra Grup Immobiliari</t>
        </is>
      </c>
      <c r="E132" s="11" t="inlineStr"/>
      <c r="F132" s="12" t="inlineStr">
        <is>
          <t>2025-03-28</t>
        </is>
      </c>
      <c r="G132" s="11" t="n">
        <v>0</v>
      </c>
      <c r="H132" s="19" t="inlineStr"/>
      <c r="I132" s="124" t="n">
        <v>740000</v>
      </c>
      <c r="J132" s="9" t="inlineStr">
        <is>
          <t>-</t>
        </is>
      </c>
      <c r="K132" s="7" t="inlineStr">
        <is>
          <t>Viviendas</t>
        </is>
      </c>
      <c r="L132" s="7" t="inlineStr">
        <is>
          <t>Para reformar</t>
        </is>
      </c>
      <c r="M132" s="10" t="inlineStr">
        <is>
          <t>-</t>
        </is>
      </c>
      <c r="N132" s="10" t="inlineStr">
        <is>
          <t>-</t>
        </is>
      </c>
      <c r="O132" s="7" t="inlineStr">
        <is>
          <t>Vilafranca del Penedès</t>
        </is>
      </c>
      <c r="P132" s="7" t="inlineStr">
        <is>
          <t>*CENTRO</t>
        </is>
      </c>
      <c r="Q132" s="10" t="n">
        <v>700</v>
      </c>
      <c r="R132" s="10" t="inlineStr">
        <is>
          <t>-</t>
        </is>
      </c>
      <c r="S132" s="7" t="inlineStr">
        <is>
          <t>-</t>
        </is>
      </c>
      <c r="T132" s="7" t="inlineStr">
        <is>
          <t>No</t>
        </is>
      </c>
      <c r="U132" s="10" t="n">
        <v>11</v>
      </c>
      <c r="V132" s="10" t="n">
        <v>7</v>
      </c>
      <c r="W132" s="7" t="inlineStr">
        <is>
          <t>-</t>
        </is>
      </c>
      <c r="X132" s="7" t="inlineStr">
        <is>
          <t>Si</t>
        </is>
      </c>
      <c r="Y132" s="7" t="inlineStr">
        <is>
          <t>No</t>
        </is>
      </c>
      <c r="Z132" s="7" t="inlineStr">
        <is>
          <t>No</t>
        </is>
      </c>
      <c r="AA132" s="7" t="inlineStr">
        <is>
          <t>No</t>
        </is>
      </c>
      <c r="AB132" s="7" t="inlineStr">
        <is>
          <t>No</t>
        </is>
      </c>
      <c r="AC132" s="126" t="inlineStr">
        <is>
          <t>Aqui</t>
        </is>
      </c>
      <c r="AD132" s="19" t="inlineStr"/>
      <c r="AE132" s="13" t="n">
        <v>1057.142857142857</v>
      </c>
      <c r="AF132" s="13" t="inlineStr">
        <is>
          <t>-</t>
        </is>
      </c>
      <c r="AH132" s="13">
        <f>IF(P132="","",AVERAGEIF($P$6:$P$503, P132, $AE$6:$AE$503))</f>
        <v/>
      </c>
      <c r="AI132" s="13">
        <f>IF(AE132="","",IF(AE132="-","-",IF((AE132-AH132)=0,"-",IF((AE132-AH132)&gt;0,"↑","↓"))))</f>
        <v/>
      </c>
      <c r="AJ132" s="13">
        <f>IF(AF132="","",IF(AF132="-","-",AVERAGEIF($P$6:$P$503, P132, $AF$6:$AF$503)))</f>
        <v/>
      </c>
      <c r="AK132" s="13">
        <f>IF(AF132="","",IF(AF132="-","-",IF((AF132-AJ132)=0,"-",IF((AF132-AJ132)&gt;0,"↑","↓"))))</f>
        <v/>
      </c>
      <c r="AM132" s="125">
        <f>IF(I132="","",((I132-$AJ$2)*$AL$3*((1+$AL$3)^(30*12)))/(((1+$AL$3)^(30*12))-1))</f>
        <v/>
      </c>
    </row>
    <row r="133">
      <c r="B133" s="6" t="inlineStr">
        <is>
          <t>Actiu</t>
        </is>
      </c>
      <c r="C133" s="12" t="inlineStr">
        <is>
          <t>2025-03-28</t>
        </is>
      </c>
      <c r="D133" s="11" t="inlineStr">
        <is>
          <t>Serra Grup Immobiliari</t>
        </is>
      </c>
      <c r="E133" s="11" t="inlineStr"/>
      <c r="F133" s="12" t="inlineStr">
        <is>
          <t>2025-03-28</t>
        </is>
      </c>
      <c r="G133" s="11" t="n">
        <v>0</v>
      </c>
      <c r="H133" s="19" t="inlineStr"/>
      <c r="I133" s="124" t="n">
        <v>295000</v>
      </c>
      <c r="J133" s="9" t="inlineStr">
        <is>
          <t>-</t>
        </is>
      </c>
      <c r="K133" s="7" t="inlineStr">
        <is>
          <t>Viviendas</t>
        </is>
      </c>
      <c r="L133" s="7" t="inlineStr">
        <is>
          <t>-</t>
        </is>
      </c>
      <c r="M133" s="10" t="n">
        <v>1991</v>
      </c>
      <c r="N133" s="10" t="n">
        <v>34</v>
      </c>
      <c r="O133" s="7" t="inlineStr">
        <is>
          <t>Vilafranca del Penedès</t>
        </is>
      </c>
      <c r="P133" s="7" t="inlineStr">
        <is>
          <t>Barceloneta - Molí D´En Rovira</t>
        </is>
      </c>
      <c r="Q133" s="10" t="n">
        <v>121</v>
      </c>
      <c r="R133" s="10" t="inlineStr">
        <is>
          <t>-</t>
        </is>
      </c>
      <c r="S133" s="7" t="inlineStr">
        <is>
          <t>-</t>
        </is>
      </c>
      <c r="T133" s="7" t="inlineStr">
        <is>
          <t>No</t>
        </is>
      </c>
      <c r="U133" s="10" t="n">
        <v>3</v>
      </c>
      <c r="V133" s="10" t="n">
        <v>3</v>
      </c>
      <c r="W133" s="7" t="inlineStr">
        <is>
          <t>-</t>
        </is>
      </c>
      <c r="X133" s="7" t="inlineStr">
        <is>
          <t>No</t>
        </is>
      </c>
      <c r="Y133" s="7" t="inlineStr">
        <is>
          <t>No</t>
        </is>
      </c>
      <c r="Z133" s="7" t="inlineStr">
        <is>
          <t>No</t>
        </is>
      </c>
      <c r="AA133" s="7" t="inlineStr">
        <is>
          <t>Si</t>
        </is>
      </c>
      <c r="AB133" s="7" t="inlineStr">
        <is>
          <t>Si</t>
        </is>
      </c>
      <c r="AC133" s="126" t="inlineStr">
        <is>
          <t>Aqui</t>
        </is>
      </c>
      <c r="AD133" s="19" t="inlineStr"/>
      <c r="AE133" s="13" t="n">
        <v>2438.01652892562</v>
      </c>
      <c r="AF133" s="13" t="n">
        <v>2083.774811047538</v>
      </c>
      <c r="AH133" s="13">
        <f>IF(P133="","",AVERAGEIF($P$6:$P$503, P133, $AE$6:$AE$503))</f>
        <v/>
      </c>
      <c r="AI133" s="13">
        <f>IF(AE133="","",IF(AE133="-","-",IF((AE133-AH133)=0,"-",IF((AE133-AH133)&gt;0,"↑","↓"))))</f>
        <v/>
      </c>
      <c r="AJ133" s="13">
        <f>IF(AF133="","",IF(AF133="-","-",AVERAGEIF($P$6:$P$503, P133, $AF$6:$AF$503)))</f>
        <v/>
      </c>
      <c r="AK133" s="13">
        <f>IF(AF133="","",IF(AF133="-","-",IF((AF133-AJ133)=0,"-",IF((AF133-AJ133)&gt;0,"↑","↓"))))</f>
        <v/>
      </c>
      <c r="AM133" s="125">
        <f>IF(I133="","",((I133-$AJ$2)*$AL$3*((1+$AL$3)^(30*12)))/(((1+$AL$3)^(30*12))-1))</f>
        <v/>
      </c>
    </row>
    <row r="134">
      <c r="B134" s="6" t="inlineStr">
        <is>
          <t>Actiu</t>
        </is>
      </c>
      <c r="C134" s="12" t="inlineStr">
        <is>
          <t>2025-03-28</t>
        </is>
      </c>
      <c r="D134" s="11" t="inlineStr">
        <is>
          <t>Serra Grup Immobiliari</t>
        </is>
      </c>
      <c r="E134" s="11" t="inlineStr"/>
      <c r="F134" s="12" t="inlineStr">
        <is>
          <t>2025-03-28</t>
        </is>
      </c>
      <c r="G134" s="11" t="n">
        <v>0</v>
      </c>
      <c r="H134" s="18" t="inlineStr"/>
      <c r="I134" s="124" t="n">
        <v>285000</v>
      </c>
      <c r="J134" s="9" t="inlineStr">
        <is>
          <t>-</t>
        </is>
      </c>
      <c r="K134" s="7" t="inlineStr">
        <is>
          <t>Viviendas</t>
        </is>
      </c>
      <c r="L134" s="7" t="inlineStr">
        <is>
          <t>-</t>
        </is>
      </c>
      <c r="M134" s="10" t="n">
        <v>1966</v>
      </c>
      <c r="N134" s="10" t="n">
        <v>59</v>
      </c>
      <c r="O134" s="7" t="inlineStr">
        <is>
          <t>Vilafranca del Penedès</t>
        </is>
      </c>
      <c r="P134" s="7" t="inlineStr">
        <is>
          <t>Sant Julià</t>
        </is>
      </c>
      <c r="Q134" s="10" t="n">
        <v>90</v>
      </c>
      <c r="R134" s="10" t="inlineStr">
        <is>
          <t>-</t>
        </is>
      </c>
      <c r="S134" s="7" t="inlineStr">
        <is>
          <t>-</t>
        </is>
      </c>
      <c r="T134" s="7" t="inlineStr">
        <is>
          <t>No</t>
        </is>
      </c>
      <c r="U134" s="10" t="n">
        <v>3</v>
      </c>
      <c r="V134" s="10" t="n">
        <v>1</v>
      </c>
      <c r="W134" s="7" t="inlineStr">
        <is>
          <t>-</t>
        </is>
      </c>
      <c r="X134" s="7" t="inlineStr">
        <is>
          <t>Si</t>
        </is>
      </c>
      <c r="Y134" s="7" t="inlineStr">
        <is>
          <t>No</t>
        </is>
      </c>
      <c r="Z134" s="7" t="inlineStr">
        <is>
          <t>No</t>
        </is>
      </c>
      <c r="AA134" s="7" t="inlineStr">
        <is>
          <t>Si</t>
        </is>
      </c>
      <c r="AB134" s="7" t="inlineStr">
        <is>
          <t>Si</t>
        </is>
      </c>
      <c r="AC134" s="126" t="inlineStr">
        <is>
          <t>Aqui</t>
        </is>
      </c>
      <c r="AD134" s="18" t="inlineStr"/>
      <c r="AE134" s="13" t="n">
        <v>3166.666666666667</v>
      </c>
      <c r="AF134" s="13" t="n">
        <v>2445.302445302445</v>
      </c>
      <c r="AH134" s="13">
        <f>IF(P134="","",AVERAGEIF($P$6:$P$503, P134, $AE$6:$AE$503))</f>
        <v/>
      </c>
      <c r="AI134" s="13">
        <f>IF(AE134="","",IF(AE134="-","-",IF((AE134-AH134)=0,"-",IF((AE134-AH134)&gt;0,"↑","↓"))))</f>
        <v/>
      </c>
      <c r="AJ134" s="13">
        <f>IF(AF134="","",IF(AF134="-","-",AVERAGEIF($P$6:$P$503, P134, $AF$6:$AF$503)))</f>
        <v/>
      </c>
      <c r="AK134" s="13">
        <f>IF(AF134="","",IF(AF134="-","-",IF((AF134-AJ134)=0,"-",IF((AF134-AJ134)&gt;0,"↑","↓"))))</f>
        <v/>
      </c>
      <c r="AM134" s="125">
        <f>IF(I134="","",((I134-$AJ$2)*$AL$3*((1+$AL$3)^(30*12)))/(((1+$AL$3)^(30*12))-1))</f>
        <v/>
      </c>
    </row>
    <row r="135">
      <c r="B135" s="6" t="inlineStr">
        <is>
          <t>Actiu</t>
        </is>
      </c>
      <c r="C135" s="12" t="inlineStr">
        <is>
          <t>2025-03-28</t>
        </is>
      </c>
      <c r="D135" s="11" t="inlineStr">
        <is>
          <t>Serra Grup Immobiliari</t>
        </is>
      </c>
      <c r="E135" s="11" t="inlineStr"/>
      <c r="F135" s="12" t="inlineStr">
        <is>
          <t>2025-03-28</t>
        </is>
      </c>
      <c r="G135" s="11" t="n">
        <v>0</v>
      </c>
      <c r="H135" s="19" t="inlineStr"/>
      <c r="I135" s="124" t="n">
        <v>2200000</v>
      </c>
      <c r="J135" s="9" t="inlineStr">
        <is>
          <t>-</t>
        </is>
      </c>
      <c r="K135" s="7" t="inlineStr">
        <is>
          <t>Viviendas</t>
        </is>
      </c>
      <c r="L135" s="7" t="inlineStr">
        <is>
          <t>-</t>
        </is>
      </c>
      <c r="M135" s="10" t="inlineStr">
        <is>
          <t>-</t>
        </is>
      </c>
      <c r="N135" s="10" t="inlineStr">
        <is>
          <t>-</t>
        </is>
      </c>
      <c r="O135" s="7" t="inlineStr">
        <is>
          <t>Vilafranca del Penedès</t>
        </is>
      </c>
      <c r="P135" s="7" t="inlineStr">
        <is>
          <t>Subirats</t>
        </is>
      </c>
      <c r="Q135" s="10" t="n">
        <v>687</v>
      </c>
      <c r="R135" s="10" t="inlineStr">
        <is>
          <t>-</t>
        </is>
      </c>
      <c r="S135" s="7" t="inlineStr">
        <is>
          <t>-</t>
        </is>
      </c>
      <c r="T135" s="7" t="inlineStr">
        <is>
          <t>No</t>
        </is>
      </c>
      <c r="U135" s="10" t="n">
        <v>8</v>
      </c>
      <c r="V135" s="10" t="n">
        <v>6</v>
      </c>
      <c r="W135" s="7" t="inlineStr">
        <is>
          <t>-</t>
        </is>
      </c>
      <c r="X135" s="7" t="inlineStr">
        <is>
          <t>Si</t>
        </is>
      </c>
      <c r="Y135" s="7" t="inlineStr">
        <is>
          <t>Si</t>
        </is>
      </c>
      <c r="Z135" s="7" t="inlineStr">
        <is>
          <t>Si</t>
        </is>
      </c>
      <c r="AA135" s="7" t="inlineStr">
        <is>
          <t>No</t>
        </is>
      </c>
      <c r="AB135" s="7" t="inlineStr">
        <is>
          <t>No</t>
        </is>
      </c>
      <c r="AC135" s="126" t="inlineStr">
        <is>
          <t>Aqui</t>
        </is>
      </c>
      <c r="AD135" s="19" t="inlineStr"/>
      <c r="AE135" s="13" t="n">
        <v>3202.328966521106</v>
      </c>
      <c r="AF135" s="13" t="inlineStr">
        <is>
          <t>-</t>
        </is>
      </c>
      <c r="AH135" s="13">
        <f>IF(P135="","",AVERAGEIF($P$6:$P$503, P135, $AE$6:$AE$503))</f>
        <v/>
      </c>
      <c r="AI135" s="13">
        <f>IF(AE135="","",IF(AE135="-","-",IF((AE135-AH135)=0,"-",IF((AE135-AH135)&gt;0,"↑","↓"))))</f>
        <v/>
      </c>
      <c r="AJ135" s="13">
        <f>IF(AF135="","",IF(AF135="-","-",AVERAGEIF($P$6:$P$503, P135, $AF$6:$AF$503)))</f>
        <v/>
      </c>
      <c r="AK135" s="13">
        <f>IF(AF135="","",IF(AF135="-","-",IF((AF135-AJ135)=0,"-",IF((AF135-AJ135)&gt;0,"↑","↓"))))</f>
        <v/>
      </c>
      <c r="AM135" s="125">
        <f>IF(I135="","",((I135-$AJ$2)*$AL$3*((1+$AL$3)^(30*12)))/(((1+$AL$3)^(30*12))-1))</f>
        <v/>
      </c>
    </row>
    <row r="136">
      <c r="B136" s="6" t="inlineStr">
        <is>
          <t>Actiu</t>
        </is>
      </c>
      <c r="C136" s="12" t="inlineStr">
        <is>
          <t>2025-03-28</t>
        </is>
      </c>
      <c r="D136" s="11" t="inlineStr">
        <is>
          <t>Serra Grup Immobiliari</t>
        </is>
      </c>
      <c r="E136" s="11" t="inlineStr"/>
      <c r="F136" s="12" t="inlineStr">
        <is>
          <t>2025-03-28</t>
        </is>
      </c>
      <c r="G136" s="11" t="n">
        <v>0</v>
      </c>
      <c r="H136" s="19" t="inlineStr"/>
      <c r="I136" s="124" t="n">
        <v>296000</v>
      </c>
      <c r="J136" s="9" t="inlineStr">
        <is>
          <t>-</t>
        </is>
      </c>
      <c r="K136" s="7" t="inlineStr">
        <is>
          <t>Viviendas</t>
        </is>
      </c>
      <c r="L136" s="7" t="inlineStr">
        <is>
          <t>Buen estado</t>
        </is>
      </c>
      <c r="M136" s="10" t="inlineStr">
        <is>
          <t>-</t>
        </is>
      </c>
      <c r="N136" s="10" t="inlineStr">
        <is>
          <t>-</t>
        </is>
      </c>
      <c r="O136" s="7" t="inlineStr">
        <is>
          <t>Font-rubí</t>
        </is>
      </c>
      <c r="P136" s="7" t="inlineStr">
        <is>
          <t>Cataluna</t>
        </is>
      </c>
      <c r="Q136" s="10" t="n">
        <v>95</v>
      </c>
      <c r="R136" s="10" t="inlineStr">
        <is>
          <t>-</t>
        </is>
      </c>
      <c r="S136" s="7" t="inlineStr">
        <is>
          <t>-</t>
        </is>
      </c>
      <c r="T136" s="7" t="inlineStr">
        <is>
          <t>No</t>
        </is>
      </c>
      <c r="U136" s="10" t="n">
        <v>7</v>
      </c>
      <c r="V136" s="10" t="n">
        <v>3</v>
      </c>
      <c r="W136" s="7" t="inlineStr">
        <is>
          <t>-</t>
        </is>
      </c>
      <c r="X136" s="7" t="inlineStr">
        <is>
          <t>Si</t>
        </is>
      </c>
      <c r="Y136" s="7" t="inlineStr">
        <is>
          <t>No</t>
        </is>
      </c>
      <c r="Z136" s="7" t="inlineStr">
        <is>
          <t>Si</t>
        </is>
      </c>
      <c r="AA136" s="7" t="inlineStr">
        <is>
          <t>No</t>
        </is>
      </c>
      <c r="AB136" s="7" t="inlineStr">
        <is>
          <t>No</t>
        </is>
      </c>
      <c r="AC136" s="126" t="inlineStr">
        <is>
          <t>Aqui</t>
        </is>
      </c>
      <c r="AD136" s="19" t="inlineStr"/>
      <c r="AE136" s="13" t="n">
        <v>3115.78947368421</v>
      </c>
      <c r="AF136" s="13" t="inlineStr">
        <is>
          <t>-</t>
        </is>
      </c>
      <c r="AH136" s="13">
        <f>IF(P136="","",AVERAGEIF($P$6:$P$503, P136, $AE$6:$AE$503))</f>
        <v/>
      </c>
      <c r="AI136" s="13">
        <f>IF(AE136="","",IF(AE136="-","-",IF((AE136-AH136)=0,"-",IF((AE136-AH136)&gt;0,"↑","↓"))))</f>
        <v/>
      </c>
      <c r="AJ136" s="13">
        <f>IF(AF136="","",IF(AF136="-","-",AVERAGEIF($P$6:$P$503, P136, $AF$6:$AF$503)))</f>
        <v/>
      </c>
      <c r="AK136" s="13">
        <f>IF(AF136="","",IF(AF136="-","-",IF((AF136-AJ136)=0,"-",IF((AF136-AJ136)&gt;0,"↑","↓"))))</f>
        <v/>
      </c>
      <c r="AM136" s="125">
        <f>IF(I136="","",((I136-$AJ$2)*$AL$3*((1+$AL$3)^(30*12)))/(((1+$AL$3)^(30*12))-1))</f>
        <v/>
      </c>
    </row>
    <row r="137">
      <c r="B137" s="6" t="inlineStr">
        <is>
          <t>Actiu</t>
        </is>
      </c>
      <c r="C137" s="12" t="inlineStr">
        <is>
          <t>2025-03-28</t>
        </is>
      </c>
      <c r="D137" s="11" t="inlineStr">
        <is>
          <t>Serra Grup Immobiliari</t>
        </is>
      </c>
      <c r="E137" s="11" t="inlineStr"/>
      <c r="F137" s="12" t="inlineStr">
        <is>
          <t>2025-03-28</t>
        </is>
      </c>
      <c r="G137" s="11" t="n">
        <v>0</v>
      </c>
      <c r="H137" s="18" t="inlineStr"/>
      <c r="I137" s="124" t="n">
        <v>360000</v>
      </c>
      <c r="J137" s="9" t="inlineStr">
        <is>
          <t>-</t>
        </is>
      </c>
      <c r="K137" s="7" t="inlineStr">
        <is>
          <t>Viviendas</t>
        </is>
      </c>
      <c r="L137" s="7" t="inlineStr">
        <is>
          <t>-</t>
        </is>
      </c>
      <c r="M137" s="10" t="n">
        <v>2003</v>
      </c>
      <c r="N137" s="10" t="n">
        <v>22</v>
      </c>
      <c r="O137" s="7" t="inlineStr">
        <is>
          <t>Moja</t>
        </is>
      </c>
      <c r="P137" s="7" t="inlineStr">
        <is>
          <t>La vinera</t>
        </is>
      </c>
      <c r="Q137" s="10" t="n">
        <v>125</v>
      </c>
      <c r="R137" s="10" t="inlineStr">
        <is>
          <t>-</t>
        </is>
      </c>
      <c r="S137" s="7" t="inlineStr">
        <is>
          <t>-</t>
        </is>
      </c>
      <c r="T137" s="7" t="inlineStr">
        <is>
          <t>Si</t>
        </is>
      </c>
      <c r="U137" s="10" t="n">
        <v>4</v>
      </c>
      <c r="V137" s="10" t="n">
        <v>3</v>
      </c>
      <c r="W137" s="7" t="inlineStr">
        <is>
          <t>-</t>
        </is>
      </c>
      <c r="X137" s="7" t="inlineStr">
        <is>
          <t>Si</t>
        </is>
      </c>
      <c r="Y137" s="7" t="inlineStr">
        <is>
          <t>Si</t>
        </is>
      </c>
      <c r="Z137" s="7" t="inlineStr">
        <is>
          <t>Si</t>
        </is>
      </c>
      <c r="AA137" s="7" t="inlineStr">
        <is>
          <t>Si</t>
        </is>
      </c>
      <c r="AB137" s="7" t="inlineStr">
        <is>
          <t>Si</t>
        </is>
      </c>
      <c r="AC137" s="126" t="inlineStr">
        <is>
          <t>Aqui</t>
        </is>
      </c>
      <c r="AD137" s="18" t="inlineStr"/>
      <c r="AE137" s="13" t="n">
        <v>2880</v>
      </c>
      <c r="AF137" s="13" t="n">
        <v>2594.594594594595</v>
      </c>
      <c r="AH137" s="13">
        <f>IF(P137="","",AVERAGEIF($P$6:$P$503, P137, $AE$6:$AE$503))</f>
        <v/>
      </c>
      <c r="AI137" s="13">
        <f>IF(AE137="","",IF(AE137="-","-",IF((AE137-AH137)=0,"-",IF((AE137-AH137)&gt;0,"↑","↓"))))</f>
        <v/>
      </c>
      <c r="AJ137" s="13">
        <f>IF(AF137="","",IF(AF137="-","-",AVERAGEIF($P$6:$P$503, P137, $AF$6:$AF$503)))</f>
        <v/>
      </c>
      <c r="AK137" s="13">
        <f>IF(AF137="","",IF(AF137="-","-",IF((AF137-AJ137)=0,"-",IF((AF137-AJ137)&gt;0,"↑","↓"))))</f>
        <v/>
      </c>
      <c r="AM137" s="125">
        <f>IF(I137="","",((I137-$AJ$2)*$AL$3*((1+$AL$3)^(30*12)))/(((1+$AL$3)^(30*12))-1))</f>
        <v/>
      </c>
    </row>
    <row r="138">
      <c r="B138" s="6" t="inlineStr">
        <is>
          <t>Actiu</t>
        </is>
      </c>
      <c r="C138" s="12" t="inlineStr">
        <is>
          <t>2025-03-29</t>
        </is>
      </c>
      <c r="D138" s="11" t="inlineStr">
        <is>
          <t>Serra Grup Immobiliari</t>
        </is>
      </c>
      <c r="E138" s="11" t="inlineStr"/>
      <c r="F138" s="12" t="inlineStr">
        <is>
          <t>2025-03-29</t>
        </is>
      </c>
      <c r="G138" s="11" t="n">
        <v>0</v>
      </c>
      <c r="H138" s="19" t="inlineStr"/>
      <c r="I138" s="124" t="n">
        <v>260500</v>
      </c>
      <c r="J138" s="9" t="inlineStr">
        <is>
          <t>-</t>
        </is>
      </c>
      <c r="K138" s="7" t="inlineStr">
        <is>
          <t>Viviendas</t>
        </is>
      </c>
      <c r="L138" s="7" t="inlineStr">
        <is>
          <t>Obra Nueva</t>
        </is>
      </c>
      <c r="M138" s="10" t="n">
        <v>2025</v>
      </c>
      <c r="N138" s="10" t="n">
        <v>0</v>
      </c>
      <c r="O138" s="7" t="inlineStr">
        <is>
          <t>Vilafranca del Penedès</t>
        </is>
      </c>
      <c r="P138" s="7" t="inlineStr">
        <is>
          <t>La Girada</t>
        </is>
      </c>
      <c r="Q138" s="10" t="n">
        <v>78</v>
      </c>
      <c r="R138" s="10" t="inlineStr">
        <is>
          <t>-</t>
        </is>
      </c>
      <c r="S138" s="7" t="inlineStr">
        <is>
          <t>-</t>
        </is>
      </c>
      <c r="T138" s="7" t="inlineStr">
        <is>
          <t>Si</t>
        </is>
      </c>
      <c r="U138" s="10" t="n">
        <v>4</v>
      </c>
      <c r="V138" s="10" t="n">
        <v>2</v>
      </c>
      <c r="W138" s="7" t="inlineStr">
        <is>
          <t>-</t>
        </is>
      </c>
      <c r="X138" s="7" t="inlineStr">
        <is>
          <t>No</t>
        </is>
      </c>
      <c r="Y138" s="7" t="inlineStr">
        <is>
          <t>Si</t>
        </is>
      </c>
      <c r="Z138" s="7" t="inlineStr">
        <is>
          <t>Si</t>
        </is>
      </c>
      <c r="AA138" s="7" t="inlineStr">
        <is>
          <t>No</t>
        </is>
      </c>
      <c r="AB138" s="7" t="inlineStr">
        <is>
          <t>No</t>
        </is>
      </c>
      <c r="AC138" s="126" t="inlineStr">
        <is>
          <t>Aqui</t>
        </is>
      </c>
      <c r="AD138" s="19" t="inlineStr"/>
      <c r="AE138" s="13" t="n">
        <v>3339.74358974359</v>
      </c>
      <c r="AF138" s="13" t="n">
        <v>3339.74358974359</v>
      </c>
      <c r="AH138" s="13">
        <f>IF(P138="","",AVERAGEIF($P$6:$P$503, P138, $AE$6:$AE$503))</f>
        <v/>
      </c>
      <c r="AI138" s="13">
        <f>IF(AE138="","",IF(AE138="-","-",IF((AE138-AH138)=0,"-",IF((AE138-AH138)&gt;0,"↑","↓"))))</f>
        <v/>
      </c>
      <c r="AJ138" s="13">
        <f>IF(AF138="","",IF(AF138="-","-",AVERAGEIF($P$6:$P$503, P138, $AF$6:$AF$503)))</f>
        <v/>
      </c>
      <c r="AK138" s="13">
        <f>IF(AF138="","",IF(AF138="-","-",IF((AF138-AJ138)=0,"-",IF((AF138-AJ138)&gt;0,"↑","↓"))))</f>
        <v/>
      </c>
      <c r="AM138" s="125">
        <f>IF(I138="","",((I138-$AJ$2)*$AL$3*((1+$AL$3)^(30*12)))/(((1+$AL$3)^(30*12))-1))</f>
        <v/>
      </c>
    </row>
    <row r="139">
      <c r="B139" s="6" t="inlineStr">
        <is>
          <t>Actiu</t>
        </is>
      </c>
      <c r="C139" s="12" t="inlineStr">
        <is>
          <t>2025-03-29</t>
        </is>
      </c>
      <c r="D139" s="11" t="inlineStr">
        <is>
          <t>Serra Grup Immobiliari</t>
        </is>
      </c>
      <c r="E139" s="11" t="inlineStr"/>
      <c r="F139" s="12" t="inlineStr">
        <is>
          <t>2025-03-29</t>
        </is>
      </c>
      <c r="G139" s="11" t="n">
        <v>0</v>
      </c>
      <c r="H139" s="19" t="inlineStr"/>
      <c r="I139" s="124" t="n">
        <v>700000</v>
      </c>
      <c r="J139" s="9" t="inlineStr">
        <is>
          <t>-</t>
        </is>
      </c>
      <c r="K139" s="7" t="inlineStr">
        <is>
          <t>Viviendas</t>
        </is>
      </c>
      <c r="L139" s="7" t="inlineStr">
        <is>
          <t>Buen estado</t>
        </is>
      </c>
      <c r="M139" s="10" t="n">
        <v>1925</v>
      </c>
      <c r="N139" s="10" t="n">
        <v>100</v>
      </c>
      <c r="O139" s="7" t="inlineStr">
        <is>
          <t>Vilafranca del Penedès</t>
        </is>
      </c>
      <c r="P139" s="7" t="inlineStr">
        <is>
          <t>*CENTRO</t>
        </is>
      </c>
      <c r="Q139" s="10" t="n">
        <v>181</v>
      </c>
      <c r="R139" s="10" t="inlineStr">
        <is>
          <t>-</t>
        </is>
      </c>
      <c r="S139" s="7" t="inlineStr">
        <is>
          <t>-</t>
        </is>
      </c>
      <c r="T139" s="7" t="inlineStr">
        <is>
          <t>No</t>
        </is>
      </c>
      <c r="U139" s="10" t="n">
        <v>8</v>
      </c>
      <c r="V139" s="10" t="n">
        <v>8</v>
      </c>
      <c r="W139" s="7" t="inlineStr">
        <is>
          <t>Este</t>
        </is>
      </c>
      <c r="X139" s="7" t="inlineStr">
        <is>
          <t>No</t>
        </is>
      </c>
      <c r="Y139" s="7" t="inlineStr">
        <is>
          <t>Si</t>
        </is>
      </c>
      <c r="Z139" s="7" t="inlineStr">
        <is>
          <t>No</t>
        </is>
      </c>
      <c r="AA139" s="7" t="inlineStr">
        <is>
          <t>No</t>
        </is>
      </c>
      <c r="AB139" s="7" t="inlineStr">
        <is>
          <t>No</t>
        </is>
      </c>
      <c r="AC139" s="126" t="inlineStr">
        <is>
          <t>Aqui</t>
        </is>
      </c>
      <c r="AD139" s="19" t="inlineStr"/>
      <c r="AE139" s="13" t="n">
        <v>3867.403314917127</v>
      </c>
      <c r="AF139" s="13" t="n">
        <v>2578.268876611418</v>
      </c>
      <c r="AH139" s="13">
        <f>IF(P139="","",AVERAGEIF($P$6:$P$503, P139, $AE$6:$AE$503))</f>
        <v/>
      </c>
      <c r="AI139" s="13">
        <f>IF(AE139="","",IF(AE139="-","-",IF((AE139-AH139)=0,"-",IF((AE139-AH139)&gt;0,"↑","↓"))))</f>
        <v/>
      </c>
      <c r="AJ139" s="13">
        <f>IF(AF139="","",IF(AF139="-","-",AVERAGEIF($P$6:$P$503, P139, $AF$6:$AF$503)))</f>
        <v/>
      </c>
      <c r="AK139" s="13">
        <f>IF(AF139="","",IF(AF139="-","-",IF((AF139-AJ139)=0,"-",IF((AF139-AJ139)&gt;0,"↑","↓"))))</f>
        <v/>
      </c>
      <c r="AM139" s="125">
        <f>IF(I139="","",((I139-$AJ$2)*$AL$3*((1+$AL$3)^(30*12)))/(((1+$AL$3)^(30*12))-1))</f>
        <v/>
      </c>
    </row>
    <row r="140">
      <c r="B140" s="6" t="inlineStr">
        <is>
          <t>Actiu</t>
        </is>
      </c>
      <c r="C140" s="12" t="inlineStr">
        <is>
          <t>2025-03-29</t>
        </is>
      </c>
      <c r="D140" s="11" t="inlineStr">
        <is>
          <t>Serra Grup Immobiliari</t>
        </is>
      </c>
      <c r="E140" s="11" t="inlineStr"/>
      <c r="F140" s="12" t="inlineStr">
        <is>
          <t>2025-03-29</t>
        </is>
      </c>
      <c r="G140" s="11" t="n">
        <v>0</v>
      </c>
      <c r="H140" s="18" t="inlineStr"/>
      <c r="I140" s="124" t="n">
        <v>288472</v>
      </c>
      <c r="J140" s="9" t="inlineStr">
        <is>
          <t>-</t>
        </is>
      </c>
      <c r="K140" s="7" t="inlineStr">
        <is>
          <t>Viviendas</t>
        </is>
      </c>
      <c r="L140" s="7" t="inlineStr">
        <is>
          <t>Obra Nueva</t>
        </is>
      </c>
      <c r="M140" s="10" t="n">
        <v>2025</v>
      </c>
      <c r="N140" s="10" t="n">
        <v>0</v>
      </c>
      <c r="O140" s="7" t="inlineStr">
        <is>
          <t>Vilafranca del Penedès</t>
        </is>
      </c>
      <c r="P140" s="7" t="inlineStr">
        <is>
          <t>Vilafranca del Penedès</t>
        </is>
      </c>
      <c r="Q140" s="10" t="n">
        <v>88</v>
      </c>
      <c r="R140" s="10" t="inlineStr">
        <is>
          <t>-</t>
        </is>
      </c>
      <c r="S140" s="7" t="inlineStr">
        <is>
          <t>-</t>
        </is>
      </c>
      <c r="T140" s="7" t="inlineStr">
        <is>
          <t>Si</t>
        </is>
      </c>
      <c r="U140" s="10" t="n">
        <v>4</v>
      </c>
      <c r="V140" s="10" t="n">
        <v>2</v>
      </c>
      <c r="W140" s="7" t="inlineStr">
        <is>
          <t>-</t>
        </is>
      </c>
      <c r="X140" s="7" t="inlineStr">
        <is>
          <t>No</t>
        </is>
      </c>
      <c r="Y140" s="7" t="inlineStr">
        <is>
          <t>Si</t>
        </is>
      </c>
      <c r="Z140" s="7" t="inlineStr">
        <is>
          <t>Si</t>
        </is>
      </c>
      <c r="AA140" s="7" t="inlineStr">
        <is>
          <t>No</t>
        </is>
      </c>
      <c r="AB140" s="7" t="inlineStr">
        <is>
          <t>Si</t>
        </is>
      </c>
      <c r="AC140" s="126" t="inlineStr">
        <is>
          <t>Aqui</t>
        </is>
      </c>
      <c r="AD140" s="18" t="inlineStr"/>
      <c r="AE140" s="13" t="n">
        <v>3278.090909090909</v>
      </c>
      <c r="AF140" s="13" t="n">
        <v>3278.090909090909</v>
      </c>
      <c r="AH140" s="13">
        <f>IF(P140="","",AVERAGEIF($P$6:$P$503, P140, $AE$6:$AE$503))</f>
        <v/>
      </c>
      <c r="AI140" s="13">
        <f>IF(AE140="","",IF(AE140="-","-",IF((AE140-AH140)=0,"-",IF((AE140-AH140)&gt;0,"↑","↓"))))</f>
        <v/>
      </c>
      <c r="AJ140" s="13">
        <f>IF(AF140="","",IF(AF140="-","-",AVERAGEIF($P$6:$P$503, P140, $AF$6:$AF$503)))</f>
        <v/>
      </c>
      <c r="AK140" s="13">
        <f>IF(AF140="","",IF(AF140="-","-",IF((AF140-AJ140)=0,"-",IF((AF140-AJ140)&gt;0,"↑","↓"))))</f>
        <v/>
      </c>
      <c r="AM140" s="125">
        <f>IF(I140="","",((I140-$AJ$2)*$AL$3*((1+$AL$3)^(30*12)))/(((1+$AL$3)^(30*12))-1))</f>
        <v/>
      </c>
    </row>
    <row r="141">
      <c r="B141" s="6" t="inlineStr">
        <is>
          <t>Actiu</t>
        </is>
      </c>
      <c r="C141" s="12" t="inlineStr">
        <is>
          <t>2025-03-29</t>
        </is>
      </c>
      <c r="D141" s="11" t="inlineStr">
        <is>
          <t>Serra Grup Immobiliari</t>
        </is>
      </c>
      <c r="E141" s="11" t="inlineStr"/>
      <c r="F141" s="12" t="inlineStr">
        <is>
          <t>2025-03-29</t>
        </is>
      </c>
      <c r="G141" s="11" t="n">
        <v>0</v>
      </c>
      <c r="H141" s="19" t="inlineStr"/>
      <c r="I141" s="124" t="n">
        <v>273137</v>
      </c>
      <c r="J141" s="9" t="inlineStr">
        <is>
          <t>-</t>
        </is>
      </c>
      <c r="K141" s="7" t="inlineStr">
        <is>
          <t>Viviendas</t>
        </is>
      </c>
      <c r="L141" s="7" t="inlineStr">
        <is>
          <t>Obra Nueva</t>
        </is>
      </c>
      <c r="M141" s="10" t="inlineStr">
        <is>
          <t>-</t>
        </is>
      </c>
      <c r="N141" s="10" t="inlineStr">
        <is>
          <t>-</t>
        </is>
      </c>
      <c r="O141" s="7" t="inlineStr">
        <is>
          <t>Vilafranca del Penedès</t>
        </is>
      </c>
      <c r="P141" s="7" t="inlineStr">
        <is>
          <t>Barceloneta</t>
        </is>
      </c>
      <c r="Q141" s="10" t="n">
        <v>82</v>
      </c>
      <c r="R141" s="10" t="inlineStr">
        <is>
          <t>-</t>
        </is>
      </c>
      <c r="S141" s="7" t="inlineStr">
        <is>
          <t>-</t>
        </is>
      </c>
      <c r="T141" s="7" t="inlineStr">
        <is>
          <t>Si</t>
        </is>
      </c>
      <c r="U141" s="10" t="n">
        <v>3</v>
      </c>
      <c r="V141" s="10" t="n">
        <v>2</v>
      </c>
      <c r="W141" s="7" t="inlineStr">
        <is>
          <t>-</t>
        </is>
      </c>
      <c r="X141" s="7" t="inlineStr">
        <is>
          <t>No</t>
        </is>
      </c>
      <c r="Y141" s="7" t="inlineStr">
        <is>
          <t>No</t>
        </is>
      </c>
      <c r="Z141" s="7" t="inlineStr">
        <is>
          <t>Si</t>
        </is>
      </c>
      <c r="AA141" s="7" t="inlineStr">
        <is>
          <t>No</t>
        </is>
      </c>
      <c r="AB141" s="7" t="inlineStr">
        <is>
          <t>Si</t>
        </is>
      </c>
      <c r="AC141" s="126" t="inlineStr">
        <is>
          <t>Aqui</t>
        </is>
      </c>
      <c r="AD141" s="19" t="inlineStr"/>
      <c r="AE141" s="13" t="n">
        <v>3330.939024390244</v>
      </c>
      <c r="AF141" s="13" t="inlineStr">
        <is>
          <t>-</t>
        </is>
      </c>
      <c r="AH141" s="13">
        <f>IF(P141="","",AVERAGEIF($P$6:$P$503, P141, $AE$6:$AE$503))</f>
        <v/>
      </c>
      <c r="AI141" s="13">
        <f>IF(AE141="","",IF(AE141="-","-",IF((AE141-AH141)=0,"-",IF((AE141-AH141)&gt;0,"↑","↓"))))</f>
        <v/>
      </c>
      <c r="AJ141" s="13">
        <f>IF(AF141="","",IF(AF141="-","-",AVERAGEIF($P$6:$P$503, P141, $AF$6:$AF$503)))</f>
        <v/>
      </c>
      <c r="AK141" s="13">
        <f>IF(AF141="","",IF(AF141="-","-",IF((AF141-AJ141)=0,"-",IF((AF141-AJ141)&gt;0,"↑","↓"))))</f>
        <v/>
      </c>
      <c r="AM141" s="125">
        <f>IF(I141="","",((I141-$AJ$2)*$AL$3*((1+$AL$3)^(30*12)))/(((1+$AL$3)^(30*12))-1))</f>
        <v/>
      </c>
    </row>
    <row r="142">
      <c r="B142" s="6" t="inlineStr">
        <is>
          <t>Actiu</t>
        </is>
      </c>
      <c r="C142" s="12" t="inlineStr">
        <is>
          <t>2025-03-29</t>
        </is>
      </c>
      <c r="D142" s="11" t="inlineStr">
        <is>
          <t>Serra Grup Immobiliari</t>
        </is>
      </c>
      <c r="E142" s="11" t="inlineStr"/>
      <c r="F142" s="12" t="inlineStr">
        <is>
          <t>2025-03-29</t>
        </is>
      </c>
      <c r="G142" s="11" t="n">
        <v>0</v>
      </c>
      <c r="H142" s="19" t="inlineStr"/>
      <c r="I142" s="124" t="n">
        <v>273861</v>
      </c>
      <c r="J142" s="9" t="inlineStr">
        <is>
          <t>-</t>
        </is>
      </c>
      <c r="K142" s="7" t="inlineStr">
        <is>
          <t>Viviendas</t>
        </is>
      </c>
      <c r="L142" s="7" t="inlineStr">
        <is>
          <t>Obra Nueva</t>
        </is>
      </c>
      <c r="M142" s="10" t="n">
        <v>2025</v>
      </c>
      <c r="N142" s="10" t="n">
        <v>0</v>
      </c>
      <c r="O142" s="7" t="inlineStr">
        <is>
          <t>Vilafranca del Penedès</t>
        </is>
      </c>
      <c r="P142" s="7" t="inlineStr">
        <is>
          <t>Vilafranca del Penedès</t>
        </is>
      </c>
      <c r="Q142" s="10" t="n">
        <v>84</v>
      </c>
      <c r="R142" s="10" t="inlineStr">
        <is>
          <t>-</t>
        </is>
      </c>
      <c r="S142" s="7" t="inlineStr">
        <is>
          <t>-</t>
        </is>
      </c>
      <c r="T142" s="7" t="inlineStr">
        <is>
          <t>Si</t>
        </is>
      </c>
      <c r="U142" s="10" t="n">
        <v>3</v>
      </c>
      <c r="V142" s="10" t="n">
        <v>2</v>
      </c>
      <c r="W142" s="7" t="inlineStr">
        <is>
          <t>-</t>
        </is>
      </c>
      <c r="X142" s="7" t="inlineStr">
        <is>
          <t>No</t>
        </is>
      </c>
      <c r="Y142" s="7" t="inlineStr">
        <is>
          <t>No</t>
        </is>
      </c>
      <c r="Z142" s="7" t="inlineStr">
        <is>
          <t>Si</t>
        </is>
      </c>
      <c r="AA142" s="7" t="inlineStr">
        <is>
          <t>No</t>
        </is>
      </c>
      <c r="AB142" s="7" t="inlineStr">
        <is>
          <t>Si</t>
        </is>
      </c>
      <c r="AC142" s="126" t="inlineStr">
        <is>
          <t>Aqui</t>
        </is>
      </c>
      <c r="AD142" s="19" t="inlineStr"/>
      <c r="AE142" s="13" t="n">
        <v>3260.25</v>
      </c>
      <c r="AF142" s="13" t="n">
        <v>3260.25</v>
      </c>
      <c r="AH142" s="13">
        <f>IF(P142="","",AVERAGEIF($P$6:$P$503, P142, $AE$6:$AE$503))</f>
        <v/>
      </c>
      <c r="AI142" s="13">
        <f>IF(AE142="","",IF(AE142="-","-",IF((AE142-AH142)=0,"-",IF((AE142-AH142)&gt;0,"↑","↓"))))</f>
        <v/>
      </c>
      <c r="AJ142" s="13">
        <f>IF(AF142="","",IF(AF142="-","-",AVERAGEIF($P$6:$P$503, P142, $AF$6:$AF$503)))</f>
        <v/>
      </c>
      <c r="AK142" s="13">
        <f>IF(AF142="","",IF(AF142="-","-",IF((AF142-AJ142)=0,"-",IF((AF142-AJ142)&gt;0,"↑","↓"))))</f>
        <v/>
      </c>
      <c r="AM142" s="125">
        <f>IF(I142="","",((I142-$AJ$2)*$AL$3*((1+$AL$3)^(30*12)))/(((1+$AL$3)^(30*12))-1))</f>
        <v/>
      </c>
    </row>
    <row r="143">
      <c r="B143" s="6" t="inlineStr">
        <is>
          <t>Actiu</t>
        </is>
      </c>
      <c r="C143" s="12" t="inlineStr">
        <is>
          <t>2025-03-29</t>
        </is>
      </c>
      <c r="D143" s="11" t="inlineStr">
        <is>
          <t>Serra Grup Immobiliari</t>
        </is>
      </c>
      <c r="E143" s="11" t="inlineStr"/>
      <c r="F143" s="12" t="inlineStr">
        <is>
          <t>2025-03-29</t>
        </is>
      </c>
      <c r="G143" s="11" t="n">
        <v>0</v>
      </c>
      <c r="H143" s="18" t="inlineStr"/>
      <c r="I143" s="124" t="n">
        <v>175000</v>
      </c>
      <c r="J143" s="9" t="inlineStr">
        <is>
          <t>-</t>
        </is>
      </c>
      <c r="K143" s="7" t="inlineStr">
        <is>
          <t>Viviendas</t>
        </is>
      </c>
      <c r="L143" s="7" t="inlineStr">
        <is>
          <t>Buen estado</t>
        </is>
      </c>
      <c r="M143" s="10" t="n">
        <v>1995</v>
      </c>
      <c r="N143" s="10" t="n">
        <v>30</v>
      </c>
      <c r="O143" s="7" t="inlineStr">
        <is>
          <t>Vilafranca del Penedès</t>
        </is>
      </c>
      <c r="P143" s="7" t="inlineStr">
        <is>
          <t>LES CLOTES</t>
        </is>
      </c>
      <c r="Q143" s="10" t="n">
        <v>87</v>
      </c>
      <c r="R143" s="10" t="inlineStr">
        <is>
          <t>-</t>
        </is>
      </c>
      <c r="S143" s="7" t="inlineStr">
        <is>
          <t>-</t>
        </is>
      </c>
      <c r="T143" s="7" t="inlineStr">
        <is>
          <t>Si</t>
        </is>
      </c>
      <c r="U143" s="10" t="n">
        <v>4</v>
      </c>
      <c r="V143" s="10" t="n">
        <v>2</v>
      </c>
      <c r="W143" s="7" t="inlineStr">
        <is>
          <t>Oeste</t>
        </is>
      </c>
      <c r="X143" s="7" t="inlineStr">
        <is>
          <t>No</t>
        </is>
      </c>
      <c r="Y143" s="7" t="inlineStr">
        <is>
          <t>Si</t>
        </is>
      </c>
      <c r="Z143" s="7" t="inlineStr">
        <is>
          <t>No</t>
        </is>
      </c>
      <c r="AA143" s="7" t="inlineStr">
        <is>
          <t>No</t>
        </is>
      </c>
      <c r="AB143" s="7" t="inlineStr">
        <is>
          <t>No</t>
        </is>
      </c>
      <c r="AC143" s="126" t="inlineStr">
        <is>
          <t>Aqui</t>
        </is>
      </c>
      <c r="AD143" s="18" t="inlineStr"/>
      <c r="AE143" s="13" t="n">
        <v>2011.494252873563</v>
      </c>
      <c r="AF143" s="13" t="n">
        <v>1749.125437281359</v>
      </c>
      <c r="AH143" s="13">
        <f>IF(P143="","",AVERAGEIF($P$6:$P$503, P143, $AE$6:$AE$503))</f>
        <v/>
      </c>
      <c r="AI143" s="13">
        <f>IF(AE143="","",IF(AE143="-","-",IF((AE143-AH143)=0,"-",IF((AE143-AH143)&gt;0,"↑","↓"))))</f>
        <v/>
      </c>
      <c r="AJ143" s="13">
        <f>IF(AF143="","",IF(AF143="-","-",AVERAGEIF($P$6:$P$503, P143, $AF$6:$AF$503)))</f>
        <v/>
      </c>
      <c r="AK143" s="13">
        <f>IF(AF143="","",IF(AF143="-","-",IF((AF143-AJ143)=0,"-",IF((AF143-AJ143)&gt;0,"↑","↓"))))</f>
        <v/>
      </c>
      <c r="AM143" s="125">
        <f>IF(I143="","",((I143-$AJ$2)*$AL$3*((1+$AL$3)^(30*12)))/(((1+$AL$3)^(30*12))-1))</f>
        <v/>
      </c>
    </row>
    <row r="144">
      <c r="B144" s="6" t="inlineStr">
        <is>
          <t>Actiu</t>
        </is>
      </c>
      <c r="C144" s="12" t="inlineStr">
        <is>
          <t>2025-03-29</t>
        </is>
      </c>
      <c r="D144" s="11" t="inlineStr">
        <is>
          <t>Serra Grup Immobiliari</t>
        </is>
      </c>
      <c r="E144" s="11" t="inlineStr"/>
      <c r="F144" s="12" t="inlineStr">
        <is>
          <t>2025-03-29</t>
        </is>
      </c>
      <c r="G144" s="11" t="n">
        <v>0</v>
      </c>
      <c r="H144" s="19" t="inlineStr"/>
      <c r="I144" s="124" t="n">
        <v>276838</v>
      </c>
      <c r="J144" s="9" t="inlineStr">
        <is>
          <t>-</t>
        </is>
      </c>
      <c r="K144" s="7" t="inlineStr">
        <is>
          <t>Viviendas</t>
        </is>
      </c>
      <c r="L144" s="7" t="inlineStr">
        <is>
          <t>Obra Nueva</t>
        </is>
      </c>
      <c r="M144" s="10" t="n">
        <v>2025</v>
      </c>
      <c r="N144" s="10" t="n">
        <v>0</v>
      </c>
      <c r="O144" s="7" t="inlineStr">
        <is>
          <t>Vilafranca del Penedès</t>
        </is>
      </c>
      <c r="P144" s="7" t="inlineStr">
        <is>
          <t>Barceloneta</t>
        </is>
      </c>
      <c r="Q144" s="10" t="n">
        <v>83</v>
      </c>
      <c r="R144" s="10" t="inlineStr">
        <is>
          <t>-</t>
        </is>
      </c>
      <c r="S144" s="7" t="inlineStr">
        <is>
          <t>-</t>
        </is>
      </c>
      <c r="T144" s="7" t="inlineStr">
        <is>
          <t>Si</t>
        </is>
      </c>
      <c r="U144" s="10" t="n">
        <v>3</v>
      </c>
      <c r="V144" s="10" t="n">
        <v>2</v>
      </c>
      <c r="W144" s="7" t="inlineStr">
        <is>
          <t>-</t>
        </is>
      </c>
      <c r="X144" s="7" t="inlineStr">
        <is>
          <t>No</t>
        </is>
      </c>
      <c r="Y144" s="7" t="inlineStr">
        <is>
          <t>No</t>
        </is>
      </c>
      <c r="Z144" s="7" t="inlineStr">
        <is>
          <t>Si</t>
        </is>
      </c>
      <c r="AA144" s="7" t="inlineStr">
        <is>
          <t>No</t>
        </is>
      </c>
      <c r="AB144" s="7" t="inlineStr">
        <is>
          <t>Si</t>
        </is>
      </c>
      <c r="AC144" s="126" t="inlineStr">
        <is>
          <t>Aqui</t>
        </is>
      </c>
      <c r="AD144" s="19" t="inlineStr"/>
      <c r="AE144" s="13" t="n">
        <v>3335.397590361446</v>
      </c>
      <c r="AF144" s="13" t="n">
        <v>3335.397590361446</v>
      </c>
      <c r="AH144" s="13">
        <f>IF(P144="","",AVERAGEIF($P$6:$P$503, P144, $AE$6:$AE$503))</f>
        <v/>
      </c>
      <c r="AI144" s="13">
        <f>IF(AE144="","",IF(AE144="-","-",IF((AE144-AH144)=0,"-",IF((AE144-AH144)&gt;0,"↑","↓"))))</f>
        <v/>
      </c>
      <c r="AJ144" s="13">
        <f>IF(AF144="","",IF(AF144="-","-",AVERAGEIF($P$6:$P$503, P144, $AF$6:$AF$503)))</f>
        <v/>
      </c>
      <c r="AK144" s="13">
        <f>IF(AF144="","",IF(AF144="-","-",IF((AF144-AJ144)=0,"-",IF((AF144-AJ144)&gt;0,"↑","↓"))))</f>
        <v/>
      </c>
      <c r="AM144" s="125">
        <f>IF(I144="","",((I144-$AJ$2)*$AL$3*((1+$AL$3)^(30*12)))/(((1+$AL$3)^(30*12))-1))</f>
        <v/>
      </c>
    </row>
    <row r="145">
      <c r="B145" s="6" t="inlineStr">
        <is>
          <t>Actiu</t>
        </is>
      </c>
      <c r="C145" s="12" t="inlineStr">
        <is>
          <t>2025-03-29</t>
        </is>
      </c>
      <c r="D145" s="11" t="inlineStr">
        <is>
          <t>Serra Grup Immobiliari</t>
        </is>
      </c>
      <c r="E145" s="11" t="inlineStr"/>
      <c r="F145" s="12" t="inlineStr">
        <is>
          <t>2025-03-29</t>
        </is>
      </c>
      <c r="G145" s="11" t="n">
        <v>0</v>
      </c>
      <c r="H145" s="19" t="inlineStr"/>
      <c r="I145" s="124" t="n">
        <v>254481</v>
      </c>
      <c r="J145" s="9" t="inlineStr">
        <is>
          <t>-</t>
        </is>
      </c>
      <c r="K145" s="7" t="inlineStr">
        <is>
          <t>Viviendas</t>
        </is>
      </c>
      <c r="L145" s="7" t="inlineStr">
        <is>
          <t>Nuevo</t>
        </is>
      </c>
      <c r="M145" s="10" t="inlineStr">
        <is>
          <t>-</t>
        </is>
      </c>
      <c r="N145" s="10" t="inlineStr">
        <is>
          <t>-</t>
        </is>
      </c>
      <c r="O145" s="7" t="inlineStr">
        <is>
          <t>Vilafranca del Penedès</t>
        </is>
      </c>
      <c r="P145" s="7" t="inlineStr">
        <is>
          <t>Barcelona</t>
        </is>
      </c>
      <c r="Q145" s="10" t="n">
        <v>73</v>
      </c>
      <c r="R145" s="10" t="inlineStr">
        <is>
          <t>-</t>
        </is>
      </c>
      <c r="S145" s="7" t="inlineStr">
        <is>
          <t>-</t>
        </is>
      </c>
      <c r="T145" s="7" t="inlineStr">
        <is>
          <t>Si</t>
        </is>
      </c>
      <c r="U145" s="10" t="n">
        <v>3</v>
      </c>
      <c r="V145" s="10" t="n">
        <v>2</v>
      </c>
      <c r="W145" s="7" t="inlineStr">
        <is>
          <t>-</t>
        </is>
      </c>
      <c r="X145" s="7" t="inlineStr">
        <is>
          <t>No</t>
        </is>
      </c>
      <c r="Y145" s="7" t="inlineStr">
        <is>
          <t>No</t>
        </is>
      </c>
      <c r="Z145" s="7" t="inlineStr">
        <is>
          <t>Si</t>
        </is>
      </c>
      <c r="AA145" s="7" t="inlineStr">
        <is>
          <t>No</t>
        </is>
      </c>
      <c r="AB145" s="7" t="inlineStr">
        <is>
          <t>Si</t>
        </is>
      </c>
      <c r="AC145" s="126" t="inlineStr">
        <is>
          <t>Aqui</t>
        </is>
      </c>
      <c r="AD145" s="19" t="inlineStr"/>
      <c r="AE145" s="13" t="n">
        <v>3486.041095890411</v>
      </c>
      <c r="AF145" s="13" t="inlineStr">
        <is>
          <t>-</t>
        </is>
      </c>
      <c r="AH145" s="13">
        <f>IF(P145="","",AVERAGEIF($P$6:$P$503, P145, $AE$6:$AE$503))</f>
        <v/>
      </c>
      <c r="AI145" s="13">
        <f>IF(AE145="","",IF(AE145="-","-",IF((AE145-AH145)=0,"-",IF((AE145-AH145)&gt;0,"↑","↓"))))</f>
        <v/>
      </c>
      <c r="AJ145" s="13">
        <f>IF(AF145="","",IF(AF145="-","-",AVERAGEIF($P$6:$P$503, P145, $AF$6:$AF$503)))</f>
        <v/>
      </c>
      <c r="AK145" s="13">
        <f>IF(AF145="","",IF(AF145="-","-",IF((AF145-AJ145)=0,"-",IF((AF145-AJ145)&gt;0,"↑","↓"))))</f>
        <v/>
      </c>
      <c r="AM145" s="125">
        <f>IF(I145="","",((I145-$AJ$2)*$AL$3*((1+$AL$3)^(30*12)))/(((1+$AL$3)^(30*12))-1))</f>
        <v/>
      </c>
    </row>
    <row r="146">
      <c r="B146" s="6" t="inlineStr">
        <is>
          <t>Actiu</t>
        </is>
      </c>
      <c r="C146" s="12" t="inlineStr">
        <is>
          <t>2025-03-29</t>
        </is>
      </c>
      <c r="D146" s="11" t="inlineStr">
        <is>
          <t>Serra Grup Immobiliari</t>
        </is>
      </c>
      <c r="E146" s="11" t="inlineStr"/>
      <c r="F146" s="12" t="inlineStr">
        <is>
          <t>2025-03-29</t>
        </is>
      </c>
      <c r="G146" s="11" t="n">
        <v>0</v>
      </c>
      <c r="H146" s="18" t="inlineStr"/>
      <c r="I146" s="124" t="n">
        <v>284000</v>
      </c>
      <c r="J146" s="9" t="inlineStr">
        <is>
          <t>-</t>
        </is>
      </c>
      <c r="K146" s="7" t="inlineStr">
        <is>
          <t>Viviendas</t>
        </is>
      </c>
      <c r="L146" s="7" t="inlineStr">
        <is>
          <t>Nuevo</t>
        </is>
      </c>
      <c r="M146" s="10" t="n">
        <v>2025</v>
      </c>
      <c r="N146" s="10" t="n">
        <v>0</v>
      </c>
      <c r="O146" s="7" t="inlineStr">
        <is>
          <t>Vilafranca del Penedès</t>
        </is>
      </c>
      <c r="P146" s="7" t="inlineStr">
        <is>
          <t>La Girada</t>
        </is>
      </c>
      <c r="Q146" s="10" t="n">
        <v>78</v>
      </c>
      <c r="R146" s="10" t="inlineStr">
        <is>
          <t>-</t>
        </is>
      </c>
      <c r="S146" s="7" t="inlineStr">
        <is>
          <t>-</t>
        </is>
      </c>
      <c r="T146" s="7" t="inlineStr">
        <is>
          <t>Si</t>
        </is>
      </c>
      <c r="U146" s="10" t="n">
        <v>4</v>
      </c>
      <c r="V146" s="10" t="n">
        <v>2</v>
      </c>
      <c r="W146" s="7" t="inlineStr">
        <is>
          <t>-</t>
        </is>
      </c>
      <c r="X146" s="7" t="inlineStr">
        <is>
          <t>No</t>
        </is>
      </c>
      <c r="Y146" s="7" t="inlineStr">
        <is>
          <t>Si</t>
        </is>
      </c>
      <c r="Z146" s="7" t="inlineStr">
        <is>
          <t>Si</t>
        </is>
      </c>
      <c r="AA146" s="7" t="inlineStr">
        <is>
          <t>No</t>
        </is>
      </c>
      <c r="AB146" s="7" t="inlineStr">
        <is>
          <t>No</t>
        </is>
      </c>
      <c r="AC146" s="126" t="inlineStr">
        <is>
          <t>Aqui</t>
        </is>
      </c>
      <c r="AD146" s="18" t="inlineStr"/>
      <c r="AE146" s="13" t="n">
        <v>3641.025641025641</v>
      </c>
      <c r="AF146" s="13" t="n">
        <v>3641.025641025641</v>
      </c>
      <c r="AH146" s="13">
        <f>IF(P146="","",AVERAGEIF($P$6:$P$503, P146, $AE$6:$AE$503))</f>
        <v/>
      </c>
      <c r="AI146" s="13">
        <f>IF(AE146="","",IF(AE146="-","-",IF((AE146-AH146)=0,"-",IF((AE146-AH146)&gt;0,"↑","↓"))))</f>
        <v/>
      </c>
      <c r="AJ146" s="13">
        <f>IF(AF146="","",IF(AF146="-","-",AVERAGEIF($P$6:$P$503, P146, $AF$6:$AF$503)))</f>
        <v/>
      </c>
      <c r="AK146" s="13">
        <f>IF(AF146="","",IF(AF146="-","-",IF((AF146-AJ146)=0,"-",IF((AF146-AJ146)&gt;0,"↑","↓"))))</f>
        <v/>
      </c>
      <c r="AM146" s="125">
        <f>IF(I146="","",((I146-$AJ$2)*$AL$3*((1+$AL$3)^(30*12)))/(((1+$AL$3)^(30*12))-1))</f>
        <v/>
      </c>
    </row>
    <row r="147">
      <c r="B147" s="6" t="inlineStr">
        <is>
          <t>Actiu</t>
        </is>
      </c>
      <c r="C147" s="12" t="inlineStr">
        <is>
          <t>2025-03-29</t>
        </is>
      </c>
      <c r="D147" s="11" t="inlineStr">
        <is>
          <t>Serra Grup Immobiliari</t>
        </is>
      </c>
      <c r="E147" s="11" t="inlineStr"/>
      <c r="F147" s="12" t="inlineStr">
        <is>
          <t>2025-03-29</t>
        </is>
      </c>
      <c r="G147" s="11" t="n">
        <v>0</v>
      </c>
      <c r="H147" s="19" t="inlineStr"/>
      <c r="I147" s="124" t="n">
        <v>319200</v>
      </c>
      <c r="J147" s="9" t="inlineStr">
        <is>
          <t>-</t>
        </is>
      </c>
      <c r="K147" s="7" t="inlineStr">
        <is>
          <t>Viviendas</t>
        </is>
      </c>
      <c r="L147" s="7" t="inlineStr">
        <is>
          <t>Obra Nueva</t>
        </is>
      </c>
      <c r="M147" s="10" t="n">
        <v>2025</v>
      </c>
      <c r="N147" s="10" t="n">
        <v>0</v>
      </c>
      <c r="O147" s="7" t="inlineStr">
        <is>
          <t>Vilafranca del Penedès</t>
        </is>
      </c>
      <c r="P147" s="7" t="inlineStr">
        <is>
          <t>Barcelona</t>
        </is>
      </c>
      <c r="Q147" s="10" t="n">
        <v>92</v>
      </c>
      <c r="R147" s="10" t="inlineStr">
        <is>
          <t>-</t>
        </is>
      </c>
      <c r="S147" s="7" t="inlineStr">
        <is>
          <t>-</t>
        </is>
      </c>
      <c r="T147" s="7" t="inlineStr">
        <is>
          <t>Si</t>
        </is>
      </c>
      <c r="U147" s="10" t="n">
        <v>4</v>
      </c>
      <c r="V147" s="10" t="n">
        <v>2</v>
      </c>
      <c r="W147" s="7" t="inlineStr">
        <is>
          <t>-</t>
        </is>
      </c>
      <c r="X147" s="7" t="inlineStr">
        <is>
          <t>No</t>
        </is>
      </c>
      <c r="Y147" s="7" t="inlineStr">
        <is>
          <t>No</t>
        </is>
      </c>
      <c r="Z147" s="7" t="inlineStr">
        <is>
          <t>Si</t>
        </is>
      </c>
      <c r="AA147" s="7" t="inlineStr">
        <is>
          <t>No</t>
        </is>
      </c>
      <c r="AB147" s="7" t="inlineStr">
        <is>
          <t>Si</t>
        </is>
      </c>
      <c r="AC147" s="126" t="inlineStr">
        <is>
          <t>Aqui</t>
        </is>
      </c>
      <c r="AD147" s="19" t="inlineStr"/>
      <c r="AE147" s="13" t="n">
        <v>3469.565217391304</v>
      </c>
      <c r="AF147" s="13" t="n">
        <v>3469.565217391304</v>
      </c>
      <c r="AH147" s="13">
        <f>IF(P147="","",AVERAGEIF($P$6:$P$503, P147, $AE$6:$AE$503))</f>
        <v/>
      </c>
      <c r="AI147" s="13">
        <f>IF(AE147="","",IF(AE147="-","-",IF((AE147-AH147)=0,"-",IF((AE147-AH147)&gt;0,"↑","↓"))))</f>
        <v/>
      </c>
      <c r="AJ147" s="13">
        <f>IF(AF147="","",IF(AF147="-","-",AVERAGEIF($P$6:$P$503, P147, $AF$6:$AF$503)))</f>
        <v/>
      </c>
      <c r="AK147" s="13">
        <f>IF(AF147="","",IF(AF147="-","-",IF((AF147-AJ147)=0,"-",IF((AF147-AJ147)&gt;0,"↑","↓"))))</f>
        <v/>
      </c>
      <c r="AM147" s="125">
        <f>IF(I147="","",((I147-$AJ$2)*$AL$3*((1+$AL$3)^(30*12)))/(((1+$AL$3)^(30*12))-1))</f>
        <v/>
      </c>
    </row>
    <row r="148">
      <c r="B148" s="6" t="inlineStr">
        <is>
          <t>Actiu</t>
        </is>
      </c>
      <c r="C148" s="12" t="inlineStr">
        <is>
          <t>2025-03-29</t>
        </is>
      </c>
      <c r="D148" s="11" t="inlineStr">
        <is>
          <t>Serra Grup Immobiliari</t>
        </is>
      </c>
      <c r="E148" s="11" t="inlineStr"/>
      <c r="F148" s="12" t="inlineStr">
        <is>
          <t>2025-03-29</t>
        </is>
      </c>
      <c r="G148" s="11" t="n">
        <v>0</v>
      </c>
      <c r="H148" s="19" t="inlineStr"/>
      <c r="I148" s="124" t="n">
        <v>294743</v>
      </c>
      <c r="J148" s="9" t="inlineStr">
        <is>
          <t>-</t>
        </is>
      </c>
      <c r="K148" s="7" t="inlineStr">
        <is>
          <t>Viviendas</t>
        </is>
      </c>
      <c r="L148" s="7" t="inlineStr">
        <is>
          <t>Obra Nueva</t>
        </is>
      </c>
      <c r="M148" s="10" t="n">
        <v>2025</v>
      </c>
      <c r="N148" s="10" t="n">
        <v>0</v>
      </c>
      <c r="O148" s="7" t="inlineStr">
        <is>
          <t>Vilafranca del Penedès</t>
        </is>
      </c>
      <c r="P148" s="7" t="inlineStr">
        <is>
          <t>Barceloneta</t>
        </is>
      </c>
      <c r="Q148" s="10" t="n">
        <v>82</v>
      </c>
      <c r="R148" s="10" t="inlineStr">
        <is>
          <t>-</t>
        </is>
      </c>
      <c r="S148" s="7" t="inlineStr">
        <is>
          <t>-</t>
        </is>
      </c>
      <c r="T148" s="7" t="inlineStr">
        <is>
          <t>Si</t>
        </is>
      </c>
      <c r="U148" s="10" t="n">
        <v>4</v>
      </c>
      <c r="V148" s="10" t="n">
        <v>2</v>
      </c>
      <c r="W148" s="7" t="inlineStr">
        <is>
          <t>-</t>
        </is>
      </c>
      <c r="X148" s="7" t="inlineStr">
        <is>
          <t>No</t>
        </is>
      </c>
      <c r="Y148" s="7" t="inlineStr">
        <is>
          <t>No</t>
        </is>
      </c>
      <c r="Z148" s="7" t="inlineStr">
        <is>
          <t>Si</t>
        </is>
      </c>
      <c r="AA148" s="7" t="inlineStr">
        <is>
          <t>No</t>
        </is>
      </c>
      <c r="AB148" s="7" t="inlineStr">
        <is>
          <t>Si</t>
        </is>
      </c>
      <c r="AC148" s="126" t="inlineStr">
        <is>
          <t>Aqui</t>
        </is>
      </c>
      <c r="AD148" s="19" t="inlineStr"/>
      <c r="AE148" s="13" t="n">
        <v>3594.426829268293</v>
      </c>
      <c r="AF148" s="13" t="n">
        <v>3594.426829268293</v>
      </c>
      <c r="AH148" s="13">
        <f>IF(P148="","",AVERAGEIF($P$6:$P$503, P148, $AE$6:$AE$503))</f>
        <v/>
      </c>
      <c r="AI148" s="13">
        <f>IF(AE148="","",IF(AE148="-","-",IF((AE148-AH148)=0,"-",IF((AE148-AH148)&gt;0,"↑","↓"))))</f>
        <v/>
      </c>
      <c r="AJ148" s="13">
        <f>IF(AF148="","",IF(AF148="-","-",AVERAGEIF($P$6:$P$503, P148, $AF$6:$AF$503)))</f>
        <v/>
      </c>
      <c r="AK148" s="13">
        <f>IF(AF148="","",IF(AF148="-","-",IF((AF148-AJ148)=0,"-",IF((AF148-AJ148)&gt;0,"↑","↓"))))</f>
        <v/>
      </c>
      <c r="AM148" s="125">
        <f>IF(I148="","",((I148-$AJ$2)*$AL$3*((1+$AL$3)^(30*12)))/(((1+$AL$3)^(30*12))-1))</f>
        <v/>
      </c>
    </row>
    <row r="149">
      <c r="B149" s="6" t="inlineStr">
        <is>
          <t>Actiu</t>
        </is>
      </c>
      <c r="C149" s="12" t="inlineStr">
        <is>
          <t>2025-03-29</t>
        </is>
      </c>
      <c r="D149" s="11" t="inlineStr">
        <is>
          <t>Serra Grup Immobiliari</t>
        </is>
      </c>
      <c r="E149" s="11" t="inlineStr"/>
      <c r="F149" s="12" t="inlineStr">
        <is>
          <t>2025-03-29</t>
        </is>
      </c>
      <c r="G149" s="11" t="n">
        <v>0</v>
      </c>
      <c r="H149" s="18" t="inlineStr"/>
      <c r="I149" s="124" t="n">
        <v>270000</v>
      </c>
      <c r="J149" s="9" t="inlineStr">
        <is>
          <t>-</t>
        </is>
      </c>
      <c r="K149" s="7" t="inlineStr">
        <is>
          <t>Viviendas</t>
        </is>
      </c>
      <c r="L149" s="7" t="inlineStr">
        <is>
          <t>Seminuevo</t>
        </is>
      </c>
      <c r="M149" s="10" t="n">
        <v>2023</v>
      </c>
      <c r="N149" s="10" t="n">
        <v>2</v>
      </c>
      <c r="O149" s="7" t="inlineStr">
        <is>
          <t>Vilafranca del Penedès</t>
        </is>
      </c>
      <c r="P149" s="7" t="inlineStr">
        <is>
          <t>*CENTRO</t>
        </is>
      </c>
      <c r="Q149" s="10" t="n">
        <v>95</v>
      </c>
      <c r="R149" s="10" t="inlineStr">
        <is>
          <t>-</t>
        </is>
      </c>
      <c r="S149" s="7" t="inlineStr">
        <is>
          <t>-</t>
        </is>
      </c>
      <c r="T149" s="7" t="inlineStr">
        <is>
          <t>Si</t>
        </is>
      </c>
      <c r="U149" s="10" t="n">
        <v>3</v>
      </c>
      <c r="V149" s="10" t="n">
        <v>2</v>
      </c>
      <c r="W149" s="7" t="inlineStr">
        <is>
          <t>Sur</t>
        </is>
      </c>
      <c r="X149" s="7" t="inlineStr">
        <is>
          <t>No</t>
        </is>
      </c>
      <c r="Y149" s="7" t="inlineStr">
        <is>
          <t>Si</t>
        </is>
      </c>
      <c r="Z149" s="7" t="inlineStr">
        <is>
          <t>No</t>
        </is>
      </c>
      <c r="AA149" s="7" t="inlineStr">
        <is>
          <t>No</t>
        </is>
      </c>
      <c r="AB149" s="7" t="inlineStr">
        <is>
          <t>No</t>
        </is>
      </c>
      <c r="AC149" s="126" t="inlineStr">
        <is>
          <t>Aqui</t>
        </is>
      </c>
      <c r="AD149" s="18" t="inlineStr"/>
      <c r="AE149" s="13" t="n">
        <v>2842.105263157895</v>
      </c>
      <c r="AF149" s="13" t="n">
        <v>2813.965607087024</v>
      </c>
      <c r="AH149" s="13">
        <f>IF(P149="","",AVERAGEIF($P$6:$P$503, P149, $AE$6:$AE$503))</f>
        <v/>
      </c>
      <c r="AI149" s="13">
        <f>IF(AE149="","",IF(AE149="-","-",IF((AE149-AH149)=0,"-",IF((AE149-AH149)&gt;0,"↑","↓"))))</f>
        <v/>
      </c>
      <c r="AJ149" s="13">
        <f>IF(AF149="","",IF(AF149="-","-",AVERAGEIF($P$6:$P$503, P149, $AF$6:$AF$503)))</f>
        <v/>
      </c>
      <c r="AK149" s="13">
        <f>IF(AF149="","",IF(AF149="-","-",IF((AF149-AJ149)=0,"-",IF((AF149-AJ149)&gt;0,"↑","↓"))))</f>
        <v/>
      </c>
      <c r="AM149" s="125">
        <f>IF(I149="","",((I149-$AJ$2)*$AL$3*((1+$AL$3)^(30*12)))/(((1+$AL$3)^(30*12))-1))</f>
        <v/>
      </c>
    </row>
    <row r="150">
      <c r="B150" s="6" t="inlineStr">
        <is>
          <t>Actiu</t>
        </is>
      </c>
      <c r="C150" s="12" t="inlineStr">
        <is>
          <t>2025-03-29</t>
        </is>
      </c>
      <c r="D150" s="11" t="inlineStr">
        <is>
          <t>Serra Grup Immobiliari</t>
        </is>
      </c>
      <c r="E150" s="11" t="inlineStr"/>
      <c r="F150" s="12" t="inlineStr">
        <is>
          <t>2025-03-29</t>
        </is>
      </c>
      <c r="G150" s="11" t="n">
        <v>0</v>
      </c>
      <c r="H150" s="19" t="inlineStr"/>
      <c r="I150" s="124" t="n">
        <v>287000</v>
      </c>
      <c r="J150" s="9" t="inlineStr">
        <is>
          <t>-</t>
        </is>
      </c>
      <c r="K150" s="7" t="inlineStr">
        <is>
          <t>Viviendas</t>
        </is>
      </c>
      <c r="L150" s="7" t="inlineStr">
        <is>
          <t>Buen estado</t>
        </is>
      </c>
      <c r="M150" s="10" t="inlineStr">
        <is>
          <t>-</t>
        </is>
      </c>
      <c r="N150" s="10" t="inlineStr">
        <is>
          <t>-</t>
        </is>
      </c>
      <c r="O150" s="7" t="inlineStr">
        <is>
          <t>Vilafranca del Penedès</t>
        </is>
      </c>
      <c r="P150" s="7" t="inlineStr">
        <is>
          <t>*CENTRO</t>
        </is>
      </c>
      <c r="Q150" s="10" t="n">
        <v>305</v>
      </c>
      <c r="R150" s="10" t="inlineStr">
        <is>
          <t>-</t>
        </is>
      </c>
      <c r="S150" s="7" t="inlineStr">
        <is>
          <t>-</t>
        </is>
      </c>
      <c r="T150" s="7" t="inlineStr">
        <is>
          <t>No</t>
        </is>
      </c>
      <c r="U150" s="10" t="n">
        <v>4</v>
      </c>
      <c r="V150" s="10" t="n">
        <v>3</v>
      </c>
      <c r="W150" s="7" t="inlineStr">
        <is>
          <t>-</t>
        </is>
      </c>
      <c r="X150" s="7" t="inlineStr">
        <is>
          <t>No</t>
        </is>
      </c>
      <c r="Y150" s="7" t="inlineStr">
        <is>
          <t>No</t>
        </is>
      </c>
      <c r="Z150" s="7" t="inlineStr">
        <is>
          <t>No</t>
        </is>
      </c>
      <c r="AA150" s="7" t="inlineStr">
        <is>
          <t>No</t>
        </is>
      </c>
      <c r="AB150" s="7" t="inlineStr">
        <is>
          <t>No</t>
        </is>
      </c>
      <c r="AC150" s="126" t="inlineStr">
        <is>
          <t>Aqui</t>
        </is>
      </c>
      <c r="AD150" s="19" t="inlineStr"/>
      <c r="AE150" s="13" t="n">
        <v>940.983606557377</v>
      </c>
      <c r="AF150" s="13" t="inlineStr">
        <is>
          <t>-</t>
        </is>
      </c>
      <c r="AH150" s="13">
        <f>IF(P150="","",AVERAGEIF($P$6:$P$503, P150, $AE$6:$AE$503))</f>
        <v/>
      </c>
      <c r="AI150" s="13">
        <f>IF(AE150="","",IF(AE150="-","-",IF((AE150-AH150)=0,"-",IF((AE150-AH150)&gt;0,"↑","↓"))))</f>
        <v/>
      </c>
      <c r="AJ150" s="13">
        <f>IF(AF150="","",IF(AF150="-","-",AVERAGEIF($P$6:$P$503, P150, $AF$6:$AF$503)))</f>
        <v/>
      </c>
      <c r="AK150" s="13">
        <f>IF(AF150="","",IF(AF150="-","-",IF((AF150-AJ150)=0,"-",IF((AF150-AJ150)&gt;0,"↑","↓"))))</f>
        <v/>
      </c>
      <c r="AM150" s="125">
        <f>IF(I150="","",((I150-$AJ$2)*$AL$3*((1+$AL$3)^(30*12)))/(((1+$AL$3)^(30*12))-1))</f>
        <v/>
      </c>
    </row>
    <row r="151">
      <c r="B151" s="6" t="inlineStr">
        <is>
          <t>Actiu</t>
        </is>
      </c>
      <c r="C151" s="12" t="inlineStr">
        <is>
          <t>2025-03-29</t>
        </is>
      </c>
      <c r="D151" s="11" t="inlineStr">
        <is>
          <t>Serra Grup Immobiliari</t>
        </is>
      </c>
      <c r="E151" s="11" t="inlineStr"/>
      <c r="F151" s="12" t="inlineStr">
        <is>
          <t>2025-03-29</t>
        </is>
      </c>
      <c r="G151" s="11" t="n">
        <v>0</v>
      </c>
      <c r="H151" s="19" t="inlineStr"/>
      <c r="I151" s="124" t="n">
        <v>268000</v>
      </c>
      <c r="J151" s="9" t="inlineStr">
        <is>
          <t>-</t>
        </is>
      </c>
      <c r="K151" s="7" t="inlineStr">
        <is>
          <t>Viviendas</t>
        </is>
      </c>
      <c r="L151" s="7" t="inlineStr">
        <is>
          <t>Obra Nueva</t>
        </is>
      </c>
      <c r="M151" s="10" t="n">
        <v>2025</v>
      </c>
      <c r="N151" s="10" t="n">
        <v>0</v>
      </c>
      <c r="O151" s="7" t="inlineStr">
        <is>
          <t>Vilafranca del Penedès</t>
        </is>
      </c>
      <c r="P151" s="7" t="inlineStr">
        <is>
          <t>La Girada</t>
        </is>
      </c>
      <c r="Q151" s="10" t="n">
        <v>78</v>
      </c>
      <c r="R151" s="10" t="inlineStr">
        <is>
          <t>-</t>
        </is>
      </c>
      <c r="S151" s="7" t="inlineStr">
        <is>
          <t>-</t>
        </is>
      </c>
      <c r="T151" s="7" t="inlineStr">
        <is>
          <t>Si</t>
        </is>
      </c>
      <c r="U151" s="10" t="n">
        <v>4</v>
      </c>
      <c r="V151" s="10" t="n">
        <v>2</v>
      </c>
      <c r="W151" s="7" t="inlineStr">
        <is>
          <t>-</t>
        </is>
      </c>
      <c r="X151" s="7" t="inlineStr">
        <is>
          <t>No</t>
        </is>
      </c>
      <c r="Y151" s="7" t="inlineStr">
        <is>
          <t>Si</t>
        </is>
      </c>
      <c r="Z151" s="7" t="inlineStr">
        <is>
          <t>Si</t>
        </is>
      </c>
      <c r="AA151" s="7" t="inlineStr">
        <is>
          <t>No</t>
        </is>
      </c>
      <c r="AB151" s="7" t="inlineStr">
        <is>
          <t>No</t>
        </is>
      </c>
      <c r="AC151" s="126" t="inlineStr">
        <is>
          <t>Aqui</t>
        </is>
      </c>
      <c r="AD151" s="19" t="inlineStr"/>
      <c r="AE151" s="13" t="n">
        <v>3435.897435897436</v>
      </c>
      <c r="AF151" s="13" t="n">
        <v>3435.897435897436</v>
      </c>
      <c r="AH151" s="13">
        <f>IF(P151="","",AVERAGEIF($P$6:$P$503, P151, $AE$6:$AE$503))</f>
        <v/>
      </c>
      <c r="AI151" s="13">
        <f>IF(AE151="","",IF(AE151="-","-",IF((AE151-AH151)=0,"-",IF((AE151-AH151)&gt;0,"↑","↓"))))</f>
        <v/>
      </c>
      <c r="AJ151" s="13">
        <f>IF(AF151="","",IF(AF151="-","-",AVERAGEIF($P$6:$P$503, P151, $AF$6:$AF$503)))</f>
        <v/>
      </c>
      <c r="AK151" s="13">
        <f>IF(AF151="","",IF(AF151="-","-",IF((AF151-AJ151)=0,"-",IF((AF151-AJ151)&gt;0,"↑","↓"))))</f>
        <v/>
      </c>
      <c r="AM151" s="125">
        <f>IF(I151="","",((I151-$AJ$2)*$AL$3*((1+$AL$3)^(30*12)))/(((1+$AL$3)^(30*12))-1))</f>
        <v/>
      </c>
    </row>
    <row r="152">
      <c r="B152" s="6" t="inlineStr">
        <is>
          <t>Actiu</t>
        </is>
      </c>
      <c r="C152" s="12" t="inlineStr">
        <is>
          <t>2025-03-29</t>
        </is>
      </c>
      <c r="D152" s="11" t="inlineStr">
        <is>
          <t>Serra Grup Immobiliari</t>
        </is>
      </c>
      <c r="E152" s="11" t="inlineStr"/>
      <c r="F152" s="12" t="inlineStr">
        <is>
          <t>2025-03-29</t>
        </is>
      </c>
      <c r="G152" s="11" t="n">
        <v>0</v>
      </c>
      <c r="H152" s="18" t="inlineStr"/>
      <c r="I152" s="124" t="n">
        <v>287000</v>
      </c>
      <c r="J152" s="9" t="inlineStr">
        <is>
          <t>-</t>
        </is>
      </c>
      <c r="K152" s="7" t="inlineStr">
        <is>
          <t>Viviendas</t>
        </is>
      </c>
      <c r="L152" s="7" t="inlineStr">
        <is>
          <t>Buen estado</t>
        </is>
      </c>
      <c r="M152" s="10" t="inlineStr">
        <is>
          <t>-</t>
        </is>
      </c>
      <c r="N152" s="10" t="inlineStr">
        <is>
          <t>-</t>
        </is>
      </c>
      <c r="O152" s="7" t="inlineStr">
        <is>
          <t>Vilafranca del Penedès</t>
        </is>
      </c>
      <c r="P152" s="7" t="inlineStr">
        <is>
          <t>*CENTRO</t>
        </is>
      </c>
      <c r="Q152" s="10" t="n">
        <v>305</v>
      </c>
      <c r="R152" s="10" t="inlineStr">
        <is>
          <t>-</t>
        </is>
      </c>
      <c r="S152" s="7" t="inlineStr">
        <is>
          <t>-</t>
        </is>
      </c>
      <c r="T152" s="7" t="inlineStr">
        <is>
          <t>No</t>
        </is>
      </c>
      <c r="U152" s="10" t="n">
        <v>4</v>
      </c>
      <c r="V152" s="10" t="n">
        <v>3</v>
      </c>
      <c r="W152" s="7" t="inlineStr">
        <is>
          <t>-</t>
        </is>
      </c>
      <c r="X152" s="7" t="inlineStr">
        <is>
          <t>No</t>
        </is>
      </c>
      <c r="Y152" s="7" t="inlineStr">
        <is>
          <t>No</t>
        </is>
      </c>
      <c r="Z152" s="7" t="inlineStr">
        <is>
          <t>No</t>
        </is>
      </c>
      <c r="AA152" s="7" t="inlineStr">
        <is>
          <t>No</t>
        </is>
      </c>
      <c r="AB152" s="7" t="inlineStr">
        <is>
          <t>No</t>
        </is>
      </c>
      <c r="AC152" s="126" t="inlineStr">
        <is>
          <t>Aqui</t>
        </is>
      </c>
      <c r="AD152" s="18" t="inlineStr"/>
      <c r="AE152" s="13" t="n">
        <v>940.983606557377</v>
      </c>
      <c r="AF152" s="13" t="inlineStr">
        <is>
          <t>-</t>
        </is>
      </c>
      <c r="AH152" s="13">
        <f>IF(P152="","",AVERAGEIF($P$6:$P$503, P152, $AE$6:$AE$503))</f>
        <v/>
      </c>
      <c r="AI152" s="13">
        <f>IF(AE152="","",IF(AE152="-","-",IF((AE152-AH152)=0,"-",IF((AE152-AH152)&gt;0,"↑","↓"))))</f>
        <v/>
      </c>
      <c r="AJ152" s="13">
        <f>IF(AF152="","",IF(AF152="-","-",AVERAGEIF($P$6:$P$503, P152, $AF$6:$AF$503)))</f>
        <v/>
      </c>
      <c r="AK152" s="13">
        <f>IF(AF152="","",IF(AF152="-","-",IF((AF152-AJ152)=0,"-",IF((AF152-AJ152)&gt;0,"↑","↓"))))</f>
        <v/>
      </c>
      <c r="AM152" s="125">
        <f>IF(I152="","",((I152-$AJ$2)*$AL$3*((1+$AL$3)^(30*12)))/(((1+$AL$3)^(30*12))-1))</f>
        <v/>
      </c>
    </row>
    <row r="153">
      <c r="B153" s="6" t="inlineStr">
        <is>
          <t>Actiu</t>
        </is>
      </c>
      <c r="C153" s="12" t="inlineStr">
        <is>
          <t>2025-03-29</t>
        </is>
      </c>
      <c r="D153" s="11" t="inlineStr">
        <is>
          <t>Serra Grup Immobiliari</t>
        </is>
      </c>
      <c r="E153" s="11" t="inlineStr"/>
      <c r="F153" s="12" t="inlineStr">
        <is>
          <t>2025-03-29</t>
        </is>
      </c>
      <c r="G153" s="11" t="n">
        <v>0</v>
      </c>
      <c r="H153" s="19" t="inlineStr"/>
      <c r="I153" s="124" t="n">
        <v>2200000</v>
      </c>
      <c r="J153" s="9" t="inlineStr">
        <is>
          <t>-</t>
        </is>
      </c>
      <c r="K153" s="7" t="inlineStr">
        <is>
          <t>Viviendas</t>
        </is>
      </c>
      <c r="L153" s="7" t="inlineStr">
        <is>
          <t>-</t>
        </is>
      </c>
      <c r="M153" s="10" t="inlineStr">
        <is>
          <t>-</t>
        </is>
      </c>
      <c r="N153" s="10" t="inlineStr">
        <is>
          <t>-</t>
        </is>
      </c>
      <c r="O153" s="7" t="inlineStr">
        <is>
          <t>Vilafranca del Penedès</t>
        </is>
      </c>
      <c r="P153" s="7" t="inlineStr">
        <is>
          <t>Subirats</t>
        </is>
      </c>
      <c r="Q153" s="10" t="n">
        <v>687</v>
      </c>
      <c r="R153" s="10" t="inlineStr">
        <is>
          <t>-</t>
        </is>
      </c>
      <c r="S153" s="7" t="inlineStr">
        <is>
          <t>-</t>
        </is>
      </c>
      <c r="T153" s="7" t="inlineStr">
        <is>
          <t>No</t>
        </is>
      </c>
      <c r="U153" s="10" t="n">
        <v>8</v>
      </c>
      <c r="V153" s="10" t="n">
        <v>6</v>
      </c>
      <c r="W153" s="7" t="inlineStr">
        <is>
          <t>-</t>
        </is>
      </c>
      <c r="X153" s="7" t="inlineStr">
        <is>
          <t>Si</t>
        </is>
      </c>
      <c r="Y153" s="7" t="inlineStr">
        <is>
          <t>Si</t>
        </is>
      </c>
      <c r="Z153" s="7" t="inlineStr">
        <is>
          <t>Si</t>
        </is>
      </c>
      <c r="AA153" s="7" t="inlineStr">
        <is>
          <t>No</t>
        </is>
      </c>
      <c r="AB153" s="7" t="inlineStr">
        <is>
          <t>No</t>
        </is>
      </c>
      <c r="AC153" s="126" t="inlineStr">
        <is>
          <t>Aqui</t>
        </is>
      </c>
      <c r="AD153" s="19" t="inlineStr"/>
      <c r="AE153" s="13" t="n">
        <v>3202.328966521106</v>
      </c>
      <c r="AF153" s="13" t="inlineStr">
        <is>
          <t>-</t>
        </is>
      </c>
      <c r="AH153" s="13">
        <f>IF(P153="","",AVERAGEIF($P$6:$P$503, P153, $AE$6:$AE$503))</f>
        <v/>
      </c>
      <c r="AI153" s="13">
        <f>IF(AE153="","",IF(AE153="-","-",IF((AE153-AH153)=0,"-",IF((AE153-AH153)&gt;0,"↑","↓"))))</f>
        <v/>
      </c>
      <c r="AJ153" s="13">
        <f>IF(AF153="","",IF(AF153="-","-",AVERAGEIF($P$6:$P$503, P153, $AF$6:$AF$503)))</f>
        <v/>
      </c>
      <c r="AK153" s="13">
        <f>IF(AF153="","",IF(AF153="-","-",IF((AF153-AJ153)=0,"-",IF((AF153-AJ153)&gt;0,"↑","↓"))))</f>
        <v/>
      </c>
      <c r="AM153" s="125">
        <f>IF(I153="","",((I153-$AJ$2)*$AL$3*((1+$AL$3)^(30*12)))/(((1+$AL$3)^(30*12))-1))</f>
        <v/>
      </c>
    </row>
    <row r="154">
      <c r="B154" s="6" t="inlineStr">
        <is>
          <t>Actiu</t>
        </is>
      </c>
      <c r="C154" s="12" t="inlineStr">
        <is>
          <t>2025-03-29</t>
        </is>
      </c>
      <c r="D154" s="11" t="inlineStr">
        <is>
          <t>Serra Grup Immobiliari</t>
        </is>
      </c>
      <c r="E154" s="11" t="inlineStr"/>
      <c r="F154" s="12" t="inlineStr">
        <is>
          <t>2025-03-29</t>
        </is>
      </c>
      <c r="G154" s="11" t="n">
        <v>0</v>
      </c>
      <c r="H154" s="19" t="inlineStr"/>
      <c r="I154" s="124" t="n">
        <v>285000</v>
      </c>
      <c r="J154" s="9" t="inlineStr">
        <is>
          <t>-</t>
        </is>
      </c>
      <c r="K154" s="7" t="inlineStr">
        <is>
          <t>Viviendas</t>
        </is>
      </c>
      <c r="L154" s="7" t="inlineStr">
        <is>
          <t>-</t>
        </is>
      </c>
      <c r="M154" s="10" t="n">
        <v>1966</v>
      </c>
      <c r="N154" s="10" t="n">
        <v>59</v>
      </c>
      <c r="O154" s="7" t="inlineStr">
        <is>
          <t>Vilafranca del Penedès</t>
        </is>
      </c>
      <c r="P154" s="7" t="inlineStr">
        <is>
          <t>Sant Julià</t>
        </is>
      </c>
      <c r="Q154" s="10" t="n">
        <v>90</v>
      </c>
      <c r="R154" s="10" t="inlineStr">
        <is>
          <t>-</t>
        </is>
      </c>
      <c r="S154" s="7" t="inlineStr">
        <is>
          <t>-</t>
        </is>
      </c>
      <c r="T154" s="7" t="inlineStr">
        <is>
          <t>No</t>
        </is>
      </c>
      <c r="U154" s="10" t="n">
        <v>3</v>
      </c>
      <c r="V154" s="10" t="n">
        <v>1</v>
      </c>
      <c r="W154" s="7" t="inlineStr">
        <is>
          <t>-</t>
        </is>
      </c>
      <c r="X154" s="7" t="inlineStr">
        <is>
          <t>Si</t>
        </is>
      </c>
      <c r="Y154" s="7" t="inlineStr">
        <is>
          <t>No</t>
        </is>
      </c>
      <c r="Z154" s="7" t="inlineStr">
        <is>
          <t>No</t>
        </is>
      </c>
      <c r="AA154" s="7" t="inlineStr">
        <is>
          <t>Si</t>
        </is>
      </c>
      <c r="AB154" s="7" t="inlineStr">
        <is>
          <t>Si</t>
        </is>
      </c>
      <c r="AC154" s="126" t="inlineStr">
        <is>
          <t>Aqui</t>
        </is>
      </c>
      <c r="AD154" s="19" t="inlineStr"/>
      <c r="AE154" s="13" t="n">
        <v>3166.666666666667</v>
      </c>
      <c r="AF154" s="13" t="n">
        <v>2445.302445302445</v>
      </c>
      <c r="AH154" s="13">
        <f>IF(P154="","",AVERAGEIF($P$6:$P$503, P154, $AE$6:$AE$503))</f>
        <v/>
      </c>
      <c r="AI154" s="13">
        <f>IF(AE154="","",IF(AE154="-","-",IF((AE154-AH154)=0,"-",IF((AE154-AH154)&gt;0,"↑","↓"))))</f>
        <v/>
      </c>
      <c r="AJ154" s="13">
        <f>IF(AF154="","",IF(AF154="-","-",AVERAGEIF($P$6:$P$503, P154, $AF$6:$AF$503)))</f>
        <v/>
      </c>
      <c r="AK154" s="13">
        <f>IF(AF154="","",IF(AF154="-","-",IF((AF154-AJ154)=0,"-",IF((AF154-AJ154)&gt;0,"↑","↓"))))</f>
        <v/>
      </c>
      <c r="AM154" s="125">
        <f>IF(I154="","",((I154-$AJ$2)*$AL$3*((1+$AL$3)^(30*12)))/(((1+$AL$3)^(30*12))-1))</f>
        <v/>
      </c>
    </row>
    <row r="155">
      <c r="B155" s="6" t="inlineStr">
        <is>
          <t>Actiu</t>
        </is>
      </c>
      <c r="C155" s="12" t="inlineStr">
        <is>
          <t>2025-03-29</t>
        </is>
      </c>
      <c r="D155" s="11" t="inlineStr">
        <is>
          <t>Serra Grup Immobiliari</t>
        </is>
      </c>
      <c r="E155" s="11" t="inlineStr"/>
      <c r="F155" s="12" t="inlineStr">
        <is>
          <t>2025-03-29</t>
        </is>
      </c>
      <c r="G155" s="11" t="n">
        <v>0</v>
      </c>
      <c r="H155" s="18" t="inlineStr"/>
      <c r="I155" s="124" t="n">
        <v>295000</v>
      </c>
      <c r="J155" s="9" t="inlineStr">
        <is>
          <t>-</t>
        </is>
      </c>
      <c r="K155" s="7" t="inlineStr">
        <is>
          <t>Viviendas</t>
        </is>
      </c>
      <c r="L155" s="7" t="inlineStr">
        <is>
          <t>-</t>
        </is>
      </c>
      <c r="M155" s="10" t="n">
        <v>1991</v>
      </c>
      <c r="N155" s="10" t="n">
        <v>34</v>
      </c>
      <c r="O155" s="7" t="inlineStr">
        <is>
          <t>Vilafranca del Penedès</t>
        </is>
      </c>
      <c r="P155" s="7" t="inlineStr">
        <is>
          <t>Barceloneta - Molí D´En Rovira</t>
        </is>
      </c>
      <c r="Q155" s="10" t="n">
        <v>121</v>
      </c>
      <c r="R155" s="10" t="inlineStr">
        <is>
          <t>-</t>
        </is>
      </c>
      <c r="S155" s="7" t="inlineStr">
        <is>
          <t>-</t>
        </is>
      </c>
      <c r="T155" s="7" t="inlineStr">
        <is>
          <t>No</t>
        </is>
      </c>
      <c r="U155" s="10" t="n">
        <v>3</v>
      </c>
      <c r="V155" s="10" t="n">
        <v>3</v>
      </c>
      <c r="W155" s="7" t="inlineStr">
        <is>
          <t>-</t>
        </is>
      </c>
      <c r="X155" s="7" t="inlineStr">
        <is>
          <t>No</t>
        </is>
      </c>
      <c r="Y155" s="7" t="inlineStr">
        <is>
          <t>No</t>
        </is>
      </c>
      <c r="Z155" s="7" t="inlineStr">
        <is>
          <t>No</t>
        </is>
      </c>
      <c r="AA155" s="7" t="inlineStr">
        <is>
          <t>Si</t>
        </is>
      </c>
      <c r="AB155" s="7" t="inlineStr">
        <is>
          <t>Si</t>
        </is>
      </c>
      <c r="AC155" s="126" t="inlineStr">
        <is>
          <t>Aqui</t>
        </is>
      </c>
      <c r="AD155" s="18" t="inlineStr"/>
      <c r="AE155" s="13" t="n">
        <v>2438.01652892562</v>
      </c>
      <c r="AF155" s="13" t="n">
        <v>2083.774811047538</v>
      </c>
      <c r="AH155" s="13">
        <f>IF(P155="","",AVERAGEIF($P$6:$P$503, P155, $AE$6:$AE$503))</f>
        <v/>
      </c>
      <c r="AI155" s="13">
        <f>IF(AE155="","",IF(AE155="-","-",IF((AE155-AH155)=0,"-",IF((AE155-AH155)&gt;0,"↑","↓"))))</f>
        <v/>
      </c>
      <c r="AJ155" s="13">
        <f>IF(AF155="","",IF(AF155="-","-",AVERAGEIF($P$6:$P$503, P155, $AF$6:$AF$503)))</f>
        <v/>
      </c>
      <c r="AK155" s="13">
        <f>IF(AF155="","",IF(AF155="-","-",IF((AF155-AJ155)=0,"-",IF((AF155-AJ155)&gt;0,"↑","↓"))))</f>
        <v/>
      </c>
      <c r="AM155" s="125">
        <f>IF(I155="","",((I155-$AJ$2)*$AL$3*((1+$AL$3)^(30*12)))/(((1+$AL$3)^(30*12))-1))</f>
        <v/>
      </c>
    </row>
    <row r="156">
      <c r="B156" s="6" t="inlineStr">
        <is>
          <t>Actiu</t>
        </is>
      </c>
      <c r="C156" s="12" t="inlineStr">
        <is>
          <t>2025-03-29</t>
        </is>
      </c>
      <c r="D156" s="11" t="inlineStr">
        <is>
          <t>Serra Grup Immobiliari</t>
        </is>
      </c>
      <c r="E156" s="11" t="inlineStr"/>
      <c r="F156" s="12" t="inlineStr">
        <is>
          <t>2025-03-29</t>
        </is>
      </c>
      <c r="G156" s="11" t="n">
        <v>0</v>
      </c>
      <c r="H156" s="19" t="inlineStr"/>
      <c r="I156" s="124" t="n">
        <v>296000</v>
      </c>
      <c r="J156" s="9" t="inlineStr">
        <is>
          <t>-</t>
        </is>
      </c>
      <c r="K156" s="7" t="inlineStr">
        <is>
          <t>Viviendas</t>
        </is>
      </c>
      <c r="L156" s="7" t="inlineStr">
        <is>
          <t>Buen estado</t>
        </is>
      </c>
      <c r="M156" s="10" t="inlineStr">
        <is>
          <t>-</t>
        </is>
      </c>
      <c r="N156" s="10" t="inlineStr">
        <is>
          <t>-</t>
        </is>
      </c>
      <c r="O156" s="7" t="inlineStr">
        <is>
          <t>Font-rubí</t>
        </is>
      </c>
      <c r="P156" s="7" t="inlineStr">
        <is>
          <t>Cataluna</t>
        </is>
      </c>
      <c r="Q156" s="10" t="n">
        <v>95</v>
      </c>
      <c r="R156" s="10" t="inlineStr">
        <is>
          <t>-</t>
        </is>
      </c>
      <c r="S156" s="7" t="inlineStr">
        <is>
          <t>-</t>
        </is>
      </c>
      <c r="T156" s="7" t="inlineStr">
        <is>
          <t>No</t>
        </is>
      </c>
      <c r="U156" s="10" t="n">
        <v>7</v>
      </c>
      <c r="V156" s="10" t="n">
        <v>3</v>
      </c>
      <c r="W156" s="7" t="inlineStr">
        <is>
          <t>-</t>
        </is>
      </c>
      <c r="X156" s="7" t="inlineStr">
        <is>
          <t>Si</t>
        </is>
      </c>
      <c r="Y156" s="7" t="inlineStr">
        <is>
          <t>No</t>
        </is>
      </c>
      <c r="Z156" s="7" t="inlineStr">
        <is>
          <t>Si</t>
        </is>
      </c>
      <c r="AA156" s="7" t="inlineStr">
        <is>
          <t>No</t>
        </is>
      </c>
      <c r="AB156" s="7" t="inlineStr">
        <is>
          <t>No</t>
        </is>
      </c>
      <c r="AC156" s="126" t="inlineStr">
        <is>
          <t>Aqui</t>
        </is>
      </c>
      <c r="AD156" s="19" t="inlineStr"/>
      <c r="AE156" s="13" t="n">
        <v>3115.78947368421</v>
      </c>
      <c r="AF156" s="13" t="inlineStr">
        <is>
          <t>-</t>
        </is>
      </c>
      <c r="AH156" s="13">
        <f>IF(P156="","",AVERAGEIF($P$6:$P$503, P156, $AE$6:$AE$503))</f>
        <v/>
      </c>
      <c r="AI156" s="13">
        <f>IF(AE156="","",IF(AE156="-","-",IF((AE156-AH156)=0,"-",IF((AE156-AH156)&gt;0,"↑","↓"))))</f>
        <v/>
      </c>
      <c r="AJ156" s="13">
        <f>IF(AF156="","",IF(AF156="-","-",AVERAGEIF($P$6:$P$503, P156, $AF$6:$AF$503)))</f>
        <v/>
      </c>
      <c r="AK156" s="13">
        <f>IF(AF156="","",IF(AF156="-","-",IF((AF156-AJ156)=0,"-",IF((AF156-AJ156)&gt;0,"↑","↓"))))</f>
        <v/>
      </c>
      <c r="AM156" s="125">
        <f>IF(I156="","",((I156-$AJ$2)*$AL$3*((1+$AL$3)^(30*12)))/(((1+$AL$3)^(30*12))-1))</f>
        <v/>
      </c>
    </row>
    <row r="157">
      <c r="B157" s="6" t="inlineStr">
        <is>
          <t>Actiu</t>
        </is>
      </c>
      <c r="C157" s="12" t="inlineStr">
        <is>
          <t>2025-03-29</t>
        </is>
      </c>
      <c r="D157" s="11" t="inlineStr">
        <is>
          <t>Serra Grup Immobiliari</t>
        </is>
      </c>
      <c r="E157" s="11" t="inlineStr"/>
      <c r="F157" s="12" t="inlineStr">
        <is>
          <t>2025-03-29</t>
        </is>
      </c>
      <c r="G157" s="11" t="n">
        <v>0</v>
      </c>
      <c r="H157" s="19" t="inlineStr"/>
      <c r="I157" s="124" t="n">
        <v>360000</v>
      </c>
      <c r="J157" s="9" t="inlineStr">
        <is>
          <t>-</t>
        </is>
      </c>
      <c r="K157" s="7" t="inlineStr">
        <is>
          <t>Viviendas</t>
        </is>
      </c>
      <c r="L157" s="7" t="inlineStr">
        <is>
          <t>-</t>
        </is>
      </c>
      <c r="M157" s="10" t="n">
        <v>2003</v>
      </c>
      <c r="N157" s="10" t="n">
        <v>22</v>
      </c>
      <c r="O157" s="7" t="inlineStr">
        <is>
          <t>Moja</t>
        </is>
      </c>
      <c r="P157" s="7" t="inlineStr">
        <is>
          <t>La vinera</t>
        </is>
      </c>
      <c r="Q157" s="10" t="n">
        <v>125</v>
      </c>
      <c r="R157" s="10" t="inlineStr">
        <is>
          <t>-</t>
        </is>
      </c>
      <c r="S157" s="7" t="inlineStr">
        <is>
          <t>-</t>
        </is>
      </c>
      <c r="T157" s="7" t="inlineStr">
        <is>
          <t>Si</t>
        </is>
      </c>
      <c r="U157" s="10" t="n">
        <v>4</v>
      </c>
      <c r="V157" s="10" t="n">
        <v>3</v>
      </c>
      <c r="W157" s="7" t="inlineStr">
        <is>
          <t>-</t>
        </is>
      </c>
      <c r="X157" s="7" t="inlineStr">
        <is>
          <t>Si</t>
        </is>
      </c>
      <c r="Y157" s="7" t="inlineStr">
        <is>
          <t>Si</t>
        </is>
      </c>
      <c r="Z157" s="7" t="inlineStr">
        <is>
          <t>Si</t>
        </is>
      </c>
      <c r="AA157" s="7" t="inlineStr">
        <is>
          <t>Si</t>
        </is>
      </c>
      <c r="AB157" s="7" t="inlineStr">
        <is>
          <t>Si</t>
        </is>
      </c>
      <c r="AC157" s="126" t="inlineStr">
        <is>
          <t>Aqui</t>
        </is>
      </c>
      <c r="AD157" s="19" t="inlineStr"/>
      <c r="AE157" s="13" t="n">
        <v>2880</v>
      </c>
      <c r="AF157" s="13" t="n">
        <v>2594.594594594595</v>
      </c>
      <c r="AH157" s="13">
        <f>IF(P157="","",AVERAGEIF($P$6:$P$503, P157, $AE$6:$AE$503))</f>
        <v/>
      </c>
      <c r="AI157" s="13">
        <f>IF(AE157="","",IF(AE157="-","-",IF((AE157-AH157)=0,"-",IF((AE157-AH157)&gt;0,"↑","↓"))))</f>
        <v/>
      </c>
      <c r="AJ157" s="13">
        <f>IF(AF157="","",IF(AF157="-","-",AVERAGEIF($P$6:$P$503, P157, $AF$6:$AF$503)))</f>
        <v/>
      </c>
      <c r="AK157" s="13">
        <f>IF(AF157="","",IF(AF157="-","-",IF((AF157-AJ157)=0,"-",IF((AF157-AJ157)&gt;0,"↑","↓"))))</f>
        <v/>
      </c>
      <c r="AM157" s="125">
        <f>IF(I157="","",((I157-$AJ$2)*$AL$3*((1+$AL$3)^(30*12)))/(((1+$AL$3)^(30*12))-1))</f>
        <v/>
      </c>
    </row>
    <row r="158">
      <c r="B158" s="6" t="inlineStr">
        <is>
          <t>Actiu</t>
        </is>
      </c>
      <c r="C158" s="12" t="inlineStr">
        <is>
          <t>2025-03-30</t>
        </is>
      </c>
      <c r="D158" s="11" t="inlineStr">
        <is>
          <t>Serra Grup Immobiliari</t>
        </is>
      </c>
      <c r="E158" s="11" t="inlineStr"/>
      <c r="F158" s="12" t="inlineStr">
        <is>
          <t>2025-03-30</t>
        </is>
      </c>
      <c r="G158" s="11" t="n">
        <v>0</v>
      </c>
      <c r="H158" s="18" t="inlineStr"/>
      <c r="I158" s="124" t="n">
        <v>284000</v>
      </c>
      <c r="J158" s="9" t="inlineStr">
        <is>
          <t>-</t>
        </is>
      </c>
      <c r="K158" s="7" t="inlineStr">
        <is>
          <t>Viviendas</t>
        </is>
      </c>
      <c r="L158" s="7" t="inlineStr">
        <is>
          <t>Nuevo</t>
        </is>
      </c>
      <c r="M158" s="10" t="n">
        <v>2025</v>
      </c>
      <c r="N158" s="10" t="n">
        <v>0</v>
      </c>
      <c r="O158" s="7" t="inlineStr">
        <is>
          <t>Vilafranca del Penedès</t>
        </is>
      </c>
      <c r="P158" s="7" t="inlineStr">
        <is>
          <t>La Girada</t>
        </is>
      </c>
      <c r="Q158" s="10" t="n">
        <v>78</v>
      </c>
      <c r="R158" s="10" t="inlineStr">
        <is>
          <t>-</t>
        </is>
      </c>
      <c r="S158" s="7" t="inlineStr">
        <is>
          <t>-</t>
        </is>
      </c>
      <c r="T158" s="7" t="inlineStr">
        <is>
          <t>Si</t>
        </is>
      </c>
      <c r="U158" s="10" t="n">
        <v>4</v>
      </c>
      <c r="V158" s="10" t="n">
        <v>2</v>
      </c>
      <c r="W158" s="7" t="inlineStr">
        <is>
          <t>-</t>
        </is>
      </c>
      <c r="X158" s="7" t="inlineStr">
        <is>
          <t>No</t>
        </is>
      </c>
      <c r="Y158" s="7" t="inlineStr">
        <is>
          <t>Si</t>
        </is>
      </c>
      <c r="Z158" s="7" t="inlineStr">
        <is>
          <t>Si</t>
        </is>
      </c>
      <c r="AA158" s="7" t="inlineStr">
        <is>
          <t>No</t>
        </is>
      </c>
      <c r="AB158" s="7" t="inlineStr">
        <is>
          <t>No</t>
        </is>
      </c>
      <c r="AC158" s="126" t="inlineStr">
        <is>
          <t>Aqui</t>
        </is>
      </c>
      <c r="AD158" s="18" t="inlineStr"/>
      <c r="AE158" s="13" t="n">
        <v>3641.025641025641</v>
      </c>
      <c r="AF158" s="13" t="n">
        <v>3641.025641025641</v>
      </c>
      <c r="AH158" s="13">
        <f>IF(P158="","",AVERAGEIF($P$6:$P$503, P158, $AE$6:$AE$503))</f>
        <v/>
      </c>
      <c r="AI158" s="13">
        <f>IF(AE158="","",IF(AE158="-","-",IF((AE158-AH158)=0,"-",IF((AE158-AH158)&gt;0,"↑","↓"))))</f>
        <v/>
      </c>
      <c r="AJ158" s="13">
        <f>IF(AF158="","",IF(AF158="-","-",AVERAGEIF($P$6:$P$503, P158, $AF$6:$AF$503)))</f>
        <v/>
      </c>
      <c r="AK158" s="13">
        <f>IF(AF158="","",IF(AF158="-","-",IF((AF158-AJ158)=0,"-",IF((AF158-AJ158)&gt;0,"↑","↓"))))</f>
        <v/>
      </c>
      <c r="AM158" s="125">
        <f>IF(I158="","",((I158-$AJ$2)*$AL$3*((1+$AL$3)^(30*12)))/(((1+$AL$3)^(30*12))-1))</f>
        <v/>
      </c>
    </row>
    <row r="159">
      <c r="B159" s="6" t="inlineStr">
        <is>
          <t>Actiu</t>
        </is>
      </c>
      <c r="C159" s="12" t="inlineStr">
        <is>
          <t>2025-03-30</t>
        </is>
      </c>
      <c r="D159" s="11" t="inlineStr">
        <is>
          <t>Serra Grup Immobiliari</t>
        </is>
      </c>
      <c r="E159" s="11" t="inlineStr"/>
      <c r="F159" s="12" t="inlineStr">
        <is>
          <t>2025-03-30</t>
        </is>
      </c>
      <c r="G159" s="11" t="n">
        <v>0</v>
      </c>
      <c r="H159" s="19" t="inlineStr"/>
      <c r="I159" s="124" t="n">
        <v>273137</v>
      </c>
      <c r="J159" s="9" t="inlineStr">
        <is>
          <t>-</t>
        </is>
      </c>
      <c r="K159" s="7" t="inlineStr">
        <is>
          <t>Viviendas</t>
        </is>
      </c>
      <c r="L159" s="7" t="inlineStr">
        <is>
          <t>Obra Nueva</t>
        </is>
      </c>
      <c r="M159" s="10" t="inlineStr">
        <is>
          <t>-</t>
        </is>
      </c>
      <c r="N159" s="10" t="inlineStr">
        <is>
          <t>-</t>
        </is>
      </c>
      <c r="O159" s="7" t="inlineStr">
        <is>
          <t>Vilafranca del Penedès</t>
        </is>
      </c>
      <c r="P159" s="7" t="inlineStr">
        <is>
          <t>Barceloneta</t>
        </is>
      </c>
      <c r="Q159" s="10" t="n">
        <v>82</v>
      </c>
      <c r="R159" s="10" t="inlineStr">
        <is>
          <t>-</t>
        </is>
      </c>
      <c r="S159" s="7" t="inlineStr">
        <is>
          <t>-</t>
        </is>
      </c>
      <c r="T159" s="7" t="inlineStr">
        <is>
          <t>Si</t>
        </is>
      </c>
      <c r="U159" s="10" t="n">
        <v>3</v>
      </c>
      <c r="V159" s="10" t="n">
        <v>2</v>
      </c>
      <c r="W159" s="7" t="inlineStr">
        <is>
          <t>-</t>
        </is>
      </c>
      <c r="X159" s="7" t="inlineStr">
        <is>
          <t>No</t>
        </is>
      </c>
      <c r="Y159" s="7" t="inlineStr">
        <is>
          <t>No</t>
        </is>
      </c>
      <c r="Z159" s="7" t="inlineStr">
        <is>
          <t>Si</t>
        </is>
      </c>
      <c r="AA159" s="7" t="inlineStr">
        <is>
          <t>No</t>
        </is>
      </c>
      <c r="AB159" s="7" t="inlineStr">
        <is>
          <t>Si</t>
        </is>
      </c>
      <c r="AC159" s="126" t="inlineStr">
        <is>
          <t>Aqui</t>
        </is>
      </c>
      <c r="AD159" s="19" t="inlineStr"/>
      <c r="AE159" s="13" t="n">
        <v>3330.939024390244</v>
      </c>
      <c r="AF159" s="13" t="inlineStr">
        <is>
          <t>-</t>
        </is>
      </c>
      <c r="AH159" s="13">
        <f>IF(P159="","",AVERAGEIF($P$6:$P$503, P159, $AE$6:$AE$503))</f>
        <v/>
      </c>
      <c r="AI159" s="13">
        <f>IF(AE159="","",IF(AE159="-","-",IF((AE159-AH159)=0,"-",IF((AE159-AH159)&gt;0,"↑","↓"))))</f>
        <v/>
      </c>
      <c r="AJ159" s="13">
        <f>IF(AF159="","",IF(AF159="-","-",AVERAGEIF($P$6:$P$503, P159, $AF$6:$AF$503)))</f>
        <v/>
      </c>
      <c r="AK159" s="13">
        <f>IF(AF159="","",IF(AF159="-","-",IF((AF159-AJ159)=0,"-",IF((AF159-AJ159)&gt;0,"↑","↓"))))</f>
        <v/>
      </c>
      <c r="AM159" s="125">
        <f>IF(I159="","",((I159-$AJ$2)*$AL$3*((1+$AL$3)^(30*12)))/(((1+$AL$3)^(30*12))-1))</f>
        <v/>
      </c>
    </row>
    <row r="160">
      <c r="B160" s="6" t="inlineStr">
        <is>
          <t>Actiu</t>
        </is>
      </c>
      <c r="C160" s="12" t="inlineStr">
        <is>
          <t>2025-03-30</t>
        </is>
      </c>
      <c r="D160" s="11" t="inlineStr">
        <is>
          <t>Serra Grup Immobiliari</t>
        </is>
      </c>
      <c r="E160" s="11" t="inlineStr"/>
      <c r="F160" s="12" t="inlineStr">
        <is>
          <t>2025-03-30</t>
        </is>
      </c>
      <c r="G160" s="11" t="n">
        <v>0</v>
      </c>
      <c r="H160" s="19" t="inlineStr"/>
      <c r="I160" s="124" t="n">
        <v>276838</v>
      </c>
      <c r="J160" s="9" t="inlineStr">
        <is>
          <t>-</t>
        </is>
      </c>
      <c r="K160" s="7" t="inlineStr">
        <is>
          <t>Viviendas</t>
        </is>
      </c>
      <c r="L160" s="7" t="inlineStr">
        <is>
          <t>Obra Nueva</t>
        </is>
      </c>
      <c r="M160" s="10" t="n">
        <v>2025</v>
      </c>
      <c r="N160" s="10" t="n">
        <v>0</v>
      </c>
      <c r="O160" s="7" t="inlineStr">
        <is>
          <t>Vilafranca del Penedès</t>
        </is>
      </c>
      <c r="P160" s="7" t="inlineStr">
        <is>
          <t>Barceloneta</t>
        </is>
      </c>
      <c r="Q160" s="10" t="n">
        <v>83</v>
      </c>
      <c r="R160" s="10" t="inlineStr">
        <is>
          <t>-</t>
        </is>
      </c>
      <c r="S160" s="7" t="inlineStr">
        <is>
          <t>-</t>
        </is>
      </c>
      <c r="T160" s="7" t="inlineStr">
        <is>
          <t>Si</t>
        </is>
      </c>
      <c r="U160" s="10" t="n">
        <v>3</v>
      </c>
      <c r="V160" s="10" t="n">
        <v>2</v>
      </c>
      <c r="W160" s="7" t="inlineStr">
        <is>
          <t>-</t>
        </is>
      </c>
      <c r="X160" s="7" t="inlineStr">
        <is>
          <t>No</t>
        </is>
      </c>
      <c r="Y160" s="7" t="inlineStr">
        <is>
          <t>No</t>
        </is>
      </c>
      <c r="Z160" s="7" t="inlineStr">
        <is>
          <t>Si</t>
        </is>
      </c>
      <c r="AA160" s="7" t="inlineStr">
        <is>
          <t>No</t>
        </is>
      </c>
      <c r="AB160" s="7" t="inlineStr">
        <is>
          <t>Si</t>
        </is>
      </c>
      <c r="AC160" s="126" t="inlineStr">
        <is>
          <t>Aqui</t>
        </is>
      </c>
      <c r="AD160" s="19" t="inlineStr"/>
      <c r="AE160" s="13" t="n">
        <v>3335.397590361446</v>
      </c>
      <c r="AF160" s="13" t="n">
        <v>3335.397590361446</v>
      </c>
      <c r="AH160" s="13">
        <f>IF(P160="","",AVERAGEIF($P$6:$P$503, P160, $AE$6:$AE$503))</f>
        <v/>
      </c>
      <c r="AI160" s="13">
        <f>IF(AE160="","",IF(AE160="-","-",IF((AE160-AH160)=0,"-",IF((AE160-AH160)&gt;0,"↑","↓"))))</f>
        <v/>
      </c>
      <c r="AJ160" s="13">
        <f>IF(AF160="","",IF(AF160="-","-",AVERAGEIF($P$6:$P$503, P160, $AF$6:$AF$503)))</f>
        <v/>
      </c>
      <c r="AK160" s="13">
        <f>IF(AF160="","",IF(AF160="-","-",IF((AF160-AJ160)=0,"-",IF((AF160-AJ160)&gt;0,"↑","↓"))))</f>
        <v/>
      </c>
      <c r="AM160" s="125">
        <f>IF(I160="","",((I160-$AJ$2)*$AL$3*((1+$AL$3)^(30*12)))/(((1+$AL$3)^(30*12))-1))</f>
        <v/>
      </c>
    </row>
    <row r="161">
      <c r="B161" s="6" t="inlineStr">
        <is>
          <t>Actiu</t>
        </is>
      </c>
      <c r="C161" s="12" t="inlineStr">
        <is>
          <t>2025-03-30</t>
        </is>
      </c>
      <c r="D161" s="11" t="inlineStr">
        <is>
          <t>Serra Grup Immobiliari</t>
        </is>
      </c>
      <c r="E161" s="11" t="inlineStr"/>
      <c r="F161" s="12" t="inlineStr">
        <is>
          <t>2025-03-30</t>
        </is>
      </c>
      <c r="G161" s="11" t="n">
        <v>0</v>
      </c>
      <c r="H161" s="18" t="inlineStr"/>
      <c r="I161" s="124" t="n">
        <v>294743</v>
      </c>
      <c r="J161" s="9" t="inlineStr">
        <is>
          <t>-</t>
        </is>
      </c>
      <c r="K161" s="7" t="inlineStr">
        <is>
          <t>Viviendas</t>
        </is>
      </c>
      <c r="L161" s="7" t="inlineStr">
        <is>
          <t>Obra Nueva</t>
        </is>
      </c>
      <c r="M161" s="10" t="n">
        <v>2025</v>
      </c>
      <c r="N161" s="10" t="n">
        <v>0</v>
      </c>
      <c r="O161" s="7" t="inlineStr">
        <is>
          <t>Vilafranca del Penedès</t>
        </is>
      </c>
      <c r="P161" s="7" t="inlineStr">
        <is>
          <t>Barceloneta</t>
        </is>
      </c>
      <c r="Q161" s="10" t="n">
        <v>82</v>
      </c>
      <c r="R161" s="10" t="inlineStr">
        <is>
          <t>-</t>
        </is>
      </c>
      <c r="S161" s="7" t="inlineStr">
        <is>
          <t>-</t>
        </is>
      </c>
      <c r="T161" s="7" t="inlineStr">
        <is>
          <t>Si</t>
        </is>
      </c>
      <c r="U161" s="10" t="n">
        <v>4</v>
      </c>
      <c r="V161" s="10" t="n">
        <v>2</v>
      </c>
      <c r="W161" s="7" t="inlineStr">
        <is>
          <t>-</t>
        </is>
      </c>
      <c r="X161" s="7" t="inlineStr">
        <is>
          <t>No</t>
        </is>
      </c>
      <c r="Y161" s="7" t="inlineStr">
        <is>
          <t>No</t>
        </is>
      </c>
      <c r="Z161" s="7" t="inlineStr">
        <is>
          <t>Si</t>
        </is>
      </c>
      <c r="AA161" s="7" t="inlineStr">
        <is>
          <t>No</t>
        </is>
      </c>
      <c r="AB161" s="7" t="inlineStr">
        <is>
          <t>Si</t>
        </is>
      </c>
      <c r="AC161" s="126" t="inlineStr">
        <is>
          <t>Aqui</t>
        </is>
      </c>
      <c r="AD161" s="18" t="inlineStr"/>
      <c r="AE161" s="13" t="n">
        <v>3594.426829268293</v>
      </c>
      <c r="AF161" s="13" t="n">
        <v>3594.426829268293</v>
      </c>
      <c r="AH161" s="13">
        <f>IF(P161="","",AVERAGEIF($P$6:$P$503, P161, $AE$6:$AE$503))</f>
        <v/>
      </c>
      <c r="AI161" s="13">
        <f>IF(AE161="","",IF(AE161="-","-",IF((AE161-AH161)=0,"-",IF((AE161-AH161)&gt;0,"↑","↓"))))</f>
        <v/>
      </c>
      <c r="AJ161" s="13">
        <f>IF(AF161="","",IF(AF161="-","-",AVERAGEIF($P$6:$P$503, P161, $AF$6:$AF$503)))</f>
        <v/>
      </c>
      <c r="AK161" s="13">
        <f>IF(AF161="","",IF(AF161="-","-",IF((AF161-AJ161)=0,"-",IF((AF161-AJ161)&gt;0,"↑","↓"))))</f>
        <v/>
      </c>
      <c r="AM161" s="125">
        <f>IF(I161="","",((I161-$AJ$2)*$AL$3*((1+$AL$3)^(30*12)))/(((1+$AL$3)^(30*12))-1))</f>
        <v/>
      </c>
    </row>
    <row r="162">
      <c r="B162" s="6" t="inlineStr">
        <is>
          <t>Actiu</t>
        </is>
      </c>
      <c r="C162" s="12" t="inlineStr">
        <is>
          <t>2025-03-30</t>
        </is>
      </c>
      <c r="D162" s="11" t="inlineStr">
        <is>
          <t>Serra Grup Immobiliari</t>
        </is>
      </c>
      <c r="E162" s="11" t="inlineStr"/>
      <c r="F162" s="12" t="inlineStr">
        <is>
          <t>2025-03-30</t>
        </is>
      </c>
      <c r="G162" s="11" t="n">
        <v>0</v>
      </c>
      <c r="H162" s="19" t="inlineStr"/>
      <c r="I162" s="124" t="n">
        <v>260500</v>
      </c>
      <c r="J162" s="9" t="inlineStr">
        <is>
          <t>-</t>
        </is>
      </c>
      <c r="K162" s="7" t="inlineStr">
        <is>
          <t>Viviendas</t>
        </is>
      </c>
      <c r="L162" s="7" t="inlineStr">
        <is>
          <t>Obra Nueva</t>
        </is>
      </c>
      <c r="M162" s="10" t="n">
        <v>2025</v>
      </c>
      <c r="N162" s="10" t="n">
        <v>0</v>
      </c>
      <c r="O162" s="7" t="inlineStr">
        <is>
          <t>Vilafranca del Penedès</t>
        </is>
      </c>
      <c r="P162" s="7" t="inlineStr">
        <is>
          <t>La Girada</t>
        </is>
      </c>
      <c r="Q162" s="10" t="n">
        <v>78</v>
      </c>
      <c r="R162" s="10" t="inlineStr">
        <is>
          <t>-</t>
        </is>
      </c>
      <c r="S162" s="7" t="inlineStr">
        <is>
          <t>-</t>
        </is>
      </c>
      <c r="T162" s="7" t="inlineStr">
        <is>
          <t>Si</t>
        </is>
      </c>
      <c r="U162" s="10" t="n">
        <v>4</v>
      </c>
      <c r="V162" s="10" t="n">
        <v>2</v>
      </c>
      <c r="W162" s="7" t="inlineStr">
        <is>
          <t>-</t>
        </is>
      </c>
      <c r="X162" s="7" t="inlineStr">
        <is>
          <t>No</t>
        </is>
      </c>
      <c r="Y162" s="7" t="inlineStr">
        <is>
          <t>Si</t>
        </is>
      </c>
      <c r="Z162" s="7" t="inlineStr">
        <is>
          <t>Si</t>
        </is>
      </c>
      <c r="AA162" s="7" t="inlineStr">
        <is>
          <t>No</t>
        </is>
      </c>
      <c r="AB162" s="7" t="inlineStr">
        <is>
          <t>No</t>
        </is>
      </c>
      <c r="AC162" s="126" t="inlineStr">
        <is>
          <t>Aqui</t>
        </is>
      </c>
      <c r="AD162" s="19" t="inlineStr"/>
      <c r="AE162" s="13" t="n">
        <v>3339.74358974359</v>
      </c>
      <c r="AF162" s="13" t="n">
        <v>3339.74358974359</v>
      </c>
      <c r="AH162" s="13">
        <f>IF(P162="","",AVERAGEIF($P$6:$P$503, P162, $AE$6:$AE$503))</f>
        <v/>
      </c>
      <c r="AI162" s="13">
        <f>IF(AE162="","",IF(AE162="-","-",IF((AE162-AH162)=0,"-",IF((AE162-AH162)&gt;0,"↑","↓"))))</f>
        <v/>
      </c>
      <c r="AJ162" s="13">
        <f>IF(AF162="","",IF(AF162="-","-",AVERAGEIF($P$6:$P$503, P162, $AF$6:$AF$503)))</f>
        <v/>
      </c>
      <c r="AK162" s="13">
        <f>IF(AF162="","",IF(AF162="-","-",IF((AF162-AJ162)=0,"-",IF((AF162-AJ162)&gt;0,"↑","↓"))))</f>
        <v/>
      </c>
      <c r="AM162" s="125">
        <f>IF(I162="","",((I162-$AJ$2)*$AL$3*((1+$AL$3)^(30*12)))/(((1+$AL$3)^(30*12))-1))</f>
        <v/>
      </c>
    </row>
    <row r="163">
      <c r="B163" s="6" t="inlineStr">
        <is>
          <t>Actiu</t>
        </is>
      </c>
      <c r="C163" s="12" t="inlineStr">
        <is>
          <t>2025-03-30</t>
        </is>
      </c>
      <c r="D163" s="11" t="inlineStr">
        <is>
          <t>Serra Grup Immobiliari</t>
        </is>
      </c>
      <c r="E163" s="11" t="inlineStr"/>
      <c r="F163" s="12" t="inlineStr">
        <is>
          <t>2025-03-30</t>
        </is>
      </c>
      <c r="G163" s="11" t="n">
        <v>0</v>
      </c>
      <c r="H163" s="19" t="inlineStr"/>
      <c r="I163" s="124" t="n">
        <v>276105</v>
      </c>
      <c r="J163" s="9" t="inlineStr">
        <is>
          <t>-</t>
        </is>
      </c>
      <c r="K163" s="7" t="inlineStr">
        <is>
          <t>Viviendas</t>
        </is>
      </c>
      <c r="L163" s="7" t="inlineStr">
        <is>
          <t>Obra Nueva</t>
        </is>
      </c>
      <c r="M163" s="10" t="n">
        <v>2025</v>
      </c>
      <c r="N163" s="10" t="n">
        <v>0</v>
      </c>
      <c r="O163" s="7" t="inlineStr">
        <is>
          <t>Vilafranca del Penedès</t>
        </is>
      </c>
      <c r="P163" s="7" t="inlineStr">
        <is>
          <t>Vilafranca del Penedès</t>
        </is>
      </c>
      <c r="Q163" s="10" t="n">
        <v>83</v>
      </c>
      <c r="R163" s="10" t="inlineStr">
        <is>
          <t>-</t>
        </is>
      </c>
      <c r="S163" s="7" t="inlineStr">
        <is>
          <t>-</t>
        </is>
      </c>
      <c r="T163" s="7" t="inlineStr">
        <is>
          <t>Si</t>
        </is>
      </c>
      <c r="U163" s="10" t="n">
        <v>3</v>
      </c>
      <c r="V163" s="10" t="n">
        <v>2</v>
      </c>
      <c r="W163" s="7" t="inlineStr">
        <is>
          <t>-</t>
        </is>
      </c>
      <c r="X163" s="7" t="inlineStr">
        <is>
          <t>No</t>
        </is>
      </c>
      <c r="Y163" s="7" t="inlineStr">
        <is>
          <t>No</t>
        </is>
      </c>
      <c r="Z163" s="7" t="inlineStr">
        <is>
          <t>Si</t>
        </is>
      </c>
      <c r="AA163" s="7" t="inlineStr">
        <is>
          <t>No</t>
        </is>
      </c>
      <c r="AB163" s="7" t="inlineStr">
        <is>
          <t>Si</t>
        </is>
      </c>
      <c r="AC163" s="126" t="inlineStr">
        <is>
          <t>Aqui</t>
        </is>
      </c>
      <c r="AD163" s="19" t="inlineStr"/>
      <c r="AE163" s="13" t="n">
        <v>3326.566265060241</v>
      </c>
      <c r="AF163" s="13" t="n">
        <v>3326.566265060241</v>
      </c>
      <c r="AH163" s="13">
        <f>IF(P163="","",AVERAGEIF($P$6:$P$503, P163, $AE$6:$AE$503))</f>
        <v/>
      </c>
      <c r="AI163" s="13">
        <f>IF(AE163="","",IF(AE163="-","-",IF((AE163-AH163)=0,"-",IF((AE163-AH163)&gt;0,"↑","↓"))))</f>
        <v/>
      </c>
      <c r="AJ163" s="13">
        <f>IF(AF163="","",IF(AF163="-","-",AVERAGEIF($P$6:$P$503, P163, $AF$6:$AF$503)))</f>
        <v/>
      </c>
      <c r="AK163" s="13">
        <f>IF(AF163="","",IF(AF163="-","-",IF((AF163-AJ163)=0,"-",IF((AF163-AJ163)&gt;0,"↑","↓"))))</f>
        <v/>
      </c>
      <c r="AM163" s="125">
        <f>IF(I163="","",((I163-$AJ$2)*$AL$3*((1+$AL$3)^(30*12)))/(((1+$AL$3)^(30*12))-1))</f>
        <v/>
      </c>
    </row>
    <row r="164">
      <c r="B164" s="6" t="inlineStr">
        <is>
          <t>Actiu</t>
        </is>
      </c>
      <c r="C164" s="12" t="inlineStr">
        <is>
          <t>2025-03-30</t>
        </is>
      </c>
      <c r="D164" s="11" t="inlineStr">
        <is>
          <t>Serra Grup Immobiliari</t>
        </is>
      </c>
      <c r="E164" s="11" t="inlineStr"/>
      <c r="F164" s="12" t="inlineStr">
        <is>
          <t>2025-03-30</t>
        </is>
      </c>
      <c r="G164" s="11" t="n">
        <v>0</v>
      </c>
      <c r="H164" s="18" t="inlineStr"/>
      <c r="I164" s="124" t="n">
        <v>175000</v>
      </c>
      <c r="J164" s="9" t="inlineStr">
        <is>
          <t>-</t>
        </is>
      </c>
      <c r="K164" s="7" t="inlineStr">
        <is>
          <t>Viviendas</t>
        </is>
      </c>
      <c r="L164" s="7" t="inlineStr">
        <is>
          <t>Buen estado</t>
        </is>
      </c>
      <c r="M164" s="10" t="n">
        <v>1995</v>
      </c>
      <c r="N164" s="10" t="n">
        <v>30</v>
      </c>
      <c r="O164" s="7" t="inlineStr">
        <is>
          <t>Vilafranca del Penedès</t>
        </is>
      </c>
      <c r="P164" s="7" t="inlineStr">
        <is>
          <t>LES CLOTES</t>
        </is>
      </c>
      <c r="Q164" s="10" t="n">
        <v>87</v>
      </c>
      <c r="R164" s="10" t="inlineStr">
        <is>
          <t>-</t>
        </is>
      </c>
      <c r="S164" s="7" t="inlineStr">
        <is>
          <t>-</t>
        </is>
      </c>
      <c r="T164" s="7" t="inlineStr">
        <is>
          <t>Si</t>
        </is>
      </c>
      <c r="U164" s="10" t="n">
        <v>4</v>
      </c>
      <c r="V164" s="10" t="n">
        <v>2</v>
      </c>
      <c r="W164" s="7" t="inlineStr">
        <is>
          <t>Oeste</t>
        </is>
      </c>
      <c r="X164" s="7" t="inlineStr">
        <is>
          <t>No</t>
        </is>
      </c>
      <c r="Y164" s="7" t="inlineStr">
        <is>
          <t>Si</t>
        </is>
      </c>
      <c r="Z164" s="7" t="inlineStr">
        <is>
          <t>No</t>
        </is>
      </c>
      <c r="AA164" s="7" t="inlineStr">
        <is>
          <t>No</t>
        </is>
      </c>
      <c r="AB164" s="7" t="inlineStr">
        <is>
          <t>No</t>
        </is>
      </c>
      <c r="AC164" s="126" t="inlineStr">
        <is>
          <t>Aqui</t>
        </is>
      </c>
      <c r="AD164" s="18" t="inlineStr"/>
      <c r="AE164" s="13" t="n">
        <v>2011.494252873563</v>
      </c>
      <c r="AF164" s="13" t="n">
        <v>1749.125437281359</v>
      </c>
      <c r="AH164" s="13">
        <f>IF(P164="","",AVERAGEIF($P$6:$P$503, P164, $AE$6:$AE$503))</f>
        <v/>
      </c>
      <c r="AI164" s="13">
        <f>IF(AE164="","",IF(AE164="-","-",IF((AE164-AH164)=0,"-",IF((AE164-AH164)&gt;0,"↑","↓"))))</f>
        <v/>
      </c>
      <c r="AJ164" s="13">
        <f>IF(AF164="","",IF(AF164="-","-",AVERAGEIF($P$6:$P$503, P164, $AF$6:$AF$503)))</f>
        <v/>
      </c>
      <c r="AK164" s="13">
        <f>IF(AF164="","",IF(AF164="-","-",IF((AF164-AJ164)=0,"-",IF((AF164-AJ164)&gt;0,"↑","↓"))))</f>
        <v/>
      </c>
      <c r="AM164" s="125">
        <f>IF(I164="","",((I164-$AJ$2)*$AL$3*((1+$AL$3)^(30*12)))/(((1+$AL$3)^(30*12))-1))</f>
        <v/>
      </c>
    </row>
    <row r="165">
      <c r="B165" s="6" t="inlineStr">
        <is>
          <t>Actiu</t>
        </is>
      </c>
      <c r="C165" s="12" t="inlineStr">
        <is>
          <t>2025-03-30</t>
        </is>
      </c>
      <c r="D165" s="11" t="inlineStr">
        <is>
          <t>Serra Grup Immobiliari</t>
        </is>
      </c>
      <c r="E165" s="11" t="inlineStr"/>
      <c r="F165" s="12" t="inlineStr">
        <is>
          <t>2025-03-30</t>
        </is>
      </c>
      <c r="G165" s="11" t="n">
        <v>0</v>
      </c>
      <c r="H165" s="19" t="inlineStr"/>
      <c r="I165" s="124" t="n">
        <v>700000</v>
      </c>
      <c r="J165" s="9" t="inlineStr">
        <is>
          <t>-</t>
        </is>
      </c>
      <c r="K165" s="7" t="inlineStr">
        <is>
          <t>Viviendas</t>
        </is>
      </c>
      <c r="L165" s="7" t="inlineStr">
        <is>
          <t>Buen estado</t>
        </is>
      </c>
      <c r="M165" s="10" t="n">
        <v>1925</v>
      </c>
      <c r="N165" s="10" t="n">
        <v>100</v>
      </c>
      <c r="O165" s="7" t="inlineStr">
        <is>
          <t>Vilafranca del Penedès</t>
        </is>
      </c>
      <c r="P165" s="7" t="inlineStr">
        <is>
          <t>*CENTRO</t>
        </is>
      </c>
      <c r="Q165" s="10" t="n">
        <v>181</v>
      </c>
      <c r="R165" s="10" t="inlineStr">
        <is>
          <t>-</t>
        </is>
      </c>
      <c r="S165" s="7" t="inlineStr">
        <is>
          <t>-</t>
        </is>
      </c>
      <c r="T165" s="7" t="inlineStr">
        <is>
          <t>No</t>
        </is>
      </c>
      <c r="U165" s="10" t="n">
        <v>8</v>
      </c>
      <c r="V165" s="10" t="n">
        <v>8</v>
      </c>
      <c r="W165" s="7" t="inlineStr">
        <is>
          <t>Este</t>
        </is>
      </c>
      <c r="X165" s="7" t="inlineStr">
        <is>
          <t>No</t>
        </is>
      </c>
      <c r="Y165" s="7" t="inlineStr">
        <is>
          <t>Si</t>
        </is>
      </c>
      <c r="Z165" s="7" t="inlineStr">
        <is>
          <t>No</t>
        </is>
      </c>
      <c r="AA165" s="7" t="inlineStr">
        <is>
          <t>No</t>
        </is>
      </c>
      <c r="AB165" s="7" t="inlineStr">
        <is>
          <t>No</t>
        </is>
      </c>
      <c r="AC165" s="126" t="inlineStr">
        <is>
          <t>Aqui</t>
        </is>
      </c>
      <c r="AD165" s="19" t="inlineStr"/>
      <c r="AE165" s="13" t="n">
        <v>3867.403314917127</v>
      </c>
      <c r="AF165" s="13" t="n">
        <v>2578.268876611418</v>
      </c>
      <c r="AH165" s="13">
        <f>IF(P165="","",AVERAGEIF($P$6:$P$503, P165, $AE$6:$AE$503))</f>
        <v/>
      </c>
      <c r="AI165" s="13">
        <f>IF(AE165="","",IF(AE165="-","-",IF((AE165-AH165)=0,"-",IF((AE165-AH165)&gt;0,"↑","↓"))))</f>
        <v/>
      </c>
      <c r="AJ165" s="13">
        <f>IF(AF165="","",IF(AF165="-","-",AVERAGEIF($P$6:$P$503, P165, $AF$6:$AF$503)))</f>
        <v/>
      </c>
      <c r="AK165" s="13">
        <f>IF(AF165="","",IF(AF165="-","-",IF((AF165-AJ165)=0,"-",IF((AF165-AJ165)&gt;0,"↑","↓"))))</f>
        <v/>
      </c>
      <c r="AM165" s="125">
        <f>IF(I165="","",((I165-$AJ$2)*$AL$3*((1+$AL$3)^(30*12)))/(((1+$AL$3)^(30*12))-1))</f>
        <v/>
      </c>
    </row>
    <row r="166">
      <c r="B166" s="6" t="inlineStr">
        <is>
          <t>Actiu</t>
        </is>
      </c>
      <c r="C166" s="12" t="inlineStr">
        <is>
          <t>2025-03-30</t>
        </is>
      </c>
      <c r="D166" s="11" t="inlineStr">
        <is>
          <t>Serra Grup Immobiliari</t>
        </is>
      </c>
      <c r="E166" s="11" t="inlineStr"/>
      <c r="F166" s="12" t="inlineStr">
        <is>
          <t>2025-03-30</t>
        </is>
      </c>
      <c r="G166" s="11" t="n">
        <v>0</v>
      </c>
      <c r="H166" s="19" t="inlineStr"/>
      <c r="I166" s="124" t="n">
        <v>288472</v>
      </c>
      <c r="J166" s="9" t="inlineStr">
        <is>
          <t>-</t>
        </is>
      </c>
      <c r="K166" s="7" t="inlineStr">
        <is>
          <t>Viviendas</t>
        </is>
      </c>
      <c r="L166" s="7" t="inlineStr">
        <is>
          <t>Obra Nueva</t>
        </is>
      </c>
      <c r="M166" s="10" t="n">
        <v>2025</v>
      </c>
      <c r="N166" s="10" t="n">
        <v>0</v>
      </c>
      <c r="O166" s="7" t="inlineStr">
        <is>
          <t>Vilafranca del Penedès</t>
        </is>
      </c>
      <c r="P166" s="7" t="inlineStr">
        <is>
          <t>Vilafranca del Penedès</t>
        </is>
      </c>
      <c r="Q166" s="10" t="n">
        <v>88</v>
      </c>
      <c r="R166" s="10" t="inlineStr">
        <is>
          <t>-</t>
        </is>
      </c>
      <c r="S166" s="7" t="inlineStr">
        <is>
          <t>-</t>
        </is>
      </c>
      <c r="T166" s="7" t="inlineStr">
        <is>
          <t>Si</t>
        </is>
      </c>
      <c r="U166" s="10" t="n">
        <v>4</v>
      </c>
      <c r="V166" s="10" t="n">
        <v>2</v>
      </c>
      <c r="W166" s="7" t="inlineStr">
        <is>
          <t>-</t>
        </is>
      </c>
      <c r="X166" s="7" t="inlineStr">
        <is>
          <t>No</t>
        </is>
      </c>
      <c r="Y166" s="7" t="inlineStr">
        <is>
          <t>Si</t>
        </is>
      </c>
      <c r="Z166" s="7" t="inlineStr">
        <is>
          <t>Si</t>
        </is>
      </c>
      <c r="AA166" s="7" t="inlineStr">
        <is>
          <t>No</t>
        </is>
      </c>
      <c r="AB166" s="7" t="inlineStr">
        <is>
          <t>Si</t>
        </is>
      </c>
      <c r="AC166" s="126" t="inlineStr">
        <is>
          <t>Aqui</t>
        </is>
      </c>
      <c r="AD166" s="19" t="inlineStr"/>
      <c r="AE166" s="13" t="n">
        <v>3278.090909090909</v>
      </c>
      <c r="AF166" s="13" t="n">
        <v>3278.090909090909</v>
      </c>
      <c r="AH166" s="13">
        <f>IF(P166="","",AVERAGEIF($P$6:$P$503, P166, $AE$6:$AE$503))</f>
        <v/>
      </c>
      <c r="AI166" s="13">
        <f>IF(AE166="","",IF(AE166="-","-",IF((AE166-AH166)=0,"-",IF((AE166-AH166)&gt;0,"↑","↓"))))</f>
        <v/>
      </c>
      <c r="AJ166" s="13">
        <f>IF(AF166="","",IF(AF166="-","-",AVERAGEIF($P$6:$P$503, P166, $AF$6:$AF$503)))</f>
        <v/>
      </c>
      <c r="AK166" s="13">
        <f>IF(AF166="","",IF(AF166="-","-",IF((AF166-AJ166)=0,"-",IF((AF166-AJ166)&gt;0,"↑","↓"))))</f>
        <v/>
      </c>
      <c r="AM166" s="125">
        <f>IF(I166="","",((I166-$AJ$2)*$AL$3*((1+$AL$3)^(30*12)))/(((1+$AL$3)^(30*12))-1))</f>
        <v/>
      </c>
    </row>
    <row r="167">
      <c r="B167" s="6" t="inlineStr">
        <is>
          <t>Actiu</t>
        </is>
      </c>
      <c r="C167" s="12" t="inlineStr">
        <is>
          <t>2025-03-30</t>
        </is>
      </c>
      <c r="D167" s="11" t="inlineStr">
        <is>
          <t>Serra Grup Immobiliari</t>
        </is>
      </c>
      <c r="E167" s="11" t="inlineStr"/>
      <c r="F167" s="12" t="inlineStr">
        <is>
          <t>2025-03-30</t>
        </is>
      </c>
      <c r="G167" s="11" t="n">
        <v>0</v>
      </c>
      <c r="H167" s="18" t="inlineStr"/>
      <c r="I167" s="124" t="n">
        <v>273861</v>
      </c>
      <c r="J167" s="9" t="inlineStr">
        <is>
          <t>-</t>
        </is>
      </c>
      <c r="K167" s="7" t="inlineStr">
        <is>
          <t>Viviendas</t>
        </is>
      </c>
      <c r="L167" s="7" t="inlineStr">
        <is>
          <t>Obra Nueva</t>
        </is>
      </c>
      <c r="M167" s="10" t="n">
        <v>2025</v>
      </c>
      <c r="N167" s="10" t="n">
        <v>0</v>
      </c>
      <c r="O167" s="7" t="inlineStr">
        <is>
          <t>Vilafranca del Penedès</t>
        </is>
      </c>
      <c r="P167" s="7" t="inlineStr">
        <is>
          <t>Vilafranca del Penedès</t>
        </is>
      </c>
      <c r="Q167" s="10" t="n">
        <v>84</v>
      </c>
      <c r="R167" s="10" t="inlineStr">
        <is>
          <t>-</t>
        </is>
      </c>
      <c r="S167" s="7" t="inlineStr">
        <is>
          <t>-</t>
        </is>
      </c>
      <c r="T167" s="7" t="inlineStr">
        <is>
          <t>Si</t>
        </is>
      </c>
      <c r="U167" s="10" t="n">
        <v>3</v>
      </c>
      <c r="V167" s="10" t="n">
        <v>2</v>
      </c>
      <c r="W167" s="7" t="inlineStr">
        <is>
          <t>-</t>
        </is>
      </c>
      <c r="X167" s="7" t="inlineStr">
        <is>
          <t>No</t>
        </is>
      </c>
      <c r="Y167" s="7" t="inlineStr">
        <is>
          <t>No</t>
        </is>
      </c>
      <c r="Z167" s="7" t="inlineStr">
        <is>
          <t>Si</t>
        </is>
      </c>
      <c r="AA167" s="7" t="inlineStr">
        <is>
          <t>No</t>
        </is>
      </c>
      <c r="AB167" s="7" t="inlineStr">
        <is>
          <t>Si</t>
        </is>
      </c>
      <c r="AC167" s="126" t="inlineStr">
        <is>
          <t>Aqui</t>
        </is>
      </c>
      <c r="AD167" s="18" t="inlineStr"/>
      <c r="AE167" s="13" t="n">
        <v>3260.25</v>
      </c>
      <c r="AF167" s="13" t="n">
        <v>3260.25</v>
      </c>
      <c r="AH167" s="13">
        <f>IF(P167="","",AVERAGEIF($P$6:$P$503, P167, $AE$6:$AE$503))</f>
        <v/>
      </c>
      <c r="AI167" s="13">
        <f>IF(AE167="","",IF(AE167="-","-",IF((AE167-AH167)=0,"-",IF((AE167-AH167)&gt;0,"↑","↓"))))</f>
        <v/>
      </c>
      <c r="AJ167" s="13">
        <f>IF(AF167="","",IF(AF167="-","-",AVERAGEIF($P$6:$P$503, P167, $AF$6:$AF$503)))</f>
        <v/>
      </c>
      <c r="AK167" s="13">
        <f>IF(AF167="","",IF(AF167="-","-",IF((AF167-AJ167)=0,"-",IF((AF167-AJ167)&gt;0,"↑","↓"))))</f>
        <v/>
      </c>
      <c r="AM167" s="125">
        <f>IF(I167="","",((I167-$AJ$2)*$AL$3*((1+$AL$3)^(30*12)))/(((1+$AL$3)^(30*12))-1))</f>
        <v/>
      </c>
    </row>
    <row r="168">
      <c r="B168" s="6" t="inlineStr">
        <is>
          <t>Actiu</t>
        </is>
      </c>
      <c r="C168" s="12" t="inlineStr">
        <is>
          <t>2025-03-30</t>
        </is>
      </c>
      <c r="D168" s="11" t="inlineStr">
        <is>
          <t>Serra Grup Immobiliari</t>
        </is>
      </c>
      <c r="E168" s="11" t="inlineStr"/>
      <c r="F168" s="12" t="inlineStr">
        <is>
          <t>2025-03-30</t>
        </is>
      </c>
      <c r="G168" s="11" t="n">
        <v>0</v>
      </c>
      <c r="H168" s="19" t="inlineStr"/>
      <c r="I168" s="124" t="n">
        <v>268000</v>
      </c>
      <c r="J168" s="9" t="inlineStr">
        <is>
          <t>-</t>
        </is>
      </c>
      <c r="K168" s="7" t="inlineStr">
        <is>
          <t>Viviendas</t>
        </is>
      </c>
      <c r="L168" s="7" t="inlineStr">
        <is>
          <t>Obra Nueva</t>
        </is>
      </c>
      <c r="M168" s="10" t="n">
        <v>2025</v>
      </c>
      <c r="N168" s="10" t="n">
        <v>0</v>
      </c>
      <c r="O168" s="7" t="inlineStr">
        <is>
          <t>Vilafranca del Penedès</t>
        </is>
      </c>
      <c r="P168" s="7" t="inlineStr">
        <is>
          <t>La Girada</t>
        </is>
      </c>
      <c r="Q168" s="10" t="n">
        <v>78</v>
      </c>
      <c r="R168" s="10" t="inlineStr">
        <is>
          <t>-</t>
        </is>
      </c>
      <c r="S168" s="7" t="inlineStr">
        <is>
          <t>-</t>
        </is>
      </c>
      <c r="T168" s="7" t="inlineStr">
        <is>
          <t>Si</t>
        </is>
      </c>
      <c r="U168" s="10" t="n">
        <v>4</v>
      </c>
      <c r="V168" s="10" t="n">
        <v>2</v>
      </c>
      <c r="W168" s="7" t="inlineStr">
        <is>
          <t>-</t>
        </is>
      </c>
      <c r="X168" s="7" t="inlineStr">
        <is>
          <t>No</t>
        </is>
      </c>
      <c r="Y168" s="7" t="inlineStr">
        <is>
          <t>Si</t>
        </is>
      </c>
      <c r="Z168" s="7" t="inlineStr">
        <is>
          <t>Si</t>
        </is>
      </c>
      <c r="AA168" s="7" t="inlineStr">
        <is>
          <t>No</t>
        </is>
      </c>
      <c r="AB168" s="7" t="inlineStr">
        <is>
          <t>No</t>
        </is>
      </c>
      <c r="AC168" s="126" t="inlineStr">
        <is>
          <t>Aqui</t>
        </is>
      </c>
      <c r="AD168" s="19" t="inlineStr"/>
      <c r="AE168" s="13" t="n">
        <v>3435.897435897436</v>
      </c>
      <c r="AF168" s="13" t="n">
        <v>3435.897435897436</v>
      </c>
      <c r="AH168" s="13">
        <f>IF(P168="","",AVERAGEIF($P$6:$P$503, P168, $AE$6:$AE$503))</f>
        <v/>
      </c>
      <c r="AI168" s="13">
        <f>IF(AE168="","",IF(AE168="-","-",IF((AE168-AH168)=0,"-",IF((AE168-AH168)&gt;0,"↑","↓"))))</f>
        <v/>
      </c>
      <c r="AJ168" s="13">
        <f>IF(AF168="","",IF(AF168="-","-",AVERAGEIF($P$6:$P$503, P168, $AF$6:$AF$503)))</f>
        <v/>
      </c>
      <c r="AK168" s="13">
        <f>IF(AF168="","",IF(AF168="-","-",IF((AF168-AJ168)=0,"-",IF((AF168-AJ168)&gt;0,"↑","↓"))))</f>
        <v/>
      </c>
      <c r="AM168" s="125">
        <f>IF(I168="","",((I168-$AJ$2)*$AL$3*((1+$AL$3)^(30*12)))/(((1+$AL$3)^(30*12))-1))</f>
        <v/>
      </c>
    </row>
    <row r="169">
      <c r="B169" s="6" t="inlineStr">
        <is>
          <t>Actiu</t>
        </is>
      </c>
      <c r="C169" s="12" t="inlineStr">
        <is>
          <t>2025-03-30</t>
        </is>
      </c>
      <c r="D169" s="11" t="inlineStr">
        <is>
          <t>Serra Grup Immobiliari</t>
        </is>
      </c>
      <c r="E169" s="11" t="inlineStr"/>
      <c r="F169" s="12" t="inlineStr">
        <is>
          <t>2025-03-30</t>
        </is>
      </c>
      <c r="G169" s="11" t="n">
        <v>0</v>
      </c>
      <c r="H169" s="19" t="inlineStr"/>
      <c r="I169" s="124" t="n">
        <v>270000</v>
      </c>
      <c r="J169" s="9" t="inlineStr">
        <is>
          <t>-</t>
        </is>
      </c>
      <c r="K169" s="7" t="inlineStr">
        <is>
          <t>Viviendas</t>
        </is>
      </c>
      <c r="L169" s="7" t="inlineStr">
        <is>
          <t>Seminuevo</t>
        </is>
      </c>
      <c r="M169" s="10" t="n">
        <v>2023</v>
      </c>
      <c r="N169" s="10" t="n">
        <v>2</v>
      </c>
      <c r="O169" s="7" t="inlineStr">
        <is>
          <t>Vilafranca del Penedès</t>
        </is>
      </c>
      <c r="P169" s="7" t="inlineStr">
        <is>
          <t>*CENTRO</t>
        </is>
      </c>
      <c r="Q169" s="10" t="n">
        <v>95</v>
      </c>
      <c r="R169" s="10" t="inlineStr">
        <is>
          <t>-</t>
        </is>
      </c>
      <c r="S169" s="7" t="inlineStr">
        <is>
          <t>-</t>
        </is>
      </c>
      <c r="T169" s="7" t="inlineStr">
        <is>
          <t>Si</t>
        </is>
      </c>
      <c r="U169" s="10" t="n">
        <v>3</v>
      </c>
      <c r="V169" s="10" t="n">
        <v>2</v>
      </c>
      <c r="W169" s="7" t="inlineStr">
        <is>
          <t>Sur</t>
        </is>
      </c>
      <c r="X169" s="7" t="inlineStr">
        <is>
          <t>No</t>
        </is>
      </c>
      <c r="Y169" s="7" t="inlineStr">
        <is>
          <t>Si</t>
        </is>
      </c>
      <c r="Z169" s="7" t="inlineStr">
        <is>
          <t>No</t>
        </is>
      </c>
      <c r="AA169" s="7" t="inlineStr">
        <is>
          <t>No</t>
        </is>
      </c>
      <c r="AB169" s="7" t="inlineStr">
        <is>
          <t>No</t>
        </is>
      </c>
      <c r="AC169" s="126" t="inlineStr">
        <is>
          <t>Aqui</t>
        </is>
      </c>
      <c r="AD169" s="19" t="inlineStr"/>
      <c r="AE169" s="13" t="n">
        <v>2842.105263157895</v>
      </c>
      <c r="AF169" s="13" t="n">
        <v>2813.965607087024</v>
      </c>
      <c r="AH169" s="13">
        <f>IF(P169="","",AVERAGEIF($P$6:$P$503, P169, $AE$6:$AE$503))</f>
        <v/>
      </c>
      <c r="AI169" s="13">
        <f>IF(AE169="","",IF(AE169="-","-",IF((AE169-AH169)=0,"-",IF((AE169-AH169)&gt;0,"↑","↓"))))</f>
        <v/>
      </c>
      <c r="AJ169" s="13">
        <f>IF(AF169="","",IF(AF169="-","-",AVERAGEIF($P$6:$P$503, P169, $AF$6:$AF$503)))</f>
        <v/>
      </c>
      <c r="AK169" s="13">
        <f>IF(AF169="","",IF(AF169="-","-",IF((AF169-AJ169)=0,"-",IF((AF169-AJ169)&gt;0,"↑","↓"))))</f>
        <v/>
      </c>
      <c r="AM169" s="125">
        <f>IF(I169="","",((I169-$AJ$2)*$AL$3*((1+$AL$3)^(30*12)))/(((1+$AL$3)^(30*12))-1))</f>
        <v/>
      </c>
    </row>
    <row r="170">
      <c r="B170" s="6" t="inlineStr">
        <is>
          <t>Actiu</t>
        </is>
      </c>
      <c r="C170" s="12" t="inlineStr">
        <is>
          <t>2025-03-30</t>
        </is>
      </c>
      <c r="D170" s="11" t="inlineStr">
        <is>
          <t>Serra Grup Immobiliari</t>
        </is>
      </c>
      <c r="E170" s="11" t="inlineStr"/>
      <c r="F170" s="12" t="inlineStr">
        <is>
          <t>2025-03-30</t>
        </is>
      </c>
      <c r="G170" s="11" t="n">
        <v>0</v>
      </c>
      <c r="H170" s="18" t="inlineStr"/>
      <c r="I170" s="124" t="n">
        <v>287000</v>
      </c>
      <c r="J170" s="9" t="inlineStr">
        <is>
          <t>-</t>
        </is>
      </c>
      <c r="K170" s="7" t="inlineStr">
        <is>
          <t>Viviendas</t>
        </is>
      </c>
      <c r="L170" s="7" t="inlineStr">
        <is>
          <t>Buen estado</t>
        </is>
      </c>
      <c r="M170" s="10" t="inlineStr">
        <is>
          <t>-</t>
        </is>
      </c>
      <c r="N170" s="10" t="inlineStr">
        <is>
          <t>-</t>
        </is>
      </c>
      <c r="O170" s="7" t="inlineStr">
        <is>
          <t>Vilafranca del Penedès</t>
        </is>
      </c>
      <c r="P170" s="7" t="inlineStr">
        <is>
          <t>*CENTRO</t>
        </is>
      </c>
      <c r="Q170" s="10" t="n">
        <v>305</v>
      </c>
      <c r="R170" s="10" t="inlineStr">
        <is>
          <t>-</t>
        </is>
      </c>
      <c r="S170" s="7" t="inlineStr">
        <is>
          <t>-</t>
        </is>
      </c>
      <c r="T170" s="7" t="inlineStr">
        <is>
          <t>No</t>
        </is>
      </c>
      <c r="U170" s="10" t="n">
        <v>4</v>
      </c>
      <c r="V170" s="10" t="n">
        <v>3</v>
      </c>
      <c r="W170" s="7" t="inlineStr">
        <is>
          <t>-</t>
        </is>
      </c>
      <c r="X170" s="7" t="inlineStr">
        <is>
          <t>No</t>
        </is>
      </c>
      <c r="Y170" s="7" t="inlineStr">
        <is>
          <t>No</t>
        </is>
      </c>
      <c r="Z170" s="7" t="inlineStr">
        <is>
          <t>No</t>
        </is>
      </c>
      <c r="AA170" s="7" t="inlineStr">
        <is>
          <t>No</t>
        </is>
      </c>
      <c r="AB170" s="7" t="inlineStr">
        <is>
          <t>No</t>
        </is>
      </c>
      <c r="AC170" s="126" t="inlineStr">
        <is>
          <t>Aqui</t>
        </is>
      </c>
      <c r="AD170" s="18" t="inlineStr"/>
      <c r="AE170" s="13" t="n">
        <v>940.983606557377</v>
      </c>
      <c r="AF170" s="13" t="inlineStr">
        <is>
          <t>-</t>
        </is>
      </c>
      <c r="AH170" s="13">
        <f>IF(P170="","",AVERAGEIF($P$6:$P$503, P170, $AE$6:$AE$503))</f>
        <v/>
      </c>
      <c r="AI170" s="13">
        <f>IF(AE170="","",IF(AE170="-","-",IF((AE170-AH170)=0,"-",IF((AE170-AH170)&gt;0,"↑","↓"))))</f>
        <v/>
      </c>
      <c r="AJ170" s="13">
        <f>IF(AF170="","",IF(AF170="-","-",AVERAGEIF($P$6:$P$503, P170, $AF$6:$AF$503)))</f>
        <v/>
      </c>
      <c r="AK170" s="13">
        <f>IF(AF170="","",IF(AF170="-","-",IF((AF170-AJ170)=0,"-",IF((AF170-AJ170)&gt;0,"↑","↓"))))</f>
        <v/>
      </c>
      <c r="AM170" s="125">
        <f>IF(I170="","",((I170-$AJ$2)*$AL$3*((1+$AL$3)^(30*12)))/(((1+$AL$3)^(30*12))-1))</f>
        <v/>
      </c>
    </row>
    <row r="171">
      <c r="B171" s="6" t="inlineStr">
        <is>
          <t>Actiu</t>
        </is>
      </c>
      <c r="C171" s="12" t="inlineStr">
        <is>
          <t>2025-03-30</t>
        </is>
      </c>
      <c r="D171" s="11" t="inlineStr">
        <is>
          <t>Serra Grup Immobiliari</t>
        </is>
      </c>
      <c r="E171" s="11" t="inlineStr"/>
      <c r="F171" s="12" t="inlineStr">
        <is>
          <t>2025-03-30</t>
        </is>
      </c>
      <c r="G171" s="11" t="n">
        <v>0</v>
      </c>
      <c r="H171" s="19" t="inlineStr"/>
      <c r="I171" s="124" t="n">
        <v>319200</v>
      </c>
      <c r="J171" s="9" t="inlineStr">
        <is>
          <t>-</t>
        </is>
      </c>
      <c r="K171" s="7" t="inlineStr">
        <is>
          <t>Viviendas</t>
        </is>
      </c>
      <c r="L171" s="7" t="inlineStr">
        <is>
          <t>Obra Nueva</t>
        </is>
      </c>
      <c r="M171" s="10" t="n">
        <v>2025</v>
      </c>
      <c r="N171" s="10" t="n">
        <v>0</v>
      </c>
      <c r="O171" s="7" t="inlineStr">
        <is>
          <t>Vilafranca del Penedès</t>
        </is>
      </c>
      <c r="P171" s="7" t="inlineStr">
        <is>
          <t>Barcelona</t>
        </is>
      </c>
      <c r="Q171" s="10" t="n">
        <v>92</v>
      </c>
      <c r="R171" s="10" t="inlineStr">
        <is>
          <t>-</t>
        </is>
      </c>
      <c r="S171" s="7" t="inlineStr">
        <is>
          <t>-</t>
        </is>
      </c>
      <c r="T171" s="7" t="inlineStr">
        <is>
          <t>Si</t>
        </is>
      </c>
      <c r="U171" s="10" t="n">
        <v>4</v>
      </c>
      <c r="V171" s="10" t="n">
        <v>2</v>
      </c>
      <c r="W171" s="7" t="inlineStr">
        <is>
          <t>-</t>
        </is>
      </c>
      <c r="X171" s="7" t="inlineStr">
        <is>
          <t>No</t>
        </is>
      </c>
      <c r="Y171" s="7" t="inlineStr">
        <is>
          <t>No</t>
        </is>
      </c>
      <c r="Z171" s="7" t="inlineStr">
        <is>
          <t>Si</t>
        </is>
      </c>
      <c r="AA171" s="7" t="inlineStr">
        <is>
          <t>No</t>
        </is>
      </c>
      <c r="AB171" s="7" t="inlineStr">
        <is>
          <t>Si</t>
        </is>
      </c>
      <c r="AC171" s="126" t="inlineStr">
        <is>
          <t>Aqui</t>
        </is>
      </c>
      <c r="AD171" s="19" t="inlineStr"/>
      <c r="AE171" s="13" t="n">
        <v>3469.565217391304</v>
      </c>
      <c r="AF171" s="13" t="n">
        <v>3469.565217391304</v>
      </c>
      <c r="AH171" s="13">
        <f>IF(P171="","",AVERAGEIF($P$6:$P$503, P171, $AE$6:$AE$503))</f>
        <v/>
      </c>
      <c r="AI171" s="13">
        <f>IF(AE171="","",IF(AE171="-","-",IF((AE171-AH171)=0,"-",IF((AE171-AH171)&gt;0,"↑","↓"))))</f>
        <v/>
      </c>
      <c r="AJ171" s="13">
        <f>IF(AF171="","",IF(AF171="-","-",AVERAGEIF($P$6:$P$503, P171, $AF$6:$AF$503)))</f>
        <v/>
      </c>
      <c r="AK171" s="13">
        <f>IF(AF171="","",IF(AF171="-","-",IF((AF171-AJ171)=0,"-",IF((AF171-AJ171)&gt;0,"↑","↓"))))</f>
        <v/>
      </c>
      <c r="AM171" s="125">
        <f>IF(I171="","",((I171-$AJ$2)*$AL$3*((1+$AL$3)^(30*12)))/(((1+$AL$3)^(30*12))-1))</f>
        <v/>
      </c>
    </row>
    <row r="172">
      <c r="B172" s="6" t="inlineStr">
        <is>
          <t>Actiu</t>
        </is>
      </c>
      <c r="C172" s="12" t="inlineStr">
        <is>
          <t>2025-03-30</t>
        </is>
      </c>
      <c r="D172" s="11" t="inlineStr">
        <is>
          <t>Serra Grup Immobiliari</t>
        </is>
      </c>
      <c r="E172" s="11" t="inlineStr"/>
      <c r="F172" s="12" t="inlineStr">
        <is>
          <t>2025-03-30</t>
        </is>
      </c>
      <c r="G172" s="11" t="n">
        <v>0</v>
      </c>
      <c r="H172" s="19" t="inlineStr"/>
      <c r="I172" s="124" t="n">
        <v>294743</v>
      </c>
      <c r="J172" s="9" t="inlineStr">
        <is>
          <t>-</t>
        </is>
      </c>
      <c r="K172" s="7" t="inlineStr">
        <is>
          <t>Viviendas</t>
        </is>
      </c>
      <c r="L172" s="7" t="inlineStr">
        <is>
          <t>Obra Nueva</t>
        </is>
      </c>
      <c r="M172" s="10" t="n">
        <v>2025</v>
      </c>
      <c r="N172" s="10" t="n">
        <v>0</v>
      </c>
      <c r="O172" s="7" t="inlineStr">
        <is>
          <t>Vilafranca del Penedès</t>
        </is>
      </c>
      <c r="P172" s="7" t="inlineStr">
        <is>
          <t>Barceloneta</t>
        </is>
      </c>
      <c r="Q172" s="10" t="n">
        <v>82</v>
      </c>
      <c r="R172" s="10" t="inlineStr">
        <is>
          <t>-</t>
        </is>
      </c>
      <c r="S172" s="7" t="inlineStr">
        <is>
          <t>-</t>
        </is>
      </c>
      <c r="T172" s="7" t="inlineStr">
        <is>
          <t>Si</t>
        </is>
      </c>
      <c r="U172" s="10" t="n">
        <v>4</v>
      </c>
      <c r="V172" s="10" t="n">
        <v>2</v>
      </c>
      <c r="W172" s="7" t="inlineStr">
        <is>
          <t>-</t>
        </is>
      </c>
      <c r="X172" s="7" t="inlineStr">
        <is>
          <t>No</t>
        </is>
      </c>
      <c r="Y172" s="7" t="inlineStr">
        <is>
          <t>No</t>
        </is>
      </c>
      <c r="Z172" s="7" t="inlineStr">
        <is>
          <t>Si</t>
        </is>
      </c>
      <c r="AA172" s="7" t="inlineStr">
        <is>
          <t>No</t>
        </is>
      </c>
      <c r="AB172" s="7" t="inlineStr">
        <is>
          <t>Si</t>
        </is>
      </c>
      <c r="AC172" s="126" t="inlineStr">
        <is>
          <t>Aqui</t>
        </is>
      </c>
      <c r="AD172" s="19" t="inlineStr"/>
      <c r="AE172" s="13" t="n">
        <v>3594.426829268293</v>
      </c>
      <c r="AF172" s="13" t="n">
        <v>3594.426829268293</v>
      </c>
      <c r="AH172" s="13">
        <f>IF(P172="","",AVERAGEIF($P$6:$P$503, P172, $AE$6:$AE$503))</f>
        <v/>
      </c>
      <c r="AI172" s="13">
        <f>IF(AE172="","",IF(AE172="-","-",IF((AE172-AH172)=0,"-",IF((AE172-AH172)&gt;0,"↑","↓"))))</f>
        <v/>
      </c>
      <c r="AJ172" s="13">
        <f>IF(AF172="","",IF(AF172="-","-",AVERAGEIF($P$6:$P$503, P172, $AF$6:$AF$503)))</f>
        <v/>
      </c>
      <c r="AK172" s="13">
        <f>IF(AF172="","",IF(AF172="-","-",IF((AF172-AJ172)=0,"-",IF((AF172-AJ172)&gt;0,"↑","↓"))))</f>
        <v/>
      </c>
      <c r="AM172" s="125">
        <f>IF(I172="","",((I172-$AJ$2)*$AL$3*((1+$AL$3)^(30*12)))/(((1+$AL$3)^(30*12))-1))</f>
        <v/>
      </c>
    </row>
    <row r="173">
      <c r="B173" s="6" t="inlineStr">
        <is>
          <t>Actiu</t>
        </is>
      </c>
      <c r="C173" s="12" t="inlineStr">
        <is>
          <t>2025-03-30</t>
        </is>
      </c>
      <c r="D173" s="11" t="inlineStr">
        <is>
          <t>Serra Grup Immobiliari</t>
        </is>
      </c>
      <c r="E173" s="11" t="inlineStr"/>
      <c r="F173" s="12" t="inlineStr">
        <is>
          <t>2025-03-30</t>
        </is>
      </c>
      <c r="G173" s="11" t="n">
        <v>0</v>
      </c>
      <c r="H173" s="18" t="inlineStr"/>
      <c r="I173" s="124" t="n">
        <v>285000</v>
      </c>
      <c r="J173" s="9" t="inlineStr">
        <is>
          <t>-</t>
        </is>
      </c>
      <c r="K173" s="7" t="inlineStr">
        <is>
          <t>Viviendas</t>
        </is>
      </c>
      <c r="L173" s="7" t="inlineStr">
        <is>
          <t>-</t>
        </is>
      </c>
      <c r="M173" s="10" t="n">
        <v>1966</v>
      </c>
      <c r="N173" s="10" t="n">
        <v>59</v>
      </c>
      <c r="O173" s="7" t="inlineStr">
        <is>
          <t>Vilafranca del Penedès</t>
        </is>
      </c>
      <c r="P173" s="7" t="inlineStr">
        <is>
          <t>Sant Julià</t>
        </is>
      </c>
      <c r="Q173" s="10" t="n">
        <v>90</v>
      </c>
      <c r="R173" s="10" t="inlineStr">
        <is>
          <t>-</t>
        </is>
      </c>
      <c r="S173" s="7" t="inlineStr">
        <is>
          <t>-</t>
        </is>
      </c>
      <c r="T173" s="7" t="inlineStr">
        <is>
          <t>No</t>
        </is>
      </c>
      <c r="U173" s="10" t="n">
        <v>3</v>
      </c>
      <c r="V173" s="10" t="n">
        <v>1</v>
      </c>
      <c r="W173" s="7" t="inlineStr">
        <is>
          <t>-</t>
        </is>
      </c>
      <c r="X173" s="7" t="inlineStr">
        <is>
          <t>Si</t>
        </is>
      </c>
      <c r="Y173" s="7" t="inlineStr">
        <is>
          <t>No</t>
        </is>
      </c>
      <c r="Z173" s="7" t="inlineStr">
        <is>
          <t>No</t>
        </is>
      </c>
      <c r="AA173" s="7" t="inlineStr">
        <is>
          <t>Si</t>
        </is>
      </c>
      <c r="AB173" s="7" t="inlineStr">
        <is>
          <t>Si</t>
        </is>
      </c>
      <c r="AC173" s="126" t="inlineStr">
        <is>
          <t>Aqui</t>
        </is>
      </c>
      <c r="AD173" s="18" t="inlineStr"/>
      <c r="AE173" s="13" t="n">
        <v>3166.666666666667</v>
      </c>
      <c r="AF173" s="13" t="n">
        <v>2445.302445302445</v>
      </c>
      <c r="AH173" s="13">
        <f>IF(P173="","",AVERAGEIF($P$6:$P$503, P173, $AE$6:$AE$503))</f>
        <v/>
      </c>
      <c r="AI173" s="13">
        <f>IF(AE173="","",IF(AE173="-","-",IF((AE173-AH173)=0,"-",IF((AE173-AH173)&gt;0,"↑","↓"))))</f>
        <v/>
      </c>
      <c r="AJ173" s="13">
        <f>IF(AF173="","",IF(AF173="-","-",AVERAGEIF($P$6:$P$503, P173, $AF$6:$AF$503)))</f>
        <v/>
      </c>
      <c r="AK173" s="13">
        <f>IF(AF173="","",IF(AF173="-","-",IF((AF173-AJ173)=0,"-",IF((AF173-AJ173)&gt;0,"↑","↓"))))</f>
        <v/>
      </c>
      <c r="AM173" s="125">
        <f>IF(I173="","",((I173-$AJ$2)*$AL$3*((1+$AL$3)^(30*12)))/(((1+$AL$3)^(30*12))-1))</f>
        <v/>
      </c>
    </row>
    <row r="174">
      <c r="B174" s="6" t="inlineStr">
        <is>
          <t>Actiu</t>
        </is>
      </c>
      <c r="C174" s="12" t="inlineStr">
        <is>
          <t>2025-03-30</t>
        </is>
      </c>
      <c r="D174" s="11" t="inlineStr">
        <is>
          <t>Serra Grup Immobiliari</t>
        </is>
      </c>
      <c r="E174" s="11" t="inlineStr"/>
      <c r="F174" s="12" t="inlineStr">
        <is>
          <t>2025-03-30</t>
        </is>
      </c>
      <c r="G174" s="11" t="n">
        <v>0</v>
      </c>
      <c r="H174" s="19" t="inlineStr"/>
      <c r="I174" s="124" t="n">
        <v>2200000</v>
      </c>
      <c r="J174" s="9" t="inlineStr">
        <is>
          <t>-</t>
        </is>
      </c>
      <c r="K174" s="7" t="inlineStr">
        <is>
          <t>Viviendas</t>
        </is>
      </c>
      <c r="L174" s="7" t="inlineStr">
        <is>
          <t>-</t>
        </is>
      </c>
      <c r="M174" s="10" t="inlineStr">
        <is>
          <t>-</t>
        </is>
      </c>
      <c r="N174" s="10" t="inlineStr">
        <is>
          <t>-</t>
        </is>
      </c>
      <c r="O174" s="7" t="inlineStr">
        <is>
          <t>Vilafranca del Penedès</t>
        </is>
      </c>
      <c r="P174" s="7" t="inlineStr">
        <is>
          <t>Subirats</t>
        </is>
      </c>
      <c r="Q174" s="10" t="n">
        <v>687</v>
      </c>
      <c r="R174" s="10" t="inlineStr">
        <is>
          <t>-</t>
        </is>
      </c>
      <c r="S174" s="7" t="inlineStr">
        <is>
          <t>-</t>
        </is>
      </c>
      <c r="T174" s="7" t="inlineStr">
        <is>
          <t>No</t>
        </is>
      </c>
      <c r="U174" s="10" t="n">
        <v>8</v>
      </c>
      <c r="V174" s="10" t="n">
        <v>6</v>
      </c>
      <c r="W174" s="7" t="inlineStr">
        <is>
          <t>-</t>
        </is>
      </c>
      <c r="X174" s="7" t="inlineStr">
        <is>
          <t>Si</t>
        </is>
      </c>
      <c r="Y174" s="7" t="inlineStr">
        <is>
          <t>Si</t>
        </is>
      </c>
      <c r="Z174" s="7" t="inlineStr">
        <is>
          <t>Si</t>
        </is>
      </c>
      <c r="AA174" s="7" t="inlineStr">
        <is>
          <t>No</t>
        </is>
      </c>
      <c r="AB174" s="7" t="inlineStr">
        <is>
          <t>No</t>
        </is>
      </c>
      <c r="AC174" s="126" t="inlineStr">
        <is>
          <t>Aqui</t>
        </is>
      </c>
      <c r="AD174" s="19" t="inlineStr"/>
      <c r="AE174" s="13" t="n">
        <v>3202.328966521106</v>
      </c>
      <c r="AF174" s="13" t="inlineStr">
        <is>
          <t>-</t>
        </is>
      </c>
      <c r="AH174" s="13">
        <f>IF(P174="","",AVERAGEIF($P$6:$P$503, P174, $AE$6:$AE$503))</f>
        <v/>
      </c>
      <c r="AI174" s="13">
        <f>IF(AE174="","",IF(AE174="-","-",IF((AE174-AH174)=0,"-",IF((AE174-AH174)&gt;0,"↑","↓"))))</f>
        <v/>
      </c>
      <c r="AJ174" s="13">
        <f>IF(AF174="","",IF(AF174="-","-",AVERAGEIF($P$6:$P$503, P174, $AF$6:$AF$503)))</f>
        <v/>
      </c>
      <c r="AK174" s="13">
        <f>IF(AF174="","",IF(AF174="-","-",IF((AF174-AJ174)=0,"-",IF((AF174-AJ174)&gt;0,"↑","↓"))))</f>
        <v/>
      </c>
      <c r="AM174" s="125">
        <f>IF(I174="","",((I174-$AJ$2)*$AL$3*((1+$AL$3)^(30*12)))/(((1+$AL$3)^(30*12))-1))</f>
        <v/>
      </c>
    </row>
    <row r="175">
      <c r="B175" s="6" t="inlineStr">
        <is>
          <t>Actiu</t>
        </is>
      </c>
      <c r="C175" s="12" t="inlineStr">
        <is>
          <t>2025-03-30</t>
        </is>
      </c>
      <c r="D175" s="11" t="inlineStr">
        <is>
          <t>Serra Grup Immobiliari</t>
        </is>
      </c>
      <c r="E175" s="11" t="inlineStr"/>
      <c r="F175" s="12" t="inlineStr">
        <is>
          <t>2025-03-30</t>
        </is>
      </c>
      <c r="G175" s="11" t="n">
        <v>0</v>
      </c>
      <c r="H175" s="19" t="inlineStr"/>
      <c r="I175" s="124" t="n">
        <v>295000</v>
      </c>
      <c r="J175" s="9" t="inlineStr">
        <is>
          <t>-</t>
        </is>
      </c>
      <c r="K175" s="7" t="inlineStr">
        <is>
          <t>Viviendas</t>
        </is>
      </c>
      <c r="L175" s="7" t="inlineStr">
        <is>
          <t>-</t>
        </is>
      </c>
      <c r="M175" s="10" t="n">
        <v>1991</v>
      </c>
      <c r="N175" s="10" t="n">
        <v>34</v>
      </c>
      <c r="O175" s="7" t="inlineStr">
        <is>
          <t>Vilafranca del Penedès</t>
        </is>
      </c>
      <c r="P175" s="7" t="inlineStr">
        <is>
          <t>Barceloneta - Molí D´En Rovira</t>
        </is>
      </c>
      <c r="Q175" s="10" t="n">
        <v>121</v>
      </c>
      <c r="R175" s="10" t="inlineStr">
        <is>
          <t>-</t>
        </is>
      </c>
      <c r="S175" s="7" t="inlineStr">
        <is>
          <t>-</t>
        </is>
      </c>
      <c r="T175" s="7" t="inlineStr">
        <is>
          <t>No</t>
        </is>
      </c>
      <c r="U175" s="10" t="n">
        <v>3</v>
      </c>
      <c r="V175" s="10" t="n">
        <v>3</v>
      </c>
      <c r="W175" s="7" t="inlineStr">
        <is>
          <t>-</t>
        </is>
      </c>
      <c r="X175" s="7" t="inlineStr">
        <is>
          <t>No</t>
        </is>
      </c>
      <c r="Y175" s="7" t="inlineStr">
        <is>
          <t>No</t>
        </is>
      </c>
      <c r="Z175" s="7" t="inlineStr">
        <is>
          <t>No</t>
        </is>
      </c>
      <c r="AA175" s="7" t="inlineStr">
        <is>
          <t>Si</t>
        </is>
      </c>
      <c r="AB175" s="7" t="inlineStr">
        <is>
          <t>Si</t>
        </is>
      </c>
      <c r="AC175" s="126" t="inlineStr">
        <is>
          <t>Aqui</t>
        </is>
      </c>
      <c r="AD175" s="19" t="inlineStr"/>
      <c r="AE175" s="13" t="n">
        <v>2438.01652892562</v>
      </c>
      <c r="AF175" s="13" t="n">
        <v>2083.774811047538</v>
      </c>
      <c r="AH175" s="13">
        <f>IF(P175="","",AVERAGEIF($P$6:$P$503, P175, $AE$6:$AE$503))</f>
        <v/>
      </c>
      <c r="AI175" s="13">
        <f>IF(AE175="","",IF(AE175="-","-",IF((AE175-AH175)=0,"-",IF((AE175-AH175)&gt;0,"↑","↓"))))</f>
        <v/>
      </c>
      <c r="AJ175" s="13">
        <f>IF(AF175="","",IF(AF175="-","-",AVERAGEIF($P$6:$P$503, P175, $AF$6:$AF$503)))</f>
        <v/>
      </c>
      <c r="AK175" s="13">
        <f>IF(AF175="","",IF(AF175="-","-",IF((AF175-AJ175)=0,"-",IF((AF175-AJ175)&gt;0,"↑","↓"))))</f>
        <v/>
      </c>
      <c r="AM175" s="125">
        <f>IF(I175="","",((I175-$AJ$2)*$AL$3*((1+$AL$3)^(30*12)))/(((1+$AL$3)^(30*12))-1))</f>
        <v/>
      </c>
    </row>
    <row r="176">
      <c r="B176" s="6" t="inlineStr">
        <is>
          <t>Actiu</t>
        </is>
      </c>
      <c r="C176" s="12" t="inlineStr">
        <is>
          <t>2025-03-30</t>
        </is>
      </c>
      <c r="D176" s="11" t="inlineStr">
        <is>
          <t>Serra Grup Immobiliari</t>
        </is>
      </c>
      <c r="E176" s="11" t="inlineStr"/>
      <c r="F176" s="12" t="inlineStr">
        <is>
          <t>2025-03-30</t>
        </is>
      </c>
      <c r="G176" s="11" t="n">
        <v>0</v>
      </c>
      <c r="H176" s="18" t="inlineStr"/>
      <c r="I176" s="124" t="n">
        <v>296000</v>
      </c>
      <c r="J176" s="9" t="inlineStr">
        <is>
          <t>-</t>
        </is>
      </c>
      <c r="K176" s="7" t="inlineStr">
        <is>
          <t>Viviendas</t>
        </is>
      </c>
      <c r="L176" s="7" t="inlineStr">
        <is>
          <t>Buen estado</t>
        </is>
      </c>
      <c r="M176" s="10" t="inlineStr">
        <is>
          <t>-</t>
        </is>
      </c>
      <c r="N176" s="10" t="inlineStr">
        <is>
          <t>-</t>
        </is>
      </c>
      <c r="O176" s="7" t="inlineStr">
        <is>
          <t>Font-rubí</t>
        </is>
      </c>
      <c r="P176" s="7" t="inlineStr">
        <is>
          <t>Cataluna</t>
        </is>
      </c>
      <c r="Q176" s="10" t="n">
        <v>95</v>
      </c>
      <c r="R176" s="10" t="inlineStr">
        <is>
          <t>-</t>
        </is>
      </c>
      <c r="S176" s="7" t="inlineStr">
        <is>
          <t>-</t>
        </is>
      </c>
      <c r="T176" s="7" t="inlineStr">
        <is>
          <t>No</t>
        </is>
      </c>
      <c r="U176" s="10" t="n">
        <v>7</v>
      </c>
      <c r="V176" s="10" t="n">
        <v>3</v>
      </c>
      <c r="W176" s="7" t="inlineStr">
        <is>
          <t>-</t>
        </is>
      </c>
      <c r="X176" s="7" t="inlineStr">
        <is>
          <t>Si</t>
        </is>
      </c>
      <c r="Y176" s="7" t="inlineStr">
        <is>
          <t>No</t>
        </is>
      </c>
      <c r="Z176" s="7" t="inlineStr">
        <is>
          <t>Si</t>
        </is>
      </c>
      <c r="AA176" s="7" t="inlineStr">
        <is>
          <t>No</t>
        </is>
      </c>
      <c r="AB176" s="7" t="inlineStr">
        <is>
          <t>No</t>
        </is>
      </c>
      <c r="AC176" s="126" t="inlineStr">
        <is>
          <t>Aqui</t>
        </is>
      </c>
      <c r="AD176" s="18" t="inlineStr"/>
      <c r="AE176" s="13" t="n">
        <v>3115.78947368421</v>
      </c>
      <c r="AF176" s="13" t="inlineStr">
        <is>
          <t>-</t>
        </is>
      </c>
      <c r="AH176" s="13">
        <f>IF(P176="","",AVERAGEIF($P$6:$P$503, P176, $AE$6:$AE$503))</f>
        <v/>
      </c>
      <c r="AI176" s="13">
        <f>IF(AE176="","",IF(AE176="-","-",IF((AE176-AH176)=0,"-",IF((AE176-AH176)&gt;0,"↑","↓"))))</f>
        <v/>
      </c>
      <c r="AJ176" s="13">
        <f>IF(AF176="","",IF(AF176="-","-",AVERAGEIF($P$6:$P$503, P176, $AF$6:$AF$503)))</f>
        <v/>
      </c>
      <c r="AK176" s="13">
        <f>IF(AF176="","",IF(AF176="-","-",IF((AF176-AJ176)=0,"-",IF((AF176-AJ176)&gt;0,"↑","↓"))))</f>
        <v/>
      </c>
      <c r="AM176" s="125">
        <f>IF(I176="","",((I176-$AJ$2)*$AL$3*((1+$AL$3)^(30*12)))/(((1+$AL$3)^(30*12))-1))</f>
        <v/>
      </c>
    </row>
    <row r="177">
      <c r="B177" s="6" t="inlineStr">
        <is>
          <t>Actiu</t>
        </is>
      </c>
      <c r="C177" s="12" t="inlineStr">
        <is>
          <t>2025-03-30</t>
        </is>
      </c>
      <c r="D177" s="11" t="inlineStr">
        <is>
          <t>Serra Grup Immobiliari</t>
        </is>
      </c>
      <c r="E177" s="11" t="inlineStr"/>
      <c r="F177" s="12" t="inlineStr">
        <is>
          <t>2025-03-30</t>
        </is>
      </c>
      <c r="G177" s="11" t="n">
        <v>0</v>
      </c>
      <c r="H177" s="19" t="inlineStr"/>
      <c r="I177" s="124" t="n">
        <v>360000</v>
      </c>
      <c r="J177" s="9" t="inlineStr">
        <is>
          <t>-</t>
        </is>
      </c>
      <c r="K177" s="7" t="inlineStr">
        <is>
          <t>Viviendas</t>
        </is>
      </c>
      <c r="L177" s="7" t="inlineStr">
        <is>
          <t>-</t>
        </is>
      </c>
      <c r="M177" s="10" t="n">
        <v>2003</v>
      </c>
      <c r="N177" s="10" t="n">
        <v>22</v>
      </c>
      <c r="O177" s="7" t="inlineStr">
        <is>
          <t>Moja</t>
        </is>
      </c>
      <c r="P177" s="7" t="inlineStr">
        <is>
          <t>La vinera</t>
        </is>
      </c>
      <c r="Q177" s="10" t="n">
        <v>125</v>
      </c>
      <c r="R177" s="10" t="inlineStr">
        <is>
          <t>-</t>
        </is>
      </c>
      <c r="S177" s="7" t="inlineStr">
        <is>
          <t>-</t>
        </is>
      </c>
      <c r="T177" s="7" t="inlineStr">
        <is>
          <t>Si</t>
        </is>
      </c>
      <c r="U177" s="10" t="n">
        <v>4</v>
      </c>
      <c r="V177" s="10" t="n">
        <v>3</v>
      </c>
      <c r="W177" s="7" t="inlineStr">
        <is>
          <t>-</t>
        </is>
      </c>
      <c r="X177" s="7" t="inlineStr">
        <is>
          <t>Si</t>
        </is>
      </c>
      <c r="Y177" s="7" t="inlineStr">
        <is>
          <t>Si</t>
        </is>
      </c>
      <c r="Z177" s="7" t="inlineStr">
        <is>
          <t>Si</t>
        </is>
      </c>
      <c r="AA177" s="7" t="inlineStr">
        <is>
          <t>Si</t>
        </is>
      </c>
      <c r="AB177" s="7" t="inlineStr">
        <is>
          <t>Si</t>
        </is>
      </c>
      <c r="AC177" s="126" t="inlineStr">
        <is>
          <t>Aqui</t>
        </is>
      </c>
      <c r="AD177" s="19" t="inlineStr"/>
      <c r="AE177" s="13" t="n">
        <v>2880</v>
      </c>
      <c r="AF177" s="13" t="n">
        <v>2594.594594594595</v>
      </c>
      <c r="AH177" s="13">
        <f>IF(P177="","",AVERAGEIF($P$6:$P$503, P177, $AE$6:$AE$503))</f>
        <v/>
      </c>
      <c r="AI177" s="13">
        <f>IF(AE177="","",IF(AE177="-","-",IF((AE177-AH177)=0,"-",IF((AE177-AH177)&gt;0,"↑","↓"))))</f>
        <v/>
      </c>
      <c r="AJ177" s="13">
        <f>IF(AF177="","",IF(AF177="-","-",AVERAGEIF($P$6:$P$503, P177, $AF$6:$AF$503)))</f>
        <v/>
      </c>
      <c r="AK177" s="13">
        <f>IF(AF177="","",IF(AF177="-","-",IF((AF177-AJ177)=0,"-",IF((AF177-AJ177)&gt;0,"↑","↓"))))</f>
        <v/>
      </c>
      <c r="AM177" s="125">
        <f>IF(I177="","",((I177-$AJ$2)*$AL$3*((1+$AL$3)^(30*12)))/(((1+$AL$3)^(30*12))-1))</f>
        <v/>
      </c>
    </row>
    <row r="178">
      <c r="B178" s="6" t="inlineStr">
        <is>
          <t>Actiu</t>
        </is>
      </c>
      <c r="C178" s="12" t="inlineStr">
        <is>
          <t>2025-03-31</t>
        </is>
      </c>
      <c r="D178" s="11" t="inlineStr">
        <is>
          <t>Serra Grup Immobiliari</t>
        </is>
      </c>
      <c r="E178" s="11" t="inlineStr"/>
      <c r="F178" s="12" t="inlineStr">
        <is>
          <t>2025-03-31</t>
        </is>
      </c>
      <c r="G178" s="11" t="n">
        <v>0</v>
      </c>
      <c r="H178" s="19" t="inlineStr"/>
      <c r="I178" s="124" t="n">
        <v>276105</v>
      </c>
      <c r="J178" s="9" t="inlineStr">
        <is>
          <t>-</t>
        </is>
      </c>
      <c r="K178" s="7" t="inlineStr">
        <is>
          <t>Viviendas</t>
        </is>
      </c>
      <c r="L178" s="7" t="inlineStr">
        <is>
          <t>Obra Nueva</t>
        </is>
      </c>
      <c r="M178" s="10" t="n">
        <v>2025</v>
      </c>
      <c r="N178" s="10" t="n">
        <v>0</v>
      </c>
      <c r="O178" s="7" t="inlineStr">
        <is>
          <t>Vilafranca del Penedès</t>
        </is>
      </c>
      <c r="P178" s="7" t="inlineStr">
        <is>
          <t>Vilafranca del Penedès</t>
        </is>
      </c>
      <c r="Q178" s="10" t="n">
        <v>83</v>
      </c>
      <c r="R178" s="10" t="inlineStr">
        <is>
          <t>-</t>
        </is>
      </c>
      <c r="S178" s="7" t="inlineStr">
        <is>
          <t>-</t>
        </is>
      </c>
      <c r="T178" s="7" t="inlineStr">
        <is>
          <t>Si</t>
        </is>
      </c>
      <c r="U178" s="10" t="n">
        <v>3</v>
      </c>
      <c r="V178" s="10" t="n">
        <v>2</v>
      </c>
      <c r="W178" s="7" t="inlineStr">
        <is>
          <t>-</t>
        </is>
      </c>
      <c r="X178" s="7" t="inlineStr">
        <is>
          <t>No</t>
        </is>
      </c>
      <c r="Y178" s="7" t="inlineStr">
        <is>
          <t>No</t>
        </is>
      </c>
      <c r="Z178" s="7" t="inlineStr">
        <is>
          <t>Si</t>
        </is>
      </c>
      <c r="AA178" s="7" t="inlineStr">
        <is>
          <t>No</t>
        </is>
      </c>
      <c r="AB178" s="7" t="inlineStr">
        <is>
          <t>Si</t>
        </is>
      </c>
      <c r="AC178" s="126" t="inlineStr">
        <is>
          <t>Aqui</t>
        </is>
      </c>
      <c r="AD178" s="19" t="inlineStr"/>
      <c r="AE178" s="13" t="n">
        <v>3326.566265060241</v>
      </c>
      <c r="AF178" s="13" t="n">
        <v>3326.566265060241</v>
      </c>
      <c r="AH178" s="13">
        <f>IF(P178="","",AVERAGEIF($P$6:$P$503, P178, $AE$6:$AE$503))</f>
        <v/>
      </c>
      <c r="AI178" s="13">
        <f>IF(AE178="","",IF(AE178="-","-",IF((AE178-AH178)=0,"-",IF((AE178-AH178)&gt;0,"↑","↓"))))</f>
        <v/>
      </c>
      <c r="AJ178" s="13">
        <f>IF(AF178="","",IF(AF178="-","-",AVERAGEIF($P$6:$P$503, P178, $AF$6:$AF$503)))</f>
        <v/>
      </c>
      <c r="AK178" s="13">
        <f>IF(AF178="","",IF(AF178="-","-",IF((AF178-AJ178)=0,"-",IF((AF178-AJ178)&gt;0,"↑","↓"))))</f>
        <v/>
      </c>
      <c r="AM178" s="125">
        <f>IF(I178="","",((I178-$AJ$2)*$AL$3*((1+$AL$3)^(30*12)))/(((1+$AL$3)^(30*12))-1))</f>
        <v/>
      </c>
    </row>
    <row r="179">
      <c r="B179" s="6" t="inlineStr">
        <is>
          <t>Actiu</t>
        </is>
      </c>
      <c r="C179" s="12" t="inlineStr">
        <is>
          <t>2025-03-31</t>
        </is>
      </c>
      <c r="D179" s="11" t="inlineStr">
        <is>
          <t>Serra Grup Immobiliari</t>
        </is>
      </c>
      <c r="E179" s="11" t="inlineStr"/>
      <c r="F179" s="12" t="inlineStr">
        <is>
          <t>2025-03-31</t>
        </is>
      </c>
      <c r="G179" s="11" t="n">
        <v>0</v>
      </c>
      <c r="H179" s="18" t="inlineStr"/>
      <c r="I179" s="124" t="n">
        <v>260500</v>
      </c>
      <c r="J179" s="9" t="inlineStr">
        <is>
          <t>-</t>
        </is>
      </c>
      <c r="K179" s="7" t="inlineStr">
        <is>
          <t>Viviendas</t>
        </is>
      </c>
      <c r="L179" s="7" t="inlineStr">
        <is>
          <t>Obra Nueva</t>
        </is>
      </c>
      <c r="M179" s="10" t="n">
        <v>2025</v>
      </c>
      <c r="N179" s="10" t="n">
        <v>0</v>
      </c>
      <c r="O179" s="7" t="inlineStr">
        <is>
          <t>Vilafranca del Penedès</t>
        </is>
      </c>
      <c r="P179" s="7" t="inlineStr">
        <is>
          <t>La Girada</t>
        </is>
      </c>
      <c r="Q179" s="10" t="n">
        <v>78</v>
      </c>
      <c r="R179" s="10" t="inlineStr">
        <is>
          <t>-</t>
        </is>
      </c>
      <c r="S179" s="7" t="inlineStr">
        <is>
          <t>-</t>
        </is>
      </c>
      <c r="T179" s="7" t="inlineStr">
        <is>
          <t>Si</t>
        </is>
      </c>
      <c r="U179" s="10" t="n">
        <v>4</v>
      </c>
      <c r="V179" s="10" t="n">
        <v>2</v>
      </c>
      <c r="W179" s="7" t="inlineStr">
        <is>
          <t>-</t>
        </is>
      </c>
      <c r="X179" s="7" t="inlineStr">
        <is>
          <t>No</t>
        </is>
      </c>
      <c r="Y179" s="7" t="inlineStr">
        <is>
          <t>Si</t>
        </is>
      </c>
      <c r="Z179" s="7" t="inlineStr">
        <is>
          <t>Si</t>
        </is>
      </c>
      <c r="AA179" s="7" t="inlineStr">
        <is>
          <t>No</t>
        </is>
      </c>
      <c r="AB179" s="7" t="inlineStr">
        <is>
          <t>No</t>
        </is>
      </c>
      <c r="AC179" s="126" t="inlineStr">
        <is>
          <t>Aqui</t>
        </is>
      </c>
      <c r="AD179" s="18" t="inlineStr"/>
      <c r="AE179" s="13" t="n">
        <v>3339.74358974359</v>
      </c>
      <c r="AF179" s="13" t="n">
        <v>3339.74358974359</v>
      </c>
      <c r="AH179" s="13">
        <f>IF(P179="","",AVERAGEIF($P$6:$P$503, P179, $AE$6:$AE$503))</f>
        <v/>
      </c>
      <c r="AI179" s="13">
        <f>IF(AE179="","",IF(AE179="-","-",IF((AE179-AH179)=0,"-",IF((AE179-AH179)&gt;0,"↑","↓"))))</f>
        <v/>
      </c>
      <c r="AJ179" s="13">
        <f>IF(AF179="","",IF(AF179="-","-",AVERAGEIF($P$6:$P$503, P179, $AF$6:$AF$503)))</f>
        <v/>
      </c>
      <c r="AK179" s="13">
        <f>IF(AF179="","",IF(AF179="-","-",IF((AF179-AJ179)=0,"-",IF((AF179-AJ179)&gt;0,"↑","↓"))))</f>
        <v/>
      </c>
      <c r="AM179" s="125">
        <f>IF(I179="","",((I179-$AJ$2)*$AL$3*((1+$AL$3)^(30*12)))/(((1+$AL$3)^(30*12))-1))</f>
        <v/>
      </c>
    </row>
    <row r="180">
      <c r="B180" s="6" t="inlineStr">
        <is>
          <t>Actiu</t>
        </is>
      </c>
      <c r="C180" s="12" t="inlineStr">
        <is>
          <t>2025-03-31</t>
        </is>
      </c>
      <c r="D180" s="11" t="inlineStr">
        <is>
          <t>Serra Grup Immobiliari</t>
        </is>
      </c>
      <c r="E180" s="11" t="inlineStr"/>
      <c r="F180" s="12" t="inlineStr">
        <is>
          <t>2025-03-31</t>
        </is>
      </c>
      <c r="G180" s="11" t="n">
        <v>0</v>
      </c>
      <c r="H180" s="19" t="inlineStr"/>
      <c r="I180" s="124" t="n">
        <v>175000</v>
      </c>
      <c r="J180" s="9" t="inlineStr">
        <is>
          <t>-</t>
        </is>
      </c>
      <c r="K180" s="7" t="inlineStr">
        <is>
          <t>Viviendas</t>
        </is>
      </c>
      <c r="L180" s="7" t="inlineStr">
        <is>
          <t>Buen estado</t>
        </is>
      </c>
      <c r="M180" s="10" t="n">
        <v>1995</v>
      </c>
      <c r="N180" s="10" t="n">
        <v>30</v>
      </c>
      <c r="O180" s="7" t="inlineStr">
        <is>
          <t>Vilafranca del Penedès</t>
        </is>
      </c>
      <c r="P180" s="7" t="inlineStr">
        <is>
          <t>LES CLOTES</t>
        </is>
      </c>
      <c r="Q180" s="10" t="n">
        <v>87</v>
      </c>
      <c r="R180" s="10" t="inlineStr">
        <is>
          <t>-</t>
        </is>
      </c>
      <c r="S180" s="7" t="inlineStr">
        <is>
          <t>-</t>
        </is>
      </c>
      <c r="T180" s="7" t="inlineStr">
        <is>
          <t>Si</t>
        </is>
      </c>
      <c r="U180" s="10" t="n">
        <v>4</v>
      </c>
      <c r="V180" s="10" t="n">
        <v>2</v>
      </c>
      <c r="W180" s="7" t="inlineStr">
        <is>
          <t>Oeste</t>
        </is>
      </c>
      <c r="X180" s="7" t="inlineStr">
        <is>
          <t>No</t>
        </is>
      </c>
      <c r="Y180" s="7" t="inlineStr">
        <is>
          <t>Si</t>
        </is>
      </c>
      <c r="Z180" s="7" t="inlineStr">
        <is>
          <t>No</t>
        </is>
      </c>
      <c r="AA180" s="7" t="inlineStr">
        <is>
          <t>No</t>
        </is>
      </c>
      <c r="AB180" s="7" t="inlineStr">
        <is>
          <t>No</t>
        </is>
      </c>
      <c r="AC180" s="126" t="inlineStr">
        <is>
          <t>Aqui</t>
        </is>
      </c>
      <c r="AD180" s="19" t="inlineStr"/>
      <c r="AE180" s="13" t="n">
        <v>2011.494252873563</v>
      </c>
      <c r="AF180" s="13" t="n">
        <v>1749.125437281359</v>
      </c>
      <c r="AH180" s="13">
        <f>IF(P180="","",AVERAGEIF($P$6:$P$503, P180, $AE$6:$AE$503))</f>
        <v/>
      </c>
      <c r="AI180" s="13">
        <f>IF(AE180="","",IF(AE180="-","-",IF((AE180-AH180)=0,"-",IF((AE180-AH180)&gt;0,"↑","↓"))))</f>
        <v/>
      </c>
      <c r="AJ180" s="13">
        <f>IF(AF180="","",IF(AF180="-","-",AVERAGEIF($P$6:$P$503, P180, $AF$6:$AF$503)))</f>
        <v/>
      </c>
      <c r="AK180" s="13">
        <f>IF(AF180="","",IF(AF180="-","-",IF((AF180-AJ180)=0,"-",IF((AF180-AJ180)&gt;0,"↑","↓"))))</f>
        <v/>
      </c>
      <c r="AM180" s="125">
        <f>IF(I180="","",((I180-$AJ$2)*$AL$3*((1+$AL$3)^(30*12)))/(((1+$AL$3)^(30*12))-1))</f>
        <v/>
      </c>
    </row>
    <row r="181">
      <c r="B181" s="6" t="inlineStr">
        <is>
          <t>Actiu</t>
        </is>
      </c>
      <c r="C181" s="12" t="inlineStr">
        <is>
          <t>2025-03-31</t>
        </is>
      </c>
      <c r="D181" s="11" t="inlineStr">
        <is>
          <t>Serra Grup Immobiliari</t>
        </is>
      </c>
      <c r="E181" s="11" t="inlineStr"/>
      <c r="F181" s="12" t="inlineStr">
        <is>
          <t>2025-03-31</t>
        </is>
      </c>
      <c r="G181" s="11" t="n">
        <v>0</v>
      </c>
      <c r="H181" s="19" t="inlineStr"/>
      <c r="I181" s="124" t="n">
        <v>287000</v>
      </c>
      <c r="J181" s="9" t="inlineStr">
        <is>
          <t>-</t>
        </is>
      </c>
      <c r="K181" s="7" t="inlineStr">
        <is>
          <t>Viviendas</t>
        </is>
      </c>
      <c r="L181" s="7" t="inlineStr">
        <is>
          <t>Buen estado</t>
        </is>
      </c>
      <c r="M181" s="10" t="inlineStr">
        <is>
          <t>-</t>
        </is>
      </c>
      <c r="N181" s="10" t="inlineStr">
        <is>
          <t>-</t>
        </is>
      </c>
      <c r="O181" s="7" t="inlineStr">
        <is>
          <t>Vilafranca del Penedès</t>
        </is>
      </c>
      <c r="P181" s="7" t="inlineStr">
        <is>
          <t>*CENTRO</t>
        </is>
      </c>
      <c r="Q181" s="10" t="n">
        <v>305</v>
      </c>
      <c r="R181" s="10" t="inlineStr">
        <is>
          <t>-</t>
        </is>
      </c>
      <c r="S181" s="7" t="inlineStr">
        <is>
          <t>-</t>
        </is>
      </c>
      <c r="T181" s="7" t="inlineStr">
        <is>
          <t>No</t>
        </is>
      </c>
      <c r="U181" s="10" t="n">
        <v>4</v>
      </c>
      <c r="V181" s="10" t="n">
        <v>3</v>
      </c>
      <c r="W181" s="7" t="inlineStr">
        <is>
          <t>-</t>
        </is>
      </c>
      <c r="X181" s="7" t="inlineStr">
        <is>
          <t>No</t>
        </is>
      </c>
      <c r="Y181" s="7" t="inlineStr">
        <is>
          <t>No</t>
        </is>
      </c>
      <c r="Z181" s="7" t="inlineStr">
        <is>
          <t>No</t>
        </is>
      </c>
      <c r="AA181" s="7" t="inlineStr">
        <is>
          <t>No</t>
        </is>
      </c>
      <c r="AB181" s="7" t="inlineStr">
        <is>
          <t>No</t>
        </is>
      </c>
      <c r="AC181" s="126" t="inlineStr">
        <is>
          <t>Aqui</t>
        </is>
      </c>
      <c r="AD181" s="19" t="inlineStr"/>
      <c r="AE181" s="13" t="n">
        <v>940.983606557377</v>
      </c>
      <c r="AF181" s="13" t="inlineStr">
        <is>
          <t>-</t>
        </is>
      </c>
      <c r="AH181" s="13">
        <f>IF(P181="","",AVERAGEIF($P$6:$P$503, P181, $AE$6:$AE$503))</f>
        <v/>
      </c>
      <c r="AI181" s="13">
        <f>IF(AE181="","",IF(AE181="-","-",IF((AE181-AH181)=0,"-",IF((AE181-AH181)&gt;0,"↑","↓"))))</f>
        <v/>
      </c>
      <c r="AJ181" s="13">
        <f>IF(AF181="","",IF(AF181="-","-",AVERAGEIF($P$6:$P$503, P181, $AF$6:$AF$503)))</f>
        <v/>
      </c>
      <c r="AK181" s="13">
        <f>IF(AF181="","",IF(AF181="-","-",IF((AF181-AJ181)=0,"-",IF((AF181-AJ181)&gt;0,"↑","↓"))))</f>
        <v/>
      </c>
      <c r="AM181" s="125">
        <f>IF(I181="","",((I181-$AJ$2)*$AL$3*((1+$AL$3)^(30*12)))/(((1+$AL$3)^(30*12))-1))</f>
        <v/>
      </c>
    </row>
    <row r="182">
      <c r="B182" s="6" t="inlineStr">
        <is>
          <t>Actiu</t>
        </is>
      </c>
      <c r="C182" s="12" t="inlineStr">
        <is>
          <t>2025-03-31</t>
        </is>
      </c>
      <c r="D182" s="11" t="inlineStr">
        <is>
          <t>Serra Grup Immobiliari</t>
        </is>
      </c>
      <c r="E182" s="11" t="inlineStr"/>
      <c r="F182" s="12" t="inlineStr">
        <is>
          <t>2025-03-31</t>
        </is>
      </c>
      <c r="G182" s="11" t="n">
        <v>0</v>
      </c>
      <c r="H182" s="18" t="inlineStr"/>
      <c r="I182" s="124" t="n">
        <v>273137</v>
      </c>
      <c r="J182" s="9" t="inlineStr">
        <is>
          <t>-</t>
        </is>
      </c>
      <c r="K182" s="7" t="inlineStr">
        <is>
          <t>Viviendas</t>
        </is>
      </c>
      <c r="L182" s="7" t="inlineStr">
        <is>
          <t>Obra Nueva</t>
        </is>
      </c>
      <c r="M182" s="10" t="inlineStr">
        <is>
          <t>-</t>
        </is>
      </c>
      <c r="N182" s="10" t="inlineStr">
        <is>
          <t>-</t>
        </is>
      </c>
      <c r="O182" s="7" t="inlineStr">
        <is>
          <t>Vilafranca del Penedès</t>
        </is>
      </c>
      <c r="P182" s="7" t="inlineStr">
        <is>
          <t>Barceloneta</t>
        </is>
      </c>
      <c r="Q182" s="10" t="n">
        <v>82</v>
      </c>
      <c r="R182" s="10" t="inlineStr">
        <is>
          <t>-</t>
        </is>
      </c>
      <c r="S182" s="7" t="inlineStr">
        <is>
          <t>-</t>
        </is>
      </c>
      <c r="T182" s="7" t="inlineStr">
        <is>
          <t>Si</t>
        </is>
      </c>
      <c r="U182" s="10" t="n">
        <v>3</v>
      </c>
      <c r="V182" s="10" t="n">
        <v>2</v>
      </c>
      <c r="W182" s="7" t="inlineStr">
        <is>
          <t>-</t>
        </is>
      </c>
      <c r="X182" s="7" t="inlineStr">
        <is>
          <t>No</t>
        </is>
      </c>
      <c r="Y182" s="7" t="inlineStr">
        <is>
          <t>No</t>
        </is>
      </c>
      <c r="Z182" s="7" t="inlineStr">
        <is>
          <t>Si</t>
        </is>
      </c>
      <c r="AA182" s="7" t="inlineStr">
        <is>
          <t>No</t>
        </is>
      </c>
      <c r="AB182" s="7" t="inlineStr">
        <is>
          <t>Si</t>
        </is>
      </c>
      <c r="AC182" s="126" t="inlineStr">
        <is>
          <t>Aqui</t>
        </is>
      </c>
      <c r="AD182" s="18" t="inlineStr"/>
      <c r="AE182" s="13" t="n">
        <v>3330.939024390244</v>
      </c>
      <c r="AF182" s="13" t="inlineStr">
        <is>
          <t>-</t>
        </is>
      </c>
      <c r="AH182" s="13">
        <f>IF(P182="","",AVERAGEIF($P$6:$P$503, P182, $AE$6:$AE$503))</f>
        <v/>
      </c>
      <c r="AI182" s="13">
        <f>IF(AE182="","",IF(AE182="-","-",IF((AE182-AH182)=0,"-",IF((AE182-AH182)&gt;0,"↑","↓"))))</f>
        <v/>
      </c>
      <c r="AJ182" s="13">
        <f>IF(AF182="","",IF(AF182="-","-",AVERAGEIF($P$6:$P$503, P182, $AF$6:$AF$503)))</f>
        <v/>
      </c>
      <c r="AK182" s="13">
        <f>IF(AF182="","",IF(AF182="-","-",IF((AF182-AJ182)=0,"-",IF((AF182-AJ182)&gt;0,"↑","↓"))))</f>
        <v/>
      </c>
      <c r="AM182" s="125">
        <f>IF(I182="","",((I182-$AJ$2)*$AL$3*((1+$AL$3)^(30*12)))/(((1+$AL$3)^(30*12))-1))</f>
        <v/>
      </c>
    </row>
    <row r="183">
      <c r="B183" s="6" t="inlineStr">
        <is>
          <t>Actiu</t>
        </is>
      </c>
      <c r="C183" s="12" t="inlineStr">
        <is>
          <t>2025-03-31</t>
        </is>
      </c>
      <c r="D183" s="11" t="inlineStr">
        <is>
          <t>Serra Grup Immobiliari</t>
        </is>
      </c>
      <c r="E183" s="11" t="inlineStr"/>
      <c r="F183" s="12" t="inlineStr">
        <is>
          <t>2025-03-31</t>
        </is>
      </c>
      <c r="G183" s="11" t="n">
        <v>0</v>
      </c>
      <c r="H183" s="19" t="inlineStr"/>
      <c r="I183" s="124" t="n">
        <v>700000</v>
      </c>
      <c r="J183" s="9" t="inlineStr">
        <is>
          <t>-</t>
        </is>
      </c>
      <c r="K183" s="7" t="inlineStr">
        <is>
          <t>Viviendas</t>
        </is>
      </c>
      <c r="L183" s="7" t="inlineStr">
        <is>
          <t>Buen estado</t>
        </is>
      </c>
      <c r="M183" s="10" t="n">
        <v>1925</v>
      </c>
      <c r="N183" s="10" t="n">
        <v>100</v>
      </c>
      <c r="O183" s="7" t="inlineStr">
        <is>
          <t>Vilafranca del Penedès</t>
        </is>
      </c>
      <c r="P183" s="7" t="inlineStr">
        <is>
          <t>*CENTRO</t>
        </is>
      </c>
      <c r="Q183" s="10" t="n">
        <v>181</v>
      </c>
      <c r="R183" s="10" t="inlineStr">
        <is>
          <t>-</t>
        </is>
      </c>
      <c r="S183" s="7" t="inlineStr">
        <is>
          <t>-</t>
        </is>
      </c>
      <c r="T183" s="7" t="inlineStr">
        <is>
          <t>No</t>
        </is>
      </c>
      <c r="U183" s="10" t="n">
        <v>8</v>
      </c>
      <c r="V183" s="10" t="n">
        <v>8</v>
      </c>
      <c r="W183" s="7" t="inlineStr">
        <is>
          <t>Este</t>
        </is>
      </c>
      <c r="X183" s="7" t="inlineStr">
        <is>
          <t>No</t>
        </is>
      </c>
      <c r="Y183" s="7" t="inlineStr">
        <is>
          <t>Si</t>
        </is>
      </c>
      <c r="Z183" s="7" t="inlineStr">
        <is>
          <t>No</t>
        </is>
      </c>
      <c r="AA183" s="7" t="inlineStr">
        <is>
          <t>No</t>
        </is>
      </c>
      <c r="AB183" s="7" t="inlineStr">
        <is>
          <t>No</t>
        </is>
      </c>
      <c r="AC183" s="126" t="inlineStr">
        <is>
          <t>Aqui</t>
        </is>
      </c>
      <c r="AD183" s="19" t="inlineStr"/>
      <c r="AE183" s="13" t="n">
        <v>3867.403314917127</v>
      </c>
      <c r="AF183" s="13" t="n">
        <v>2578.268876611418</v>
      </c>
      <c r="AH183" s="13">
        <f>IF(P183="","",AVERAGEIF($P$6:$P$503, P183, $AE$6:$AE$503))</f>
        <v/>
      </c>
      <c r="AI183" s="13">
        <f>IF(AE183="","",IF(AE183="-","-",IF((AE183-AH183)=0,"-",IF((AE183-AH183)&gt;0,"↑","↓"))))</f>
        <v/>
      </c>
      <c r="AJ183" s="13">
        <f>IF(AF183="","",IF(AF183="-","-",AVERAGEIF($P$6:$P$503, P183, $AF$6:$AF$503)))</f>
        <v/>
      </c>
      <c r="AK183" s="13">
        <f>IF(AF183="","",IF(AF183="-","-",IF((AF183-AJ183)=0,"-",IF((AF183-AJ183)&gt;0,"↑","↓"))))</f>
        <v/>
      </c>
      <c r="AM183" s="125">
        <f>IF(I183="","",((I183-$AJ$2)*$AL$3*((1+$AL$3)^(30*12)))/(((1+$AL$3)^(30*12))-1))</f>
        <v/>
      </c>
    </row>
    <row r="184">
      <c r="B184" s="6" t="inlineStr">
        <is>
          <t>Actiu</t>
        </is>
      </c>
      <c r="C184" s="12" t="inlineStr">
        <is>
          <t>2025-03-31</t>
        </is>
      </c>
      <c r="D184" s="11" t="inlineStr">
        <is>
          <t>Serra Grup Immobiliari</t>
        </is>
      </c>
      <c r="E184" s="11" t="inlineStr"/>
      <c r="F184" s="12" t="inlineStr">
        <is>
          <t>2025-03-31</t>
        </is>
      </c>
      <c r="G184" s="11" t="n">
        <v>0</v>
      </c>
      <c r="H184" s="19" t="inlineStr"/>
      <c r="I184" s="124" t="n">
        <v>319200</v>
      </c>
      <c r="J184" s="9" t="inlineStr">
        <is>
          <t>-</t>
        </is>
      </c>
      <c r="K184" s="7" t="inlineStr">
        <is>
          <t>Viviendas</t>
        </is>
      </c>
      <c r="L184" s="7" t="inlineStr">
        <is>
          <t>Obra Nueva</t>
        </is>
      </c>
      <c r="M184" s="10" t="n">
        <v>2025</v>
      </c>
      <c r="N184" s="10" t="n">
        <v>0</v>
      </c>
      <c r="O184" s="7" t="inlineStr">
        <is>
          <t>Vilafranca del Penedès</t>
        </is>
      </c>
      <c r="P184" s="7" t="inlineStr">
        <is>
          <t>Barcelona</t>
        </is>
      </c>
      <c r="Q184" s="10" t="n">
        <v>92</v>
      </c>
      <c r="R184" s="10" t="inlineStr">
        <is>
          <t>-</t>
        </is>
      </c>
      <c r="S184" s="7" t="inlineStr">
        <is>
          <t>-</t>
        </is>
      </c>
      <c r="T184" s="7" t="inlineStr">
        <is>
          <t>Si</t>
        </is>
      </c>
      <c r="U184" s="10" t="n">
        <v>4</v>
      </c>
      <c r="V184" s="10" t="n">
        <v>2</v>
      </c>
      <c r="W184" s="7" t="inlineStr">
        <is>
          <t>-</t>
        </is>
      </c>
      <c r="X184" s="7" t="inlineStr">
        <is>
          <t>No</t>
        </is>
      </c>
      <c r="Y184" s="7" t="inlineStr">
        <is>
          <t>No</t>
        </is>
      </c>
      <c r="Z184" s="7" t="inlineStr">
        <is>
          <t>Si</t>
        </is>
      </c>
      <c r="AA184" s="7" t="inlineStr">
        <is>
          <t>No</t>
        </is>
      </c>
      <c r="AB184" s="7" t="inlineStr">
        <is>
          <t>Si</t>
        </is>
      </c>
      <c r="AC184" s="126" t="inlineStr">
        <is>
          <t>Aqui</t>
        </is>
      </c>
      <c r="AD184" s="19" t="inlineStr"/>
      <c r="AE184" s="13" t="n">
        <v>3469.565217391304</v>
      </c>
      <c r="AF184" s="13" t="n">
        <v>3469.565217391304</v>
      </c>
      <c r="AH184" s="13">
        <f>IF(P184="","",AVERAGEIF($P$6:$P$503, P184, $AE$6:$AE$503))</f>
        <v/>
      </c>
      <c r="AI184" s="13">
        <f>IF(AE184="","",IF(AE184="-","-",IF((AE184-AH184)=0,"-",IF((AE184-AH184)&gt;0,"↑","↓"))))</f>
        <v/>
      </c>
      <c r="AJ184" s="13">
        <f>IF(AF184="","",IF(AF184="-","-",AVERAGEIF($P$6:$P$503, P184, $AF$6:$AF$503)))</f>
        <v/>
      </c>
      <c r="AK184" s="13">
        <f>IF(AF184="","",IF(AF184="-","-",IF((AF184-AJ184)=0,"-",IF((AF184-AJ184)&gt;0,"↑","↓"))))</f>
        <v/>
      </c>
      <c r="AM184" s="125">
        <f>IF(I184="","",((I184-$AJ$2)*$AL$3*((1+$AL$3)^(30*12)))/(((1+$AL$3)^(30*12))-1))</f>
        <v/>
      </c>
    </row>
    <row r="185">
      <c r="B185" s="6" t="inlineStr">
        <is>
          <t>Actiu</t>
        </is>
      </c>
      <c r="C185" s="12" t="inlineStr">
        <is>
          <t>2025-03-31</t>
        </is>
      </c>
      <c r="D185" s="11" t="inlineStr">
        <is>
          <t>Serra Grup Immobiliari</t>
        </is>
      </c>
      <c r="E185" s="11" t="inlineStr"/>
      <c r="F185" s="12" t="inlineStr">
        <is>
          <t>2025-03-31</t>
        </is>
      </c>
      <c r="G185" s="11" t="n">
        <v>0</v>
      </c>
      <c r="H185" s="18" t="inlineStr"/>
      <c r="I185" s="124" t="n">
        <v>273861</v>
      </c>
      <c r="J185" s="9" t="inlineStr">
        <is>
          <t>-</t>
        </is>
      </c>
      <c r="K185" s="7" t="inlineStr">
        <is>
          <t>Viviendas</t>
        </is>
      </c>
      <c r="L185" s="7" t="inlineStr">
        <is>
          <t>Obra Nueva</t>
        </is>
      </c>
      <c r="M185" s="10" t="n">
        <v>2025</v>
      </c>
      <c r="N185" s="10" t="n">
        <v>0</v>
      </c>
      <c r="O185" s="7" t="inlineStr">
        <is>
          <t>Vilafranca del Penedès</t>
        </is>
      </c>
      <c r="P185" s="7" t="inlineStr">
        <is>
          <t>Vilafranca del Penedès</t>
        </is>
      </c>
      <c r="Q185" s="10" t="n">
        <v>84</v>
      </c>
      <c r="R185" s="10" t="inlineStr">
        <is>
          <t>-</t>
        </is>
      </c>
      <c r="S185" s="7" t="inlineStr">
        <is>
          <t>-</t>
        </is>
      </c>
      <c r="T185" s="7" t="inlineStr">
        <is>
          <t>Si</t>
        </is>
      </c>
      <c r="U185" s="10" t="n">
        <v>3</v>
      </c>
      <c r="V185" s="10" t="n">
        <v>2</v>
      </c>
      <c r="W185" s="7" t="inlineStr">
        <is>
          <t>-</t>
        </is>
      </c>
      <c r="X185" s="7" t="inlineStr">
        <is>
          <t>No</t>
        </is>
      </c>
      <c r="Y185" s="7" t="inlineStr">
        <is>
          <t>No</t>
        </is>
      </c>
      <c r="Z185" s="7" t="inlineStr">
        <is>
          <t>Si</t>
        </is>
      </c>
      <c r="AA185" s="7" t="inlineStr">
        <is>
          <t>No</t>
        </is>
      </c>
      <c r="AB185" s="7" t="inlineStr">
        <is>
          <t>Si</t>
        </is>
      </c>
      <c r="AC185" s="126" t="inlineStr">
        <is>
          <t>Aqui</t>
        </is>
      </c>
      <c r="AD185" s="18" t="inlineStr"/>
      <c r="AE185" s="13" t="n">
        <v>3260.25</v>
      </c>
      <c r="AF185" s="13" t="n">
        <v>3260.25</v>
      </c>
      <c r="AH185" s="13">
        <f>IF(P185="","",AVERAGEIF($P$6:$P$503, P185, $AE$6:$AE$503))</f>
        <v/>
      </c>
      <c r="AI185" s="13">
        <f>IF(AE185="","",IF(AE185="-","-",IF((AE185-AH185)=0,"-",IF((AE185-AH185)&gt;0,"↑","↓"))))</f>
        <v/>
      </c>
      <c r="AJ185" s="13">
        <f>IF(AF185="","",IF(AF185="-","-",AVERAGEIF($P$6:$P$503, P185, $AF$6:$AF$503)))</f>
        <v/>
      </c>
      <c r="AK185" s="13">
        <f>IF(AF185="","",IF(AF185="-","-",IF((AF185-AJ185)=0,"-",IF((AF185-AJ185)&gt;0,"↑","↓"))))</f>
        <v/>
      </c>
      <c r="AM185" s="125">
        <f>IF(I185="","",((I185-$AJ$2)*$AL$3*((1+$AL$3)^(30*12)))/(((1+$AL$3)^(30*12))-1))</f>
        <v/>
      </c>
    </row>
    <row r="186">
      <c r="B186" s="6" t="inlineStr">
        <is>
          <t>Actiu</t>
        </is>
      </c>
      <c r="C186" s="12" t="inlineStr">
        <is>
          <t>2025-03-31</t>
        </is>
      </c>
      <c r="D186" s="11" t="inlineStr">
        <is>
          <t>Serra Grup Immobiliari</t>
        </is>
      </c>
      <c r="E186" s="11" t="inlineStr"/>
      <c r="F186" s="12" t="inlineStr">
        <is>
          <t>2025-03-31</t>
        </is>
      </c>
      <c r="G186" s="11" t="n">
        <v>0</v>
      </c>
      <c r="H186" s="19" t="inlineStr"/>
      <c r="I186" s="124" t="n">
        <v>268000</v>
      </c>
      <c r="J186" s="9" t="inlineStr">
        <is>
          <t>-</t>
        </is>
      </c>
      <c r="K186" s="7" t="inlineStr">
        <is>
          <t>Viviendas</t>
        </is>
      </c>
      <c r="L186" s="7" t="inlineStr">
        <is>
          <t>Obra Nueva</t>
        </is>
      </c>
      <c r="M186" s="10" t="n">
        <v>2025</v>
      </c>
      <c r="N186" s="10" t="n">
        <v>0</v>
      </c>
      <c r="O186" s="7" t="inlineStr">
        <is>
          <t>Vilafranca del Penedès</t>
        </is>
      </c>
      <c r="P186" s="7" t="inlineStr">
        <is>
          <t>La Girada</t>
        </is>
      </c>
      <c r="Q186" s="10" t="n">
        <v>78</v>
      </c>
      <c r="R186" s="10" t="inlineStr">
        <is>
          <t>-</t>
        </is>
      </c>
      <c r="S186" s="7" t="inlineStr">
        <is>
          <t>-</t>
        </is>
      </c>
      <c r="T186" s="7" t="inlineStr">
        <is>
          <t>Si</t>
        </is>
      </c>
      <c r="U186" s="10" t="n">
        <v>4</v>
      </c>
      <c r="V186" s="10" t="n">
        <v>2</v>
      </c>
      <c r="W186" s="7" t="inlineStr">
        <is>
          <t>-</t>
        </is>
      </c>
      <c r="X186" s="7" t="inlineStr">
        <is>
          <t>No</t>
        </is>
      </c>
      <c r="Y186" s="7" t="inlineStr">
        <is>
          <t>Si</t>
        </is>
      </c>
      <c r="Z186" s="7" t="inlineStr">
        <is>
          <t>Si</t>
        </is>
      </c>
      <c r="AA186" s="7" t="inlineStr">
        <is>
          <t>No</t>
        </is>
      </c>
      <c r="AB186" s="7" t="inlineStr">
        <is>
          <t>No</t>
        </is>
      </c>
      <c r="AC186" s="126" t="inlineStr">
        <is>
          <t>Aqui</t>
        </is>
      </c>
      <c r="AD186" s="19" t="inlineStr"/>
      <c r="AE186" s="13" t="n">
        <v>3435.897435897436</v>
      </c>
      <c r="AF186" s="13" t="n">
        <v>3435.897435897436</v>
      </c>
      <c r="AH186" s="13">
        <f>IF(P186="","",AVERAGEIF($P$6:$P$503, P186, $AE$6:$AE$503))</f>
        <v/>
      </c>
      <c r="AI186" s="13">
        <f>IF(AE186="","",IF(AE186="-","-",IF((AE186-AH186)=0,"-",IF((AE186-AH186)&gt;0,"↑","↓"))))</f>
        <v/>
      </c>
      <c r="AJ186" s="13">
        <f>IF(AF186="","",IF(AF186="-","-",AVERAGEIF($P$6:$P$503, P186, $AF$6:$AF$503)))</f>
        <v/>
      </c>
      <c r="AK186" s="13">
        <f>IF(AF186="","",IF(AF186="-","-",IF((AF186-AJ186)=0,"-",IF((AF186-AJ186)&gt;0,"↑","↓"))))</f>
        <v/>
      </c>
      <c r="AM186" s="125">
        <f>IF(I186="","",((I186-$AJ$2)*$AL$3*((1+$AL$3)^(30*12)))/(((1+$AL$3)^(30*12))-1))</f>
        <v/>
      </c>
    </row>
    <row r="187">
      <c r="B187" s="6" t="inlineStr">
        <is>
          <t>Actiu</t>
        </is>
      </c>
      <c r="C187" s="12" t="inlineStr">
        <is>
          <t>2025-03-31</t>
        </is>
      </c>
      <c r="D187" s="11" t="inlineStr">
        <is>
          <t>Serra Grup Immobiliari</t>
        </is>
      </c>
      <c r="E187" s="11" t="inlineStr"/>
      <c r="F187" s="12" t="inlineStr">
        <is>
          <t>2025-03-31</t>
        </is>
      </c>
      <c r="G187" s="11" t="n">
        <v>0</v>
      </c>
      <c r="H187" s="19" t="inlineStr"/>
      <c r="I187" s="124" t="n">
        <v>270000</v>
      </c>
      <c r="J187" s="9" t="inlineStr">
        <is>
          <t>-</t>
        </is>
      </c>
      <c r="K187" s="7" t="inlineStr">
        <is>
          <t>Viviendas</t>
        </is>
      </c>
      <c r="L187" s="7" t="inlineStr">
        <is>
          <t>Seminuevo</t>
        </is>
      </c>
      <c r="M187" s="10" t="n">
        <v>2023</v>
      </c>
      <c r="N187" s="10" t="n">
        <v>2</v>
      </c>
      <c r="O187" s="7" t="inlineStr">
        <is>
          <t>Vilafranca del Penedès</t>
        </is>
      </c>
      <c r="P187" s="7" t="inlineStr">
        <is>
          <t>*CENTRO</t>
        </is>
      </c>
      <c r="Q187" s="10" t="n">
        <v>95</v>
      </c>
      <c r="R187" s="10" t="inlineStr">
        <is>
          <t>-</t>
        </is>
      </c>
      <c r="S187" s="7" t="inlineStr">
        <is>
          <t>-</t>
        </is>
      </c>
      <c r="T187" s="7" t="inlineStr">
        <is>
          <t>Si</t>
        </is>
      </c>
      <c r="U187" s="10" t="n">
        <v>3</v>
      </c>
      <c r="V187" s="10" t="n">
        <v>2</v>
      </c>
      <c r="W187" s="7" t="inlineStr">
        <is>
          <t>Sur</t>
        </is>
      </c>
      <c r="X187" s="7" t="inlineStr">
        <is>
          <t>No</t>
        </is>
      </c>
      <c r="Y187" s="7" t="inlineStr">
        <is>
          <t>Si</t>
        </is>
      </c>
      <c r="Z187" s="7" t="inlineStr">
        <is>
          <t>No</t>
        </is>
      </c>
      <c r="AA187" s="7" t="inlineStr">
        <is>
          <t>No</t>
        </is>
      </c>
      <c r="AB187" s="7" t="inlineStr">
        <is>
          <t>No</t>
        </is>
      </c>
      <c r="AC187" s="126" t="inlineStr">
        <is>
          <t>Aqui</t>
        </is>
      </c>
      <c r="AD187" s="19" t="inlineStr"/>
      <c r="AE187" s="13" t="n">
        <v>2842.105263157895</v>
      </c>
      <c r="AF187" s="13" t="n">
        <v>2813.965607087024</v>
      </c>
      <c r="AH187" s="13">
        <f>IF(P187="","",AVERAGEIF($P$6:$P$503, P187, $AE$6:$AE$503))</f>
        <v/>
      </c>
      <c r="AI187" s="13">
        <f>IF(AE187="","",IF(AE187="-","-",IF((AE187-AH187)=0,"-",IF((AE187-AH187)&gt;0,"↑","↓"))))</f>
        <v/>
      </c>
      <c r="AJ187" s="13">
        <f>IF(AF187="","",IF(AF187="-","-",AVERAGEIF($P$6:$P$503, P187, $AF$6:$AF$503)))</f>
        <v/>
      </c>
      <c r="AK187" s="13">
        <f>IF(AF187="","",IF(AF187="-","-",IF((AF187-AJ187)=0,"-",IF((AF187-AJ187)&gt;0,"↑","↓"))))</f>
        <v/>
      </c>
      <c r="AM187" s="125">
        <f>IF(I187="","",((I187-$AJ$2)*$AL$3*((1+$AL$3)^(30*12)))/(((1+$AL$3)^(30*12))-1))</f>
        <v/>
      </c>
    </row>
    <row r="188">
      <c r="B188" s="6" t="inlineStr">
        <is>
          <t>Actiu</t>
        </is>
      </c>
      <c r="C188" s="12" t="inlineStr">
        <is>
          <t>2025-03-31</t>
        </is>
      </c>
      <c r="D188" s="11" t="inlineStr">
        <is>
          <t>Serra Grup Immobiliari</t>
        </is>
      </c>
      <c r="E188" s="11" t="inlineStr"/>
      <c r="F188" s="12" t="inlineStr">
        <is>
          <t>2025-03-31</t>
        </is>
      </c>
      <c r="G188" s="11" t="n">
        <v>0</v>
      </c>
      <c r="H188" s="18" t="inlineStr"/>
      <c r="I188" s="124" t="n">
        <v>276838</v>
      </c>
      <c r="J188" s="9" t="inlineStr">
        <is>
          <t>-</t>
        </is>
      </c>
      <c r="K188" s="7" t="inlineStr">
        <is>
          <t>Viviendas</t>
        </is>
      </c>
      <c r="L188" s="7" t="inlineStr">
        <is>
          <t>Obra Nueva</t>
        </is>
      </c>
      <c r="M188" s="10" t="n">
        <v>2025</v>
      </c>
      <c r="N188" s="10" t="n">
        <v>0</v>
      </c>
      <c r="O188" s="7" t="inlineStr">
        <is>
          <t>Vilafranca del Penedès</t>
        </is>
      </c>
      <c r="P188" s="7" t="inlineStr">
        <is>
          <t>Barceloneta</t>
        </is>
      </c>
      <c r="Q188" s="10" t="n">
        <v>83</v>
      </c>
      <c r="R188" s="10" t="inlineStr">
        <is>
          <t>-</t>
        </is>
      </c>
      <c r="S188" s="7" t="inlineStr">
        <is>
          <t>-</t>
        </is>
      </c>
      <c r="T188" s="7" t="inlineStr">
        <is>
          <t>Si</t>
        </is>
      </c>
      <c r="U188" s="10" t="n">
        <v>3</v>
      </c>
      <c r="V188" s="10" t="n">
        <v>2</v>
      </c>
      <c r="W188" s="7" t="inlineStr">
        <is>
          <t>-</t>
        </is>
      </c>
      <c r="X188" s="7" t="inlineStr">
        <is>
          <t>No</t>
        </is>
      </c>
      <c r="Y188" s="7" t="inlineStr">
        <is>
          <t>No</t>
        </is>
      </c>
      <c r="Z188" s="7" t="inlineStr">
        <is>
          <t>Si</t>
        </is>
      </c>
      <c r="AA188" s="7" t="inlineStr">
        <is>
          <t>No</t>
        </is>
      </c>
      <c r="AB188" s="7" t="inlineStr">
        <is>
          <t>Si</t>
        </is>
      </c>
      <c r="AC188" s="126" t="inlineStr">
        <is>
          <t>Aqui</t>
        </is>
      </c>
      <c r="AD188" s="18" t="inlineStr"/>
      <c r="AE188" s="13" t="n">
        <v>3335.397590361446</v>
      </c>
      <c r="AF188" s="13" t="n">
        <v>3335.397590361446</v>
      </c>
      <c r="AH188" s="13">
        <f>IF(P188="","",AVERAGEIF($P$6:$P$503, P188, $AE$6:$AE$503))</f>
        <v/>
      </c>
      <c r="AI188" s="13">
        <f>IF(AE188="","",IF(AE188="-","-",IF((AE188-AH188)=0,"-",IF((AE188-AH188)&gt;0,"↑","↓"))))</f>
        <v/>
      </c>
      <c r="AJ188" s="13">
        <f>IF(AF188="","",IF(AF188="-","-",AVERAGEIF($P$6:$P$503, P188, $AF$6:$AF$503)))</f>
        <v/>
      </c>
      <c r="AK188" s="13">
        <f>IF(AF188="","",IF(AF188="-","-",IF((AF188-AJ188)=0,"-",IF((AF188-AJ188)&gt;0,"↑","↓"))))</f>
        <v/>
      </c>
      <c r="AM188" s="125">
        <f>IF(I188="","",((I188-$AJ$2)*$AL$3*((1+$AL$3)^(30*12)))/(((1+$AL$3)^(30*12))-1))</f>
        <v/>
      </c>
    </row>
    <row r="189">
      <c r="B189" s="6" t="inlineStr">
        <is>
          <t>Actiu</t>
        </is>
      </c>
      <c r="C189" s="12" t="inlineStr">
        <is>
          <t>2025-03-31</t>
        </is>
      </c>
      <c r="D189" s="11" t="inlineStr">
        <is>
          <t>Serra Grup Immobiliari</t>
        </is>
      </c>
      <c r="E189" s="11" t="inlineStr"/>
      <c r="F189" s="12" t="inlineStr">
        <is>
          <t>2025-03-31</t>
        </is>
      </c>
      <c r="G189" s="11" t="n">
        <v>0</v>
      </c>
      <c r="H189" s="19" t="inlineStr"/>
      <c r="I189" s="124" t="n">
        <v>294743</v>
      </c>
      <c r="J189" s="9" t="inlineStr">
        <is>
          <t>-</t>
        </is>
      </c>
      <c r="K189" s="7" t="inlineStr">
        <is>
          <t>Viviendas</t>
        </is>
      </c>
      <c r="L189" s="7" t="inlineStr">
        <is>
          <t>Obra Nueva</t>
        </is>
      </c>
      <c r="M189" s="10" t="n">
        <v>2025</v>
      </c>
      <c r="N189" s="10" t="n">
        <v>0</v>
      </c>
      <c r="O189" s="7" t="inlineStr">
        <is>
          <t>Vilafranca del Penedès</t>
        </is>
      </c>
      <c r="P189" s="7" t="inlineStr">
        <is>
          <t>Barceloneta</t>
        </is>
      </c>
      <c r="Q189" s="10" t="n">
        <v>82</v>
      </c>
      <c r="R189" s="10" t="inlineStr">
        <is>
          <t>-</t>
        </is>
      </c>
      <c r="S189" s="7" t="inlineStr">
        <is>
          <t>-</t>
        </is>
      </c>
      <c r="T189" s="7" t="inlineStr">
        <is>
          <t>Si</t>
        </is>
      </c>
      <c r="U189" s="10" t="n">
        <v>4</v>
      </c>
      <c r="V189" s="10" t="n">
        <v>2</v>
      </c>
      <c r="W189" s="7" t="inlineStr">
        <is>
          <t>-</t>
        </is>
      </c>
      <c r="X189" s="7" t="inlineStr">
        <is>
          <t>No</t>
        </is>
      </c>
      <c r="Y189" s="7" t="inlineStr">
        <is>
          <t>No</t>
        </is>
      </c>
      <c r="Z189" s="7" t="inlineStr">
        <is>
          <t>Si</t>
        </is>
      </c>
      <c r="AA189" s="7" t="inlineStr">
        <is>
          <t>No</t>
        </is>
      </c>
      <c r="AB189" s="7" t="inlineStr">
        <is>
          <t>Si</t>
        </is>
      </c>
      <c r="AC189" s="126" t="inlineStr">
        <is>
          <t>Aqui</t>
        </is>
      </c>
      <c r="AD189" s="19" t="inlineStr"/>
      <c r="AE189" s="13" t="n">
        <v>3594.426829268293</v>
      </c>
      <c r="AF189" s="13" t="n">
        <v>3594.426829268293</v>
      </c>
      <c r="AH189" s="13">
        <f>IF(P189="","",AVERAGEIF($P$6:$P$503, P189, $AE$6:$AE$503))</f>
        <v/>
      </c>
      <c r="AI189" s="13">
        <f>IF(AE189="","",IF(AE189="-","-",IF((AE189-AH189)=0,"-",IF((AE189-AH189)&gt;0,"↑","↓"))))</f>
        <v/>
      </c>
      <c r="AJ189" s="13">
        <f>IF(AF189="","",IF(AF189="-","-",AVERAGEIF($P$6:$P$503, P189, $AF$6:$AF$503)))</f>
        <v/>
      </c>
      <c r="AK189" s="13">
        <f>IF(AF189="","",IF(AF189="-","-",IF((AF189-AJ189)=0,"-",IF((AF189-AJ189)&gt;0,"↑","↓"))))</f>
        <v/>
      </c>
      <c r="AM189" s="125">
        <f>IF(I189="","",((I189-$AJ$2)*$AL$3*((1+$AL$3)^(30*12)))/(((1+$AL$3)^(30*12))-1))</f>
        <v/>
      </c>
    </row>
    <row r="190">
      <c r="B190" s="6" t="inlineStr">
        <is>
          <t>Actiu</t>
        </is>
      </c>
      <c r="C190" s="12" t="inlineStr">
        <is>
          <t>2025-03-31</t>
        </is>
      </c>
      <c r="D190" s="11" t="inlineStr">
        <is>
          <t>Serra Grup Immobiliari</t>
        </is>
      </c>
      <c r="E190" s="11" t="inlineStr"/>
      <c r="F190" s="12" t="inlineStr">
        <is>
          <t>2025-03-31</t>
        </is>
      </c>
      <c r="G190" s="11" t="n">
        <v>0</v>
      </c>
      <c r="H190" s="19" t="inlineStr"/>
      <c r="I190" s="124" t="n">
        <v>284000</v>
      </c>
      <c r="J190" s="9" t="inlineStr">
        <is>
          <t>-</t>
        </is>
      </c>
      <c r="K190" s="7" t="inlineStr">
        <is>
          <t>Viviendas</t>
        </is>
      </c>
      <c r="L190" s="7" t="inlineStr">
        <is>
          <t>Nuevo</t>
        </is>
      </c>
      <c r="M190" s="10" t="n">
        <v>2025</v>
      </c>
      <c r="N190" s="10" t="n">
        <v>0</v>
      </c>
      <c r="O190" s="7" t="inlineStr">
        <is>
          <t>Vilafranca del Penedès</t>
        </is>
      </c>
      <c r="P190" s="7" t="inlineStr">
        <is>
          <t>La Girada</t>
        </is>
      </c>
      <c r="Q190" s="10" t="n">
        <v>78</v>
      </c>
      <c r="R190" s="10" t="inlineStr">
        <is>
          <t>-</t>
        </is>
      </c>
      <c r="S190" s="7" t="inlineStr">
        <is>
          <t>-</t>
        </is>
      </c>
      <c r="T190" s="7" t="inlineStr">
        <is>
          <t>Si</t>
        </is>
      </c>
      <c r="U190" s="10" t="n">
        <v>4</v>
      </c>
      <c r="V190" s="10" t="n">
        <v>2</v>
      </c>
      <c r="W190" s="7" t="inlineStr">
        <is>
          <t>-</t>
        </is>
      </c>
      <c r="X190" s="7" t="inlineStr">
        <is>
          <t>No</t>
        </is>
      </c>
      <c r="Y190" s="7" t="inlineStr">
        <is>
          <t>Si</t>
        </is>
      </c>
      <c r="Z190" s="7" t="inlineStr">
        <is>
          <t>Si</t>
        </is>
      </c>
      <c r="AA190" s="7" t="inlineStr">
        <is>
          <t>No</t>
        </is>
      </c>
      <c r="AB190" s="7" t="inlineStr">
        <is>
          <t>No</t>
        </is>
      </c>
      <c r="AC190" s="126" t="inlineStr">
        <is>
          <t>Aqui</t>
        </is>
      </c>
      <c r="AD190" s="19" t="inlineStr"/>
      <c r="AE190" s="13" t="n">
        <v>3641.025641025641</v>
      </c>
      <c r="AF190" s="13" t="n">
        <v>3641.025641025641</v>
      </c>
      <c r="AH190" s="13">
        <f>IF(P190="","",AVERAGEIF($P$6:$P$503, P190, $AE$6:$AE$503))</f>
        <v/>
      </c>
      <c r="AI190" s="13">
        <f>IF(AE190="","",IF(AE190="-","-",IF((AE190-AH190)=0,"-",IF((AE190-AH190)&gt;0,"↑","↓"))))</f>
        <v/>
      </c>
      <c r="AJ190" s="13">
        <f>IF(AF190="","",IF(AF190="-","-",AVERAGEIF($P$6:$P$503, P190, $AF$6:$AF$503)))</f>
        <v/>
      </c>
      <c r="AK190" s="13">
        <f>IF(AF190="","",IF(AF190="-","-",IF((AF190-AJ190)=0,"-",IF((AF190-AJ190)&gt;0,"↑","↓"))))</f>
        <v/>
      </c>
      <c r="AM190" s="125">
        <f>IF(I190="","",((I190-$AJ$2)*$AL$3*((1+$AL$3)^(30*12)))/(((1+$AL$3)^(30*12))-1))</f>
        <v/>
      </c>
    </row>
    <row r="191">
      <c r="B191" s="6" t="inlineStr">
        <is>
          <t>Actiu</t>
        </is>
      </c>
      <c r="C191" s="12" t="inlineStr">
        <is>
          <t>2025-03-31</t>
        </is>
      </c>
      <c r="D191" s="11" t="inlineStr">
        <is>
          <t>Serra Grup Immobiliari</t>
        </is>
      </c>
      <c r="E191" s="11" t="inlineStr"/>
      <c r="F191" s="12" t="inlineStr">
        <is>
          <t>2025-03-31</t>
        </is>
      </c>
      <c r="G191" s="11" t="n">
        <v>0</v>
      </c>
      <c r="H191" s="18" t="inlineStr"/>
      <c r="I191" s="124" t="n">
        <v>254481</v>
      </c>
      <c r="J191" s="9" t="inlineStr">
        <is>
          <t>-</t>
        </is>
      </c>
      <c r="K191" s="7" t="inlineStr">
        <is>
          <t>Viviendas</t>
        </is>
      </c>
      <c r="L191" s="7" t="inlineStr">
        <is>
          <t>Nuevo</t>
        </is>
      </c>
      <c r="M191" s="10" t="inlineStr">
        <is>
          <t>-</t>
        </is>
      </c>
      <c r="N191" s="10" t="inlineStr">
        <is>
          <t>-</t>
        </is>
      </c>
      <c r="O191" s="7" t="inlineStr">
        <is>
          <t>Vilafranca del Penedès</t>
        </is>
      </c>
      <c r="P191" s="7" t="inlineStr">
        <is>
          <t>Barcelona</t>
        </is>
      </c>
      <c r="Q191" s="10" t="n">
        <v>73</v>
      </c>
      <c r="R191" s="10" t="inlineStr">
        <is>
          <t>-</t>
        </is>
      </c>
      <c r="S191" s="7" t="inlineStr">
        <is>
          <t>-</t>
        </is>
      </c>
      <c r="T191" s="7" t="inlineStr">
        <is>
          <t>Si</t>
        </is>
      </c>
      <c r="U191" s="10" t="n">
        <v>3</v>
      </c>
      <c r="V191" s="10" t="n">
        <v>2</v>
      </c>
      <c r="W191" s="7" t="inlineStr">
        <is>
          <t>-</t>
        </is>
      </c>
      <c r="X191" s="7" t="inlineStr">
        <is>
          <t>No</t>
        </is>
      </c>
      <c r="Y191" s="7" t="inlineStr">
        <is>
          <t>No</t>
        </is>
      </c>
      <c r="Z191" s="7" t="inlineStr">
        <is>
          <t>Si</t>
        </is>
      </c>
      <c r="AA191" s="7" t="inlineStr">
        <is>
          <t>No</t>
        </is>
      </c>
      <c r="AB191" s="7" t="inlineStr">
        <is>
          <t>Si</t>
        </is>
      </c>
      <c r="AC191" s="126" t="inlineStr">
        <is>
          <t>Aqui</t>
        </is>
      </c>
      <c r="AD191" s="18" t="inlineStr"/>
      <c r="AE191" s="13" t="n">
        <v>3486.041095890411</v>
      </c>
      <c r="AF191" s="13" t="inlineStr">
        <is>
          <t>-</t>
        </is>
      </c>
      <c r="AH191" s="13">
        <f>IF(P191="","",AVERAGEIF($P$6:$P$503, P191, $AE$6:$AE$503))</f>
        <v/>
      </c>
      <c r="AI191" s="13">
        <f>IF(AE191="","",IF(AE191="-","-",IF((AE191-AH191)=0,"-",IF((AE191-AH191)&gt;0,"↑","↓"))))</f>
        <v/>
      </c>
      <c r="AJ191" s="13">
        <f>IF(AF191="","",IF(AF191="-","-",AVERAGEIF($P$6:$P$503, P191, $AF$6:$AF$503)))</f>
        <v/>
      </c>
      <c r="AK191" s="13">
        <f>IF(AF191="","",IF(AF191="-","-",IF((AF191-AJ191)=0,"-",IF((AF191-AJ191)&gt;0,"↑","↓"))))</f>
        <v/>
      </c>
      <c r="AM191" s="125">
        <f>IF(I191="","",((I191-$AJ$2)*$AL$3*((1+$AL$3)^(30*12)))/(((1+$AL$3)^(30*12))-1))</f>
        <v/>
      </c>
    </row>
    <row r="192">
      <c r="B192" s="6" t="inlineStr">
        <is>
          <t>Actiu</t>
        </is>
      </c>
      <c r="C192" s="12" t="inlineStr">
        <is>
          <t>2025-03-31</t>
        </is>
      </c>
      <c r="D192" s="11" t="inlineStr">
        <is>
          <t>Serra Grup Immobiliari</t>
        </is>
      </c>
      <c r="E192" s="11" t="inlineStr"/>
      <c r="F192" s="12" t="inlineStr">
        <is>
          <t>2025-03-31</t>
        </is>
      </c>
      <c r="G192" s="11" t="n">
        <v>0</v>
      </c>
      <c r="H192" s="19" t="inlineStr"/>
      <c r="I192" s="124" t="n">
        <v>273861</v>
      </c>
      <c r="J192" s="9" t="inlineStr">
        <is>
          <t>-</t>
        </is>
      </c>
      <c r="K192" s="7" t="inlineStr">
        <is>
          <t>Viviendas</t>
        </is>
      </c>
      <c r="L192" s="7" t="inlineStr">
        <is>
          <t>Obra Nueva</t>
        </is>
      </c>
      <c r="M192" s="10" t="n">
        <v>2025</v>
      </c>
      <c r="N192" s="10" t="n">
        <v>0</v>
      </c>
      <c r="O192" s="7" t="inlineStr">
        <is>
          <t>Vilafranca del Penedès</t>
        </is>
      </c>
      <c r="P192" s="7" t="inlineStr">
        <is>
          <t>Vilafranca del Penedès</t>
        </is>
      </c>
      <c r="Q192" s="10" t="n">
        <v>84</v>
      </c>
      <c r="R192" s="10" t="inlineStr">
        <is>
          <t>-</t>
        </is>
      </c>
      <c r="S192" s="7" t="inlineStr">
        <is>
          <t>-</t>
        </is>
      </c>
      <c r="T192" s="7" t="inlineStr">
        <is>
          <t>Si</t>
        </is>
      </c>
      <c r="U192" s="10" t="n">
        <v>3</v>
      </c>
      <c r="V192" s="10" t="n">
        <v>2</v>
      </c>
      <c r="W192" s="7" t="inlineStr">
        <is>
          <t>-</t>
        </is>
      </c>
      <c r="X192" s="7" t="inlineStr">
        <is>
          <t>No</t>
        </is>
      </c>
      <c r="Y192" s="7" t="inlineStr">
        <is>
          <t>No</t>
        </is>
      </c>
      <c r="Z192" s="7" t="inlineStr">
        <is>
          <t>Si</t>
        </is>
      </c>
      <c r="AA192" s="7" t="inlineStr">
        <is>
          <t>No</t>
        </is>
      </c>
      <c r="AB192" s="7" t="inlineStr">
        <is>
          <t>Si</t>
        </is>
      </c>
      <c r="AC192" s="126" t="inlineStr">
        <is>
          <t>Aqui</t>
        </is>
      </c>
      <c r="AD192" s="19" t="inlineStr"/>
      <c r="AE192" s="13" t="n">
        <v>3260.25</v>
      </c>
      <c r="AF192" s="13" t="n">
        <v>3260.25</v>
      </c>
      <c r="AH192" s="13">
        <f>IF(P192="","",AVERAGEIF($P$6:$P$503, P192, $AE$6:$AE$503))</f>
        <v/>
      </c>
      <c r="AI192" s="13">
        <f>IF(AE192="","",IF(AE192="-","-",IF((AE192-AH192)=0,"-",IF((AE192-AH192)&gt;0,"↑","↓"))))</f>
        <v/>
      </c>
      <c r="AJ192" s="13">
        <f>IF(AF192="","",IF(AF192="-","-",AVERAGEIF($P$6:$P$503, P192, $AF$6:$AF$503)))</f>
        <v/>
      </c>
      <c r="AK192" s="13">
        <f>IF(AF192="","",IF(AF192="-","-",IF((AF192-AJ192)=0,"-",IF((AF192-AJ192)&gt;0,"↑","↓"))))</f>
        <v/>
      </c>
      <c r="AM192" s="125">
        <f>IF(I192="","",((I192-$AJ$2)*$AL$3*((1+$AL$3)^(30*12)))/(((1+$AL$3)^(30*12))-1))</f>
        <v/>
      </c>
    </row>
    <row r="193">
      <c r="B193" s="6" t="inlineStr">
        <is>
          <t>Actiu</t>
        </is>
      </c>
      <c r="C193" s="12" t="inlineStr">
        <is>
          <t>2025-03-31</t>
        </is>
      </c>
      <c r="D193" s="11" t="inlineStr">
        <is>
          <t>Serra Grup Immobiliari</t>
        </is>
      </c>
      <c r="E193" s="11" t="inlineStr"/>
      <c r="F193" s="12" t="inlineStr">
        <is>
          <t>2025-03-31</t>
        </is>
      </c>
      <c r="G193" s="11" t="n">
        <v>0</v>
      </c>
      <c r="H193" s="19" t="inlineStr"/>
      <c r="I193" s="124" t="n">
        <v>2200000</v>
      </c>
      <c r="J193" s="9" t="inlineStr">
        <is>
          <t>-</t>
        </is>
      </c>
      <c r="K193" s="7" t="inlineStr">
        <is>
          <t>Viviendas</t>
        </is>
      </c>
      <c r="L193" s="7" t="inlineStr">
        <is>
          <t>-</t>
        </is>
      </c>
      <c r="M193" s="10" t="inlineStr">
        <is>
          <t>-</t>
        </is>
      </c>
      <c r="N193" s="10" t="inlineStr">
        <is>
          <t>-</t>
        </is>
      </c>
      <c r="O193" s="7" t="inlineStr">
        <is>
          <t>Vilafranca del Penedès</t>
        </is>
      </c>
      <c r="P193" s="7" t="inlineStr">
        <is>
          <t>Subirats</t>
        </is>
      </c>
      <c r="Q193" s="10" t="n">
        <v>687</v>
      </c>
      <c r="R193" s="10" t="inlineStr">
        <is>
          <t>-</t>
        </is>
      </c>
      <c r="S193" s="7" t="inlineStr">
        <is>
          <t>-</t>
        </is>
      </c>
      <c r="T193" s="7" t="inlineStr">
        <is>
          <t>No</t>
        </is>
      </c>
      <c r="U193" s="10" t="n">
        <v>8</v>
      </c>
      <c r="V193" s="10" t="n">
        <v>6</v>
      </c>
      <c r="W193" s="7" t="inlineStr">
        <is>
          <t>-</t>
        </is>
      </c>
      <c r="X193" s="7" t="inlineStr">
        <is>
          <t>Si</t>
        </is>
      </c>
      <c r="Y193" s="7" t="inlineStr">
        <is>
          <t>Si</t>
        </is>
      </c>
      <c r="Z193" s="7" t="inlineStr">
        <is>
          <t>Si</t>
        </is>
      </c>
      <c r="AA193" s="7" t="inlineStr">
        <is>
          <t>No</t>
        </is>
      </c>
      <c r="AB193" s="7" t="inlineStr">
        <is>
          <t>No</t>
        </is>
      </c>
      <c r="AC193" s="126" t="inlineStr">
        <is>
          <t>Aqui</t>
        </is>
      </c>
      <c r="AD193" s="19" t="inlineStr"/>
      <c r="AE193" s="13" t="n">
        <v>3202.328966521106</v>
      </c>
      <c r="AF193" s="13" t="inlineStr">
        <is>
          <t>-</t>
        </is>
      </c>
      <c r="AH193" s="13">
        <f>IF(P193="","",AVERAGEIF($P$6:$P$503, P193, $AE$6:$AE$503))</f>
        <v/>
      </c>
      <c r="AI193" s="13">
        <f>IF(AE193="","",IF(AE193="-","-",IF((AE193-AH193)=0,"-",IF((AE193-AH193)&gt;0,"↑","↓"))))</f>
        <v/>
      </c>
      <c r="AJ193" s="13">
        <f>IF(AF193="","",IF(AF193="-","-",AVERAGEIF($P$6:$P$503, P193, $AF$6:$AF$503)))</f>
        <v/>
      </c>
      <c r="AK193" s="13">
        <f>IF(AF193="","",IF(AF193="-","-",IF((AF193-AJ193)=0,"-",IF((AF193-AJ193)&gt;0,"↑","↓"))))</f>
        <v/>
      </c>
      <c r="AM193" s="125">
        <f>IF(I193="","",((I193-$AJ$2)*$AL$3*((1+$AL$3)^(30*12)))/(((1+$AL$3)^(30*12))-1))</f>
        <v/>
      </c>
    </row>
    <row r="194">
      <c r="B194" s="6" t="inlineStr">
        <is>
          <t>Actiu</t>
        </is>
      </c>
      <c r="C194" s="12" t="inlineStr">
        <is>
          <t>2025-03-31</t>
        </is>
      </c>
      <c r="D194" s="11" t="inlineStr">
        <is>
          <t>Serra Grup Immobiliari</t>
        </is>
      </c>
      <c r="E194" s="11" t="inlineStr"/>
      <c r="F194" s="12" t="inlineStr">
        <is>
          <t>2025-03-31</t>
        </is>
      </c>
      <c r="G194" s="11" t="n">
        <v>0</v>
      </c>
      <c r="H194" s="18" t="inlineStr"/>
      <c r="I194" s="124" t="n">
        <v>285000</v>
      </c>
      <c r="J194" s="9" t="inlineStr">
        <is>
          <t>-</t>
        </is>
      </c>
      <c r="K194" s="7" t="inlineStr">
        <is>
          <t>Viviendas</t>
        </is>
      </c>
      <c r="L194" s="7" t="inlineStr">
        <is>
          <t>-</t>
        </is>
      </c>
      <c r="M194" s="10" t="n">
        <v>1966</v>
      </c>
      <c r="N194" s="10" t="n">
        <v>59</v>
      </c>
      <c r="O194" s="7" t="inlineStr">
        <is>
          <t>Vilafranca del Penedès</t>
        </is>
      </c>
      <c r="P194" s="7" t="inlineStr">
        <is>
          <t>Sant Julià</t>
        </is>
      </c>
      <c r="Q194" s="10" t="n">
        <v>90</v>
      </c>
      <c r="R194" s="10" t="inlineStr">
        <is>
          <t>-</t>
        </is>
      </c>
      <c r="S194" s="7" t="inlineStr">
        <is>
          <t>-</t>
        </is>
      </c>
      <c r="T194" s="7" t="inlineStr">
        <is>
          <t>No</t>
        </is>
      </c>
      <c r="U194" s="10" t="n">
        <v>3</v>
      </c>
      <c r="V194" s="10" t="n">
        <v>1</v>
      </c>
      <c r="W194" s="7" t="inlineStr">
        <is>
          <t>-</t>
        </is>
      </c>
      <c r="X194" s="7" t="inlineStr">
        <is>
          <t>Si</t>
        </is>
      </c>
      <c r="Y194" s="7" t="inlineStr">
        <is>
          <t>No</t>
        </is>
      </c>
      <c r="Z194" s="7" t="inlineStr">
        <is>
          <t>No</t>
        </is>
      </c>
      <c r="AA194" s="7" t="inlineStr">
        <is>
          <t>Si</t>
        </is>
      </c>
      <c r="AB194" s="7" t="inlineStr">
        <is>
          <t>Si</t>
        </is>
      </c>
      <c r="AC194" s="126" t="inlineStr">
        <is>
          <t>Aqui</t>
        </is>
      </c>
      <c r="AD194" s="18" t="inlineStr"/>
      <c r="AE194" s="13" t="n">
        <v>3166.666666666667</v>
      </c>
      <c r="AF194" s="13" t="n">
        <v>2445.302445302445</v>
      </c>
      <c r="AH194" s="13">
        <f>IF(P194="","",AVERAGEIF($P$6:$P$503, P194, $AE$6:$AE$503))</f>
        <v/>
      </c>
      <c r="AI194" s="13">
        <f>IF(AE194="","",IF(AE194="-","-",IF((AE194-AH194)=0,"-",IF((AE194-AH194)&gt;0,"↑","↓"))))</f>
        <v/>
      </c>
      <c r="AJ194" s="13">
        <f>IF(AF194="","",IF(AF194="-","-",AVERAGEIF($P$6:$P$503, P194, $AF$6:$AF$503)))</f>
        <v/>
      </c>
      <c r="AK194" s="13">
        <f>IF(AF194="","",IF(AF194="-","-",IF((AF194-AJ194)=0,"-",IF((AF194-AJ194)&gt;0,"↑","↓"))))</f>
        <v/>
      </c>
      <c r="AM194" s="125">
        <f>IF(I194="","",((I194-$AJ$2)*$AL$3*((1+$AL$3)^(30*12)))/(((1+$AL$3)^(30*12))-1))</f>
        <v/>
      </c>
    </row>
    <row r="195">
      <c r="B195" s="6" t="inlineStr">
        <is>
          <t>Actiu</t>
        </is>
      </c>
      <c r="C195" s="12" t="inlineStr">
        <is>
          <t>2025-03-31</t>
        </is>
      </c>
      <c r="D195" s="11" t="inlineStr">
        <is>
          <t>Serra Grup Immobiliari</t>
        </is>
      </c>
      <c r="E195" s="11" t="inlineStr"/>
      <c r="F195" s="12" t="inlineStr">
        <is>
          <t>2025-03-31</t>
        </is>
      </c>
      <c r="G195" s="11" t="n">
        <v>0</v>
      </c>
      <c r="H195" s="19" t="inlineStr"/>
      <c r="I195" s="124" t="n">
        <v>295000</v>
      </c>
      <c r="J195" s="9" t="inlineStr">
        <is>
          <t>-</t>
        </is>
      </c>
      <c r="K195" s="7" t="inlineStr">
        <is>
          <t>Viviendas</t>
        </is>
      </c>
      <c r="L195" s="7" t="inlineStr">
        <is>
          <t>-</t>
        </is>
      </c>
      <c r="M195" s="10" t="n">
        <v>1991</v>
      </c>
      <c r="N195" s="10" t="n">
        <v>34</v>
      </c>
      <c r="O195" s="7" t="inlineStr">
        <is>
          <t>Vilafranca del Penedès</t>
        </is>
      </c>
      <c r="P195" s="7" t="inlineStr">
        <is>
          <t>Barceloneta - Molí D´En Rovira</t>
        </is>
      </c>
      <c r="Q195" s="10" t="n">
        <v>121</v>
      </c>
      <c r="R195" s="10" t="inlineStr">
        <is>
          <t>-</t>
        </is>
      </c>
      <c r="S195" s="7" t="inlineStr">
        <is>
          <t>-</t>
        </is>
      </c>
      <c r="T195" s="7" t="inlineStr">
        <is>
          <t>No</t>
        </is>
      </c>
      <c r="U195" s="10" t="n">
        <v>3</v>
      </c>
      <c r="V195" s="10" t="n">
        <v>3</v>
      </c>
      <c r="W195" s="7" t="inlineStr">
        <is>
          <t>-</t>
        </is>
      </c>
      <c r="X195" s="7" t="inlineStr">
        <is>
          <t>No</t>
        </is>
      </c>
      <c r="Y195" s="7" t="inlineStr">
        <is>
          <t>No</t>
        </is>
      </c>
      <c r="Z195" s="7" t="inlineStr">
        <is>
          <t>No</t>
        </is>
      </c>
      <c r="AA195" s="7" t="inlineStr">
        <is>
          <t>Si</t>
        </is>
      </c>
      <c r="AB195" s="7" t="inlineStr">
        <is>
          <t>Si</t>
        </is>
      </c>
      <c r="AC195" s="126" t="inlineStr">
        <is>
          <t>Aqui</t>
        </is>
      </c>
      <c r="AD195" s="19" t="inlineStr"/>
      <c r="AE195" s="13" t="n">
        <v>2438.01652892562</v>
      </c>
      <c r="AF195" s="13" t="n">
        <v>2083.774811047538</v>
      </c>
      <c r="AH195" s="13">
        <f>IF(P195="","",AVERAGEIF($P$6:$P$503, P195, $AE$6:$AE$503))</f>
        <v/>
      </c>
      <c r="AI195" s="13">
        <f>IF(AE195="","",IF(AE195="-","-",IF((AE195-AH195)=0,"-",IF((AE195-AH195)&gt;0,"↑","↓"))))</f>
        <v/>
      </c>
      <c r="AJ195" s="13">
        <f>IF(AF195="","",IF(AF195="-","-",AVERAGEIF($P$6:$P$503, P195, $AF$6:$AF$503)))</f>
        <v/>
      </c>
      <c r="AK195" s="13">
        <f>IF(AF195="","",IF(AF195="-","-",IF((AF195-AJ195)=0,"-",IF((AF195-AJ195)&gt;0,"↑","↓"))))</f>
        <v/>
      </c>
      <c r="AM195" s="125">
        <f>IF(I195="","",((I195-$AJ$2)*$AL$3*((1+$AL$3)^(30*12)))/(((1+$AL$3)^(30*12))-1))</f>
        <v/>
      </c>
    </row>
    <row r="196">
      <c r="B196" s="6" t="inlineStr">
        <is>
          <t>Actiu</t>
        </is>
      </c>
      <c r="C196" s="12" t="inlineStr">
        <is>
          <t>2025-03-31</t>
        </is>
      </c>
      <c r="D196" s="11" t="inlineStr">
        <is>
          <t>Serra Grup Immobiliari</t>
        </is>
      </c>
      <c r="E196" s="11" t="inlineStr"/>
      <c r="F196" s="12" t="inlineStr">
        <is>
          <t>2025-03-31</t>
        </is>
      </c>
      <c r="G196" s="11" t="n">
        <v>0</v>
      </c>
      <c r="H196" s="19" t="inlineStr"/>
      <c r="I196" s="124" t="n">
        <v>296000</v>
      </c>
      <c r="J196" s="9" t="inlineStr">
        <is>
          <t>-</t>
        </is>
      </c>
      <c r="K196" s="7" t="inlineStr">
        <is>
          <t>Viviendas</t>
        </is>
      </c>
      <c r="L196" s="7" t="inlineStr">
        <is>
          <t>Buen estado</t>
        </is>
      </c>
      <c r="M196" s="10" t="inlineStr">
        <is>
          <t>-</t>
        </is>
      </c>
      <c r="N196" s="10" t="inlineStr">
        <is>
          <t>-</t>
        </is>
      </c>
      <c r="O196" s="7" t="inlineStr">
        <is>
          <t>Font-rubí</t>
        </is>
      </c>
      <c r="P196" s="7" t="inlineStr">
        <is>
          <t>Cataluna</t>
        </is>
      </c>
      <c r="Q196" s="10" t="n">
        <v>95</v>
      </c>
      <c r="R196" s="10" t="inlineStr">
        <is>
          <t>-</t>
        </is>
      </c>
      <c r="S196" s="7" t="inlineStr">
        <is>
          <t>-</t>
        </is>
      </c>
      <c r="T196" s="7" t="inlineStr">
        <is>
          <t>No</t>
        </is>
      </c>
      <c r="U196" s="10" t="n">
        <v>7</v>
      </c>
      <c r="V196" s="10" t="n">
        <v>3</v>
      </c>
      <c r="W196" s="7" t="inlineStr">
        <is>
          <t>-</t>
        </is>
      </c>
      <c r="X196" s="7" t="inlineStr">
        <is>
          <t>Si</t>
        </is>
      </c>
      <c r="Y196" s="7" t="inlineStr">
        <is>
          <t>No</t>
        </is>
      </c>
      <c r="Z196" s="7" t="inlineStr">
        <is>
          <t>Si</t>
        </is>
      </c>
      <c r="AA196" s="7" t="inlineStr">
        <is>
          <t>No</t>
        </is>
      </c>
      <c r="AB196" s="7" t="inlineStr">
        <is>
          <t>No</t>
        </is>
      </c>
      <c r="AC196" s="126" t="inlineStr">
        <is>
          <t>Aqui</t>
        </is>
      </c>
      <c r="AD196" s="19" t="inlineStr"/>
      <c r="AE196" s="13" t="n">
        <v>3115.78947368421</v>
      </c>
      <c r="AF196" s="13" t="inlineStr">
        <is>
          <t>-</t>
        </is>
      </c>
      <c r="AH196" s="13">
        <f>IF(P196="","",AVERAGEIF($P$6:$P$503, P196, $AE$6:$AE$503))</f>
        <v/>
      </c>
      <c r="AI196" s="13">
        <f>IF(AE196="","",IF(AE196="-","-",IF((AE196-AH196)=0,"-",IF((AE196-AH196)&gt;0,"↑","↓"))))</f>
        <v/>
      </c>
      <c r="AJ196" s="13">
        <f>IF(AF196="","",IF(AF196="-","-",AVERAGEIF($P$6:$P$503, P196, $AF$6:$AF$503)))</f>
        <v/>
      </c>
      <c r="AK196" s="13">
        <f>IF(AF196="","",IF(AF196="-","-",IF((AF196-AJ196)=0,"-",IF((AF196-AJ196)&gt;0,"↑","↓"))))</f>
        <v/>
      </c>
      <c r="AM196" s="125">
        <f>IF(I196="","",((I196-$AJ$2)*$AL$3*((1+$AL$3)^(30*12)))/(((1+$AL$3)^(30*12))-1))</f>
        <v/>
      </c>
    </row>
    <row r="197">
      <c r="B197" s="6" t="inlineStr">
        <is>
          <t>Actiu</t>
        </is>
      </c>
      <c r="C197" s="12" t="inlineStr">
        <is>
          <t>2025-03-31</t>
        </is>
      </c>
      <c r="D197" s="11" t="inlineStr">
        <is>
          <t>Serra Grup Immobiliari</t>
        </is>
      </c>
      <c r="E197" s="11" t="inlineStr"/>
      <c r="F197" s="12" t="inlineStr">
        <is>
          <t>2025-03-31</t>
        </is>
      </c>
      <c r="G197" s="11" t="n">
        <v>0</v>
      </c>
      <c r="H197" s="18" t="inlineStr"/>
      <c r="I197" s="124" t="n">
        <v>360000</v>
      </c>
      <c r="J197" s="9" t="inlineStr">
        <is>
          <t>-</t>
        </is>
      </c>
      <c r="K197" s="7" t="inlineStr">
        <is>
          <t>Viviendas</t>
        </is>
      </c>
      <c r="L197" s="7" t="inlineStr">
        <is>
          <t>-</t>
        </is>
      </c>
      <c r="M197" s="10" t="n">
        <v>2003</v>
      </c>
      <c r="N197" s="10" t="n">
        <v>22</v>
      </c>
      <c r="O197" s="7" t="inlineStr">
        <is>
          <t>Moja</t>
        </is>
      </c>
      <c r="P197" s="7" t="inlineStr">
        <is>
          <t>La vinera</t>
        </is>
      </c>
      <c r="Q197" s="10" t="n">
        <v>125</v>
      </c>
      <c r="R197" s="10" t="inlineStr">
        <is>
          <t>-</t>
        </is>
      </c>
      <c r="S197" s="7" t="inlineStr">
        <is>
          <t>-</t>
        </is>
      </c>
      <c r="T197" s="7" t="inlineStr">
        <is>
          <t>Si</t>
        </is>
      </c>
      <c r="U197" s="10" t="n">
        <v>4</v>
      </c>
      <c r="V197" s="10" t="n">
        <v>3</v>
      </c>
      <c r="W197" s="7" t="inlineStr">
        <is>
          <t>-</t>
        </is>
      </c>
      <c r="X197" s="7" t="inlineStr">
        <is>
          <t>Si</t>
        </is>
      </c>
      <c r="Y197" s="7" t="inlineStr">
        <is>
          <t>Si</t>
        </is>
      </c>
      <c r="Z197" s="7" t="inlineStr">
        <is>
          <t>Si</t>
        </is>
      </c>
      <c r="AA197" s="7" t="inlineStr">
        <is>
          <t>Si</t>
        </is>
      </c>
      <c r="AB197" s="7" t="inlineStr">
        <is>
          <t>Si</t>
        </is>
      </c>
      <c r="AC197" s="126" t="inlineStr">
        <is>
          <t>Aqui</t>
        </is>
      </c>
      <c r="AD197" s="18" t="inlineStr"/>
      <c r="AE197" s="13" t="n">
        <v>2880</v>
      </c>
      <c r="AF197" s="13" t="n">
        <v>2594.594594594595</v>
      </c>
      <c r="AH197" s="13">
        <f>IF(P197="","",AVERAGEIF($P$6:$P$503, P197, $AE$6:$AE$503))</f>
        <v/>
      </c>
      <c r="AI197" s="13">
        <f>IF(AE197="","",IF(AE197="-","-",IF((AE197-AH197)=0,"-",IF((AE197-AH197)&gt;0,"↑","↓"))))</f>
        <v/>
      </c>
      <c r="AJ197" s="13">
        <f>IF(AF197="","",IF(AF197="-","-",AVERAGEIF($P$6:$P$503, P197, $AF$6:$AF$503)))</f>
        <v/>
      </c>
      <c r="AK197" s="13">
        <f>IF(AF197="","",IF(AF197="-","-",IF((AF197-AJ197)=0,"-",IF((AF197-AJ197)&gt;0,"↑","↓"))))</f>
        <v/>
      </c>
      <c r="AM197" s="125">
        <f>IF(I197="","",((I197-$AJ$2)*$AL$3*((1+$AL$3)^(30*12)))/(((1+$AL$3)^(30*12))-1))</f>
        <v/>
      </c>
    </row>
    <row r="198">
      <c r="B198" s="6" t="inlineStr">
        <is>
          <t>Actiu</t>
        </is>
      </c>
      <c r="C198" s="12" t="inlineStr">
        <is>
          <t>2025-04-01</t>
        </is>
      </c>
      <c r="D198" s="11" t="inlineStr">
        <is>
          <t>Serra Grup Immobiliari</t>
        </is>
      </c>
      <c r="E198" s="11" t="inlineStr"/>
      <c r="F198" s="12" t="inlineStr">
        <is>
          <t>2025-04-01</t>
        </is>
      </c>
      <c r="G198" s="11" t="n">
        <v>0</v>
      </c>
      <c r="H198" s="19" t="inlineStr"/>
      <c r="I198" s="124" t="n">
        <v>268000</v>
      </c>
      <c r="J198" s="9" t="inlineStr">
        <is>
          <t>-</t>
        </is>
      </c>
      <c r="K198" s="7" t="inlineStr">
        <is>
          <t>Viviendas</t>
        </is>
      </c>
      <c r="L198" s="7" t="inlineStr">
        <is>
          <t>Obra Nueva</t>
        </is>
      </c>
      <c r="M198" s="10" t="n">
        <v>2025</v>
      </c>
      <c r="N198" s="10" t="n">
        <v>0</v>
      </c>
      <c r="O198" s="7" t="inlineStr">
        <is>
          <t>Vilafranca del Penedès</t>
        </is>
      </c>
      <c r="P198" s="7" t="inlineStr">
        <is>
          <t>La Girada</t>
        </is>
      </c>
      <c r="Q198" s="10" t="n">
        <v>78</v>
      </c>
      <c r="R198" s="10" t="inlineStr">
        <is>
          <t>-</t>
        </is>
      </c>
      <c r="S198" s="7" t="inlineStr">
        <is>
          <t>-</t>
        </is>
      </c>
      <c r="T198" s="7" t="inlineStr">
        <is>
          <t>Si</t>
        </is>
      </c>
      <c r="U198" s="10" t="n">
        <v>4</v>
      </c>
      <c r="V198" s="10" t="n">
        <v>2</v>
      </c>
      <c r="W198" s="7" t="inlineStr">
        <is>
          <t>-</t>
        </is>
      </c>
      <c r="X198" s="7" t="inlineStr">
        <is>
          <t>No</t>
        </is>
      </c>
      <c r="Y198" s="7" t="inlineStr">
        <is>
          <t>Si</t>
        </is>
      </c>
      <c r="Z198" s="7" t="inlineStr">
        <is>
          <t>Si</t>
        </is>
      </c>
      <c r="AA198" s="7" t="inlineStr">
        <is>
          <t>No</t>
        </is>
      </c>
      <c r="AB198" s="7" t="inlineStr">
        <is>
          <t>No</t>
        </is>
      </c>
      <c r="AC198" s="126" t="inlineStr">
        <is>
          <t>Aqui</t>
        </is>
      </c>
      <c r="AD198" s="19" t="inlineStr"/>
      <c r="AE198" s="13" t="n">
        <v>3435.897435897436</v>
      </c>
      <c r="AF198" s="13" t="n">
        <v>3435.897435897436</v>
      </c>
      <c r="AH198" s="13">
        <f>IF(P198="","",AVERAGEIF($P$6:$P$503, P198, $AE$6:$AE$503))</f>
        <v/>
      </c>
      <c r="AI198" s="13">
        <f>IF(AE198="","",IF(AE198="-","-",IF((AE198-AH198)=0,"-",IF((AE198-AH198)&gt;0,"↑","↓"))))</f>
        <v/>
      </c>
      <c r="AJ198" s="13">
        <f>IF(AF198="","",IF(AF198="-","-",AVERAGEIF($P$6:$P$503, P198, $AF$6:$AF$503)))</f>
        <v/>
      </c>
      <c r="AK198" s="13">
        <f>IF(AF198="","",IF(AF198="-","-",IF((AF198-AJ198)=0,"-",IF((AF198-AJ198)&gt;0,"↑","↓"))))</f>
        <v/>
      </c>
      <c r="AM198" s="125">
        <f>IF(I198="","",((I198-$AJ$2)*$AL$3*((1+$AL$3)^(30*12)))/(((1+$AL$3)^(30*12))-1))</f>
        <v/>
      </c>
    </row>
    <row r="199">
      <c r="B199" s="6" t="inlineStr">
        <is>
          <t>Actiu</t>
        </is>
      </c>
      <c r="C199" s="12" t="inlineStr">
        <is>
          <t>2025-04-01</t>
        </is>
      </c>
      <c r="D199" s="11" t="inlineStr">
        <is>
          <t>Serra Grup Immobiliari</t>
        </is>
      </c>
      <c r="E199" s="11" t="inlineStr"/>
      <c r="F199" s="12" t="inlineStr">
        <is>
          <t>2025-04-01</t>
        </is>
      </c>
      <c r="G199" s="11" t="n">
        <v>0</v>
      </c>
      <c r="H199" s="19" t="inlineStr"/>
      <c r="I199" s="124" t="n">
        <v>254481</v>
      </c>
      <c r="J199" s="9" t="inlineStr">
        <is>
          <t>-</t>
        </is>
      </c>
      <c r="K199" s="7" t="inlineStr">
        <is>
          <t>Viviendas</t>
        </is>
      </c>
      <c r="L199" s="7" t="inlineStr">
        <is>
          <t>Nuevo</t>
        </is>
      </c>
      <c r="M199" s="10" t="inlineStr">
        <is>
          <t>-</t>
        </is>
      </c>
      <c r="N199" s="10" t="inlineStr">
        <is>
          <t>-</t>
        </is>
      </c>
      <c r="O199" s="7" t="inlineStr">
        <is>
          <t>Vilafranca del Penedès</t>
        </is>
      </c>
      <c r="P199" s="7" t="inlineStr">
        <is>
          <t>Barcelona</t>
        </is>
      </c>
      <c r="Q199" s="10" t="n">
        <v>73</v>
      </c>
      <c r="R199" s="10" t="inlineStr">
        <is>
          <t>-</t>
        </is>
      </c>
      <c r="S199" s="7" t="inlineStr">
        <is>
          <t>-</t>
        </is>
      </c>
      <c r="T199" s="7" t="inlineStr">
        <is>
          <t>Si</t>
        </is>
      </c>
      <c r="U199" s="10" t="n">
        <v>3</v>
      </c>
      <c r="V199" s="10" t="n">
        <v>2</v>
      </c>
      <c r="W199" s="7" t="inlineStr">
        <is>
          <t>-</t>
        </is>
      </c>
      <c r="X199" s="7" t="inlineStr">
        <is>
          <t>No</t>
        </is>
      </c>
      <c r="Y199" s="7" t="inlineStr">
        <is>
          <t>No</t>
        </is>
      </c>
      <c r="Z199" s="7" t="inlineStr">
        <is>
          <t>Si</t>
        </is>
      </c>
      <c r="AA199" s="7" t="inlineStr">
        <is>
          <t>No</t>
        </is>
      </c>
      <c r="AB199" s="7" t="inlineStr">
        <is>
          <t>Si</t>
        </is>
      </c>
      <c r="AC199" s="126" t="inlineStr">
        <is>
          <t>Aqui</t>
        </is>
      </c>
      <c r="AD199" s="19" t="inlineStr"/>
      <c r="AE199" s="13" t="n">
        <v>3486.041095890411</v>
      </c>
      <c r="AF199" s="13" t="inlineStr">
        <is>
          <t>-</t>
        </is>
      </c>
      <c r="AH199" s="13">
        <f>IF(P199="","",AVERAGEIF($P$6:$P$503, P199, $AE$6:$AE$503))</f>
        <v/>
      </c>
      <c r="AI199" s="13">
        <f>IF(AE199="","",IF(AE199="-","-",IF((AE199-AH199)=0,"-",IF((AE199-AH199)&gt;0,"↑","↓"))))</f>
        <v/>
      </c>
      <c r="AJ199" s="13">
        <f>IF(AF199="","",IF(AF199="-","-",AVERAGEIF($P$6:$P$503, P199, $AF$6:$AF$503)))</f>
        <v/>
      </c>
      <c r="AK199" s="13">
        <f>IF(AF199="","",IF(AF199="-","-",IF((AF199-AJ199)=0,"-",IF((AF199-AJ199)&gt;0,"↑","↓"))))</f>
        <v/>
      </c>
      <c r="AM199" s="125">
        <f>IF(I199="","",((I199-$AJ$2)*$AL$3*((1+$AL$3)^(30*12)))/(((1+$AL$3)^(30*12))-1))</f>
        <v/>
      </c>
    </row>
    <row r="200">
      <c r="B200" s="6" t="inlineStr">
        <is>
          <t>Actiu</t>
        </is>
      </c>
      <c r="C200" s="12" t="inlineStr">
        <is>
          <t>2025-04-01</t>
        </is>
      </c>
      <c r="D200" s="11" t="inlineStr">
        <is>
          <t>Serra Grup Immobiliari</t>
        </is>
      </c>
      <c r="E200" s="11" t="inlineStr"/>
      <c r="F200" s="12" t="inlineStr">
        <is>
          <t>2025-04-01</t>
        </is>
      </c>
      <c r="G200" s="11" t="n">
        <v>0</v>
      </c>
      <c r="H200" s="18" t="inlineStr"/>
      <c r="I200" s="124" t="n">
        <v>276838</v>
      </c>
      <c r="J200" s="9" t="inlineStr">
        <is>
          <t>-</t>
        </is>
      </c>
      <c r="K200" s="7" t="inlineStr">
        <is>
          <t>Viviendas</t>
        </is>
      </c>
      <c r="L200" s="7" t="inlineStr">
        <is>
          <t>Obra Nueva</t>
        </is>
      </c>
      <c r="M200" s="10" t="n">
        <v>2025</v>
      </c>
      <c r="N200" s="10" t="n">
        <v>0</v>
      </c>
      <c r="O200" s="7" t="inlineStr">
        <is>
          <t>Vilafranca del Penedès</t>
        </is>
      </c>
      <c r="P200" s="7" t="inlineStr">
        <is>
          <t>Barceloneta</t>
        </is>
      </c>
      <c r="Q200" s="10" t="n">
        <v>83</v>
      </c>
      <c r="R200" s="10" t="inlineStr">
        <is>
          <t>-</t>
        </is>
      </c>
      <c r="S200" s="7" t="inlineStr">
        <is>
          <t>-</t>
        </is>
      </c>
      <c r="T200" s="7" t="inlineStr">
        <is>
          <t>Si</t>
        </is>
      </c>
      <c r="U200" s="10" t="n">
        <v>3</v>
      </c>
      <c r="V200" s="10" t="n">
        <v>2</v>
      </c>
      <c r="W200" s="7" t="inlineStr">
        <is>
          <t>-</t>
        </is>
      </c>
      <c r="X200" s="7" t="inlineStr">
        <is>
          <t>No</t>
        </is>
      </c>
      <c r="Y200" s="7" t="inlineStr">
        <is>
          <t>No</t>
        </is>
      </c>
      <c r="Z200" s="7" t="inlineStr">
        <is>
          <t>Si</t>
        </is>
      </c>
      <c r="AA200" s="7" t="inlineStr">
        <is>
          <t>No</t>
        </is>
      </c>
      <c r="AB200" s="7" t="inlineStr">
        <is>
          <t>Si</t>
        </is>
      </c>
      <c r="AC200" s="126" t="inlineStr">
        <is>
          <t>Aqui</t>
        </is>
      </c>
      <c r="AD200" s="18" t="inlineStr"/>
      <c r="AE200" s="13" t="n">
        <v>3335.397590361446</v>
      </c>
      <c r="AF200" s="13" t="n">
        <v>3335.397590361446</v>
      </c>
      <c r="AH200" s="13">
        <f>IF(P200="","",AVERAGEIF($P$6:$P$503, P200, $AE$6:$AE$503))</f>
        <v/>
      </c>
      <c r="AI200" s="13">
        <f>IF(AE200="","",IF(AE200="-","-",IF((AE200-AH200)=0,"-",IF((AE200-AH200)&gt;0,"↑","↓"))))</f>
        <v/>
      </c>
      <c r="AJ200" s="13">
        <f>IF(AF200="","",IF(AF200="-","-",AVERAGEIF($P$6:$P$503, P200, $AF$6:$AF$503)))</f>
        <v/>
      </c>
      <c r="AK200" s="13">
        <f>IF(AF200="","",IF(AF200="-","-",IF((AF200-AJ200)=0,"-",IF((AF200-AJ200)&gt;0,"↑","↓"))))</f>
        <v/>
      </c>
      <c r="AM200" s="125">
        <f>IF(I200="","",((I200-$AJ$2)*$AL$3*((1+$AL$3)^(30*12)))/(((1+$AL$3)^(30*12))-1))</f>
        <v/>
      </c>
    </row>
    <row r="201">
      <c r="B201" s="6" t="inlineStr">
        <is>
          <t>Actiu</t>
        </is>
      </c>
      <c r="C201" s="12" t="inlineStr">
        <is>
          <t>2025-04-01</t>
        </is>
      </c>
      <c r="D201" s="11" t="inlineStr">
        <is>
          <t>Serra Grup Immobiliari</t>
        </is>
      </c>
      <c r="E201" s="11" t="inlineStr"/>
      <c r="F201" s="12" t="inlineStr">
        <is>
          <t>2025-04-01</t>
        </is>
      </c>
      <c r="G201" s="11" t="n">
        <v>0</v>
      </c>
      <c r="H201" s="19" t="inlineStr"/>
      <c r="I201" s="124" t="n">
        <v>270000</v>
      </c>
      <c r="J201" s="9" t="inlineStr">
        <is>
          <t>-</t>
        </is>
      </c>
      <c r="K201" s="7" t="inlineStr">
        <is>
          <t>Viviendas</t>
        </is>
      </c>
      <c r="L201" s="7" t="inlineStr">
        <is>
          <t>Seminuevo</t>
        </is>
      </c>
      <c r="M201" s="10" t="n">
        <v>2023</v>
      </c>
      <c r="N201" s="10" t="n">
        <v>2</v>
      </c>
      <c r="O201" s="7" t="inlineStr">
        <is>
          <t>Vilafranca del Penedès</t>
        </is>
      </c>
      <c r="P201" s="7" t="inlineStr">
        <is>
          <t>*CENTRO</t>
        </is>
      </c>
      <c r="Q201" s="10" t="n">
        <v>95</v>
      </c>
      <c r="R201" s="10" t="inlineStr">
        <is>
          <t>-</t>
        </is>
      </c>
      <c r="S201" s="7" t="inlineStr">
        <is>
          <t>-</t>
        </is>
      </c>
      <c r="T201" s="7" t="inlineStr">
        <is>
          <t>Si</t>
        </is>
      </c>
      <c r="U201" s="10" t="n">
        <v>3</v>
      </c>
      <c r="V201" s="10" t="n">
        <v>2</v>
      </c>
      <c r="W201" s="7" t="inlineStr">
        <is>
          <t>Sur</t>
        </is>
      </c>
      <c r="X201" s="7" t="inlineStr">
        <is>
          <t>No</t>
        </is>
      </c>
      <c r="Y201" s="7" t="inlineStr">
        <is>
          <t>Si</t>
        </is>
      </c>
      <c r="Z201" s="7" t="inlineStr">
        <is>
          <t>No</t>
        </is>
      </c>
      <c r="AA201" s="7" t="inlineStr">
        <is>
          <t>No</t>
        </is>
      </c>
      <c r="AB201" s="7" t="inlineStr">
        <is>
          <t>No</t>
        </is>
      </c>
      <c r="AC201" s="126" t="inlineStr">
        <is>
          <t>Aqui</t>
        </is>
      </c>
      <c r="AD201" s="19" t="inlineStr"/>
      <c r="AE201" s="13" t="n">
        <v>2842.105263157895</v>
      </c>
      <c r="AF201" s="13" t="n">
        <v>2813.965607087024</v>
      </c>
      <c r="AH201" s="13">
        <f>IF(P201="","",AVERAGEIF($P$6:$P$503, P201, $AE$6:$AE$503))</f>
        <v/>
      </c>
      <c r="AI201" s="13">
        <f>IF(AE201="","",IF(AE201="-","-",IF((AE201-AH201)=0,"-",IF((AE201-AH201)&gt;0,"↑","↓"))))</f>
        <v/>
      </c>
      <c r="AJ201" s="13">
        <f>IF(AF201="","",IF(AF201="-","-",AVERAGEIF($P$6:$P$503, P201, $AF$6:$AF$503)))</f>
        <v/>
      </c>
      <c r="AK201" s="13">
        <f>IF(AF201="","",IF(AF201="-","-",IF((AF201-AJ201)=0,"-",IF((AF201-AJ201)&gt;0,"↑","↓"))))</f>
        <v/>
      </c>
      <c r="AM201" s="125">
        <f>IF(I201="","",((I201-$AJ$2)*$AL$3*((1+$AL$3)^(30*12)))/(((1+$AL$3)^(30*12))-1))</f>
        <v/>
      </c>
    </row>
    <row r="202">
      <c r="B202" s="6" t="inlineStr">
        <is>
          <t>Actiu</t>
        </is>
      </c>
      <c r="C202" s="12" t="inlineStr">
        <is>
          <t>2025-04-01</t>
        </is>
      </c>
      <c r="D202" s="11" t="inlineStr">
        <is>
          <t>Serra Grup Immobiliari</t>
        </is>
      </c>
      <c r="E202" s="11" t="inlineStr"/>
      <c r="F202" s="12" t="inlineStr">
        <is>
          <t>2025-04-01</t>
        </is>
      </c>
      <c r="G202" s="11" t="n">
        <v>0</v>
      </c>
      <c r="H202" s="19" t="inlineStr"/>
      <c r="I202" s="124" t="n">
        <v>284000</v>
      </c>
      <c r="J202" s="9" t="inlineStr">
        <is>
          <t>-</t>
        </is>
      </c>
      <c r="K202" s="7" t="inlineStr">
        <is>
          <t>Viviendas</t>
        </is>
      </c>
      <c r="L202" s="7" t="inlineStr">
        <is>
          <t>Nuevo</t>
        </is>
      </c>
      <c r="M202" s="10" t="n">
        <v>2025</v>
      </c>
      <c r="N202" s="10" t="n">
        <v>0</v>
      </c>
      <c r="O202" s="7" t="inlineStr">
        <is>
          <t>Vilafranca del Penedès</t>
        </is>
      </c>
      <c r="P202" s="7" t="inlineStr">
        <is>
          <t>La Girada</t>
        </is>
      </c>
      <c r="Q202" s="10" t="n">
        <v>78</v>
      </c>
      <c r="R202" s="10" t="inlineStr">
        <is>
          <t>-</t>
        </is>
      </c>
      <c r="S202" s="7" t="inlineStr">
        <is>
          <t>-</t>
        </is>
      </c>
      <c r="T202" s="7" t="inlineStr">
        <is>
          <t>Si</t>
        </is>
      </c>
      <c r="U202" s="10" t="n">
        <v>4</v>
      </c>
      <c r="V202" s="10" t="n">
        <v>2</v>
      </c>
      <c r="W202" s="7" t="inlineStr">
        <is>
          <t>-</t>
        </is>
      </c>
      <c r="X202" s="7" t="inlineStr">
        <is>
          <t>No</t>
        </is>
      </c>
      <c r="Y202" s="7" t="inlineStr">
        <is>
          <t>Si</t>
        </is>
      </c>
      <c r="Z202" s="7" t="inlineStr">
        <is>
          <t>Si</t>
        </is>
      </c>
      <c r="AA202" s="7" t="inlineStr">
        <is>
          <t>No</t>
        </is>
      </c>
      <c r="AB202" s="7" t="inlineStr">
        <is>
          <t>No</t>
        </is>
      </c>
      <c r="AC202" s="126" t="inlineStr">
        <is>
          <t>Aqui</t>
        </is>
      </c>
      <c r="AD202" s="19" t="inlineStr"/>
      <c r="AE202" s="13" t="n">
        <v>3641.025641025641</v>
      </c>
      <c r="AF202" s="13" t="n">
        <v>3641.025641025641</v>
      </c>
      <c r="AH202" s="13">
        <f>IF(P202="","",AVERAGEIF($P$6:$P$503, P202, $AE$6:$AE$503))</f>
        <v/>
      </c>
      <c r="AI202" s="13">
        <f>IF(AE202="","",IF(AE202="-","-",IF((AE202-AH202)=0,"-",IF((AE202-AH202)&gt;0,"↑","↓"))))</f>
        <v/>
      </c>
      <c r="AJ202" s="13">
        <f>IF(AF202="","",IF(AF202="-","-",AVERAGEIF($P$6:$P$503, P202, $AF$6:$AF$503)))</f>
        <v/>
      </c>
      <c r="AK202" s="13">
        <f>IF(AF202="","",IF(AF202="-","-",IF((AF202-AJ202)=0,"-",IF((AF202-AJ202)&gt;0,"↑","↓"))))</f>
        <v/>
      </c>
      <c r="AM202" s="125">
        <f>IF(I202="","",((I202-$AJ$2)*$AL$3*((1+$AL$3)^(30*12)))/(((1+$AL$3)^(30*12))-1))</f>
        <v/>
      </c>
    </row>
    <row r="203">
      <c r="B203" s="6" t="inlineStr">
        <is>
          <t>Actiu</t>
        </is>
      </c>
      <c r="C203" s="12" t="inlineStr">
        <is>
          <t>2025-04-01</t>
        </is>
      </c>
      <c r="D203" s="11" t="inlineStr">
        <is>
          <t>Serra Grup Immobiliari</t>
        </is>
      </c>
      <c r="E203" s="11" t="inlineStr"/>
      <c r="F203" s="12" t="inlineStr">
        <is>
          <t>2025-04-01</t>
        </is>
      </c>
      <c r="G203" s="11" t="n">
        <v>0</v>
      </c>
      <c r="H203" s="18" t="inlineStr"/>
      <c r="I203" s="124" t="n">
        <v>273137</v>
      </c>
      <c r="J203" s="9" t="inlineStr">
        <is>
          <t>-</t>
        </is>
      </c>
      <c r="K203" s="7" t="inlineStr">
        <is>
          <t>Viviendas</t>
        </is>
      </c>
      <c r="L203" s="7" t="inlineStr">
        <is>
          <t>Obra Nueva</t>
        </is>
      </c>
      <c r="M203" s="10" t="inlineStr">
        <is>
          <t>-</t>
        </is>
      </c>
      <c r="N203" s="10" t="inlineStr">
        <is>
          <t>-</t>
        </is>
      </c>
      <c r="O203" s="7" t="inlineStr">
        <is>
          <t>Vilafranca del Penedès</t>
        </is>
      </c>
      <c r="P203" s="7" t="inlineStr">
        <is>
          <t>Barceloneta</t>
        </is>
      </c>
      <c r="Q203" s="10" t="n">
        <v>82</v>
      </c>
      <c r="R203" s="10" t="inlineStr">
        <is>
          <t>-</t>
        </is>
      </c>
      <c r="S203" s="7" t="inlineStr">
        <is>
          <t>-</t>
        </is>
      </c>
      <c r="T203" s="7" t="inlineStr">
        <is>
          <t>Si</t>
        </is>
      </c>
      <c r="U203" s="10" t="n">
        <v>3</v>
      </c>
      <c r="V203" s="10" t="n">
        <v>2</v>
      </c>
      <c r="W203" s="7" t="inlineStr">
        <is>
          <t>-</t>
        </is>
      </c>
      <c r="X203" s="7" t="inlineStr">
        <is>
          <t>No</t>
        </is>
      </c>
      <c r="Y203" s="7" t="inlineStr">
        <is>
          <t>No</t>
        </is>
      </c>
      <c r="Z203" s="7" t="inlineStr">
        <is>
          <t>Si</t>
        </is>
      </c>
      <c r="AA203" s="7" t="inlineStr">
        <is>
          <t>No</t>
        </is>
      </c>
      <c r="AB203" s="7" t="inlineStr">
        <is>
          <t>Si</t>
        </is>
      </c>
      <c r="AC203" s="126" t="inlineStr">
        <is>
          <t>Aqui</t>
        </is>
      </c>
      <c r="AD203" s="18" t="inlineStr"/>
      <c r="AE203" s="13" t="n">
        <v>3330.939024390244</v>
      </c>
      <c r="AF203" s="13" t="inlineStr">
        <is>
          <t>-</t>
        </is>
      </c>
      <c r="AH203" s="13">
        <f>IF(P203="","",AVERAGEIF($P$6:$P$503, P203, $AE$6:$AE$503))</f>
        <v/>
      </c>
      <c r="AI203" s="13">
        <f>IF(AE203="","",IF(AE203="-","-",IF((AE203-AH203)=0,"-",IF((AE203-AH203)&gt;0,"↑","↓"))))</f>
        <v/>
      </c>
      <c r="AJ203" s="13">
        <f>IF(AF203="","",IF(AF203="-","-",AVERAGEIF($P$6:$P$503, P203, $AF$6:$AF$503)))</f>
        <v/>
      </c>
      <c r="AK203" s="13">
        <f>IF(AF203="","",IF(AF203="-","-",IF((AF203-AJ203)=0,"-",IF((AF203-AJ203)&gt;0,"↑","↓"))))</f>
        <v/>
      </c>
      <c r="AM203" s="125">
        <f>IF(I203="","",((I203-$AJ$2)*$AL$3*((1+$AL$3)^(30*12)))/(((1+$AL$3)^(30*12))-1))</f>
        <v/>
      </c>
    </row>
    <row r="204">
      <c r="B204" s="6" t="inlineStr">
        <is>
          <t>Actiu</t>
        </is>
      </c>
      <c r="C204" s="12" t="inlineStr">
        <is>
          <t>2025-04-01</t>
        </is>
      </c>
      <c r="D204" s="11" t="inlineStr">
        <is>
          <t>Serra Grup Immobiliari</t>
        </is>
      </c>
      <c r="E204" s="11" t="inlineStr"/>
      <c r="F204" s="12" t="inlineStr">
        <is>
          <t>2025-04-01</t>
        </is>
      </c>
      <c r="G204" s="11" t="n">
        <v>0</v>
      </c>
      <c r="H204" s="19" t="inlineStr"/>
      <c r="I204" s="124" t="n">
        <v>175000</v>
      </c>
      <c r="J204" s="9" t="inlineStr">
        <is>
          <t>-</t>
        </is>
      </c>
      <c r="K204" s="7" t="inlineStr">
        <is>
          <t>Viviendas</t>
        </is>
      </c>
      <c r="L204" s="7" t="inlineStr">
        <is>
          <t>Buen estado</t>
        </is>
      </c>
      <c r="M204" s="10" t="n">
        <v>1995</v>
      </c>
      <c r="N204" s="10" t="n">
        <v>30</v>
      </c>
      <c r="O204" s="7" t="inlineStr">
        <is>
          <t>Vilafranca del Penedès</t>
        </is>
      </c>
      <c r="P204" s="7" t="inlineStr">
        <is>
          <t>LES CLOTES</t>
        </is>
      </c>
      <c r="Q204" s="10" t="n">
        <v>87</v>
      </c>
      <c r="R204" s="10" t="inlineStr">
        <is>
          <t>-</t>
        </is>
      </c>
      <c r="S204" s="7" t="inlineStr">
        <is>
          <t>-</t>
        </is>
      </c>
      <c r="T204" s="7" t="inlineStr">
        <is>
          <t>Si</t>
        </is>
      </c>
      <c r="U204" s="10" t="n">
        <v>4</v>
      </c>
      <c r="V204" s="10" t="n">
        <v>2</v>
      </c>
      <c r="W204" s="7" t="inlineStr">
        <is>
          <t>Oeste</t>
        </is>
      </c>
      <c r="X204" s="7" t="inlineStr">
        <is>
          <t>No</t>
        </is>
      </c>
      <c r="Y204" s="7" t="inlineStr">
        <is>
          <t>Si</t>
        </is>
      </c>
      <c r="Z204" s="7" t="inlineStr">
        <is>
          <t>No</t>
        </is>
      </c>
      <c r="AA204" s="7" t="inlineStr">
        <is>
          <t>No</t>
        </is>
      </c>
      <c r="AB204" s="7" t="inlineStr">
        <is>
          <t>No</t>
        </is>
      </c>
      <c r="AC204" s="126" t="inlineStr">
        <is>
          <t>Aqui</t>
        </is>
      </c>
      <c r="AD204" s="19" t="inlineStr"/>
      <c r="AE204" s="13" t="n">
        <v>2011.494252873563</v>
      </c>
      <c r="AF204" s="13" t="n">
        <v>1749.125437281359</v>
      </c>
      <c r="AH204" s="13">
        <f>IF(P204="","",AVERAGEIF($P$6:$P$503, P204, $AE$6:$AE$503))</f>
        <v/>
      </c>
      <c r="AI204" s="13">
        <f>IF(AE204="","",IF(AE204="-","-",IF((AE204-AH204)=0,"-",IF((AE204-AH204)&gt;0,"↑","↓"))))</f>
        <v/>
      </c>
      <c r="AJ204" s="13">
        <f>IF(AF204="","",IF(AF204="-","-",AVERAGEIF($P$6:$P$503, P204, $AF$6:$AF$503)))</f>
        <v/>
      </c>
      <c r="AK204" s="13">
        <f>IF(AF204="","",IF(AF204="-","-",IF((AF204-AJ204)=0,"-",IF((AF204-AJ204)&gt;0,"↑","↓"))))</f>
        <v/>
      </c>
      <c r="AM204" s="125">
        <f>IF(I204="","",((I204-$AJ$2)*$AL$3*((1+$AL$3)^(30*12)))/(((1+$AL$3)^(30*12))-1))</f>
        <v/>
      </c>
    </row>
    <row r="205">
      <c r="B205" s="6" t="inlineStr">
        <is>
          <t>Actiu</t>
        </is>
      </c>
      <c r="C205" s="12" t="inlineStr">
        <is>
          <t>2025-04-01</t>
        </is>
      </c>
      <c r="D205" s="11" t="inlineStr">
        <is>
          <t>Serra Grup Immobiliari</t>
        </is>
      </c>
      <c r="E205" s="11" t="inlineStr"/>
      <c r="F205" s="12" t="inlineStr">
        <is>
          <t>2025-04-01</t>
        </is>
      </c>
      <c r="G205" s="11" t="n">
        <v>0</v>
      </c>
      <c r="H205" s="19" t="inlineStr"/>
      <c r="I205" s="124" t="n">
        <v>319200</v>
      </c>
      <c r="J205" s="9" t="inlineStr">
        <is>
          <t>-</t>
        </is>
      </c>
      <c r="K205" s="7" t="inlineStr">
        <is>
          <t>Viviendas</t>
        </is>
      </c>
      <c r="L205" s="7" t="inlineStr">
        <is>
          <t>Obra Nueva</t>
        </is>
      </c>
      <c r="M205" s="10" t="n">
        <v>2025</v>
      </c>
      <c r="N205" s="10" t="n">
        <v>0</v>
      </c>
      <c r="O205" s="7" t="inlineStr">
        <is>
          <t>Vilafranca del Penedès</t>
        </is>
      </c>
      <c r="P205" s="7" t="inlineStr">
        <is>
          <t>Barcelona</t>
        </is>
      </c>
      <c r="Q205" s="10" t="n">
        <v>92</v>
      </c>
      <c r="R205" s="10" t="inlineStr">
        <is>
          <t>-</t>
        </is>
      </c>
      <c r="S205" s="7" t="inlineStr">
        <is>
          <t>-</t>
        </is>
      </c>
      <c r="T205" s="7" t="inlineStr">
        <is>
          <t>Si</t>
        </is>
      </c>
      <c r="U205" s="10" t="n">
        <v>4</v>
      </c>
      <c r="V205" s="10" t="n">
        <v>2</v>
      </c>
      <c r="W205" s="7" t="inlineStr">
        <is>
          <t>-</t>
        </is>
      </c>
      <c r="X205" s="7" t="inlineStr">
        <is>
          <t>No</t>
        </is>
      </c>
      <c r="Y205" s="7" t="inlineStr">
        <is>
          <t>No</t>
        </is>
      </c>
      <c r="Z205" s="7" t="inlineStr">
        <is>
          <t>Si</t>
        </is>
      </c>
      <c r="AA205" s="7" t="inlineStr">
        <is>
          <t>No</t>
        </is>
      </c>
      <c r="AB205" s="7" t="inlineStr">
        <is>
          <t>Si</t>
        </is>
      </c>
      <c r="AC205" s="126" t="inlineStr">
        <is>
          <t>Aqui</t>
        </is>
      </c>
      <c r="AD205" s="19" t="inlineStr"/>
      <c r="AE205" s="13" t="n">
        <v>3469.565217391304</v>
      </c>
      <c r="AF205" s="13" t="n">
        <v>3469.565217391304</v>
      </c>
      <c r="AH205" s="13">
        <f>IF(P205="","",AVERAGEIF($P$6:$P$503, P205, $AE$6:$AE$503))</f>
        <v/>
      </c>
      <c r="AI205" s="13">
        <f>IF(AE205="","",IF(AE205="-","-",IF((AE205-AH205)=0,"-",IF((AE205-AH205)&gt;0,"↑","↓"))))</f>
        <v/>
      </c>
      <c r="AJ205" s="13">
        <f>IF(AF205="","",IF(AF205="-","-",AVERAGEIF($P$6:$P$503, P205, $AF$6:$AF$503)))</f>
        <v/>
      </c>
      <c r="AK205" s="13">
        <f>IF(AF205="","",IF(AF205="-","-",IF((AF205-AJ205)=0,"-",IF((AF205-AJ205)&gt;0,"↑","↓"))))</f>
        <v/>
      </c>
      <c r="AM205" s="125">
        <f>IF(I205="","",((I205-$AJ$2)*$AL$3*((1+$AL$3)^(30*12)))/(((1+$AL$3)^(30*12))-1))</f>
        <v/>
      </c>
    </row>
    <row r="206">
      <c r="B206" s="6" t="inlineStr">
        <is>
          <t>Actiu</t>
        </is>
      </c>
      <c r="C206" s="12" t="inlineStr">
        <is>
          <t>2025-04-01</t>
        </is>
      </c>
      <c r="D206" s="11" t="inlineStr">
        <is>
          <t>Serra Grup Immobiliari</t>
        </is>
      </c>
      <c r="E206" s="11" t="inlineStr"/>
      <c r="F206" s="12" t="inlineStr">
        <is>
          <t>2025-04-01</t>
        </is>
      </c>
      <c r="G206" s="11" t="n">
        <v>0</v>
      </c>
      <c r="H206" s="18" t="inlineStr"/>
      <c r="I206" s="124" t="n">
        <v>700000</v>
      </c>
      <c r="J206" s="9" t="inlineStr">
        <is>
          <t>-</t>
        </is>
      </c>
      <c r="K206" s="7" t="inlineStr">
        <is>
          <t>Viviendas</t>
        </is>
      </c>
      <c r="L206" s="7" t="inlineStr">
        <is>
          <t>Buen estado</t>
        </is>
      </c>
      <c r="M206" s="10" t="n">
        <v>1925</v>
      </c>
      <c r="N206" s="10" t="n">
        <v>100</v>
      </c>
      <c r="O206" s="7" t="inlineStr">
        <is>
          <t>Vilafranca del Penedès</t>
        </is>
      </c>
      <c r="P206" s="7" t="inlineStr">
        <is>
          <t>*CENTRO</t>
        </is>
      </c>
      <c r="Q206" s="10" t="n">
        <v>181</v>
      </c>
      <c r="R206" s="10" t="inlineStr">
        <is>
          <t>-</t>
        </is>
      </c>
      <c r="S206" s="7" t="inlineStr">
        <is>
          <t>-</t>
        </is>
      </c>
      <c r="T206" s="7" t="inlineStr">
        <is>
          <t>No</t>
        </is>
      </c>
      <c r="U206" s="10" t="n">
        <v>8</v>
      </c>
      <c r="V206" s="10" t="n">
        <v>8</v>
      </c>
      <c r="W206" s="7" t="inlineStr">
        <is>
          <t>Este</t>
        </is>
      </c>
      <c r="X206" s="7" t="inlineStr">
        <is>
          <t>No</t>
        </is>
      </c>
      <c r="Y206" s="7" t="inlineStr">
        <is>
          <t>Si</t>
        </is>
      </c>
      <c r="Z206" s="7" t="inlineStr">
        <is>
          <t>No</t>
        </is>
      </c>
      <c r="AA206" s="7" t="inlineStr">
        <is>
          <t>No</t>
        </is>
      </c>
      <c r="AB206" s="7" t="inlineStr">
        <is>
          <t>No</t>
        </is>
      </c>
      <c r="AC206" s="126" t="inlineStr">
        <is>
          <t>Aqui</t>
        </is>
      </c>
      <c r="AD206" s="18" t="inlineStr"/>
      <c r="AE206" s="13" t="n">
        <v>3867.403314917127</v>
      </c>
      <c r="AF206" s="13" t="n">
        <v>2578.268876611418</v>
      </c>
      <c r="AH206" s="13">
        <f>IF(P206="","",AVERAGEIF($P$6:$P$503, P206, $AE$6:$AE$503))</f>
        <v/>
      </c>
      <c r="AI206" s="13">
        <f>IF(AE206="","",IF(AE206="-","-",IF((AE206-AH206)=0,"-",IF((AE206-AH206)&gt;0,"↑","↓"))))</f>
        <v/>
      </c>
      <c r="AJ206" s="13">
        <f>IF(AF206="","",IF(AF206="-","-",AVERAGEIF($P$6:$P$503, P206, $AF$6:$AF$503)))</f>
        <v/>
      </c>
      <c r="AK206" s="13">
        <f>IF(AF206="","",IF(AF206="-","-",IF((AF206-AJ206)=0,"-",IF((AF206-AJ206)&gt;0,"↑","↓"))))</f>
        <v/>
      </c>
      <c r="AM206" s="125">
        <f>IF(I206="","",((I206-$AJ$2)*$AL$3*((1+$AL$3)^(30*12)))/(((1+$AL$3)^(30*12))-1))</f>
        <v/>
      </c>
    </row>
    <row r="207">
      <c r="B207" s="6" t="inlineStr">
        <is>
          <t>Actiu</t>
        </is>
      </c>
      <c r="C207" s="12" t="inlineStr">
        <is>
          <t>2025-04-01</t>
        </is>
      </c>
      <c r="D207" s="11" t="inlineStr">
        <is>
          <t>Serra Grup Immobiliari</t>
        </is>
      </c>
      <c r="E207" s="11" t="inlineStr"/>
      <c r="F207" s="12" t="inlineStr">
        <is>
          <t>2025-04-01</t>
        </is>
      </c>
      <c r="G207" s="11" t="n">
        <v>0</v>
      </c>
      <c r="H207" s="19" t="inlineStr"/>
      <c r="I207" s="124" t="n">
        <v>260500</v>
      </c>
      <c r="J207" s="9" t="inlineStr">
        <is>
          <t>-</t>
        </is>
      </c>
      <c r="K207" s="7" t="inlineStr">
        <is>
          <t>Viviendas</t>
        </is>
      </c>
      <c r="L207" s="7" t="inlineStr">
        <is>
          <t>Obra Nueva</t>
        </is>
      </c>
      <c r="M207" s="10" t="n">
        <v>2025</v>
      </c>
      <c r="N207" s="10" t="n">
        <v>0</v>
      </c>
      <c r="O207" s="7" t="inlineStr">
        <is>
          <t>Vilafranca del Penedès</t>
        </is>
      </c>
      <c r="P207" s="7" t="inlineStr">
        <is>
          <t>La Girada</t>
        </is>
      </c>
      <c r="Q207" s="10" t="n">
        <v>78</v>
      </c>
      <c r="R207" s="10" t="inlineStr">
        <is>
          <t>-</t>
        </is>
      </c>
      <c r="S207" s="7" t="inlineStr">
        <is>
          <t>-</t>
        </is>
      </c>
      <c r="T207" s="7" t="inlineStr">
        <is>
          <t>Si</t>
        </is>
      </c>
      <c r="U207" s="10" t="n">
        <v>4</v>
      </c>
      <c r="V207" s="10" t="n">
        <v>2</v>
      </c>
      <c r="W207" s="7" t="inlineStr">
        <is>
          <t>-</t>
        </is>
      </c>
      <c r="X207" s="7" t="inlineStr">
        <is>
          <t>No</t>
        </is>
      </c>
      <c r="Y207" s="7" t="inlineStr">
        <is>
          <t>Si</t>
        </is>
      </c>
      <c r="Z207" s="7" t="inlineStr">
        <is>
          <t>Si</t>
        </is>
      </c>
      <c r="AA207" s="7" t="inlineStr">
        <is>
          <t>No</t>
        </is>
      </c>
      <c r="AB207" s="7" t="inlineStr">
        <is>
          <t>No</t>
        </is>
      </c>
      <c r="AC207" s="126" t="inlineStr">
        <is>
          <t>Aqui</t>
        </is>
      </c>
      <c r="AD207" s="19" t="inlineStr"/>
      <c r="AE207" s="13" t="n">
        <v>3339.74358974359</v>
      </c>
      <c r="AF207" s="13" t="n">
        <v>3339.74358974359</v>
      </c>
      <c r="AH207" s="13">
        <f>IF(P207="","",AVERAGEIF($P$6:$P$503, P207, $AE$6:$AE$503))</f>
        <v/>
      </c>
      <c r="AI207" s="13">
        <f>IF(AE207="","",IF(AE207="-","-",IF((AE207-AH207)=0,"-",IF((AE207-AH207)&gt;0,"↑","↓"))))</f>
        <v/>
      </c>
      <c r="AJ207" s="13">
        <f>IF(AF207="","",IF(AF207="-","-",AVERAGEIF($P$6:$P$503, P207, $AF$6:$AF$503)))</f>
        <v/>
      </c>
      <c r="AK207" s="13">
        <f>IF(AF207="","",IF(AF207="-","-",IF((AF207-AJ207)=0,"-",IF((AF207-AJ207)&gt;0,"↑","↓"))))</f>
        <v/>
      </c>
      <c r="AM207" s="125">
        <f>IF(I207="","",((I207-$AJ$2)*$AL$3*((1+$AL$3)^(30*12)))/(((1+$AL$3)^(30*12))-1))</f>
        <v/>
      </c>
    </row>
    <row r="208">
      <c r="B208" s="6" t="inlineStr">
        <is>
          <t>Actiu</t>
        </is>
      </c>
      <c r="C208" s="12" t="inlineStr">
        <is>
          <t>2025-04-01</t>
        </is>
      </c>
      <c r="D208" s="11" t="inlineStr">
        <is>
          <t>Serra Grup Immobiliari</t>
        </is>
      </c>
      <c r="E208" s="11" t="inlineStr"/>
      <c r="F208" s="12" t="inlineStr">
        <is>
          <t>2025-04-01</t>
        </is>
      </c>
      <c r="G208" s="11" t="n">
        <v>0</v>
      </c>
      <c r="H208" s="19" t="inlineStr"/>
      <c r="I208" s="124" t="n">
        <v>276105</v>
      </c>
      <c r="J208" s="9" t="inlineStr">
        <is>
          <t>-</t>
        </is>
      </c>
      <c r="K208" s="7" t="inlineStr">
        <is>
          <t>Viviendas</t>
        </is>
      </c>
      <c r="L208" s="7" t="inlineStr">
        <is>
          <t>Obra Nueva</t>
        </is>
      </c>
      <c r="M208" s="10" t="n">
        <v>2025</v>
      </c>
      <c r="N208" s="10" t="n">
        <v>0</v>
      </c>
      <c r="O208" s="7" t="inlineStr">
        <is>
          <t>Vilafranca del Penedès</t>
        </is>
      </c>
      <c r="P208" s="7" t="inlineStr">
        <is>
          <t>Vilafranca del Penedès</t>
        </is>
      </c>
      <c r="Q208" s="10" t="n">
        <v>83</v>
      </c>
      <c r="R208" s="10" t="inlineStr">
        <is>
          <t>-</t>
        </is>
      </c>
      <c r="S208" s="7" t="inlineStr">
        <is>
          <t>-</t>
        </is>
      </c>
      <c r="T208" s="7" t="inlineStr">
        <is>
          <t>Si</t>
        </is>
      </c>
      <c r="U208" s="10" t="n">
        <v>3</v>
      </c>
      <c r="V208" s="10" t="n">
        <v>2</v>
      </c>
      <c r="W208" s="7" t="inlineStr">
        <is>
          <t>-</t>
        </is>
      </c>
      <c r="X208" s="7" t="inlineStr">
        <is>
          <t>No</t>
        </is>
      </c>
      <c r="Y208" s="7" t="inlineStr">
        <is>
          <t>No</t>
        </is>
      </c>
      <c r="Z208" s="7" t="inlineStr">
        <is>
          <t>Si</t>
        </is>
      </c>
      <c r="AA208" s="7" t="inlineStr">
        <is>
          <t>No</t>
        </is>
      </c>
      <c r="AB208" s="7" t="inlineStr">
        <is>
          <t>Si</t>
        </is>
      </c>
      <c r="AC208" s="126" t="inlineStr">
        <is>
          <t>Aqui</t>
        </is>
      </c>
      <c r="AD208" s="19" t="inlineStr"/>
      <c r="AE208" s="13" t="n">
        <v>3326.566265060241</v>
      </c>
      <c r="AF208" s="13" t="n">
        <v>3326.566265060241</v>
      </c>
      <c r="AH208" s="13">
        <f>IF(P208="","",AVERAGEIF($P$6:$P$503, P208, $AE$6:$AE$503))</f>
        <v/>
      </c>
      <c r="AI208" s="13">
        <f>IF(AE208="","",IF(AE208="-","-",IF((AE208-AH208)=0,"-",IF((AE208-AH208)&gt;0,"↑","↓"))))</f>
        <v/>
      </c>
      <c r="AJ208" s="13">
        <f>IF(AF208="","",IF(AF208="-","-",AVERAGEIF($P$6:$P$503, P208, $AF$6:$AF$503)))</f>
        <v/>
      </c>
      <c r="AK208" s="13">
        <f>IF(AF208="","",IF(AF208="-","-",IF((AF208-AJ208)=0,"-",IF((AF208-AJ208)&gt;0,"↑","↓"))))</f>
        <v/>
      </c>
      <c r="AM208" s="125">
        <f>IF(I208="","",((I208-$AJ$2)*$AL$3*((1+$AL$3)^(30*12)))/(((1+$AL$3)^(30*12))-1))</f>
        <v/>
      </c>
    </row>
    <row r="209">
      <c r="B209" s="6" t="inlineStr">
        <is>
          <t>Actiu</t>
        </is>
      </c>
      <c r="C209" s="12" t="inlineStr">
        <is>
          <t>2025-04-01</t>
        </is>
      </c>
      <c r="D209" s="11" t="inlineStr">
        <is>
          <t>Serra Grup Immobiliari</t>
        </is>
      </c>
      <c r="E209" s="11" t="inlineStr"/>
      <c r="F209" s="12" t="inlineStr">
        <is>
          <t>2025-04-01</t>
        </is>
      </c>
      <c r="G209" s="11" t="n">
        <v>0</v>
      </c>
      <c r="H209" s="18" t="inlineStr"/>
      <c r="I209" s="124" t="n">
        <v>294743</v>
      </c>
      <c r="J209" s="9" t="inlineStr">
        <is>
          <t>-</t>
        </is>
      </c>
      <c r="K209" s="7" t="inlineStr">
        <is>
          <t>Viviendas</t>
        </is>
      </c>
      <c r="L209" s="7" t="inlineStr">
        <is>
          <t>Obra Nueva</t>
        </is>
      </c>
      <c r="M209" s="10" t="n">
        <v>2025</v>
      </c>
      <c r="N209" s="10" t="n">
        <v>0</v>
      </c>
      <c r="O209" s="7" t="inlineStr">
        <is>
          <t>Vilafranca del Penedès</t>
        </is>
      </c>
      <c r="P209" s="7" t="inlineStr">
        <is>
          <t>Barceloneta</t>
        </is>
      </c>
      <c r="Q209" s="10" t="n">
        <v>82</v>
      </c>
      <c r="R209" s="10" t="inlineStr">
        <is>
          <t>-</t>
        </is>
      </c>
      <c r="S209" s="7" t="inlineStr">
        <is>
          <t>-</t>
        </is>
      </c>
      <c r="T209" s="7" t="inlineStr">
        <is>
          <t>Si</t>
        </is>
      </c>
      <c r="U209" s="10" t="n">
        <v>4</v>
      </c>
      <c r="V209" s="10" t="n">
        <v>2</v>
      </c>
      <c r="W209" s="7" t="inlineStr">
        <is>
          <t>-</t>
        </is>
      </c>
      <c r="X209" s="7" t="inlineStr">
        <is>
          <t>No</t>
        </is>
      </c>
      <c r="Y209" s="7" t="inlineStr">
        <is>
          <t>No</t>
        </is>
      </c>
      <c r="Z209" s="7" t="inlineStr">
        <is>
          <t>Si</t>
        </is>
      </c>
      <c r="AA209" s="7" t="inlineStr">
        <is>
          <t>No</t>
        </is>
      </c>
      <c r="AB209" s="7" t="inlineStr">
        <is>
          <t>Si</t>
        </is>
      </c>
      <c r="AC209" s="126" t="inlineStr">
        <is>
          <t>Aqui</t>
        </is>
      </c>
      <c r="AD209" s="18" t="inlineStr"/>
      <c r="AE209" s="13" t="n">
        <v>3594.426829268293</v>
      </c>
      <c r="AF209" s="13" t="n">
        <v>3594.426829268293</v>
      </c>
      <c r="AH209" s="13">
        <f>IF(P209="","",AVERAGEIF($P$6:$P$503, P209, $AE$6:$AE$503))</f>
        <v/>
      </c>
      <c r="AI209" s="13">
        <f>IF(AE209="","",IF(AE209="-","-",IF((AE209-AH209)=0,"-",IF((AE209-AH209)&gt;0,"↑","↓"))))</f>
        <v/>
      </c>
      <c r="AJ209" s="13">
        <f>IF(AF209="","",IF(AF209="-","-",AVERAGEIF($P$6:$P$503, P209, $AF$6:$AF$503)))</f>
        <v/>
      </c>
      <c r="AK209" s="13">
        <f>IF(AF209="","",IF(AF209="-","-",IF((AF209-AJ209)=0,"-",IF((AF209-AJ209)&gt;0,"↑","↓"))))</f>
        <v/>
      </c>
      <c r="AM209" s="125">
        <f>IF(I209="","",((I209-$AJ$2)*$AL$3*((1+$AL$3)^(30*12)))/(((1+$AL$3)^(30*12))-1))</f>
        <v/>
      </c>
    </row>
    <row r="210">
      <c r="B210" s="6" t="inlineStr">
        <is>
          <t>Actiu</t>
        </is>
      </c>
      <c r="C210" s="12" t="inlineStr">
        <is>
          <t>2025-04-01</t>
        </is>
      </c>
      <c r="D210" s="11" t="inlineStr">
        <is>
          <t>Serra Grup Immobiliari</t>
        </is>
      </c>
      <c r="E210" s="11" t="inlineStr"/>
      <c r="F210" s="12" t="inlineStr">
        <is>
          <t>2025-04-01</t>
        </is>
      </c>
      <c r="G210" s="11" t="n">
        <v>0</v>
      </c>
      <c r="H210" s="19" t="inlineStr"/>
      <c r="I210" s="124" t="n">
        <v>287000</v>
      </c>
      <c r="J210" s="9" t="inlineStr">
        <is>
          <t>-</t>
        </is>
      </c>
      <c r="K210" s="7" t="inlineStr">
        <is>
          <t>Viviendas</t>
        </is>
      </c>
      <c r="L210" s="7" t="inlineStr">
        <is>
          <t>Buen estado</t>
        </is>
      </c>
      <c r="M210" s="10" t="inlineStr">
        <is>
          <t>-</t>
        </is>
      </c>
      <c r="N210" s="10" t="inlineStr">
        <is>
          <t>-</t>
        </is>
      </c>
      <c r="O210" s="7" t="inlineStr">
        <is>
          <t>Vilafranca del Penedès</t>
        </is>
      </c>
      <c r="P210" s="7" t="inlineStr">
        <is>
          <t>*CENTRO</t>
        </is>
      </c>
      <c r="Q210" s="10" t="n">
        <v>305</v>
      </c>
      <c r="R210" s="10" t="inlineStr">
        <is>
          <t>-</t>
        </is>
      </c>
      <c r="S210" s="7" t="inlineStr">
        <is>
          <t>-</t>
        </is>
      </c>
      <c r="T210" s="7" t="inlineStr">
        <is>
          <t>No</t>
        </is>
      </c>
      <c r="U210" s="10" t="n">
        <v>4</v>
      </c>
      <c r="V210" s="10" t="n">
        <v>3</v>
      </c>
      <c r="W210" s="7" t="inlineStr">
        <is>
          <t>-</t>
        </is>
      </c>
      <c r="X210" s="7" t="inlineStr">
        <is>
          <t>No</t>
        </is>
      </c>
      <c r="Y210" s="7" t="inlineStr">
        <is>
          <t>No</t>
        </is>
      </c>
      <c r="Z210" s="7" t="inlineStr">
        <is>
          <t>No</t>
        </is>
      </c>
      <c r="AA210" s="7" t="inlineStr">
        <is>
          <t>No</t>
        </is>
      </c>
      <c r="AB210" s="7" t="inlineStr">
        <is>
          <t>No</t>
        </is>
      </c>
      <c r="AC210" s="126" t="inlineStr">
        <is>
          <t>Aqui</t>
        </is>
      </c>
      <c r="AD210" s="19" t="inlineStr"/>
      <c r="AE210" s="13" t="n">
        <v>940.983606557377</v>
      </c>
      <c r="AF210" s="13" t="inlineStr">
        <is>
          <t>-</t>
        </is>
      </c>
      <c r="AH210" s="13">
        <f>IF(P210="","",AVERAGEIF($P$6:$P$503, P210, $AE$6:$AE$503))</f>
        <v/>
      </c>
      <c r="AI210" s="13">
        <f>IF(AE210="","",IF(AE210="-","-",IF((AE210-AH210)=0,"-",IF((AE210-AH210)&gt;0,"↑","↓"))))</f>
        <v/>
      </c>
      <c r="AJ210" s="13">
        <f>IF(AF210="","",IF(AF210="-","-",AVERAGEIF($P$6:$P$503, P210, $AF$6:$AF$503)))</f>
        <v/>
      </c>
      <c r="AK210" s="13">
        <f>IF(AF210="","",IF(AF210="-","-",IF((AF210-AJ210)=0,"-",IF((AF210-AJ210)&gt;0,"↑","↓"))))</f>
        <v/>
      </c>
      <c r="AM210" s="125">
        <f>IF(I210="","",((I210-$AJ$2)*$AL$3*((1+$AL$3)^(30*12)))/(((1+$AL$3)^(30*12))-1))</f>
        <v/>
      </c>
    </row>
    <row r="211">
      <c r="B211" s="6" t="inlineStr">
        <is>
          <t>Actiu</t>
        </is>
      </c>
      <c r="C211" s="12" t="inlineStr">
        <is>
          <t>2025-04-01</t>
        </is>
      </c>
      <c r="D211" s="11" t="inlineStr">
        <is>
          <t>Serra Grup Immobiliari</t>
        </is>
      </c>
      <c r="E211" s="11" t="inlineStr"/>
      <c r="F211" s="12" t="inlineStr">
        <is>
          <t>2025-04-01</t>
        </is>
      </c>
      <c r="G211" s="11" t="n">
        <v>0</v>
      </c>
      <c r="H211" s="19" t="inlineStr"/>
      <c r="I211" s="124" t="n">
        <v>273861</v>
      </c>
      <c r="J211" s="9" t="inlineStr">
        <is>
          <t>-</t>
        </is>
      </c>
      <c r="K211" s="7" t="inlineStr">
        <is>
          <t>Viviendas</t>
        </is>
      </c>
      <c r="L211" s="7" t="inlineStr">
        <is>
          <t>Obra Nueva</t>
        </is>
      </c>
      <c r="M211" s="10" t="n">
        <v>2025</v>
      </c>
      <c r="N211" s="10" t="n">
        <v>0</v>
      </c>
      <c r="O211" s="7" t="inlineStr">
        <is>
          <t>Vilafranca del Penedès</t>
        </is>
      </c>
      <c r="P211" s="7" t="inlineStr">
        <is>
          <t>Vilafranca del Penedès</t>
        </is>
      </c>
      <c r="Q211" s="10" t="n">
        <v>84</v>
      </c>
      <c r="R211" s="10" t="inlineStr">
        <is>
          <t>-</t>
        </is>
      </c>
      <c r="S211" s="7" t="inlineStr">
        <is>
          <t>-</t>
        </is>
      </c>
      <c r="T211" s="7" t="inlineStr">
        <is>
          <t>Si</t>
        </is>
      </c>
      <c r="U211" s="10" t="n">
        <v>3</v>
      </c>
      <c r="V211" s="10" t="n">
        <v>2</v>
      </c>
      <c r="W211" s="7" t="inlineStr">
        <is>
          <t>-</t>
        </is>
      </c>
      <c r="X211" s="7" t="inlineStr">
        <is>
          <t>No</t>
        </is>
      </c>
      <c r="Y211" s="7" t="inlineStr">
        <is>
          <t>No</t>
        </is>
      </c>
      <c r="Z211" s="7" t="inlineStr">
        <is>
          <t>Si</t>
        </is>
      </c>
      <c r="AA211" s="7" t="inlineStr">
        <is>
          <t>No</t>
        </is>
      </c>
      <c r="AB211" s="7" t="inlineStr">
        <is>
          <t>Si</t>
        </is>
      </c>
      <c r="AC211" s="126" t="inlineStr">
        <is>
          <t>Aqui</t>
        </is>
      </c>
      <c r="AD211" s="19" t="inlineStr"/>
      <c r="AE211" s="13" t="n">
        <v>3260.25</v>
      </c>
      <c r="AF211" s="13" t="n">
        <v>3260.25</v>
      </c>
      <c r="AH211" s="13">
        <f>IF(P211="","",AVERAGEIF($P$6:$P$503, P211, $AE$6:$AE$503))</f>
        <v/>
      </c>
      <c r="AI211" s="13">
        <f>IF(AE211="","",IF(AE211="-","-",IF((AE211-AH211)=0,"-",IF((AE211-AH211)&gt;0,"↑","↓"))))</f>
        <v/>
      </c>
      <c r="AJ211" s="13">
        <f>IF(AF211="","",IF(AF211="-","-",AVERAGEIF($P$6:$P$503, P211, $AF$6:$AF$503)))</f>
        <v/>
      </c>
      <c r="AK211" s="13">
        <f>IF(AF211="","",IF(AF211="-","-",IF((AF211-AJ211)=0,"-",IF((AF211-AJ211)&gt;0,"↑","↓"))))</f>
        <v/>
      </c>
      <c r="AM211" s="125">
        <f>IF(I211="","",((I211-$AJ$2)*$AL$3*((1+$AL$3)^(30*12)))/(((1+$AL$3)^(30*12))-1))</f>
        <v/>
      </c>
    </row>
    <row r="212">
      <c r="B212" s="6" t="inlineStr">
        <is>
          <t>Actiu</t>
        </is>
      </c>
      <c r="C212" s="12" t="inlineStr">
        <is>
          <t>2025-04-01</t>
        </is>
      </c>
      <c r="D212" s="11" t="inlineStr">
        <is>
          <t>Serra Grup Immobiliari</t>
        </is>
      </c>
      <c r="E212" s="11" t="inlineStr"/>
      <c r="F212" s="12" t="inlineStr">
        <is>
          <t>2025-04-01</t>
        </is>
      </c>
      <c r="G212" s="11" t="n">
        <v>0</v>
      </c>
      <c r="H212" s="18" t="inlineStr"/>
      <c r="I212" s="124" t="n">
        <v>276105</v>
      </c>
      <c r="J212" s="9" t="inlineStr">
        <is>
          <t>-</t>
        </is>
      </c>
      <c r="K212" s="7" t="inlineStr">
        <is>
          <t>Viviendas</t>
        </is>
      </c>
      <c r="L212" s="7" t="inlineStr">
        <is>
          <t>Obra Nueva</t>
        </is>
      </c>
      <c r="M212" s="10" t="n">
        <v>2025</v>
      </c>
      <c r="N212" s="10" t="n">
        <v>0</v>
      </c>
      <c r="O212" s="7" t="inlineStr">
        <is>
          <t>Vilafranca del Penedès</t>
        </is>
      </c>
      <c r="P212" s="7" t="inlineStr">
        <is>
          <t>Vilafranca del Penedès</t>
        </is>
      </c>
      <c r="Q212" s="10" t="n">
        <v>83</v>
      </c>
      <c r="R212" s="10" t="inlineStr">
        <is>
          <t>-</t>
        </is>
      </c>
      <c r="S212" s="7" t="inlineStr">
        <is>
          <t>-</t>
        </is>
      </c>
      <c r="T212" s="7" t="inlineStr">
        <is>
          <t>Si</t>
        </is>
      </c>
      <c r="U212" s="10" t="n">
        <v>3</v>
      </c>
      <c r="V212" s="10" t="n">
        <v>2</v>
      </c>
      <c r="W212" s="7" t="inlineStr">
        <is>
          <t>-</t>
        </is>
      </c>
      <c r="X212" s="7" t="inlineStr">
        <is>
          <t>No</t>
        </is>
      </c>
      <c r="Y212" s="7" t="inlineStr">
        <is>
          <t>No</t>
        </is>
      </c>
      <c r="Z212" s="7" t="inlineStr">
        <is>
          <t>Si</t>
        </is>
      </c>
      <c r="AA212" s="7" t="inlineStr">
        <is>
          <t>No</t>
        </is>
      </c>
      <c r="AB212" s="7" t="inlineStr">
        <is>
          <t>Si</t>
        </is>
      </c>
      <c r="AC212" s="126" t="inlineStr">
        <is>
          <t>Aqui</t>
        </is>
      </c>
      <c r="AD212" s="18" t="inlineStr"/>
      <c r="AE212" s="13" t="n">
        <v>3326.566265060241</v>
      </c>
      <c r="AF212" s="13" t="n">
        <v>3326.566265060241</v>
      </c>
      <c r="AH212" s="13">
        <f>IF(P212="","",AVERAGEIF($P$6:$P$503, P212, $AE$6:$AE$503))</f>
        <v/>
      </c>
      <c r="AI212" s="13">
        <f>IF(AE212="","",IF(AE212="-","-",IF((AE212-AH212)=0,"-",IF((AE212-AH212)&gt;0,"↑","↓"))))</f>
        <v/>
      </c>
      <c r="AJ212" s="13">
        <f>IF(AF212="","",IF(AF212="-","-",AVERAGEIF($P$6:$P$503, P212, $AF$6:$AF$503)))</f>
        <v/>
      </c>
      <c r="AK212" s="13">
        <f>IF(AF212="","",IF(AF212="-","-",IF((AF212-AJ212)=0,"-",IF((AF212-AJ212)&gt;0,"↑","↓"))))</f>
        <v/>
      </c>
      <c r="AM212" s="125">
        <f>IF(I212="","",((I212-$AJ$2)*$AL$3*((1+$AL$3)^(30*12)))/(((1+$AL$3)^(30*12))-1))</f>
        <v/>
      </c>
    </row>
    <row r="213">
      <c r="B213" s="6" t="inlineStr">
        <is>
          <t>Actiu</t>
        </is>
      </c>
      <c r="C213" s="12" t="inlineStr">
        <is>
          <t>2025-04-01</t>
        </is>
      </c>
      <c r="D213" s="11" t="inlineStr">
        <is>
          <t>Serra Grup Immobiliari</t>
        </is>
      </c>
      <c r="E213" s="11" t="inlineStr"/>
      <c r="F213" s="12" t="inlineStr">
        <is>
          <t>2025-04-01</t>
        </is>
      </c>
      <c r="G213" s="11" t="n">
        <v>0</v>
      </c>
      <c r="H213" s="19" t="inlineStr"/>
      <c r="I213" s="124" t="n">
        <v>2200000</v>
      </c>
      <c r="J213" s="9" t="inlineStr">
        <is>
          <t>-</t>
        </is>
      </c>
      <c r="K213" s="7" t="inlineStr">
        <is>
          <t>Viviendas</t>
        </is>
      </c>
      <c r="L213" s="7" t="inlineStr">
        <is>
          <t>-</t>
        </is>
      </c>
      <c r="M213" s="10" t="inlineStr">
        <is>
          <t>-</t>
        </is>
      </c>
      <c r="N213" s="10" t="inlineStr">
        <is>
          <t>-</t>
        </is>
      </c>
      <c r="O213" s="7" t="inlineStr">
        <is>
          <t>Vilafranca del Penedès</t>
        </is>
      </c>
      <c r="P213" s="7" t="inlineStr">
        <is>
          <t>Subirats</t>
        </is>
      </c>
      <c r="Q213" s="10" t="n">
        <v>687</v>
      </c>
      <c r="R213" s="10" t="inlineStr">
        <is>
          <t>-</t>
        </is>
      </c>
      <c r="S213" s="7" t="inlineStr">
        <is>
          <t>-</t>
        </is>
      </c>
      <c r="T213" s="7" t="inlineStr">
        <is>
          <t>No</t>
        </is>
      </c>
      <c r="U213" s="10" t="n">
        <v>8</v>
      </c>
      <c r="V213" s="10" t="n">
        <v>6</v>
      </c>
      <c r="W213" s="7" t="inlineStr">
        <is>
          <t>-</t>
        </is>
      </c>
      <c r="X213" s="7" t="inlineStr">
        <is>
          <t>Si</t>
        </is>
      </c>
      <c r="Y213" s="7" t="inlineStr">
        <is>
          <t>Si</t>
        </is>
      </c>
      <c r="Z213" s="7" t="inlineStr">
        <is>
          <t>Si</t>
        </is>
      </c>
      <c r="AA213" s="7" t="inlineStr">
        <is>
          <t>No</t>
        </is>
      </c>
      <c r="AB213" s="7" t="inlineStr">
        <is>
          <t>No</t>
        </is>
      </c>
      <c r="AC213" s="126" t="inlineStr">
        <is>
          <t>Aqui</t>
        </is>
      </c>
      <c r="AD213" s="19" t="inlineStr"/>
      <c r="AE213" s="13" t="n">
        <v>3202.328966521106</v>
      </c>
      <c r="AF213" s="13" t="inlineStr">
        <is>
          <t>-</t>
        </is>
      </c>
      <c r="AH213" s="13">
        <f>IF(P213="","",AVERAGEIF($P$6:$P$503, P213, $AE$6:$AE$503))</f>
        <v/>
      </c>
      <c r="AI213" s="13">
        <f>IF(AE213="","",IF(AE213="-","-",IF((AE213-AH213)=0,"-",IF((AE213-AH213)&gt;0,"↑","↓"))))</f>
        <v/>
      </c>
      <c r="AJ213" s="13">
        <f>IF(AF213="","",IF(AF213="-","-",AVERAGEIF($P$6:$P$503, P213, $AF$6:$AF$503)))</f>
        <v/>
      </c>
      <c r="AK213" s="13">
        <f>IF(AF213="","",IF(AF213="-","-",IF((AF213-AJ213)=0,"-",IF((AF213-AJ213)&gt;0,"↑","↓"))))</f>
        <v/>
      </c>
      <c r="AM213" s="125">
        <f>IF(I213="","",((I213-$AJ$2)*$AL$3*((1+$AL$3)^(30*12)))/(((1+$AL$3)^(30*12))-1))</f>
        <v/>
      </c>
    </row>
    <row r="214">
      <c r="B214" s="6" t="inlineStr">
        <is>
          <t>Actiu</t>
        </is>
      </c>
      <c r="C214" s="12" t="inlineStr">
        <is>
          <t>2025-04-01</t>
        </is>
      </c>
      <c r="D214" s="11" t="inlineStr">
        <is>
          <t>Serra Grup Immobiliari</t>
        </is>
      </c>
      <c r="E214" s="11" t="inlineStr"/>
      <c r="F214" s="12" t="inlineStr">
        <is>
          <t>2025-04-01</t>
        </is>
      </c>
      <c r="G214" s="11" t="n">
        <v>0</v>
      </c>
      <c r="H214" s="19" t="inlineStr"/>
      <c r="I214" s="124" t="n">
        <v>285000</v>
      </c>
      <c r="J214" s="9" t="inlineStr">
        <is>
          <t>-</t>
        </is>
      </c>
      <c r="K214" s="7" t="inlineStr">
        <is>
          <t>Viviendas</t>
        </is>
      </c>
      <c r="L214" s="7" t="inlineStr">
        <is>
          <t>-</t>
        </is>
      </c>
      <c r="M214" s="10" t="n">
        <v>1966</v>
      </c>
      <c r="N214" s="10" t="n">
        <v>59</v>
      </c>
      <c r="O214" s="7" t="inlineStr">
        <is>
          <t>Vilafranca del Penedès</t>
        </is>
      </c>
      <c r="P214" s="7" t="inlineStr">
        <is>
          <t>Sant Julià</t>
        </is>
      </c>
      <c r="Q214" s="10" t="n">
        <v>90</v>
      </c>
      <c r="R214" s="10" t="inlineStr">
        <is>
          <t>-</t>
        </is>
      </c>
      <c r="S214" s="7" t="inlineStr">
        <is>
          <t>-</t>
        </is>
      </c>
      <c r="T214" s="7" t="inlineStr">
        <is>
          <t>No</t>
        </is>
      </c>
      <c r="U214" s="10" t="n">
        <v>3</v>
      </c>
      <c r="V214" s="10" t="n">
        <v>1</v>
      </c>
      <c r="W214" s="7" t="inlineStr">
        <is>
          <t>-</t>
        </is>
      </c>
      <c r="X214" s="7" t="inlineStr">
        <is>
          <t>Si</t>
        </is>
      </c>
      <c r="Y214" s="7" t="inlineStr">
        <is>
          <t>No</t>
        </is>
      </c>
      <c r="Z214" s="7" t="inlineStr">
        <is>
          <t>No</t>
        </is>
      </c>
      <c r="AA214" s="7" t="inlineStr">
        <is>
          <t>Si</t>
        </is>
      </c>
      <c r="AB214" s="7" t="inlineStr">
        <is>
          <t>Si</t>
        </is>
      </c>
      <c r="AC214" s="126" t="inlineStr">
        <is>
          <t>Aqui</t>
        </is>
      </c>
      <c r="AD214" s="19" t="inlineStr"/>
      <c r="AE214" s="13" t="n">
        <v>3166.666666666667</v>
      </c>
      <c r="AF214" s="13" t="n">
        <v>2445.302445302445</v>
      </c>
      <c r="AH214" s="13">
        <f>IF(P214="","",AVERAGEIF($P$6:$P$503, P214, $AE$6:$AE$503))</f>
        <v/>
      </c>
      <c r="AI214" s="13">
        <f>IF(AE214="","",IF(AE214="-","-",IF((AE214-AH214)=0,"-",IF((AE214-AH214)&gt;0,"↑","↓"))))</f>
        <v/>
      </c>
      <c r="AJ214" s="13">
        <f>IF(AF214="","",IF(AF214="-","-",AVERAGEIF($P$6:$P$503, P214, $AF$6:$AF$503)))</f>
        <v/>
      </c>
      <c r="AK214" s="13">
        <f>IF(AF214="","",IF(AF214="-","-",IF((AF214-AJ214)=0,"-",IF((AF214-AJ214)&gt;0,"↑","↓"))))</f>
        <v/>
      </c>
      <c r="AM214" s="125">
        <f>IF(I214="","",((I214-$AJ$2)*$AL$3*((1+$AL$3)^(30*12)))/(((1+$AL$3)^(30*12))-1))</f>
        <v/>
      </c>
    </row>
    <row r="215">
      <c r="B215" s="6" t="inlineStr">
        <is>
          <t>Actiu</t>
        </is>
      </c>
      <c r="C215" s="12" t="inlineStr">
        <is>
          <t>2025-04-01</t>
        </is>
      </c>
      <c r="D215" s="11" t="inlineStr">
        <is>
          <t>Serra Grup Immobiliari</t>
        </is>
      </c>
      <c r="E215" s="11" t="inlineStr"/>
      <c r="F215" s="12" t="inlineStr">
        <is>
          <t>2025-04-01</t>
        </is>
      </c>
      <c r="G215" s="11" t="n">
        <v>0</v>
      </c>
      <c r="H215" s="18" t="inlineStr"/>
      <c r="I215" s="124" t="n">
        <v>295000</v>
      </c>
      <c r="J215" s="9" t="inlineStr">
        <is>
          <t>-</t>
        </is>
      </c>
      <c r="K215" s="7" t="inlineStr">
        <is>
          <t>Viviendas</t>
        </is>
      </c>
      <c r="L215" s="7" t="inlineStr">
        <is>
          <t>-</t>
        </is>
      </c>
      <c r="M215" s="10" t="n">
        <v>1991</v>
      </c>
      <c r="N215" s="10" t="n">
        <v>34</v>
      </c>
      <c r="O215" s="7" t="inlineStr">
        <is>
          <t>Vilafranca del Penedès</t>
        </is>
      </c>
      <c r="P215" s="7" t="inlineStr">
        <is>
          <t>Barceloneta - Molí D´En Rovira</t>
        </is>
      </c>
      <c r="Q215" s="10" t="n">
        <v>121</v>
      </c>
      <c r="R215" s="10" t="inlineStr">
        <is>
          <t>-</t>
        </is>
      </c>
      <c r="S215" s="7" t="inlineStr">
        <is>
          <t>-</t>
        </is>
      </c>
      <c r="T215" s="7" t="inlineStr">
        <is>
          <t>No</t>
        </is>
      </c>
      <c r="U215" s="10" t="n">
        <v>3</v>
      </c>
      <c r="V215" s="10" t="n">
        <v>3</v>
      </c>
      <c r="W215" s="7" t="inlineStr">
        <is>
          <t>-</t>
        </is>
      </c>
      <c r="X215" s="7" t="inlineStr">
        <is>
          <t>No</t>
        </is>
      </c>
      <c r="Y215" s="7" t="inlineStr">
        <is>
          <t>No</t>
        </is>
      </c>
      <c r="Z215" s="7" t="inlineStr">
        <is>
          <t>No</t>
        </is>
      </c>
      <c r="AA215" s="7" t="inlineStr">
        <is>
          <t>Si</t>
        </is>
      </c>
      <c r="AB215" s="7" t="inlineStr">
        <is>
          <t>Si</t>
        </is>
      </c>
      <c r="AC215" s="126" t="inlineStr">
        <is>
          <t>Aqui</t>
        </is>
      </c>
      <c r="AD215" s="18" t="inlineStr"/>
      <c r="AE215" s="13" t="n">
        <v>2438.01652892562</v>
      </c>
      <c r="AF215" s="13" t="n">
        <v>2083.774811047538</v>
      </c>
      <c r="AH215" s="13">
        <f>IF(P215="","",AVERAGEIF($P$6:$P$503, P215, $AE$6:$AE$503))</f>
        <v/>
      </c>
      <c r="AI215" s="13">
        <f>IF(AE215="","",IF(AE215="-","-",IF((AE215-AH215)=0,"-",IF((AE215-AH215)&gt;0,"↑","↓"))))</f>
        <v/>
      </c>
      <c r="AJ215" s="13">
        <f>IF(AF215="","",IF(AF215="-","-",AVERAGEIF($P$6:$P$503, P215, $AF$6:$AF$503)))</f>
        <v/>
      </c>
      <c r="AK215" s="13">
        <f>IF(AF215="","",IF(AF215="-","-",IF((AF215-AJ215)=0,"-",IF((AF215-AJ215)&gt;0,"↑","↓"))))</f>
        <v/>
      </c>
      <c r="AM215" s="125">
        <f>IF(I215="","",((I215-$AJ$2)*$AL$3*((1+$AL$3)^(30*12)))/(((1+$AL$3)^(30*12))-1))</f>
        <v/>
      </c>
    </row>
    <row r="216">
      <c r="B216" s="6" t="inlineStr">
        <is>
          <t>Actiu</t>
        </is>
      </c>
      <c r="C216" s="12" t="inlineStr">
        <is>
          <t>2025-04-01</t>
        </is>
      </c>
      <c r="D216" s="11" t="inlineStr">
        <is>
          <t>Serra Grup Immobiliari</t>
        </is>
      </c>
      <c r="E216" s="11" t="inlineStr"/>
      <c r="F216" s="12" t="inlineStr">
        <is>
          <t>2025-04-01</t>
        </is>
      </c>
      <c r="G216" s="11" t="n">
        <v>0</v>
      </c>
      <c r="H216" s="19" t="inlineStr"/>
      <c r="I216" s="124" t="n">
        <v>296000</v>
      </c>
      <c r="J216" s="9" t="inlineStr">
        <is>
          <t>-</t>
        </is>
      </c>
      <c r="K216" s="7" t="inlineStr">
        <is>
          <t>Viviendas</t>
        </is>
      </c>
      <c r="L216" s="7" t="inlineStr">
        <is>
          <t>Buen estado</t>
        </is>
      </c>
      <c r="M216" s="10" t="inlineStr">
        <is>
          <t>-</t>
        </is>
      </c>
      <c r="N216" s="10" t="inlineStr">
        <is>
          <t>-</t>
        </is>
      </c>
      <c r="O216" s="7" t="inlineStr">
        <is>
          <t>Font-rubí</t>
        </is>
      </c>
      <c r="P216" s="7" t="inlineStr">
        <is>
          <t>Cataluna</t>
        </is>
      </c>
      <c r="Q216" s="10" t="n">
        <v>95</v>
      </c>
      <c r="R216" s="10" t="inlineStr">
        <is>
          <t>-</t>
        </is>
      </c>
      <c r="S216" s="7" t="inlineStr">
        <is>
          <t>-</t>
        </is>
      </c>
      <c r="T216" s="7" t="inlineStr">
        <is>
          <t>No</t>
        </is>
      </c>
      <c r="U216" s="10" t="n">
        <v>7</v>
      </c>
      <c r="V216" s="10" t="n">
        <v>3</v>
      </c>
      <c r="W216" s="7" t="inlineStr">
        <is>
          <t>-</t>
        </is>
      </c>
      <c r="X216" s="7" t="inlineStr">
        <is>
          <t>Si</t>
        </is>
      </c>
      <c r="Y216" s="7" t="inlineStr">
        <is>
          <t>No</t>
        </is>
      </c>
      <c r="Z216" s="7" t="inlineStr">
        <is>
          <t>Si</t>
        </is>
      </c>
      <c r="AA216" s="7" t="inlineStr">
        <is>
          <t>No</t>
        </is>
      </c>
      <c r="AB216" s="7" t="inlineStr">
        <is>
          <t>No</t>
        </is>
      </c>
      <c r="AC216" s="126" t="inlineStr">
        <is>
          <t>Aqui</t>
        </is>
      </c>
      <c r="AD216" s="19" t="inlineStr"/>
      <c r="AE216" s="13" t="n">
        <v>3115.78947368421</v>
      </c>
      <c r="AF216" s="13" t="inlineStr">
        <is>
          <t>-</t>
        </is>
      </c>
      <c r="AH216" s="13">
        <f>IF(P216="","",AVERAGEIF($P$6:$P$503, P216, $AE$6:$AE$503))</f>
        <v/>
      </c>
      <c r="AI216" s="13">
        <f>IF(AE216="","",IF(AE216="-","-",IF((AE216-AH216)=0,"-",IF((AE216-AH216)&gt;0,"↑","↓"))))</f>
        <v/>
      </c>
      <c r="AJ216" s="13">
        <f>IF(AF216="","",IF(AF216="-","-",AVERAGEIF($P$6:$P$503, P216, $AF$6:$AF$503)))</f>
        <v/>
      </c>
      <c r="AK216" s="13">
        <f>IF(AF216="","",IF(AF216="-","-",IF((AF216-AJ216)=0,"-",IF((AF216-AJ216)&gt;0,"↑","↓"))))</f>
        <v/>
      </c>
      <c r="AM216" s="125">
        <f>IF(I216="","",((I216-$AJ$2)*$AL$3*((1+$AL$3)^(30*12)))/(((1+$AL$3)^(30*12))-1))</f>
        <v/>
      </c>
    </row>
    <row r="217">
      <c r="B217" s="6" t="inlineStr">
        <is>
          <t>Actiu</t>
        </is>
      </c>
      <c r="C217" s="12" t="inlineStr">
        <is>
          <t>2025-04-01</t>
        </is>
      </c>
      <c r="D217" s="11" t="inlineStr">
        <is>
          <t>Serra Grup Immobiliari</t>
        </is>
      </c>
      <c r="E217" s="11" t="inlineStr"/>
      <c r="F217" s="12" t="inlineStr">
        <is>
          <t>2025-04-01</t>
        </is>
      </c>
      <c r="G217" s="11" t="n">
        <v>0</v>
      </c>
      <c r="H217" s="19" t="inlineStr"/>
      <c r="I217" s="124" t="n">
        <v>360000</v>
      </c>
      <c r="J217" s="9" t="inlineStr">
        <is>
          <t>-</t>
        </is>
      </c>
      <c r="K217" s="7" t="inlineStr">
        <is>
          <t>Viviendas</t>
        </is>
      </c>
      <c r="L217" s="7" t="inlineStr">
        <is>
          <t>-</t>
        </is>
      </c>
      <c r="M217" s="10" t="n">
        <v>2003</v>
      </c>
      <c r="N217" s="10" t="n">
        <v>22</v>
      </c>
      <c r="O217" s="7" t="inlineStr">
        <is>
          <t>Moja</t>
        </is>
      </c>
      <c r="P217" s="7" t="inlineStr">
        <is>
          <t>La vinera</t>
        </is>
      </c>
      <c r="Q217" s="10" t="n">
        <v>125</v>
      </c>
      <c r="R217" s="10" t="inlineStr">
        <is>
          <t>-</t>
        </is>
      </c>
      <c r="S217" s="7" t="inlineStr">
        <is>
          <t>-</t>
        </is>
      </c>
      <c r="T217" s="7" t="inlineStr">
        <is>
          <t>Si</t>
        </is>
      </c>
      <c r="U217" s="10" t="n">
        <v>4</v>
      </c>
      <c r="V217" s="10" t="n">
        <v>3</v>
      </c>
      <c r="W217" s="7" t="inlineStr">
        <is>
          <t>-</t>
        </is>
      </c>
      <c r="X217" s="7" t="inlineStr">
        <is>
          <t>Si</t>
        </is>
      </c>
      <c r="Y217" s="7" t="inlineStr">
        <is>
          <t>Si</t>
        </is>
      </c>
      <c r="Z217" s="7" t="inlineStr">
        <is>
          <t>Si</t>
        </is>
      </c>
      <c r="AA217" s="7" t="inlineStr">
        <is>
          <t>Si</t>
        </is>
      </c>
      <c r="AB217" s="7" t="inlineStr">
        <is>
          <t>Si</t>
        </is>
      </c>
      <c r="AC217" s="126" t="inlineStr">
        <is>
          <t>Aqui</t>
        </is>
      </c>
      <c r="AD217" s="19" t="inlineStr"/>
      <c r="AE217" s="13" t="n">
        <v>2880</v>
      </c>
      <c r="AF217" s="13" t="n">
        <v>2594.594594594595</v>
      </c>
      <c r="AH217" s="13">
        <f>IF(P217="","",AVERAGEIF($P$6:$P$503, P217, $AE$6:$AE$503))</f>
        <v/>
      </c>
      <c r="AI217" s="13">
        <f>IF(AE217="","",IF(AE217="-","-",IF((AE217-AH217)=0,"-",IF((AE217-AH217)&gt;0,"↑","↓"))))</f>
        <v/>
      </c>
      <c r="AJ217" s="13">
        <f>IF(AF217="","",IF(AF217="-","-",AVERAGEIF($P$6:$P$503, P217, $AF$6:$AF$503)))</f>
        <v/>
      </c>
      <c r="AK217" s="13">
        <f>IF(AF217="","",IF(AF217="-","-",IF((AF217-AJ217)=0,"-",IF((AF217-AJ217)&gt;0,"↑","↓"))))</f>
        <v/>
      </c>
      <c r="AM217" s="125">
        <f>IF(I217="","",((I217-$AJ$2)*$AL$3*((1+$AL$3)^(30*12)))/(((1+$AL$3)^(30*12))-1))</f>
        <v/>
      </c>
    </row>
    <row r="218">
      <c r="B218" s="6" t="inlineStr">
        <is>
          <t>Actiu</t>
        </is>
      </c>
      <c r="C218" s="12" t="inlineStr">
        <is>
          <t>2025-04-02</t>
        </is>
      </c>
      <c r="D218" s="11" t="inlineStr">
        <is>
          <t>Serra Grup Immobiliari</t>
        </is>
      </c>
      <c r="E218" s="11" t="inlineStr"/>
      <c r="F218" s="12" t="inlineStr">
        <is>
          <t>2025-04-02</t>
        </is>
      </c>
      <c r="G218" s="11" t="n">
        <v>0</v>
      </c>
      <c r="H218" s="18" t="inlineStr"/>
      <c r="I218" s="124" t="n">
        <v>175000</v>
      </c>
      <c r="J218" s="9" t="inlineStr">
        <is>
          <t>-</t>
        </is>
      </c>
      <c r="K218" s="7" t="inlineStr">
        <is>
          <t>Viviendas</t>
        </is>
      </c>
      <c r="L218" s="7" t="inlineStr">
        <is>
          <t>Buen estado</t>
        </is>
      </c>
      <c r="M218" s="10" t="n">
        <v>1995</v>
      </c>
      <c r="N218" s="10" t="n">
        <v>30</v>
      </c>
      <c r="O218" s="7" t="inlineStr">
        <is>
          <t>Vilafranca del Penedès</t>
        </is>
      </c>
      <c r="P218" s="7" t="inlineStr">
        <is>
          <t>LES CLOTES</t>
        </is>
      </c>
      <c r="Q218" s="10" t="n">
        <v>87</v>
      </c>
      <c r="R218" s="10" t="inlineStr">
        <is>
          <t>-</t>
        </is>
      </c>
      <c r="S218" s="7" t="inlineStr">
        <is>
          <t>-</t>
        </is>
      </c>
      <c r="T218" s="7" t="inlineStr">
        <is>
          <t>Si</t>
        </is>
      </c>
      <c r="U218" s="10" t="n">
        <v>4</v>
      </c>
      <c r="V218" s="10" t="n">
        <v>2</v>
      </c>
      <c r="W218" s="7" t="inlineStr">
        <is>
          <t>Oeste</t>
        </is>
      </c>
      <c r="X218" s="7" t="inlineStr">
        <is>
          <t>No</t>
        </is>
      </c>
      <c r="Y218" s="7" t="inlineStr">
        <is>
          <t>Si</t>
        </is>
      </c>
      <c r="Z218" s="7" t="inlineStr">
        <is>
          <t>No</t>
        </is>
      </c>
      <c r="AA218" s="7" t="inlineStr">
        <is>
          <t>No</t>
        </is>
      </c>
      <c r="AB218" s="7" t="inlineStr">
        <is>
          <t>No</t>
        </is>
      </c>
      <c r="AC218" s="126" t="inlineStr">
        <is>
          <t>Aqui</t>
        </is>
      </c>
      <c r="AD218" s="18" t="inlineStr"/>
      <c r="AE218" s="13" t="n">
        <v>2011.494252873563</v>
      </c>
      <c r="AF218" s="13" t="n">
        <v>1749.125437281359</v>
      </c>
      <c r="AH218" s="13">
        <f>IF(P218="","",AVERAGEIF($P$6:$P$503, P218, $AE$6:$AE$503))</f>
        <v/>
      </c>
      <c r="AI218" s="13">
        <f>IF(AE218="","",IF(AE218="-","-",IF((AE218-AH218)=0,"-",IF((AE218-AH218)&gt;0,"↑","↓"))))</f>
        <v/>
      </c>
      <c r="AJ218" s="13">
        <f>IF(AF218="","",IF(AF218="-","-",AVERAGEIF($P$6:$P$503, P218, $AF$6:$AF$503)))</f>
        <v/>
      </c>
      <c r="AK218" s="13">
        <f>IF(AF218="","",IF(AF218="-","-",IF((AF218-AJ218)=0,"-",IF((AF218-AJ218)&gt;0,"↑","↓"))))</f>
        <v/>
      </c>
      <c r="AM218" s="125">
        <f>IF(I218="","",((I218-$AJ$2)*$AL$3*((1+$AL$3)^(30*12)))/(((1+$AL$3)^(30*12))-1))</f>
        <v/>
      </c>
    </row>
    <row r="219">
      <c r="B219" s="6" t="inlineStr">
        <is>
          <t>Actiu</t>
        </is>
      </c>
      <c r="C219" s="12" t="inlineStr">
        <is>
          <t>2025-04-02</t>
        </is>
      </c>
      <c r="D219" s="11" t="inlineStr">
        <is>
          <t>Serra Grup Immobiliari</t>
        </is>
      </c>
      <c r="E219" s="11" t="inlineStr"/>
      <c r="F219" s="12" t="inlineStr">
        <is>
          <t>2025-04-02</t>
        </is>
      </c>
      <c r="G219" s="11" t="n">
        <v>0</v>
      </c>
      <c r="H219" s="19" t="inlineStr"/>
      <c r="I219" s="124" t="n">
        <v>294743</v>
      </c>
      <c r="J219" s="9" t="inlineStr">
        <is>
          <t>-</t>
        </is>
      </c>
      <c r="K219" s="7" t="inlineStr">
        <is>
          <t>Viviendas</t>
        </is>
      </c>
      <c r="L219" s="7" t="inlineStr">
        <is>
          <t>Obra Nueva</t>
        </is>
      </c>
      <c r="M219" s="10" t="n">
        <v>2025</v>
      </c>
      <c r="N219" s="10" t="n">
        <v>0</v>
      </c>
      <c r="O219" s="7" t="inlineStr">
        <is>
          <t>Vilafranca del Penedès</t>
        </is>
      </c>
      <c r="P219" s="7" t="inlineStr">
        <is>
          <t>Barceloneta</t>
        </is>
      </c>
      <c r="Q219" s="10" t="n">
        <v>82</v>
      </c>
      <c r="R219" s="10" t="inlineStr">
        <is>
          <t>-</t>
        </is>
      </c>
      <c r="S219" s="7" t="inlineStr">
        <is>
          <t>-</t>
        </is>
      </c>
      <c r="T219" s="7" t="inlineStr">
        <is>
          <t>Si</t>
        </is>
      </c>
      <c r="U219" s="10" t="n">
        <v>4</v>
      </c>
      <c r="V219" s="10" t="n">
        <v>2</v>
      </c>
      <c r="W219" s="7" t="inlineStr">
        <is>
          <t>-</t>
        </is>
      </c>
      <c r="X219" s="7" t="inlineStr">
        <is>
          <t>No</t>
        </is>
      </c>
      <c r="Y219" s="7" t="inlineStr">
        <is>
          <t>No</t>
        </is>
      </c>
      <c r="Z219" s="7" t="inlineStr">
        <is>
          <t>Si</t>
        </is>
      </c>
      <c r="AA219" s="7" t="inlineStr">
        <is>
          <t>No</t>
        </is>
      </c>
      <c r="AB219" s="7" t="inlineStr">
        <is>
          <t>Si</t>
        </is>
      </c>
      <c r="AC219" s="126" t="inlineStr">
        <is>
          <t>Aqui</t>
        </is>
      </c>
      <c r="AD219" s="19" t="inlineStr"/>
      <c r="AE219" s="13" t="n">
        <v>3594.426829268293</v>
      </c>
      <c r="AF219" s="13" t="n">
        <v>3594.426829268293</v>
      </c>
      <c r="AH219" s="13">
        <f>IF(P219="","",AVERAGEIF($P$6:$P$503, P219, $AE$6:$AE$503))</f>
        <v/>
      </c>
      <c r="AI219" s="13">
        <f>IF(AE219="","",IF(AE219="-","-",IF((AE219-AH219)=0,"-",IF((AE219-AH219)&gt;0,"↑","↓"))))</f>
        <v/>
      </c>
      <c r="AJ219" s="13">
        <f>IF(AF219="","",IF(AF219="-","-",AVERAGEIF($P$6:$P$503, P219, $AF$6:$AF$503)))</f>
        <v/>
      </c>
      <c r="AK219" s="13">
        <f>IF(AF219="","",IF(AF219="-","-",IF((AF219-AJ219)=0,"-",IF((AF219-AJ219)&gt;0,"↑","↓"))))</f>
        <v/>
      </c>
      <c r="AM219" s="125">
        <f>IF(I219="","",((I219-$AJ$2)*$AL$3*((1+$AL$3)^(30*12)))/(((1+$AL$3)^(30*12))-1))</f>
        <v/>
      </c>
    </row>
    <row r="220">
      <c r="B220" s="6" t="inlineStr">
        <is>
          <t>Actiu</t>
        </is>
      </c>
      <c r="C220" s="12" t="inlineStr">
        <is>
          <t>2025-04-02</t>
        </is>
      </c>
      <c r="D220" s="11" t="inlineStr">
        <is>
          <t>Serra Grup Immobiliari</t>
        </is>
      </c>
      <c r="E220" s="11" t="inlineStr"/>
      <c r="F220" s="12" t="inlineStr">
        <is>
          <t>2025-04-02</t>
        </is>
      </c>
      <c r="G220" s="11" t="n">
        <v>0</v>
      </c>
      <c r="H220" s="19" t="inlineStr"/>
      <c r="I220" s="124" t="n">
        <v>276105</v>
      </c>
      <c r="J220" s="9" t="inlineStr">
        <is>
          <t>-</t>
        </is>
      </c>
      <c r="K220" s="7" t="inlineStr">
        <is>
          <t>Viviendas</t>
        </is>
      </c>
      <c r="L220" s="7" t="inlineStr">
        <is>
          <t>Obra Nueva</t>
        </is>
      </c>
      <c r="M220" s="10" t="n">
        <v>2025</v>
      </c>
      <c r="N220" s="10" t="n">
        <v>0</v>
      </c>
      <c r="O220" s="7" t="inlineStr">
        <is>
          <t>Vilafranca del Penedès</t>
        </is>
      </c>
      <c r="P220" s="7" t="inlineStr">
        <is>
          <t>Vilafranca del Penedès</t>
        </is>
      </c>
      <c r="Q220" s="10" t="n">
        <v>83</v>
      </c>
      <c r="R220" s="10" t="inlineStr">
        <is>
          <t>-</t>
        </is>
      </c>
      <c r="S220" s="7" t="inlineStr">
        <is>
          <t>-</t>
        </is>
      </c>
      <c r="T220" s="7" t="inlineStr">
        <is>
          <t>Si</t>
        </is>
      </c>
      <c r="U220" s="10" t="n">
        <v>3</v>
      </c>
      <c r="V220" s="10" t="n">
        <v>2</v>
      </c>
      <c r="W220" s="7" t="inlineStr">
        <is>
          <t>-</t>
        </is>
      </c>
      <c r="X220" s="7" t="inlineStr">
        <is>
          <t>No</t>
        </is>
      </c>
      <c r="Y220" s="7" t="inlineStr">
        <is>
          <t>No</t>
        </is>
      </c>
      <c r="Z220" s="7" t="inlineStr">
        <is>
          <t>Si</t>
        </is>
      </c>
      <c r="AA220" s="7" t="inlineStr">
        <is>
          <t>No</t>
        </is>
      </c>
      <c r="AB220" s="7" t="inlineStr">
        <is>
          <t>Si</t>
        </is>
      </c>
      <c r="AC220" s="126" t="inlineStr">
        <is>
          <t>Aqui</t>
        </is>
      </c>
      <c r="AD220" s="19" t="inlineStr"/>
      <c r="AE220" s="13" t="n">
        <v>3326.566265060241</v>
      </c>
      <c r="AF220" s="13" t="n">
        <v>3326.566265060241</v>
      </c>
      <c r="AH220" s="13">
        <f>IF(P220="","",AVERAGEIF($P$6:$P$503, P220, $AE$6:$AE$503))</f>
        <v/>
      </c>
      <c r="AI220" s="13">
        <f>IF(AE220="","",IF(AE220="-","-",IF((AE220-AH220)=0,"-",IF((AE220-AH220)&gt;0,"↑","↓"))))</f>
        <v/>
      </c>
      <c r="AJ220" s="13">
        <f>IF(AF220="","",IF(AF220="-","-",AVERAGEIF($P$6:$P$503, P220, $AF$6:$AF$503)))</f>
        <v/>
      </c>
      <c r="AK220" s="13">
        <f>IF(AF220="","",IF(AF220="-","-",IF((AF220-AJ220)=0,"-",IF((AF220-AJ220)&gt;0,"↑","↓"))))</f>
        <v/>
      </c>
      <c r="AM220" s="125">
        <f>IF(I220="","",((I220-$AJ$2)*$AL$3*((1+$AL$3)^(30*12)))/(((1+$AL$3)^(30*12))-1))</f>
        <v/>
      </c>
    </row>
    <row r="221">
      <c r="B221" s="6" t="inlineStr">
        <is>
          <t>Actiu</t>
        </is>
      </c>
      <c r="C221" s="12" t="inlineStr">
        <is>
          <t>2025-04-02</t>
        </is>
      </c>
      <c r="D221" s="11" t="inlineStr">
        <is>
          <t>Serra Grup Immobiliari</t>
        </is>
      </c>
      <c r="E221" s="11" t="inlineStr"/>
      <c r="F221" s="12" t="inlineStr">
        <is>
          <t>2025-04-02</t>
        </is>
      </c>
      <c r="G221" s="11" t="n">
        <v>0</v>
      </c>
      <c r="H221" s="18" t="inlineStr"/>
      <c r="I221" s="124" t="n">
        <v>288472</v>
      </c>
      <c r="J221" s="9" t="inlineStr">
        <is>
          <t>-</t>
        </is>
      </c>
      <c r="K221" s="7" t="inlineStr">
        <is>
          <t>Viviendas</t>
        </is>
      </c>
      <c r="L221" s="7" t="inlineStr">
        <is>
          <t>Obra Nueva</t>
        </is>
      </c>
      <c r="M221" s="10" t="n">
        <v>2025</v>
      </c>
      <c r="N221" s="10" t="n">
        <v>0</v>
      </c>
      <c r="O221" s="7" t="inlineStr">
        <is>
          <t>Vilafranca del Penedès</t>
        </is>
      </c>
      <c r="P221" s="7" t="inlineStr">
        <is>
          <t>Vilafranca del Penedès</t>
        </is>
      </c>
      <c r="Q221" s="10" t="n">
        <v>88</v>
      </c>
      <c r="R221" s="10" t="inlineStr">
        <is>
          <t>-</t>
        </is>
      </c>
      <c r="S221" s="7" t="inlineStr">
        <is>
          <t>-</t>
        </is>
      </c>
      <c r="T221" s="7" t="inlineStr">
        <is>
          <t>Si</t>
        </is>
      </c>
      <c r="U221" s="10" t="n">
        <v>4</v>
      </c>
      <c r="V221" s="10" t="n">
        <v>2</v>
      </c>
      <c r="W221" s="7" t="inlineStr">
        <is>
          <t>-</t>
        </is>
      </c>
      <c r="X221" s="7" t="inlineStr">
        <is>
          <t>No</t>
        </is>
      </c>
      <c r="Y221" s="7" t="inlineStr">
        <is>
          <t>Si</t>
        </is>
      </c>
      <c r="Z221" s="7" t="inlineStr">
        <is>
          <t>Si</t>
        </is>
      </c>
      <c r="AA221" s="7" t="inlineStr">
        <is>
          <t>No</t>
        </is>
      </c>
      <c r="AB221" s="7" t="inlineStr">
        <is>
          <t>Si</t>
        </is>
      </c>
      <c r="AC221" s="126" t="inlineStr">
        <is>
          <t>Aqui</t>
        </is>
      </c>
      <c r="AD221" s="18" t="inlineStr"/>
      <c r="AE221" s="13" t="n">
        <v>3278.090909090909</v>
      </c>
      <c r="AF221" s="13" t="n">
        <v>3278.090909090909</v>
      </c>
      <c r="AH221" s="13">
        <f>IF(P221="","",AVERAGEIF($P$6:$P$503, P221, $AE$6:$AE$503))</f>
        <v/>
      </c>
      <c r="AI221" s="13">
        <f>IF(AE221="","",IF(AE221="-","-",IF((AE221-AH221)=0,"-",IF((AE221-AH221)&gt;0,"↑","↓"))))</f>
        <v/>
      </c>
      <c r="AJ221" s="13">
        <f>IF(AF221="","",IF(AF221="-","-",AVERAGEIF($P$6:$P$503, P221, $AF$6:$AF$503)))</f>
        <v/>
      </c>
      <c r="AK221" s="13">
        <f>IF(AF221="","",IF(AF221="-","-",IF((AF221-AJ221)=0,"-",IF((AF221-AJ221)&gt;0,"↑","↓"))))</f>
        <v/>
      </c>
      <c r="AM221" s="125">
        <f>IF(I221="","",((I221-$AJ$2)*$AL$3*((1+$AL$3)^(30*12)))/(((1+$AL$3)^(30*12))-1))</f>
        <v/>
      </c>
    </row>
    <row r="222">
      <c r="B222" s="6" t="inlineStr">
        <is>
          <t>Actiu</t>
        </is>
      </c>
      <c r="C222" s="12" t="inlineStr">
        <is>
          <t>2025-04-02</t>
        </is>
      </c>
      <c r="D222" s="11" t="inlineStr">
        <is>
          <t>Serra Grup Immobiliari</t>
        </is>
      </c>
      <c r="E222" s="11" t="inlineStr"/>
      <c r="F222" s="12" t="inlineStr">
        <is>
          <t>2025-04-02</t>
        </is>
      </c>
      <c r="G222" s="11" t="n">
        <v>0</v>
      </c>
      <c r="H222" s="19" t="inlineStr"/>
      <c r="I222" s="124" t="n">
        <v>700000</v>
      </c>
      <c r="J222" s="9" t="inlineStr">
        <is>
          <t>-</t>
        </is>
      </c>
      <c r="K222" s="7" t="inlineStr">
        <is>
          <t>Viviendas</t>
        </is>
      </c>
      <c r="L222" s="7" t="inlineStr">
        <is>
          <t>Buen estado</t>
        </is>
      </c>
      <c r="M222" s="10" t="n">
        <v>1925</v>
      </c>
      <c r="N222" s="10" t="n">
        <v>100</v>
      </c>
      <c r="O222" s="7" t="inlineStr">
        <is>
          <t>Vilafranca del Penedès</t>
        </is>
      </c>
      <c r="P222" s="7" t="inlineStr">
        <is>
          <t>*CENTRO</t>
        </is>
      </c>
      <c r="Q222" s="10" t="n">
        <v>181</v>
      </c>
      <c r="R222" s="10" t="inlineStr">
        <is>
          <t>-</t>
        </is>
      </c>
      <c r="S222" s="7" t="inlineStr">
        <is>
          <t>-</t>
        </is>
      </c>
      <c r="T222" s="7" t="inlineStr">
        <is>
          <t>No</t>
        </is>
      </c>
      <c r="U222" s="10" t="n">
        <v>8</v>
      </c>
      <c r="V222" s="10" t="n">
        <v>8</v>
      </c>
      <c r="W222" s="7" t="inlineStr">
        <is>
          <t>Este</t>
        </is>
      </c>
      <c r="X222" s="7" t="inlineStr">
        <is>
          <t>No</t>
        </is>
      </c>
      <c r="Y222" s="7" t="inlineStr">
        <is>
          <t>Si</t>
        </is>
      </c>
      <c r="Z222" s="7" t="inlineStr">
        <is>
          <t>No</t>
        </is>
      </c>
      <c r="AA222" s="7" t="inlineStr">
        <is>
          <t>No</t>
        </is>
      </c>
      <c r="AB222" s="7" t="inlineStr">
        <is>
          <t>No</t>
        </is>
      </c>
      <c r="AC222" s="126" t="inlineStr">
        <is>
          <t>Aqui</t>
        </is>
      </c>
      <c r="AD222" s="19" t="inlineStr"/>
      <c r="AE222" s="13" t="n">
        <v>3867.403314917127</v>
      </c>
      <c r="AF222" s="13" t="n">
        <v>2578.268876611418</v>
      </c>
      <c r="AH222" s="13">
        <f>IF(P222="","",AVERAGEIF($P$6:$P$503, P222, $AE$6:$AE$503))</f>
        <v/>
      </c>
      <c r="AI222" s="13">
        <f>IF(AE222="","",IF(AE222="-","-",IF((AE222-AH222)=0,"-",IF((AE222-AH222)&gt;0,"↑","↓"))))</f>
        <v/>
      </c>
      <c r="AJ222" s="13">
        <f>IF(AF222="","",IF(AF222="-","-",AVERAGEIF($P$6:$P$503, P222, $AF$6:$AF$503)))</f>
        <v/>
      </c>
      <c r="AK222" s="13">
        <f>IF(AF222="","",IF(AF222="-","-",IF((AF222-AJ222)=0,"-",IF((AF222-AJ222)&gt;0,"↑","↓"))))</f>
        <v/>
      </c>
      <c r="AM222" s="125">
        <f>IF(I222="","",((I222-$AJ$2)*$AL$3*((1+$AL$3)^(30*12)))/(((1+$AL$3)^(30*12))-1))</f>
        <v/>
      </c>
    </row>
    <row r="223">
      <c r="B223" s="6" t="inlineStr">
        <is>
          <t>Actiu</t>
        </is>
      </c>
      <c r="C223" s="12" t="inlineStr">
        <is>
          <t>2025-04-02</t>
        </is>
      </c>
      <c r="D223" s="11" t="inlineStr">
        <is>
          <t>Serra Grup Immobiliari</t>
        </is>
      </c>
      <c r="E223" s="11" t="inlineStr"/>
      <c r="F223" s="12" t="inlineStr">
        <is>
          <t>2025-04-02</t>
        </is>
      </c>
      <c r="G223" s="11" t="n">
        <v>0</v>
      </c>
      <c r="H223" s="19" t="inlineStr"/>
      <c r="I223" s="124" t="n">
        <v>295000</v>
      </c>
      <c r="J223" s="9" t="inlineStr">
        <is>
          <t>-</t>
        </is>
      </c>
      <c r="K223" s="7" t="inlineStr">
        <is>
          <t>Viviendas</t>
        </is>
      </c>
      <c r="L223" s="7" t="inlineStr">
        <is>
          <t>Buen estado</t>
        </is>
      </c>
      <c r="M223" s="10" t="n">
        <v>1960</v>
      </c>
      <c r="N223" s="10" t="n">
        <v>65</v>
      </c>
      <c r="O223" s="7" t="inlineStr">
        <is>
          <t>Vilafranca del Penedès</t>
        </is>
      </c>
      <c r="P223" s="7" t="inlineStr">
        <is>
          <t>*CENTRO</t>
        </is>
      </c>
      <c r="Q223" s="10" t="n">
        <v>98</v>
      </c>
      <c r="R223" s="10" t="inlineStr">
        <is>
          <t>-</t>
        </is>
      </c>
      <c r="S223" s="7" t="inlineStr">
        <is>
          <t>-</t>
        </is>
      </c>
      <c r="T223" s="7" t="inlineStr">
        <is>
          <t>No</t>
        </is>
      </c>
      <c r="U223" s="10" t="n">
        <v>3</v>
      </c>
      <c r="V223" s="10" t="n">
        <v>2</v>
      </c>
      <c r="W223" s="7" t="inlineStr">
        <is>
          <t>-</t>
        </is>
      </c>
      <c r="X223" s="7" t="inlineStr">
        <is>
          <t>No</t>
        </is>
      </c>
      <c r="Y223" s="7" t="inlineStr">
        <is>
          <t>Si</t>
        </is>
      </c>
      <c r="Z223" s="7" t="inlineStr">
        <is>
          <t>No</t>
        </is>
      </c>
      <c r="AA223" s="7" t="inlineStr">
        <is>
          <t>No</t>
        </is>
      </c>
      <c r="AB223" s="7" t="inlineStr">
        <is>
          <t>Si</t>
        </is>
      </c>
      <c r="AC223" s="126" t="inlineStr">
        <is>
          <t>Aqui</t>
        </is>
      </c>
      <c r="AD223" s="19" t="inlineStr"/>
      <c r="AE223" s="13" t="n">
        <v>3010.204081632653</v>
      </c>
      <c r="AF223" s="13" t="n">
        <v>2271.852137081248</v>
      </c>
      <c r="AH223" s="13">
        <f>IF(P223="","",AVERAGEIF($P$6:$P$503, P223, $AE$6:$AE$503))</f>
        <v/>
      </c>
      <c r="AI223" s="13">
        <f>IF(AE223="","",IF(AE223="-","-",IF((AE223-AH223)=0,"-",IF((AE223-AH223)&gt;0,"↑","↓"))))</f>
        <v/>
      </c>
      <c r="AJ223" s="13">
        <f>IF(AF223="","",IF(AF223="-","-",AVERAGEIF($P$6:$P$503, P223, $AF$6:$AF$503)))</f>
        <v/>
      </c>
      <c r="AK223" s="13">
        <f>IF(AF223="","",IF(AF223="-","-",IF((AF223-AJ223)=0,"-",IF((AF223-AJ223)&gt;0,"↑","↓"))))</f>
        <v/>
      </c>
      <c r="AM223" s="125">
        <f>IF(I223="","",((I223-$AJ$2)*$AL$3*((1+$AL$3)^(30*12)))/(((1+$AL$3)^(30*12))-1))</f>
        <v/>
      </c>
    </row>
    <row r="224">
      <c r="B224" s="6" t="inlineStr">
        <is>
          <t>Actiu</t>
        </is>
      </c>
      <c r="C224" s="12" t="inlineStr">
        <is>
          <t>2025-04-02</t>
        </is>
      </c>
      <c r="D224" s="11" t="inlineStr">
        <is>
          <t>Serra Grup Immobiliari</t>
        </is>
      </c>
      <c r="E224" s="11" t="inlineStr"/>
      <c r="F224" s="12" t="inlineStr">
        <is>
          <t>2025-04-02</t>
        </is>
      </c>
      <c r="G224" s="11" t="n">
        <v>0</v>
      </c>
      <c r="H224" s="18" t="inlineStr"/>
      <c r="I224" s="124" t="n">
        <v>268000</v>
      </c>
      <c r="J224" s="9" t="inlineStr">
        <is>
          <t>-</t>
        </is>
      </c>
      <c r="K224" s="7" t="inlineStr">
        <is>
          <t>Viviendas</t>
        </is>
      </c>
      <c r="L224" s="7" t="inlineStr">
        <is>
          <t>Obra Nueva</t>
        </is>
      </c>
      <c r="M224" s="10" t="n">
        <v>2025</v>
      </c>
      <c r="N224" s="10" t="n">
        <v>0</v>
      </c>
      <c r="O224" s="7" t="inlineStr">
        <is>
          <t>Vilafranca del Penedès</t>
        </is>
      </c>
      <c r="P224" s="7" t="inlineStr">
        <is>
          <t>La Girada</t>
        </is>
      </c>
      <c r="Q224" s="10" t="n">
        <v>78</v>
      </c>
      <c r="R224" s="10" t="inlineStr">
        <is>
          <t>-</t>
        </is>
      </c>
      <c r="S224" s="7" t="inlineStr">
        <is>
          <t>-</t>
        </is>
      </c>
      <c r="T224" s="7" t="inlineStr">
        <is>
          <t>Si</t>
        </is>
      </c>
      <c r="U224" s="10" t="n">
        <v>4</v>
      </c>
      <c r="V224" s="10" t="n">
        <v>2</v>
      </c>
      <c r="W224" s="7" t="inlineStr">
        <is>
          <t>-</t>
        </is>
      </c>
      <c r="X224" s="7" t="inlineStr">
        <is>
          <t>No</t>
        </is>
      </c>
      <c r="Y224" s="7" t="inlineStr">
        <is>
          <t>Si</t>
        </is>
      </c>
      <c r="Z224" s="7" t="inlineStr">
        <is>
          <t>Si</t>
        </is>
      </c>
      <c r="AA224" s="7" t="inlineStr">
        <is>
          <t>No</t>
        </is>
      </c>
      <c r="AB224" s="7" t="inlineStr">
        <is>
          <t>No</t>
        </is>
      </c>
      <c r="AC224" s="126" t="inlineStr">
        <is>
          <t>Aqui</t>
        </is>
      </c>
      <c r="AD224" s="18" t="inlineStr"/>
      <c r="AE224" s="13" t="n">
        <v>3435.897435897436</v>
      </c>
      <c r="AF224" s="13" t="n">
        <v>3435.897435897436</v>
      </c>
      <c r="AH224" s="13">
        <f>IF(P224="","",AVERAGEIF($P$6:$P$503, P224, $AE$6:$AE$503))</f>
        <v/>
      </c>
      <c r="AI224" s="13">
        <f>IF(AE224="","",IF(AE224="-","-",IF((AE224-AH224)=0,"-",IF((AE224-AH224)&gt;0,"↑","↓"))))</f>
        <v/>
      </c>
      <c r="AJ224" s="13">
        <f>IF(AF224="","",IF(AF224="-","-",AVERAGEIF($P$6:$P$503, P224, $AF$6:$AF$503)))</f>
        <v/>
      </c>
      <c r="AK224" s="13">
        <f>IF(AF224="","",IF(AF224="-","-",IF((AF224-AJ224)=0,"-",IF((AF224-AJ224)&gt;0,"↑","↓"))))</f>
        <v/>
      </c>
      <c r="AM224" s="125">
        <f>IF(I224="","",((I224-$AJ$2)*$AL$3*((1+$AL$3)^(30*12)))/(((1+$AL$3)^(30*12))-1))</f>
        <v/>
      </c>
    </row>
    <row r="225">
      <c r="B225" s="6" t="inlineStr">
        <is>
          <t>Actiu</t>
        </is>
      </c>
      <c r="C225" s="12" t="inlineStr">
        <is>
          <t>2025-04-02</t>
        </is>
      </c>
      <c r="D225" s="11" t="inlineStr">
        <is>
          <t>Serra Grup Immobiliari</t>
        </is>
      </c>
      <c r="E225" s="11" t="inlineStr"/>
      <c r="F225" s="12" t="inlineStr">
        <is>
          <t>2025-04-02</t>
        </is>
      </c>
      <c r="G225" s="11" t="n">
        <v>0</v>
      </c>
      <c r="H225" s="19" t="inlineStr"/>
      <c r="I225" s="124" t="n">
        <v>260500</v>
      </c>
      <c r="J225" s="9" t="inlineStr">
        <is>
          <t>-</t>
        </is>
      </c>
      <c r="K225" s="7" t="inlineStr">
        <is>
          <t>Viviendas</t>
        </is>
      </c>
      <c r="L225" s="7" t="inlineStr">
        <is>
          <t>Obra Nueva</t>
        </is>
      </c>
      <c r="M225" s="10" t="n">
        <v>2025</v>
      </c>
      <c r="N225" s="10" t="n">
        <v>0</v>
      </c>
      <c r="O225" s="7" t="inlineStr">
        <is>
          <t>Vilafranca del Penedès</t>
        </is>
      </c>
      <c r="P225" s="7" t="inlineStr">
        <is>
          <t>La Girada</t>
        </is>
      </c>
      <c r="Q225" s="10" t="n">
        <v>78</v>
      </c>
      <c r="R225" s="10" t="inlineStr">
        <is>
          <t>-</t>
        </is>
      </c>
      <c r="S225" s="7" t="inlineStr">
        <is>
          <t>-</t>
        </is>
      </c>
      <c r="T225" s="7" t="inlineStr">
        <is>
          <t>Si</t>
        </is>
      </c>
      <c r="U225" s="10" t="n">
        <v>4</v>
      </c>
      <c r="V225" s="10" t="n">
        <v>2</v>
      </c>
      <c r="W225" s="7" t="inlineStr">
        <is>
          <t>-</t>
        </is>
      </c>
      <c r="X225" s="7" t="inlineStr">
        <is>
          <t>No</t>
        </is>
      </c>
      <c r="Y225" s="7" t="inlineStr">
        <is>
          <t>Si</t>
        </is>
      </c>
      <c r="Z225" s="7" t="inlineStr">
        <is>
          <t>Si</t>
        </is>
      </c>
      <c r="AA225" s="7" t="inlineStr">
        <is>
          <t>No</t>
        </is>
      </c>
      <c r="AB225" s="7" t="inlineStr">
        <is>
          <t>No</t>
        </is>
      </c>
      <c r="AC225" s="126" t="inlineStr">
        <is>
          <t>Aqui</t>
        </is>
      </c>
      <c r="AD225" s="19" t="inlineStr"/>
      <c r="AE225" s="13" t="n">
        <v>3339.74358974359</v>
      </c>
      <c r="AF225" s="13" t="n">
        <v>3339.74358974359</v>
      </c>
      <c r="AH225" s="13">
        <f>IF(P225="","",AVERAGEIF($P$6:$P$503, P225, $AE$6:$AE$503))</f>
        <v/>
      </c>
      <c r="AI225" s="13">
        <f>IF(AE225="","",IF(AE225="-","-",IF((AE225-AH225)=0,"-",IF((AE225-AH225)&gt;0,"↑","↓"))))</f>
        <v/>
      </c>
      <c r="AJ225" s="13">
        <f>IF(AF225="","",IF(AF225="-","-",AVERAGEIF($P$6:$P$503, P225, $AF$6:$AF$503)))</f>
        <v/>
      </c>
      <c r="AK225" s="13">
        <f>IF(AF225="","",IF(AF225="-","-",IF((AF225-AJ225)=0,"-",IF((AF225-AJ225)&gt;0,"↑","↓"))))</f>
        <v/>
      </c>
      <c r="AM225" s="125">
        <f>IF(I225="","",((I225-$AJ$2)*$AL$3*((1+$AL$3)^(30*12)))/(((1+$AL$3)^(30*12))-1))</f>
        <v/>
      </c>
    </row>
    <row r="226">
      <c r="B226" s="6" t="inlineStr">
        <is>
          <t>Actiu</t>
        </is>
      </c>
      <c r="C226" s="12" t="inlineStr">
        <is>
          <t>2025-04-02</t>
        </is>
      </c>
      <c r="D226" s="11" t="inlineStr">
        <is>
          <t>Serra Grup Immobiliari</t>
        </is>
      </c>
      <c r="E226" s="11" t="inlineStr"/>
      <c r="F226" s="12" t="inlineStr">
        <is>
          <t>2025-04-02</t>
        </is>
      </c>
      <c r="G226" s="11" t="n">
        <v>0</v>
      </c>
      <c r="H226" s="19" t="inlineStr"/>
      <c r="I226" s="124" t="n">
        <v>273861</v>
      </c>
      <c r="J226" s="9" t="inlineStr">
        <is>
          <t>-</t>
        </is>
      </c>
      <c r="K226" s="7" t="inlineStr">
        <is>
          <t>Viviendas</t>
        </is>
      </c>
      <c r="L226" s="7" t="inlineStr">
        <is>
          <t>Obra Nueva</t>
        </is>
      </c>
      <c r="M226" s="10" t="n">
        <v>2025</v>
      </c>
      <c r="N226" s="10" t="n">
        <v>0</v>
      </c>
      <c r="O226" s="7" t="inlineStr">
        <is>
          <t>Vilafranca del Penedès</t>
        </is>
      </c>
      <c r="P226" s="7" t="inlineStr">
        <is>
          <t>Vilafranca del Penedès</t>
        </is>
      </c>
      <c r="Q226" s="10" t="n">
        <v>84</v>
      </c>
      <c r="R226" s="10" t="inlineStr">
        <is>
          <t>-</t>
        </is>
      </c>
      <c r="S226" s="7" t="inlineStr">
        <is>
          <t>-</t>
        </is>
      </c>
      <c r="T226" s="7" t="inlineStr">
        <is>
          <t>Si</t>
        </is>
      </c>
      <c r="U226" s="10" t="n">
        <v>3</v>
      </c>
      <c r="V226" s="10" t="n">
        <v>2</v>
      </c>
      <c r="W226" s="7" t="inlineStr">
        <is>
          <t>-</t>
        </is>
      </c>
      <c r="X226" s="7" t="inlineStr">
        <is>
          <t>No</t>
        </is>
      </c>
      <c r="Y226" s="7" t="inlineStr">
        <is>
          <t>No</t>
        </is>
      </c>
      <c r="Z226" s="7" t="inlineStr">
        <is>
          <t>Si</t>
        </is>
      </c>
      <c r="AA226" s="7" t="inlineStr">
        <is>
          <t>No</t>
        </is>
      </c>
      <c r="AB226" s="7" t="inlineStr">
        <is>
          <t>Si</t>
        </is>
      </c>
      <c r="AC226" s="126" t="inlineStr">
        <is>
          <t>Aqui</t>
        </is>
      </c>
      <c r="AD226" s="19" t="inlineStr"/>
      <c r="AE226" s="13" t="n">
        <v>3260.25</v>
      </c>
      <c r="AF226" s="13" t="n">
        <v>3260.25</v>
      </c>
      <c r="AH226" s="13">
        <f>IF(P226="","",AVERAGEIF($P$6:$P$503, P226, $AE$6:$AE$503))</f>
        <v/>
      </c>
      <c r="AI226" s="13">
        <f>IF(AE226="","",IF(AE226="-","-",IF((AE226-AH226)=0,"-",IF((AE226-AH226)&gt;0,"↑","↓"))))</f>
        <v/>
      </c>
      <c r="AJ226" s="13">
        <f>IF(AF226="","",IF(AF226="-","-",AVERAGEIF($P$6:$P$503, P226, $AF$6:$AF$503)))</f>
        <v/>
      </c>
      <c r="AK226" s="13">
        <f>IF(AF226="","",IF(AF226="-","-",IF((AF226-AJ226)=0,"-",IF((AF226-AJ226)&gt;0,"↑","↓"))))</f>
        <v/>
      </c>
      <c r="AM226" s="125">
        <f>IF(I226="","",((I226-$AJ$2)*$AL$3*((1+$AL$3)^(30*12)))/(((1+$AL$3)^(30*12))-1))</f>
        <v/>
      </c>
    </row>
    <row r="227">
      <c r="B227" s="6" t="inlineStr">
        <is>
          <t>Actiu</t>
        </is>
      </c>
      <c r="C227" s="12" t="inlineStr">
        <is>
          <t>2025-04-02</t>
        </is>
      </c>
      <c r="D227" s="11" t="inlineStr">
        <is>
          <t>Serra Grup Immobiliari</t>
        </is>
      </c>
      <c r="E227" s="11" t="inlineStr"/>
      <c r="F227" s="12" t="inlineStr">
        <is>
          <t>2025-04-02</t>
        </is>
      </c>
      <c r="G227" s="11" t="n">
        <v>0</v>
      </c>
      <c r="H227" s="18" t="inlineStr"/>
      <c r="I227" s="124" t="n">
        <v>287000</v>
      </c>
      <c r="J227" s="9" t="inlineStr">
        <is>
          <t>-</t>
        </is>
      </c>
      <c r="K227" s="7" t="inlineStr">
        <is>
          <t>Viviendas</t>
        </is>
      </c>
      <c r="L227" s="7" t="inlineStr">
        <is>
          <t>Buen estado</t>
        </is>
      </c>
      <c r="M227" s="10" t="inlineStr">
        <is>
          <t>-</t>
        </is>
      </c>
      <c r="N227" s="10" t="inlineStr">
        <is>
          <t>-</t>
        </is>
      </c>
      <c r="O227" s="7" t="inlineStr">
        <is>
          <t>Vilafranca del Penedès</t>
        </is>
      </c>
      <c r="P227" s="7" t="inlineStr">
        <is>
          <t>*CENTRO</t>
        </is>
      </c>
      <c r="Q227" s="10" t="n">
        <v>305</v>
      </c>
      <c r="R227" s="10" t="inlineStr">
        <is>
          <t>-</t>
        </is>
      </c>
      <c r="S227" s="7" t="inlineStr">
        <is>
          <t>-</t>
        </is>
      </c>
      <c r="T227" s="7" t="inlineStr">
        <is>
          <t>No</t>
        </is>
      </c>
      <c r="U227" s="10" t="n">
        <v>4</v>
      </c>
      <c r="V227" s="10" t="n">
        <v>3</v>
      </c>
      <c r="W227" s="7" t="inlineStr">
        <is>
          <t>-</t>
        </is>
      </c>
      <c r="X227" s="7" t="inlineStr">
        <is>
          <t>No</t>
        </is>
      </c>
      <c r="Y227" s="7" t="inlineStr">
        <is>
          <t>No</t>
        </is>
      </c>
      <c r="Z227" s="7" t="inlineStr">
        <is>
          <t>No</t>
        </is>
      </c>
      <c r="AA227" s="7" t="inlineStr">
        <is>
          <t>No</t>
        </is>
      </c>
      <c r="AB227" s="7" t="inlineStr">
        <is>
          <t>No</t>
        </is>
      </c>
      <c r="AC227" s="126" t="inlineStr">
        <is>
          <t>Aqui</t>
        </is>
      </c>
      <c r="AD227" s="18" t="inlineStr"/>
      <c r="AE227" s="13" t="n">
        <v>940.983606557377</v>
      </c>
      <c r="AF227" s="13" t="inlineStr">
        <is>
          <t>-</t>
        </is>
      </c>
      <c r="AH227" s="13">
        <f>IF(P227="","",AVERAGEIF($P$6:$P$503, P227, $AE$6:$AE$503))</f>
        <v/>
      </c>
      <c r="AI227" s="13">
        <f>IF(AE227="","",IF(AE227="-","-",IF((AE227-AH227)=0,"-",IF((AE227-AH227)&gt;0,"↑","↓"))))</f>
        <v/>
      </c>
      <c r="AJ227" s="13">
        <f>IF(AF227="","",IF(AF227="-","-",AVERAGEIF($P$6:$P$503, P227, $AF$6:$AF$503)))</f>
        <v/>
      </c>
      <c r="AK227" s="13">
        <f>IF(AF227="","",IF(AF227="-","-",IF((AF227-AJ227)=0,"-",IF((AF227-AJ227)&gt;0,"↑","↓"))))</f>
        <v/>
      </c>
      <c r="AM227" s="125">
        <f>IF(I227="","",((I227-$AJ$2)*$AL$3*((1+$AL$3)^(30*12)))/(((1+$AL$3)^(30*12))-1))</f>
        <v/>
      </c>
    </row>
    <row r="228">
      <c r="B228" s="6" t="inlineStr">
        <is>
          <t>Actiu</t>
        </is>
      </c>
      <c r="C228" s="12" t="inlineStr">
        <is>
          <t>2025-04-02</t>
        </is>
      </c>
      <c r="D228" s="11" t="inlineStr">
        <is>
          <t>Serra Grup Immobiliari</t>
        </is>
      </c>
      <c r="E228" s="11" t="inlineStr"/>
      <c r="F228" s="12" t="inlineStr">
        <is>
          <t>2025-04-02</t>
        </is>
      </c>
      <c r="G228" s="11" t="n">
        <v>0</v>
      </c>
      <c r="H228" s="19" t="inlineStr"/>
      <c r="I228" s="124" t="n">
        <v>270000</v>
      </c>
      <c r="J228" s="9" t="inlineStr">
        <is>
          <t>-</t>
        </is>
      </c>
      <c r="K228" s="7" t="inlineStr">
        <is>
          <t>Viviendas</t>
        </is>
      </c>
      <c r="L228" s="7" t="inlineStr">
        <is>
          <t>Seminuevo</t>
        </is>
      </c>
      <c r="M228" s="10" t="n">
        <v>2023</v>
      </c>
      <c r="N228" s="10" t="n">
        <v>2</v>
      </c>
      <c r="O228" s="7" t="inlineStr">
        <is>
          <t>Vilafranca del Penedès</t>
        </is>
      </c>
      <c r="P228" s="7" t="inlineStr">
        <is>
          <t>*CENTRO</t>
        </is>
      </c>
      <c r="Q228" s="10" t="n">
        <v>95</v>
      </c>
      <c r="R228" s="10" t="inlineStr">
        <is>
          <t>-</t>
        </is>
      </c>
      <c r="S228" s="7" t="inlineStr">
        <is>
          <t>-</t>
        </is>
      </c>
      <c r="T228" s="7" t="inlineStr">
        <is>
          <t>Si</t>
        </is>
      </c>
      <c r="U228" s="10" t="n">
        <v>3</v>
      </c>
      <c r="V228" s="10" t="n">
        <v>2</v>
      </c>
      <c r="W228" s="7" t="inlineStr">
        <is>
          <t>Sur</t>
        </is>
      </c>
      <c r="X228" s="7" t="inlineStr">
        <is>
          <t>No</t>
        </is>
      </c>
      <c r="Y228" s="7" t="inlineStr">
        <is>
          <t>Si</t>
        </is>
      </c>
      <c r="Z228" s="7" t="inlineStr">
        <is>
          <t>No</t>
        </is>
      </c>
      <c r="AA228" s="7" t="inlineStr">
        <is>
          <t>No</t>
        </is>
      </c>
      <c r="AB228" s="7" t="inlineStr">
        <is>
          <t>No</t>
        </is>
      </c>
      <c r="AC228" s="126" t="inlineStr">
        <is>
          <t>Aqui</t>
        </is>
      </c>
      <c r="AD228" s="19" t="inlineStr"/>
      <c r="AE228" s="13" t="n">
        <v>2842.105263157895</v>
      </c>
      <c r="AF228" s="13" t="n">
        <v>2813.965607087024</v>
      </c>
      <c r="AH228" s="13">
        <f>IF(P228="","",AVERAGEIF($P$6:$P$503, P228, $AE$6:$AE$503))</f>
        <v/>
      </c>
      <c r="AI228" s="13">
        <f>IF(AE228="","",IF(AE228="-","-",IF((AE228-AH228)=0,"-",IF((AE228-AH228)&gt;0,"↑","↓"))))</f>
        <v/>
      </c>
      <c r="AJ228" s="13">
        <f>IF(AF228="","",IF(AF228="-","-",AVERAGEIF($P$6:$P$503, P228, $AF$6:$AF$503)))</f>
        <v/>
      </c>
      <c r="AK228" s="13">
        <f>IF(AF228="","",IF(AF228="-","-",IF((AF228-AJ228)=0,"-",IF((AF228-AJ228)&gt;0,"↑","↓"))))</f>
        <v/>
      </c>
      <c r="AM228" s="125">
        <f>IF(I228="","",((I228-$AJ$2)*$AL$3*((1+$AL$3)^(30*12)))/(((1+$AL$3)^(30*12))-1))</f>
        <v/>
      </c>
    </row>
    <row r="229">
      <c r="B229" s="6" t="inlineStr">
        <is>
          <t>Actiu</t>
        </is>
      </c>
      <c r="C229" s="12" t="inlineStr">
        <is>
          <t>2025-04-02</t>
        </is>
      </c>
      <c r="D229" s="11" t="inlineStr">
        <is>
          <t>Serra Grup Immobiliari</t>
        </is>
      </c>
      <c r="E229" s="11" t="inlineStr"/>
      <c r="F229" s="12" t="inlineStr">
        <is>
          <t>2025-04-02</t>
        </is>
      </c>
      <c r="G229" s="11" t="n">
        <v>0</v>
      </c>
      <c r="H229" s="19" t="inlineStr"/>
      <c r="I229" s="124" t="n">
        <v>254481</v>
      </c>
      <c r="J229" s="9" t="inlineStr">
        <is>
          <t>-</t>
        </is>
      </c>
      <c r="K229" s="7" t="inlineStr">
        <is>
          <t>Viviendas</t>
        </is>
      </c>
      <c r="L229" s="7" t="inlineStr">
        <is>
          <t>Nuevo</t>
        </is>
      </c>
      <c r="M229" s="10" t="inlineStr">
        <is>
          <t>-</t>
        </is>
      </c>
      <c r="N229" s="10" t="inlineStr">
        <is>
          <t>-</t>
        </is>
      </c>
      <c r="O229" s="7" t="inlineStr">
        <is>
          <t>Vilafranca del Penedès</t>
        </is>
      </c>
      <c r="P229" s="7" t="inlineStr">
        <is>
          <t>Barcelona</t>
        </is>
      </c>
      <c r="Q229" s="10" t="n">
        <v>73</v>
      </c>
      <c r="R229" s="10" t="inlineStr">
        <is>
          <t>-</t>
        </is>
      </c>
      <c r="S229" s="7" t="inlineStr">
        <is>
          <t>-</t>
        </is>
      </c>
      <c r="T229" s="7" t="inlineStr">
        <is>
          <t>Si</t>
        </is>
      </c>
      <c r="U229" s="10" t="n">
        <v>3</v>
      </c>
      <c r="V229" s="10" t="n">
        <v>2</v>
      </c>
      <c r="W229" s="7" t="inlineStr">
        <is>
          <t>-</t>
        </is>
      </c>
      <c r="X229" s="7" t="inlineStr">
        <is>
          <t>No</t>
        </is>
      </c>
      <c r="Y229" s="7" t="inlineStr">
        <is>
          <t>No</t>
        </is>
      </c>
      <c r="Z229" s="7" t="inlineStr">
        <is>
          <t>Si</t>
        </is>
      </c>
      <c r="AA229" s="7" t="inlineStr">
        <is>
          <t>No</t>
        </is>
      </c>
      <c r="AB229" s="7" t="inlineStr">
        <is>
          <t>Si</t>
        </is>
      </c>
      <c r="AC229" s="126" t="inlineStr">
        <is>
          <t>Aqui</t>
        </is>
      </c>
      <c r="AD229" s="19" t="inlineStr"/>
      <c r="AE229" s="13" t="n">
        <v>3486.041095890411</v>
      </c>
      <c r="AF229" s="13" t="inlineStr">
        <is>
          <t>-</t>
        </is>
      </c>
      <c r="AH229" s="13">
        <f>IF(P229="","",AVERAGEIF($P$6:$P$503, P229, $AE$6:$AE$503))</f>
        <v/>
      </c>
      <c r="AI229" s="13">
        <f>IF(AE229="","",IF(AE229="-","-",IF((AE229-AH229)=0,"-",IF((AE229-AH229)&gt;0,"↑","↓"))))</f>
        <v/>
      </c>
      <c r="AJ229" s="13">
        <f>IF(AF229="","",IF(AF229="-","-",AVERAGEIF($P$6:$P$503, P229, $AF$6:$AF$503)))</f>
        <v/>
      </c>
      <c r="AK229" s="13">
        <f>IF(AF229="","",IF(AF229="-","-",IF((AF229-AJ229)=0,"-",IF((AF229-AJ229)&gt;0,"↑","↓"))))</f>
        <v/>
      </c>
      <c r="AM229" s="125">
        <f>IF(I229="","",((I229-$AJ$2)*$AL$3*((1+$AL$3)^(30*12)))/(((1+$AL$3)^(30*12))-1))</f>
        <v/>
      </c>
    </row>
    <row r="230">
      <c r="B230" s="6" t="inlineStr">
        <is>
          <t>Actiu</t>
        </is>
      </c>
      <c r="C230" s="12" t="inlineStr">
        <is>
          <t>2025-04-02</t>
        </is>
      </c>
      <c r="D230" s="11" t="inlineStr">
        <is>
          <t>Serra Grup Immobiliari</t>
        </is>
      </c>
      <c r="E230" s="11" t="inlineStr"/>
      <c r="F230" s="12" t="inlineStr">
        <is>
          <t>2025-04-02</t>
        </is>
      </c>
      <c r="G230" s="11" t="n">
        <v>0</v>
      </c>
      <c r="H230" s="18" t="inlineStr"/>
      <c r="I230" s="124" t="n">
        <v>284000</v>
      </c>
      <c r="J230" s="9" t="inlineStr">
        <is>
          <t>-</t>
        </is>
      </c>
      <c r="K230" s="7" t="inlineStr">
        <is>
          <t>Viviendas</t>
        </is>
      </c>
      <c r="L230" s="7" t="inlineStr">
        <is>
          <t>Nuevo</t>
        </is>
      </c>
      <c r="M230" s="10" t="n">
        <v>2025</v>
      </c>
      <c r="N230" s="10" t="n">
        <v>0</v>
      </c>
      <c r="O230" s="7" t="inlineStr">
        <is>
          <t>Vilafranca del Penedès</t>
        </is>
      </c>
      <c r="P230" s="7" t="inlineStr">
        <is>
          <t>La Girada</t>
        </is>
      </c>
      <c r="Q230" s="10" t="n">
        <v>78</v>
      </c>
      <c r="R230" s="10" t="inlineStr">
        <is>
          <t>-</t>
        </is>
      </c>
      <c r="S230" s="7" t="inlineStr">
        <is>
          <t>-</t>
        </is>
      </c>
      <c r="T230" s="7" t="inlineStr">
        <is>
          <t>Si</t>
        </is>
      </c>
      <c r="U230" s="10" t="n">
        <v>4</v>
      </c>
      <c r="V230" s="10" t="n">
        <v>2</v>
      </c>
      <c r="W230" s="7" t="inlineStr">
        <is>
          <t>-</t>
        </is>
      </c>
      <c r="X230" s="7" t="inlineStr">
        <is>
          <t>No</t>
        </is>
      </c>
      <c r="Y230" s="7" t="inlineStr">
        <is>
          <t>Si</t>
        </is>
      </c>
      <c r="Z230" s="7" t="inlineStr">
        <is>
          <t>Si</t>
        </is>
      </c>
      <c r="AA230" s="7" t="inlineStr">
        <is>
          <t>No</t>
        </is>
      </c>
      <c r="AB230" s="7" t="inlineStr">
        <is>
          <t>No</t>
        </is>
      </c>
      <c r="AC230" s="126" t="inlineStr">
        <is>
          <t>Aqui</t>
        </is>
      </c>
      <c r="AD230" s="18" t="inlineStr"/>
      <c r="AE230" s="13" t="n">
        <v>3641.025641025641</v>
      </c>
      <c r="AF230" s="13" t="n">
        <v>3641.025641025641</v>
      </c>
      <c r="AH230" s="13">
        <f>IF(P230="","",AVERAGEIF($P$6:$P$503, P230, $AE$6:$AE$503))</f>
        <v/>
      </c>
      <c r="AI230" s="13">
        <f>IF(AE230="","",IF(AE230="-","-",IF((AE230-AH230)=0,"-",IF((AE230-AH230)&gt;0,"↑","↓"))))</f>
        <v/>
      </c>
      <c r="AJ230" s="13">
        <f>IF(AF230="","",IF(AF230="-","-",AVERAGEIF($P$6:$P$503, P230, $AF$6:$AF$503)))</f>
        <v/>
      </c>
      <c r="AK230" s="13">
        <f>IF(AF230="","",IF(AF230="-","-",IF((AF230-AJ230)=0,"-",IF((AF230-AJ230)&gt;0,"↑","↓"))))</f>
        <v/>
      </c>
      <c r="AM230" s="125">
        <f>IF(I230="","",((I230-$AJ$2)*$AL$3*((1+$AL$3)^(30*12)))/(((1+$AL$3)^(30*12))-1))</f>
        <v/>
      </c>
    </row>
    <row r="231">
      <c r="B231" s="6" t="inlineStr">
        <is>
          <t>Actiu</t>
        </is>
      </c>
      <c r="C231" s="12" t="inlineStr">
        <is>
          <t>2025-04-02</t>
        </is>
      </c>
      <c r="D231" s="11" t="inlineStr">
        <is>
          <t>Serra Grup Immobiliari</t>
        </is>
      </c>
      <c r="E231" s="11" t="inlineStr"/>
      <c r="F231" s="12" t="inlineStr">
        <is>
          <t>2025-04-02</t>
        </is>
      </c>
      <c r="G231" s="11" t="n">
        <v>0</v>
      </c>
      <c r="H231" s="19" t="inlineStr"/>
      <c r="I231" s="124" t="n">
        <v>276838</v>
      </c>
      <c r="J231" s="9" t="inlineStr">
        <is>
          <t>-</t>
        </is>
      </c>
      <c r="K231" s="7" t="inlineStr">
        <is>
          <t>Viviendas</t>
        </is>
      </c>
      <c r="L231" s="7" t="inlineStr">
        <is>
          <t>Obra Nueva</t>
        </is>
      </c>
      <c r="M231" s="10" t="n">
        <v>2025</v>
      </c>
      <c r="N231" s="10" t="n">
        <v>0</v>
      </c>
      <c r="O231" s="7" t="inlineStr">
        <is>
          <t>Vilafranca del Penedès</t>
        </is>
      </c>
      <c r="P231" s="7" t="inlineStr">
        <is>
          <t>Barceloneta</t>
        </is>
      </c>
      <c r="Q231" s="10" t="n">
        <v>83</v>
      </c>
      <c r="R231" s="10" t="inlineStr">
        <is>
          <t>-</t>
        </is>
      </c>
      <c r="S231" s="7" t="inlineStr">
        <is>
          <t>-</t>
        </is>
      </c>
      <c r="T231" s="7" t="inlineStr">
        <is>
          <t>Si</t>
        </is>
      </c>
      <c r="U231" s="10" t="n">
        <v>3</v>
      </c>
      <c r="V231" s="10" t="n">
        <v>2</v>
      </c>
      <c r="W231" s="7" t="inlineStr">
        <is>
          <t>-</t>
        </is>
      </c>
      <c r="X231" s="7" t="inlineStr">
        <is>
          <t>No</t>
        </is>
      </c>
      <c r="Y231" s="7" t="inlineStr">
        <is>
          <t>No</t>
        </is>
      </c>
      <c r="Z231" s="7" t="inlineStr">
        <is>
          <t>Si</t>
        </is>
      </c>
      <c r="AA231" s="7" t="inlineStr">
        <is>
          <t>No</t>
        </is>
      </c>
      <c r="AB231" s="7" t="inlineStr">
        <is>
          <t>Si</t>
        </is>
      </c>
      <c r="AC231" s="126" t="inlineStr">
        <is>
          <t>Aqui</t>
        </is>
      </c>
      <c r="AD231" s="19" t="inlineStr"/>
      <c r="AE231" s="13" t="n">
        <v>3335.397590361446</v>
      </c>
      <c r="AF231" s="13" t="n">
        <v>3335.397590361446</v>
      </c>
      <c r="AH231" s="13">
        <f>IF(P231="","",AVERAGEIF($P$6:$P$503, P231, $AE$6:$AE$503))</f>
        <v/>
      </c>
      <c r="AI231" s="13">
        <f>IF(AE231="","",IF(AE231="-","-",IF((AE231-AH231)=0,"-",IF((AE231-AH231)&gt;0,"↑","↓"))))</f>
        <v/>
      </c>
      <c r="AJ231" s="13">
        <f>IF(AF231="","",IF(AF231="-","-",AVERAGEIF($P$6:$P$503, P231, $AF$6:$AF$503)))</f>
        <v/>
      </c>
      <c r="AK231" s="13">
        <f>IF(AF231="","",IF(AF231="-","-",IF((AF231-AJ231)=0,"-",IF((AF231-AJ231)&gt;0,"↑","↓"))))</f>
        <v/>
      </c>
      <c r="AM231" s="125">
        <f>IF(I231="","",((I231-$AJ$2)*$AL$3*((1+$AL$3)^(30*12)))/(((1+$AL$3)^(30*12))-1))</f>
        <v/>
      </c>
    </row>
    <row r="232">
      <c r="B232" s="6" t="inlineStr">
        <is>
          <t>Actiu</t>
        </is>
      </c>
      <c r="C232" s="12" t="inlineStr">
        <is>
          <t>2025-04-02</t>
        </is>
      </c>
      <c r="D232" s="11" t="inlineStr">
        <is>
          <t>Serra Grup Immobiliari</t>
        </is>
      </c>
      <c r="E232" s="11" t="inlineStr"/>
      <c r="F232" s="12" t="inlineStr">
        <is>
          <t>2025-04-02</t>
        </is>
      </c>
      <c r="G232" s="11" t="n">
        <v>0</v>
      </c>
      <c r="H232" s="19" t="inlineStr"/>
      <c r="I232" s="124" t="n">
        <v>273137</v>
      </c>
      <c r="J232" s="9" t="inlineStr">
        <is>
          <t>-</t>
        </is>
      </c>
      <c r="K232" s="7" t="inlineStr">
        <is>
          <t>Viviendas</t>
        </is>
      </c>
      <c r="L232" s="7" t="inlineStr">
        <is>
          <t>Obra Nueva</t>
        </is>
      </c>
      <c r="M232" s="10" t="inlineStr">
        <is>
          <t>-</t>
        </is>
      </c>
      <c r="N232" s="10" t="inlineStr">
        <is>
          <t>-</t>
        </is>
      </c>
      <c r="O232" s="7" t="inlineStr">
        <is>
          <t>Vilafranca del Penedès</t>
        </is>
      </c>
      <c r="P232" s="7" t="inlineStr">
        <is>
          <t>Barceloneta</t>
        </is>
      </c>
      <c r="Q232" s="10" t="n">
        <v>82</v>
      </c>
      <c r="R232" s="10" t="inlineStr">
        <is>
          <t>-</t>
        </is>
      </c>
      <c r="S232" s="7" t="inlineStr">
        <is>
          <t>-</t>
        </is>
      </c>
      <c r="T232" s="7" t="inlineStr">
        <is>
          <t>Si</t>
        </is>
      </c>
      <c r="U232" s="10" t="n">
        <v>3</v>
      </c>
      <c r="V232" s="10" t="n">
        <v>2</v>
      </c>
      <c r="W232" s="7" t="inlineStr">
        <is>
          <t>-</t>
        </is>
      </c>
      <c r="X232" s="7" t="inlineStr">
        <is>
          <t>No</t>
        </is>
      </c>
      <c r="Y232" s="7" t="inlineStr">
        <is>
          <t>No</t>
        </is>
      </c>
      <c r="Z232" s="7" t="inlineStr">
        <is>
          <t>Si</t>
        </is>
      </c>
      <c r="AA232" s="7" t="inlineStr">
        <is>
          <t>No</t>
        </is>
      </c>
      <c r="AB232" s="7" t="inlineStr">
        <is>
          <t>Si</t>
        </is>
      </c>
      <c r="AC232" s="126" t="inlineStr">
        <is>
          <t>Aqui</t>
        </is>
      </c>
      <c r="AD232" s="19" t="inlineStr"/>
      <c r="AE232" s="13" t="n">
        <v>3330.939024390244</v>
      </c>
      <c r="AF232" s="13" t="inlineStr">
        <is>
          <t>-</t>
        </is>
      </c>
      <c r="AH232" s="13">
        <f>IF(P232="","",AVERAGEIF($P$6:$P$503, P232, $AE$6:$AE$503))</f>
        <v/>
      </c>
      <c r="AI232" s="13">
        <f>IF(AE232="","",IF(AE232="-","-",IF((AE232-AH232)=0,"-",IF((AE232-AH232)&gt;0,"↑","↓"))))</f>
        <v/>
      </c>
      <c r="AJ232" s="13">
        <f>IF(AF232="","",IF(AF232="-","-",AVERAGEIF($P$6:$P$503, P232, $AF$6:$AF$503)))</f>
        <v/>
      </c>
      <c r="AK232" s="13">
        <f>IF(AF232="","",IF(AF232="-","-",IF((AF232-AJ232)=0,"-",IF((AF232-AJ232)&gt;0,"↑","↓"))))</f>
        <v/>
      </c>
      <c r="AM232" s="125">
        <f>IF(I232="","",((I232-$AJ$2)*$AL$3*((1+$AL$3)^(30*12)))/(((1+$AL$3)^(30*12))-1))</f>
        <v/>
      </c>
    </row>
    <row r="233">
      <c r="B233" s="6" t="inlineStr">
        <is>
          <t>Actiu</t>
        </is>
      </c>
      <c r="C233" s="12" t="inlineStr">
        <is>
          <t>2025-04-02</t>
        </is>
      </c>
      <c r="D233" s="11" t="inlineStr">
        <is>
          <t>Serra Grup Immobiliari</t>
        </is>
      </c>
      <c r="E233" s="11" t="inlineStr"/>
      <c r="F233" s="12" t="inlineStr">
        <is>
          <t>2025-04-02</t>
        </is>
      </c>
      <c r="G233" s="11" t="n">
        <v>0</v>
      </c>
      <c r="H233" s="18" t="inlineStr"/>
      <c r="I233" s="124" t="n">
        <v>175000</v>
      </c>
      <c r="J233" s="9" t="inlineStr">
        <is>
          <t>-</t>
        </is>
      </c>
      <c r="K233" s="7" t="inlineStr">
        <is>
          <t>Viviendas</t>
        </is>
      </c>
      <c r="L233" s="7" t="inlineStr">
        <is>
          <t>Buen estado</t>
        </is>
      </c>
      <c r="M233" s="10" t="n">
        <v>1995</v>
      </c>
      <c r="N233" s="10" t="n">
        <v>30</v>
      </c>
      <c r="O233" s="7" t="inlineStr">
        <is>
          <t>Vilafranca del Penedès</t>
        </is>
      </c>
      <c r="P233" s="7" t="inlineStr">
        <is>
          <t>LES CLOTES</t>
        </is>
      </c>
      <c r="Q233" s="10" t="n">
        <v>87</v>
      </c>
      <c r="R233" s="10" t="inlineStr">
        <is>
          <t>-</t>
        </is>
      </c>
      <c r="S233" s="7" t="inlineStr">
        <is>
          <t>-</t>
        </is>
      </c>
      <c r="T233" s="7" t="inlineStr">
        <is>
          <t>Si</t>
        </is>
      </c>
      <c r="U233" s="10" t="n">
        <v>4</v>
      </c>
      <c r="V233" s="10" t="n">
        <v>2</v>
      </c>
      <c r="W233" s="7" t="inlineStr">
        <is>
          <t>Oeste</t>
        </is>
      </c>
      <c r="X233" s="7" t="inlineStr">
        <is>
          <t>No</t>
        </is>
      </c>
      <c r="Y233" s="7" t="inlineStr">
        <is>
          <t>Si</t>
        </is>
      </c>
      <c r="Z233" s="7" t="inlineStr">
        <is>
          <t>No</t>
        </is>
      </c>
      <c r="AA233" s="7" t="inlineStr">
        <is>
          <t>No</t>
        </is>
      </c>
      <c r="AB233" s="7" t="inlineStr">
        <is>
          <t>No</t>
        </is>
      </c>
      <c r="AC233" s="126" t="inlineStr">
        <is>
          <t>Aqui</t>
        </is>
      </c>
      <c r="AD233" s="18" t="inlineStr"/>
      <c r="AE233" s="13" t="n">
        <v>2011.494252873563</v>
      </c>
      <c r="AF233" s="13" t="n">
        <v>1749.125437281359</v>
      </c>
      <c r="AH233" s="13">
        <f>IF(P233="","",AVERAGEIF($P$6:$P$503, P233, $AE$6:$AE$503))</f>
        <v/>
      </c>
      <c r="AI233" s="13">
        <f>IF(AE233="","",IF(AE233="-","-",IF((AE233-AH233)=0,"-",IF((AE233-AH233)&gt;0,"↑","↓"))))</f>
        <v/>
      </c>
      <c r="AJ233" s="13">
        <f>IF(AF233="","",IF(AF233="-","-",AVERAGEIF($P$6:$P$503, P233, $AF$6:$AF$503)))</f>
        <v/>
      </c>
      <c r="AK233" s="13">
        <f>IF(AF233="","",IF(AF233="-","-",IF((AF233-AJ233)=0,"-",IF((AF233-AJ233)&gt;0,"↑","↓"))))</f>
        <v/>
      </c>
      <c r="AM233" s="125">
        <f>IF(I233="","",((I233-$AJ$2)*$AL$3*((1+$AL$3)^(30*12)))/(((1+$AL$3)^(30*12))-1))</f>
        <v/>
      </c>
    </row>
    <row r="234">
      <c r="B234" s="6" t="inlineStr">
        <is>
          <t>Actiu</t>
        </is>
      </c>
      <c r="C234" s="12" t="inlineStr">
        <is>
          <t>2025-04-02</t>
        </is>
      </c>
      <c r="D234" s="11" t="inlineStr">
        <is>
          <t>Serra Grup Immobiliari</t>
        </is>
      </c>
      <c r="E234" s="11" t="inlineStr"/>
      <c r="F234" s="12" t="inlineStr">
        <is>
          <t>2025-04-02</t>
        </is>
      </c>
      <c r="G234" s="11" t="n">
        <v>0</v>
      </c>
      <c r="H234" s="19" t="inlineStr"/>
      <c r="I234" s="124" t="n">
        <v>285000</v>
      </c>
      <c r="J234" s="9" t="inlineStr">
        <is>
          <t>-</t>
        </is>
      </c>
      <c r="K234" s="7" t="inlineStr">
        <is>
          <t>Viviendas</t>
        </is>
      </c>
      <c r="L234" s="7" t="inlineStr">
        <is>
          <t>-</t>
        </is>
      </c>
      <c r="M234" s="10" t="n">
        <v>1966</v>
      </c>
      <c r="N234" s="10" t="n">
        <v>59</v>
      </c>
      <c r="O234" s="7" t="inlineStr">
        <is>
          <t>Vilafranca del Penedès</t>
        </is>
      </c>
      <c r="P234" s="7" t="inlineStr">
        <is>
          <t>Sant Julià</t>
        </is>
      </c>
      <c r="Q234" s="10" t="n">
        <v>90</v>
      </c>
      <c r="R234" s="10" t="inlineStr">
        <is>
          <t>-</t>
        </is>
      </c>
      <c r="S234" s="7" t="inlineStr">
        <is>
          <t>-</t>
        </is>
      </c>
      <c r="T234" s="7" t="inlineStr">
        <is>
          <t>No</t>
        </is>
      </c>
      <c r="U234" s="10" t="n">
        <v>3</v>
      </c>
      <c r="V234" s="10" t="n">
        <v>1</v>
      </c>
      <c r="W234" s="7" t="inlineStr">
        <is>
          <t>-</t>
        </is>
      </c>
      <c r="X234" s="7" t="inlineStr">
        <is>
          <t>Si</t>
        </is>
      </c>
      <c r="Y234" s="7" t="inlineStr">
        <is>
          <t>No</t>
        </is>
      </c>
      <c r="Z234" s="7" t="inlineStr">
        <is>
          <t>No</t>
        </is>
      </c>
      <c r="AA234" s="7" t="inlineStr">
        <is>
          <t>Si</t>
        </is>
      </c>
      <c r="AB234" s="7" t="inlineStr">
        <is>
          <t>Si</t>
        </is>
      </c>
      <c r="AC234" s="126" t="inlineStr">
        <is>
          <t>Aqui</t>
        </is>
      </c>
      <c r="AD234" s="19" t="inlineStr"/>
      <c r="AE234" s="13" t="n">
        <v>3166.666666666667</v>
      </c>
      <c r="AF234" s="13" t="n">
        <v>2445.302445302445</v>
      </c>
      <c r="AH234" s="13">
        <f>IF(P234="","",AVERAGEIF($P$6:$P$503, P234, $AE$6:$AE$503))</f>
        <v/>
      </c>
      <c r="AI234" s="13">
        <f>IF(AE234="","",IF(AE234="-","-",IF((AE234-AH234)=0,"-",IF((AE234-AH234)&gt;0,"↑","↓"))))</f>
        <v/>
      </c>
      <c r="AJ234" s="13">
        <f>IF(AF234="","",IF(AF234="-","-",AVERAGEIF($P$6:$P$503, P234, $AF$6:$AF$503)))</f>
        <v/>
      </c>
      <c r="AK234" s="13">
        <f>IF(AF234="","",IF(AF234="-","-",IF((AF234-AJ234)=0,"-",IF((AF234-AJ234)&gt;0,"↑","↓"))))</f>
        <v/>
      </c>
      <c r="AM234" s="125">
        <f>IF(I234="","",((I234-$AJ$2)*$AL$3*((1+$AL$3)^(30*12)))/(((1+$AL$3)^(30*12))-1))</f>
        <v/>
      </c>
    </row>
    <row r="235">
      <c r="B235" s="6" t="inlineStr">
        <is>
          <t>Actiu</t>
        </is>
      </c>
      <c r="C235" s="12" t="inlineStr">
        <is>
          <t>2025-04-02</t>
        </is>
      </c>
      <c r="D235" s="11" t="inlineStr">
        <is>
          <t>Serra Grup Immobiliari</t>
        </is>
      </c>
      <c r="E235" s="11" t="inlineStr"/>
      <c r="F235" s="12" t="inlineStr">
        <is>
          <t>2025-04-02</t>
        </is>
      </c>
      <c r="G235" s="11" t="n">
        <v>0</v>
      </c>
      <c r="H235" s="19" t="inlineStr"/>
      <c r="I235" s="124" t="n">
        <v>295000</v>
      </c>
      <c r="J235" s="9" t="inlineStr">
        <is>
          <t>-</t>
        </is>
      </c>
      <c r="K235" s="7" t="inlineStr">
        <is>
          <t>Viviendas</t>
        </is>
      </c>
      <c r="L235" s="7" t="inlineStr">
        <is>
          <t>-</t>
        </is>
      </c>
      <c r="M235" s="10" t="n">
        <v>1991</v>
      </c>
      <c r="N235" s="10" t="n">
        <v>34</v>
      </c>
      <c r="O235" s="7" t="inlineStr">
        <is>
          <t>Vilafranca del Penedès</t>
        </is>
      </c>
      <c r="P235" s="7" t="inlineStr">
        <is>
          <t>Barceloneta - Molí D´En Rovira</t>
        </is>
      </c>
      <c r="Q235" s="10" t="n">
        <v>121</v>
      </c>
      <c r="R235" s="10" t="inlineStr">
        <is>
          <t>-</t>
        </is>
      </c>
      <c r="S235" s="7" t="inlineStr">
        <is>
          <t>-</t>
        </is>
      </c>
      <c r="T235" s="7" t="inlineStr">
        <is>
          <t>No</t>
        </is>
      </c>
      <c r="U235" s="10" t="n">
        <v>3</v>
      </c>
      <c r="V235" s="10" t="n">
        <v>3</v>
      </c>
      <c r="W235" s="7" t="inlineStr">
        <is>
          <t>-</t>
        </is>
      </c>
      <c r="X235" s="7" t="inlineStr">
        <is>
          <t>No</t>
        </is>
      </c>
      <c r="Y235" s="7" t="inlineStr">
        <is>
          <t>No</t>
        </is>
      </c>
      <c r="Z235" s="7" t="inlineStr">
        <is>
          <t>No</t>
        </is>
      </c>
      <c r="AA235" s="7" t="inlineStr">
        <is>
          <t>Si</t>
        </is>
      </c>
      <c r="AB235" s="7" t="inlineStr">
        <is>
          <t>Si</t>
        </is>
      </c>
      <c r="AC235" s="126" t="inlineStr">
        <is>
          <t>Aqui</t>
        </is>
      </c>
      <c r="AD235" s="19" t="inlineStr"/>
      <c r="AE235" s="13" t="n">
        <v>2438.01652892562</v>
      </c>
      <c r="AF235" s="13" t="n">
        <v>2083.774811047538</v>
      </c>
      <c r="AH235" s="13">
        <f>IF(P235="","",AVERAGEIF($P$6:$P$503, P235, $AE$6:$AE$503))</f>
        <v/>
      </c>
      <c r="AI235" s="13">
        <f>IF(AE235="","",IF(AE235="-","-",IF((AE235-AH235)=0,"-",IF((AE235-AH235)&gt;0,"↑","↓"))))</f>
        <v/>
      </c>
      <c r="AJ235" s="13">
        <f>IF(AF235="","",IF(AF235="-","-",AVERAGEIF($P$6:$P$503, P235, $AF$6:$AF$503)))</f>
        <v/>
      </c>
      <c r="AK235" s="13">
        <f>IF(AF235="","",IF(AF235="-","-",IF((AF235-AJ235)=0,"-",IF((AF235-AJ235)&gt;0,"↑","↓"))))</f>
        <v/>
      </c>
      <c r="AM235" s="125">
        <f>IF(I235="","",((I235-$AJ$2)*$AL$3*((1+$AL$3)^(30*12)))/(((1+$AL$3)^(30*12))-1))</f>
        <v/>
      </c>
    </row>
    <row r="236">
      <c r="B236" s="6" t="inlineStr">
        <is>
          <t>Actiu</t>
        </is>
      </c>
      <c r="C236" s="12" t="inlineStr">
        <is>
          <t>2025-04-02</t>
        </is>
      </c>
      <c r="D236" s="11" t="inlineStr">
        <is>
          <t>Serra Grup Immobiliari</t>
        </is>
      </c>
      <c r="E236" s="11" t="inlineStr"/>
      <c r="F236" s="12" t="inlineStr">
        <is>
          <t>2025-04-02</t>
        </is>
      </c>
      <c r="G236" s="11" t="n">
        <v>0</v>
      </c>
      <c r="H236" s="18" t="inlineStr"/>
      <c r="I236" s="124" t="n">
        <v>2200000</v>
      </c>
      <c r="J236" s="9" t="inlineStr">
        <is>
          <t>-</t>
        </is>
      </c>
      <c r="K236" s="7" t="inlineStr">
        <is>
          <t>Viviendas</t>
        </is>
      </c>
      <c r="L236" s="7" t="inlineStr">
        <is>
          <t>-</t>
        </is>
      </c>
      <c r="M236" s="10" t="inlineStr">
        <is>
          <t>-</t>
        </is>
      </c>
      <c r="N236" s="10" t="inlineStr">
        <is>
          <t>-</t>
        </is>
      </c>
      <c r="O236" s="7" t="inlineStr">
        <is>
          <t>Vilafranca del Penedès</t>
        </is>
      </c>
      <c r="P236" s="7" t="inlineStr">
        <is>
          <t>Subirats</t>
        </is>
      </c>
      <c r="Q236" s="10" t="n">
        <v>687</v>
      </c>
      <c r="R236" s="10" t="inlineStr">
        <is>
          <t>-</t>
        </is>
      </c>
      <c r="S236" s="7" t="inlineStr">
        <is>
          <t>-</t>
        </is>
      </c>
      <c r="T236" s="7" t="inlineStr">
        <is>
          <t>No</t>
        </is>
      </c>
      <c r="U236" s="10" t="n">
        <v>8</v>
      </c>
      <c r="V236" s="10" t="n">
        <v>6</v>
      </c>
      <c r="W236" s="7" t="inlineStr">
        <is>
          <t>-</t>
        </is>
      </c>
      <c r="X236" s="7" t="inlineStr">
        <is>
          <t>Si</t>
        </is>
      </c>
      <c r="Y236" s="7" t="inlineStr">
        <is>
          <t>Si</t>
        </is>
      </c>
      <c r="Z236" s="7" t="inlineStr">
        <is>
          <t>Si</t>
        </is>
      </c>
      <c r="AA236" s="7" t="inlineStr">
        <is>
          <t>No</t>
        </is>
      </c>
      <c r="AB236" s="7" t="inlineStr">
        <is>
          <t>No</t>
        </is>
      </c>
      <c r="AC236" s="126" t="inlineStr">
        <is>
          <t>Aqui</t>
        </is>
      </c>
      <c r="AD236" s="18" t="inlineStr"/>
      <c r="AE236" s="13" t="n">
        <v>3202.328966521106</v>
      </c>
      <c r="AF236" s="13" t="inlineStr">
        <is>
          <t>-</t>
        </is>
      </c>
      <c r="AH236" s="13">
        <f>IF(P236="","",AVERAGEIF($P$6:$P$503, P236, $AE$6:$AE$503))</f>
        <v/>
      </c>
      <c r="AI236" s="13">
        <f>IF(AE236="","",IF(AE236="-","-",IF((AE236-AH236)=0,"-",IF((AE236-AH236)&gt;0,"↑","↓"))))</f>
        <v/>
      </c>
      <c r="AJ236" s="13">
        <f>IF(AF236="","",IF(AF236="-","-",AVERAGEIF($P$6:$P$503, P236, $AF$6:$AF$503)))</f>
        <v/>
      </c>
      <c r="AK236" s="13">
        <f>IF(AF236="","",IF(AF236="-","-",IF((AF236-AJ236)=0,"-",IF((AF236-AJ236)&gt;0,"↑","↓"))))</f>
        <v/>
      </c>
      <c r="AM236" s="125">
        <f>IF(I236="","",((I236-$AJ$2)*$AL$3*((1+$AL$3)^(30*12)))/(((1+$AL$3)^(30*12))-1))</f>
        <v/>
      </c>
    </row>
    <row r="237">
      <c r="B237" s="6" t="inlineStr">
        <is>
          <t>Actiu</t>
        </is>
      </c>
      <c r="C237" s="12" t="inlineStr">
        <is>
          <t>2025-04-02</t>
        </is>
      </c>
      <c r="D237" s="11" t="inlineStr">
        <is>
          <t>Serra Grup Immobiliari</t>
        </is>
      </c>
      <c r="E237" s="11" t="inlineStr"/>
      <c r="F237" s="12" t="inlineStr">
        <is>
          <t>2025-04-02</t>
        </is>
      </c>
      <c r="G237" s="11" t="n">
        <v>0</v>
      </c>
      <c r="H237" s="19" t="inlineStr"/>
      <c r="I237" s="124" t="n">
        <v>296000</v>
      </c>
      <c r="J237" s="9" t="inlineStr">
        <is>
          <t>-</t>
        </is>
      </c>
      <c r="K237" s="7" t="inlineStr">
        <is>
          <t>Viviendas</t>
        </is>
      </c>
      <c r="L237" s="7" t="inlineStr">
        <is>
          <t>Buen estado</t>
        </is>
      </c>
      <c r="M237" s="10" t="inlineStr">
        <is>
          <t>-</t>
        </is>
      </c>
      <c r="N237" s="10" t="inlineStr">
        <is>
          <t>-</t>
        </is>
      </c>
      <c r="O237" s="7" t="inlineStr">
        <is>
          <t>Font-rubí</t>
        </is>
      </c>
      <c r="P237" s="7" t="inlineStr">
        <is>
          <t>Cataluna</t>
        </is>
      </c>
      <c r="Q237" s="10" t="n">
        <v>95</v>
      </c>
      <c r="R237" s="10" t="inlineStr">
        <is>
          <t>-</t>
        </is>
      </c>
      <c r="S237" s="7" t="inlineStr">
        <is>
          <t>-</t>
        </is>
      </c>
      <c r="T237" s="7" t="inlineStr">
        <is>
          <t>No</t>
        </is>
      </c>
      <c r="U237" s="10" t="n">
        <v>7</v>
      </c>
      <c r="V237" s="10" t="n">
        <v>3</v>
      </c>
      <c r="W237" s="7" t="inlineStr">
        <is>
          <t>-</t>
        </is>
      </c>
      <c r="X237" s="7" t="inlineStr">
        <is>
          <t>Si</t>
        </is>
      </c>
      <c r="Y237" s="7" t="inlineStr">
        <is>
          <t>No</t>
        </is>
      </c>
      <c r="Z237" s="7" t="inlineStr">
        <is>
          <t>Si</t>
        </is>
      </c>
      <c r="AA237" s="7" t="inlineStr">
        <is>
          <t>No</t>
        </is>
      </c>
      <c r="AB237" s="7" t="inlineStr">
        <is>
          <t>No</t>
        </is>
      </c>
      <c r="AC237" s="126" t="inlineStr">
        <is>
          <t>Aqui</t>
        </is>
      </c>
      <c r="AD237" s="19" t="inlineStr"/>
      <c r="AE237" s="13" t="n">
        <v>3115.78947368421</v>
      </c>
      <c r="AF237" s="13" t="inlineStr">
        <is>
          <t>-</t>
        </is>
      </c>
      <c r="AH237" s="13">
        <f>IF(P237="","",AVERAGEIF($P$6:$P$503, P237, $AE$6:$AE$503))</f>
        <v/>
      </c>
      <c r="AI237" s="13">
        <f>IF(AE237="","",IF(AE237="-","-",IF((AE237-AH237)=0,"-",IF((AE237-AH237)&gt;0,"↑","↓"))))</f>
        <v/>
      </c>
      <c r="AJ237" s="13">
        <f>IF(AF237="","",IF(AF237="-","-",AVERAGEIF($P$6:$P$503, P237, $AF$6:$AF$503)))</f>
        <v/>
      </c>
      <c r="AK237" s="13">
        <f>IF(AF237="","",IF(AF237="-","-",IF((AF237-AJ237)=0,"-",IF((AF237-AJ237)&gt;0,"↑","↓"))))</f>
        <v/>
      </c>
      <c r="AM237" s="125">
        <f>IF(I237="","",((I237-$AJ$2)*$AL$3*((1+$AL$3)^(30*12)))/(((1+$AL$3)^(30*12))-1))</f>
        <v/>
      </c>
    </row>
    <row r="238">
      <c r="B238" s="6" t="inlineStr">
        <is>
          <t>Actiu</t>
        </is>
      </c>
      <c r="C238" s="12" t="inlineStr">
        <is>
          <t>2025-04-02</t>
        </is>
      </c>
      <c r="D238" s="11" t="inlineStr">
        <is>
          <t>Serra Grup Immobiliari</t>
        </is>
      </c>
      <c r="E238" s="11" t="inlineStr"/>
      <c r="F238" s="12" t="inlineStr">
        <is>
          <t>2025-04-02</t>
        </is>
      </c>
      <c r="G238" s="11" t="n">
        <v>0</v>
      </c>
      <c r="H238" s="19" t="inlineStr"/>
      <c r="I238" s="124" t="n">
        <v>360000</v>
      </c>
      <c r="J238" s="9" t="inlineStr">
        <is>
          <t>-</t>
        </is>
      </c>
      <c r="K238" s="7" t="inlineStr">
        <is>
          <t>Viviendas</t>
        </is>
      </c>
      <c r="L238" s="7" t="inlineStr">
        <is>
          <t>-</t>
        </is>
      </c>
      <c r="M238" s="10" t="n">
        <v>2003</v>
      </c>
      <c r="N238" s="10" t="n">
        <v>22</v>
      </c>
      <c r="O238" s="7" t="inlineStr">
        <is>
          <t>Moja</t>
        </is>
      </c>
      <c r="P238" s="7" t="inlineStr">
        <is>
          <t>La vinera</t>
        </is>
      </c>
      <c r="Q238" s="10" t="n">
        <v>125</v>
      </c>
      <c r="R238" s="10" t="inlineStr">
        <is>
          <t>-</t>
        </is>
      </c>
      <c r="S238" s="7" t="inlineStr">
        <is>
          <t>-</t>
        </is>
      </c>
      <c r="T238" s="7" t="inlineStr">
        <is>
          <t>Si</t>
        </is>
      </c>
      <c r="U238" s="10" t="n">
        <v>4</v>
      </c>
      <c r="V238" s="10" t="n">
        <v>3</v>
      </c>
      <c r="W238" s="7" t="inlineStr">
        <is>
          <t>-</t>
        </is>
      </c>
      <c r="X238" s="7" t="inlineStr">
        <is>
          <t>Si</t>
        </is>
      </c>
      <c r="Y238" s="7" t="inlineStr">
        <is>
          <t>Si</t>
        </is>
      </c>
      <c r="Z238" s="7" t="inlineStr">
        <is>
          <t>Si</t>
        </is>
      </c>
      <c r="AA238" s="7" t="inlineStr">
        <is>
          <t>Si</t>
        </is>
      </c>
      <c r="AB238" s="7" t="inlineStr">
        <is>
          <t>Si</t>
        </is>
      </c>
      <c r="AC238" s="126" t="inlineStr">
        <is>
          <t>Aqui</t>
        </is>
      </c>
      <c r="AD238" s="19" t="inlineStr"/>
      <c r="AE238" s="13" t="n">
        <v>2880</v>
      </c>
      <c r="AF238" s="13" t="n">
        <v>2594.594594594595</v>
      </c>
      <c r="AH238" s="13">
        <f>IF(P238="","",AVERAGEIF($P$6:$P$503, P238, $AE$6:$AE$503))</f>
        <v/>
      </c>
      <c r="AI238" s="13">
        <f>IF(AE238="","",IF(AE238="-","-",IF((AE238-AH238)=0,"-",IF((AE238-AH238)&gt;0,"↑","↓"))))</f>
        <v/>
      </c>
      <c r="AJ238" s="13">
        <f>IF(AF238="","",IF(AF238="-","-",AVERAGEIF($P$6:$P$503, P238, $AF$6:$AF$503)))</f>
        <v/>
      </c>
      <c r="AK238" s="13">
        <f>IF(AF238="","",IF(AF238="-","-",IF((AF238-AJ238)=0,"-",IF((AF238-AJ238)&gt;0,"↑","↓"))))</f>
        <v/>
      </c>
      <c r="AM238" s="125">
        <f>IF(I238="","",((I238-$AJ$2)*$AL$3*((1+$AL$3)^(30*12)))/(((1+$AL$3)^(30*12))-1))</f>
        <v/>
      </c>
    </row>
    <row r="239">
      <c r="B239" s="6" t="inlineStr">
        <is>
          <t>Actiu</t>
        </is>
      </c>
      <c r="C239" s="12" t="inlineStr">
        <is>
          <t>2025-04-03</t>
        </is>
      </c>
      <c r="D239" s="11" t="inlineStr">
        <is>
          <t>Serra Grup Immobiliari</t>
        </is>
      </c>
      <c r="E239" s="11" t="inlineStr"/>
      <c r="F239" s="12" t="inlineStr">
        <is>
          <t>2025-04-03</t>
        </is>
      </c>
      <c r="G239" s="11" t="n">
        <v>0</v>
      </c>
      <c r="H239" s="18" t="inlineStr"/>
      <c r="I239" s="124" t="n">
        <v>287000</v>
      </c>
      <c r="J239" s="9" t="inlineStr">
        <is>
          <t>-</t>
        </is>
      </c>
      <c r="K239" s="7" t="inlineStr">
        <is>
          <t>Viviendas</t>
        </is>
      </c>
      <c r="L239" s="7" t="inlineStr">
        <is>
          <t>Buen estado</t>
        </is>
      </c>
      <c r="M239" s="10" t="inlineStr">
        <is>
          <t>-</t>
        </is>
      </c>
      <c r="N239" s="10" t="inlineStr">
        <is>
          <t>-</t>
        </is>
      </c>
      <c r="O239" s="7" t="inlineStr">
        <is>
          <t>Vilafranca del Penedès</t>
        </is>
      </c>
      <c r="P239" s="7" t="inlineStr">
        <is>
          <t>*CENTRO</t>
        </is>
      </c>
      <c r="Q239" s="10" t="n">
        <v>305</v>
      </c>
      <c r="R239" s="10" t="inlineStr">
        <is>
          <t>-</t>
        </is>
      </c>
      <c r="S239" s="7" t="inlineStr">
        <is>
          <t>-</t>
        </is>
      </c>
      <c r="T239" s="7" t="inlineStr">
        <is>
          <t>No</t>
        </is>
      </c>
      <c r="U239" s="10" t="n">
        <v>4</v>
      </c>
      <c r="V239" s="10" t="n">
        <v>3</v>
      </c>
      <c r="W239" s="7" t="inlineStr">
        <is>
          <t>-</t>
        </is>
      </c>
      <c r="X239" s="7" t="inlineStr">
        <is>
          <t>No</t>
        </is>
      </c>
      <c r="Y239" s="7" t="inlineStr">
        <is>
          <t>No</t>
        </is>
      </c>
      <c r="Z239" s="7" t="inlineStr">
        <is>
          <t>No</t>
        </is>
      </c>
      <c r="AA239" s="7" t="inlineStr">
        <is>
          <t>No</t>
        </is>
      </c>
      <c r="AB239" s="7" t="inlineStr">
        <is>
          <t>No</t>
        </is>
      </c>
      <c r="AC239" s="126" t="inlineStr">
        <is>
          <t>Aqui</t>
        </is>
      </c>
      <c r="AD239" s="18" t="inlineStr"/>
      <c r="AE239" s="13" t="n">
        <v>940.983606557377</v>
      </c>
      <c r="AF239" s="13" t="inlineStr">
        <is>
          <t>-</t>
        </is>
      </c>
      <c r="AH239" s="13">
        <f>IF(P239="","",AVERAGEIF($P$6:$P$503, P239, $AE$6:$AE$503))</f>
        <v/>
      </c>
      <c r="AI239" s="13">
        <f>IF(AE239="","",IF(AE239="-","-",IF((AE239-AH239)=0,"-",IF((AE239-AH239)&gt;0,"↑","↓"))))</f>
        <v/>
      </c>
      <c r="AJ239" s="13">
        <f>IF(AF239="","",IF(AF239="-","-",AVERAGEIF($P$6:$P$503, P239, $AF$6:$AF$503)))</f>
        <v/>
      </c>
      <c r="AK239" s="13">
        <f>IF(AF239="","",IF(AF239="-","-",IF((AF239-AJ239)=0,"-",IF((AF239-AJ239)&gt;0,"↑","↓"))))</f>
        <v/>
      </c>
      <c r="AM239" s="125">
        <f>IF(I239="","",((I239-$AJ$2)*$AL$3*((1+$AL$3)^(30*12)))/(((1+$AL$3)^(30*12))-1))</f>
        <v/>
      </c>
    </row>
    <row r="240">
      <c r="B240" s="6" t="inlineStr">
        <is>
          <t>Actiu</t>
        </is>
      </c>
      <c r="C240" s="12" t="inlineStr">
        <is>
          <t>2025-04-03</t>
        </is>
      </c>
      <c r="D240" s="11" t="inlineStr">
        <is>
          <t>Serra Grup Immobiliari</t>
        </is>
      </c>
      <c r="E240" s="11" t="inlineStr"/>
      <c r="F240" s="12" t="inlineStr">
        <is>
          <t>2025-04-03</t>
        </is>
      </c>
      <c r="G240" s="11" t="n">
        <v>0</v>
      </c>
      <c r="H240" s="19" t="inlineStr"/>
      <c r="I240" s="124" t="n">
        <v>273137</v>
      </c>
      <c r="J240" s="9" t="inlineStr">
        <is>
          <t>-</t>
        </is>
      </c>
      <c r="K240" s="7" t="inlineStr">
        <is>
          <t>Viviendas</t>
        </is>
      </c>
      <c r="L240" s="7" t="inlineStr">
        <is>
          <t>Obra Nueva</t>
        </is>
      </c>
      <c r="M240" s="10" t="inlineStr">
        <is>
          <t>-</t>
        </is>
      </c>
      <c r="N240" s="10" t="inlineStr">
        <is>
          <t>-</t>
        </is>
      </c>
      <c r="O240" s="7" t="inlineStr">
        <is>
          <t>Vilafranca del Penedès</t>
        </is>
      </c>
      <c r="P240" s="7" t="inlineStr">
        <is>
          <t>Barceloneta</t>
        </is>
      </c>
      <c r="Q240" s="10" t="n">
        <v>82</v>
      </c>
      <c r="R240" s="10" t="inlineStr">
        <is>
          <t>-</t>
        </is>
      </c>
      <c r="S240" s="7" t="inlineStr">
        <is>
          <t>-</t>
        </is>
      </c>
      <c r="T240" s="7" t="inlineStr">
        <is>
          <t>Si</t>
        </is>
      </c>
      <c r="U240" s="10" t="n">
        <v>3</v>
      </c>
      <c r="V240" s="10" t="n">
        <v>2</v>
      </c>
      <c r="W240" s="7" t="inlineStr">
        <is>
          <t>-</t>
        </is>
      </c>
      <c r="X240" s="7" t="inlineStr">
        <is>
          <t>No</t>
        </is>
      </c>
      <c r="Y240" s="7" t="inlineStr">
        <is>
          <t>No</t>
        </is>
      </c>
      <c r="Z240" s="7" t="inlineStr">
        <is>
          <t>Si</t>
        </is>
      </c>
      <c r="AA240" s="7" t="inlineStr">
        <is>
          <t>No</t>
        </is>
      </c>
      <c r="AB240" s="7" t="inlineStr">
        <is>
          <t>Si</t>
        </is>
      </c>
      <c r="AC240" s="126" t="inlineStr">
        <is>
          <t>Aqui</t>
        </is>
      </c>
      <c r="AD240" s="19" t="inlineStr"/>
      <c r="AE240" s="13" t="n">
        <v>3330.939024390244</v>
      </c>
      <c r="AF240" s="13" t="inlineStr">
        <is>
          <t>-</t>
        </is>
      </c>
      <c r="AH240" s="13">
        <f>IF(P240="","",AVERAGEIF($P$6:$P$503, P240, $AE$6:$AE$503))</f>
        <v/>
      </c>
      <c r="AI240" s="13">
        <f>IF(AE240="","",IF(AE240="-","-",IF((AE240-AH240)=0,"-",IF((AE240-AH240)&gt;0,"↑","↓"))))</f>
        <v/>
      </c>
      <c r="AJ240" s="13">
        <f>IF(AF240="","",IF(AF240="-","-",AVERAGEIF($P$6:$P$503, P240, $AF$6:$AF$503)))</f>
        <v/>
      </c>
      <c r="AK240" s="13">
        <f>IF(AF240="","",IF(AF240="-","-",IF((AF240-AJ240)=0,"-",IF((AF240-AJ240)&gt;0,"↑","↓"))))</f>
        <v/>
      </c>
      <c r="AM240" s="125">
        <f>IF(I240="","",((I240-$AJ$2)*$AL$3*((1+$AL$3)^(30*12)))/(((1+$AL$3)^(30*12))-1))</f>
        <v/>
      </c>
    </row>
    <row r="241">
      <c r="B241" s="6" t="inlineStr">
        <is>
          <t>Actiu</t>
        </is>
      </c>
      <c r="C241" s="12" t="inlineStr">
        <is>
          <t>2025-04-03</t>
        </is>
      </c>
      <c r="D241" s="11" t="inlineStr">
        <is>
          <t>Serra Grup Immobiliari</t>
        </is>
      </c>
      <c r="E241" s="11" t="inlineStr"/>
      <c r="F241" s="12" t="inlineStr">
        <is>
          <t>2025-04-03</t>
        </is>
      </c>
      <c r="G241" s="11" t="n">
        <v>0</v>
      </c>
      <c r="H241" s="19" t="inlineStr"/>
      <c r="I241" s="124" t="n">
        <v>276838</v>
      </c>
      <c r="J241" s="9" t="inlineStr">
        <is>
          <t>-</t>
        </is>
      </c>
      <c r="K241" s="7" t="inlineStr">
        <is>
          <t>Viviendas</t>
        </is>
      </c>
      <c r="L241" s="7" t="inlineStr">
        <is>
          <t>Obra Nueva</t>
        </is>
      </c>
      <c r="M241" s="10" t="n">
        <v>2025</v>
      </c>
      <c r="N241" s="10" t="n">
        <v>0</v>
      </c>
      <c r="O241" s="7" t="inlineStr">
        <is>
          <t>Vilafranca del Penedès</t>
        </is>
      </c>
      <c r="P241" s="7" t="inlineStr">
        <is>
          <t>Barceloneta</t>
        </is>
      </c>
      <c r="Q241" s="10" t="n">
        <v>83</v>
      </c>
      <c r="R241" s="10" t="inlineStr">
        <is>
          <t>-</t>
        </is>
      </c>
      <c r="S241" s="7" t="inlineStr">
        <is>
          <t>-</t>
        </is>
      </c>
      <c r="T241" s="7" t="inlineStr">
        <is>
          <t>Si</t>
        </is>
      </c>
      <c r="U241" s="10" t="n">
        <v>3</v>
      </c>
      <c r="V241" s="10" t="n">
        <v>2</v>
      </c>
      <c r="W241" s="7" t="inlineStr">
        <is>
          <t>-</t>
        </is>
      </c>
      <c r="X241" s="7" t="inlineStr">
        <is>
          <t>No</t>
        </is>
      </c>
      <c r="Y241" s="7" t="inlineStr">
        <is>
          <t>No</t>
        </is>
      </c>
      <c r="Z241" s="7" t="inlineStr">
        <is>
          <t>Si</t>
        </is>
      </c>
      <c r="AA241" s="7" t="inlineStr">
        <is>
          <t>No</t>
        </is>
      </c>
      <c r="AB241" s="7" t="inlineStr">
        <is>
          <t>Si</t>
        </is>
      </c>
      <c r="AC241" s="126" t="inlineStr">
        <is>
          <t>Aqui</t>
        </is>
      </c>
      <c r="AD241" s="19" t="inlineStr"/>
      <c r="AE241" s="13" t="n">
        <v>3335.397590361446</v>
      </c>
      <c r="AF241" s="13" t="n">
        <v>3335.397590361446</v>
      </c>
      <c r="AH241" s="13">
        <f>IF(P241="","",AVERAGEIF($P$6:$P$503, P241, $AE$6:$AE$503))</f>
        <v/>
      </c>
      <c r="AI241" s="13">
        <f>IF(AE241="","",IF(AE241="-","-",IF((AE241-AH241)=0,"-",IF((AE241-AH241)&gt;0,"↑","↓"))))</f>
        <v/>
      </c>
      <c r="AJ241" s="13">
        <f>IF(AF241="","",IF(AF241="-","-",AVERAGEIF($P$6:$P$503, P241, $AF$6:$AF$503)))</f>
        <v/>
      </c>
      <c r="AK241" s="13">
        <f>IF(AF241="","",IF(AF241="-","-",IF((AF241-AJ241)=0,"-",IF((AF241-AJ241)&gt;0,"↑","↓"))))</f>
        <v/>
      </c>
      <c r="AM241" s="125">
        <f>IF(I241="","",((I241-$AJ$2)*$AL$3*((1+$AL$3)^(30*12)))/(((1+$AL$3)^(30*12))-1))</f>
        <v/>
      </c>
    </row>
    <row r="242">
      <c r="B242" s="6" t="inlineStr">
        <is>
          <t>Actiu</t>
        </is>
      </c>
      <c r="C242" s="12" t="inlineStr">
        <is>
          <t>2025-04-03</t>
        </is>
      </c>
      <c r="D242" s="11" t="inlineStr">
        <is>
          <t>Serra Grup Immobiliari</t>
        </is>
      </c>
      <c r="E242" s="11" t="inlineStr"/>
      <c r="F242" s="12" t="inlineStr">
        <is>
          <t>2025-04-03</t>
        </is>
      </c>
      <c r="G242" s="11" t="n">
        <v>0</v>
      </c>
      <c r="H242" s="18" t="inlineStr"/>
      <c r="I242" s="124" t="n">
        <v>700000</v>
      </c>
      <c r="J242" s="9" t="inlineStr">
        <is>
          <t>-</t>
        </is>
      </c>
      <c r="K242" s="7" t="inlineStr">
        <is>
          <t>Viviendas</t>
        </is>
      </c>
      <c r="L242" s="7" t="inlineStr">
        <is>
          <t>Buen estado</t>
        </is>
      </c>
      <c r="M242" s="10" t="n">
        <v>1925</v>
      </c>
      <c r="N242" s="10" t="n">
        <v>100</v>
      </c>
      <c r="O242" s="7" t="inlineStr">
        <is>
          <t>Vilafranca del Penedès</t>
        </is>
      </c>
      <c r="P242" s="7" t="inlineStr">
        <is>
          <t>*CENTRO</t>
        </is>
      </c>
      <c r="Q242" s="10" t="n">
        <v>181</v>
      </c>
      <c r="R242" s="10" t="inlineStr">
        <is>
          <t>-</t>
        </is>
      </c>
      <c r="S242" s="7" t="inlineStr">
        <is>
          <t>-</t>
        </is>
      </c>
      <c r="T242" s="7" t="inlineStr">
        <is>
          <t>No</t>
        </is>
      </c>
      <c r="U242" s="10" t="n">
        <v>8</v>
      </c>
      <c r="V242" s="10" t="n">
        <v>8</v>
      </c>
      <c r="W242" s="7" t="inlineStr">
        <is>
          <t>Este</t>
        </is>
      </c>
      <c r="X242" s="7" t="inlineStr">
        <is>
          <t>No</t>
        </is>
      </c>
      <c r="Y242" s="7" t="inlineStr">
        <is>
          <t>Si</t>
        </is>
      </c>
      <c r="Z242" s="7" t="inlineStr">
        <is>
          <t>No</t>
        </is>
      </c>
      <c r="AA242" s="7" t="inlineStr">
        <is>
          <t>No</t>
        </is>
      </c>
      <c r="AB242" s="7" t="inlineStr">
        <is>
          <t>No</t>
        </is>
      </c>
      <c r="AC242" s="126" t="inlineStr">
        <is>
          <t>Aqui</t>
        </is>
      </c>
      <c r="AD242" s="18" t="inlineStr"/>
      <c r="AE242" s="13" t="n">
        <v>3867.403314917127</v>
      </c>
      <c r="AF242" s="13" t="n">
        <v>2578.268876611418</v>
      </c>
      <c r="AH242" s="13">
        <f>IF(P242="","",AVERAGEIF($P$6:$P$503, P242, $AE$6:$AE$503))</f>
        <v/>
      </c>
      <c r="AI242" s="13">
        <f>IF(AE242="","",IF(AE242="-","-",IF((AE242-AH242)=0,"-",IF((AE242-AH242)&gt;0,"↑","↓"))))</f>
        <v/>
      </c>
      <c r="AJ242" s="13">
        <f>IF(AF242="","",IF(AF242="-","-",AVERAGEIF($P$6:$P$503, P242, $AF$6:$AF$503)))</f>
        <v/>
      </c>
      <c r="AK242" s="13">
        <f>IF(AF242="","",IF(AF242="-","-",IF((AF242-AJ242)=0,"-",IF((AF242-AJ242)&gt;0,"↑","↓"))))</f>
        <v/>
      </c>
      <c r="AM242" s="125">
        <f>IF(I242="","",((I242-$AJ$2)*$AL$3*((1+$AL$3)^(30*12)))/(((1+$AL$3)^(30*12))-1))</f>
        <v/>
      </c>
    </row>
    <row r="243">
      <c r="B243" s="6" t="inlineStr">
        <is>
          <t>Actiu</t>
        </is>
      </c>
      <c r="C243" s="12" t="inlineStr">
        <is>
          <t>2025-04-03</t>
        </is>
      </c>
      <c r="D243" s="11" t="inlineStr">
        <is>
          <t>Serra Grup Immobiliari</t>
        </is>
      </c>
      <c r="E243" s="11" t="inlineStr"/>
      <c r="F243" s="12" t="inlineStr">
        <is>
          <t>2025-04-03</t>
        </is>
      </c>
      <c r="G243" s="11" t="n">
        <v>0</v>
      </c>
      <c r="H243" s="19" t="inlineStr"/>
      <c r="I243" s="124" t="n">
        <v>175000</v>
      </c>
      <c r="J243" s="9" t="inlineStr">
        <is>
          <t>-</t>
        </is>
      </c>
      <c r="K243" s="7" t="inlineStr">
        <is>
          <t>Viviendas</t>
        </is>
      </c>
      <c r="L243" s="7" t="inlineStr">
        <is>
          <t>Buen estado</t>
        </is>
      </c>
      <c r="M243" s="10" t="n">
        <v>1995</v>
      </c>
      <c r="N243" s="10" t="n">
        <v>30</v>
      </c>
      <c r="O243" s="7" t="inlineStr">
        <is>
          <t>Vilafranca del Penedès</t>
        </is>
      </c>
      <c r="P243" s="7" t="inlineStr">
        <is>
          <t>LES CLOTES</t>
        </is>
      </c>
      <c r="Q243" s="10" t="n">
        <v>87</v>
      </c>
      <c r="R243" s="10" t="inlineStr">
        <is>
          <t>-</t>
        </is>
      </c>
      <c r="S243" s="7" t="inlineStr">
        <is>
          <t>-</t>
        </is>
      </c>
      <c r="T243" s="7" t="inlineStr">
        <is>
          <t>Si</t>
        </is>
      </c>
      <c r="U243" s="10" t="n">
        <v>4</v>
      </c>
      <c r="V243" s="10" t="n">
        <v>2</v>
      </c>
      <c r="W243" s="7" t="inlineStr">
        <is>
          <t>Oeste</t>
        </is>
      </c>
      <c r="X243" s="7" t="inlineStr">
        <is>
          <t>No</t>
        </is>
      </c>
      <c r="Y243" s="7" t="inlineStr">
        <is>
          <t>Si</t>
        </is>
      </c>
      <c r="Z243" s="7" t="inlineStr">
        <is>
          <t>No</t>
        </is>
      </c>
      <c r="AA243" s="7" t="inlineStr">
        <is>
          <t>No</t>
        </is>
      </c>
      <c r="AB243" s="7" t="inlineStr">
        <is>
          <t>No</t>
        </is>
      </c>
      <c r="AC243" s="126" t="inlineStr">
        <is>
          <t>Aqui</t>
        </is>
      </c>
      <c r="AD243" s="19" t="inlineStr"/>
      <c r="AE243" s="13" t="n">
        <v>2011.494252873563</v>
      </c>
      <c r="AF243" s="13" t="n">
        <v>1749.125437281359</v>
      </c>
      <c r="AH243" s="13">
        <f>IF(P243="","",AVERAGEIF($P$6:$P$503, P243, $AE$6:$AE$503))</f>
        <v/>
      </c>
      <c r="AI243" s="13">
        <f>IF(AE243="","",IF(AE243="-","-",IF((AE243-AH243)=0,"-",IF((AE243-AH243)&gt;0,"↑","↓"))))</f>
        <v/>
      </c>
      <c r="AJ243" s="13">
        <f>IF(AF243="","",IF(AF243="-","-",AVERAGEIF($P$6:$P$503, P243, $AF$6:$AF$503)))</f>
        <v/>
      </c>
      <c r="AK243" s="13">
        <f>IF(AF243="","",IF(AF243="-","-",IF((AF243-AJ243)=0,"-",IF((AF243-AJ243)&gt;0,"↑","↓"))))</f>
        <v/>
      </c>
      <c r="AM243" s="125">
        <f>IF(I243="","",((I243-$AJ$2)*$AL$3*((1+$AL$3)^(30*12)))/(((1+$AL$3)^(30*12))-1))</f>
        <v/>
      </c>
    </row>
    <row r="244">
      <c r="B244" s="6" t="inlineStr">
        <is>
          <t>Actiu</t>
        </is>
      </c>
      <c r="C244" s="12" t="inlineStr">
        <is>
          <t>2025-04-03</t>
        </is>
      </c>
      <c r="D244" s="11" t="inlineStr">
        <is>
          <t>Serra Grup Immobiliari</t>
        </is>
      </c>
      <c r="E244" s="11" t="inlineStr"/>
      <c r="F244" s="12" t="inlineStr">
        <is>
          <t>2025-04-03</t>
        </is>
      </c>
      <c r="G244" s="11" t="n">
        <v>0</v>
      </c>
      <c r="H244" s="19" t="inlineStr"/>
      <c r="I244" s="124" t="n">
        <v>276105</v>
      </c>
      <c r="J244" s="9" t="inlineStr">
        <is>
          <t>-</t>
        </is>
      </c>
      <c r="K244" s="7" t="inlineStr">
        <is>
          <t>Viviendas</t>
        </is>
      </c>
      <c r="L244" s="7" t="inlineStr">
        <is>
          <t>Obra Nueva</t>
        </is>
      </c>
      <c r="M244" s="10" t="n">
        <v>2025</v>
      </c>
      <c r="N244" s="10" t="n">
        <v>0</v>
      </c>
      <c r="O244" s="7" t="inlineStr">
        <is>
          <t>Vilafranca del Penedès</t>
        </is>
      </c>
      <c r="P244" s="7" t="inlineStr">
        <is>
          <t>Vilafranca del Penedès</t>
        </is>
      </c>
      <c r="Q244" s="10" t="n">
        <v>83</v>
      </c>
      <c r="R244" s="10" t="inlineStr">
        <is>
          <t>-</t>
        </is>
      </c>
      <c r="S244" s="7" t="inlineStr">
        <is>
          <t>-</t>
        </is>
      </c>
      <c r="T244" s="7" t="inlineStr">
        <is>
          <t>Si</t>
        </is>
      </c>
      <c r="U244" s="10" t="n">
        <v>3</v>
      </c>
      <c r="V244" s="10" t="n">
        <v>2</v>
      </c>
      <c r="W244" s="7" t="inlineStr">
        <is>
          <t>-</t>
        </is>
      </c>
      <c r="X244" s="7" t="inlineStr">
        <is>
          <t>No</t>
        </is>
      </c>
      <c r="Y244" s="7" t="inlineStr">
        <is>
          <t>No</t>
        </is>
      </c>
      <c r="Z244" s="7" t="inlineStr">
        <is>
          <t>Si</t>
        </is>
      </c>
      <c r="AA244" s="7" t="inlineStr">
        <is>
          <t>No</t>
        </is>
      </c>
      <c r="AB244" s="7" t="inlineStr">
        <is>
          <t>Si</t>
        </is>
      </c>
      <c r="AC244" s="126" t="inlineStr">
        <is>
          <t>Aqui</t>
        </is>
      </c>
      <c r="AD244" s="19" t="inlineStr"/>
      <c r="AE244" s="13" t="n">
        <v>3326.566265060241</v>
      </c>
      <c r="AF244" s="13" t="n">
        <v>3326.566265060241</v>
      </c>
      <c r="AH244" s="13">
        <f>IF(P244="","",AVERAGEIF($P$6:$P$503, P244, $AE$6:$AE$503))</f>
        <v/>
      </c>
      <c r="AI244" s="13">
        <f>IF(AE244="","",IF(AE244="-","-",IF((AE244-AH244)=0,"-",IF((AE244-AH244)&gt;0,"↑","↓"))))</f>
        <v/>
      </c>
      <c r="AJ244" s="13">
        <f>IF(AF244="","",IF(AF244="-","-",AVERAGEIF($P$6:$P$503, P244, $AF$6:$AF$503)))</f>
        <v/>
      </c>
      <c r="AK244" s="13">
        <f>IF(AF244="","",IF(AF244="-","-",IF((AF244-AJ244)=0,"-",IF((AF244-AJ244)&gt;0,"↑","↓"))))</f>
        <v/>
      </c>
      <c r="AM244" s="125">
        <f>IF(I244="","",((I244-$AJ$2)*$AL$3*((1+$AL$3)^(30*12)))/(((1+$AL$3)^(30*12))-1))</f>
        <v/>
      </c>
    </row>
    <row r="245">
      <c r="B245" s="6" t="inlineStr">
        <is>
          <t>Actiu</t>
        </is>
      </c>
      <c r="C245" s="12" t="inlineStr">
        <is>
          <t>2025-04-03</t>
        </is>
      </c>
      <c r="D245" s="11" t="inlineStr">
        <is>
          <t>Serra Grup Immobiliari</t>
        </is>
      </c>
      <c r="E245" s="11" t="inlineStr"/>
      <c r="F245" s="12" t="inlineStr">
        <is>
          <t>2025-04-03</t>
        </is>
      </c>
      <c r="G245" s="11" t="n">
        <v>0</v>
      </c>
      <c r="H245" s="18" t="inlineStr"/>
      <c r="I245" s="124" t="n">
        <v>284000</v>
      </c>
      <c r="J245" s="9" t="inlineStr">
        <is>
          <t>-</t>
        </is>
      </c>
      <c r="K245" s="7" t="inlineStr">
        <is>
          <t>Viviendas</t>
        </is>
      </c>
      <c r="L245" s="7" t="inlineStr">
        <is>
          <t>Nuevo</t>
        </is>
      </c>
      <c r="M245" s="10" t="n">
        <v>2025</v>
      </c>
      <c r="N245" s="10" t="n">
        <v>0</v>
      </c>
      <c r="O245" s="7" t="inlineStr">
        <is>
          <t>Vilafranca del Penedès</t>
        </is>
      </c>
      <c r="P245" s="7" t="inlineStr">
        <is>
          <t>La Girada</t>
        </is>
      </c>
      <c r="Q245" s="10" t="n">
        <v>78</v>
      </c>
      <c r="R245" s="10" t="inlineStr">
        <is>
          <t>-</t>
        </is>
      </c>
      <c r="S245" s="7" t="inlineStr">
        <is>
          <t>-</t>
        </is>
      </c>
      <c r="T245" s="7" t="inlineStr">
        <is>
          <t>Si</t>
        </is>
      </c>
      <c r="U245" s="10" t="n">
        <v>4</v>
      </c>
      <c r="V245" s="10" t="n">
        <v>2</v>
      </c>
      <c r="W245" s="7" t="inlineStr">
        <is>
          <t>-</t>
        </is>
      </c>
      <c r="X245" s="7" t="inlineStr">
        <is>
          <t>No</t>
        </is>
      </c>
      <c r="Y245" s="7" t="inlineStr">
        <is>
          <t>Si</t>
        </is>
      </c>
      <c r="Z245" s="7" t="inlineStr">
        <is>
          <t>Si</t>
        </is>
      </c>
      <c r="AA245" s="7" t="inlineStr">
        <is>
          <t>No</t>
        </is>
      </c>
      <c r="AB245" s="7" t="inlineStr">
        <is>
          <t>No</t>
        </is>
      </c>
      <c r="AC245" s="126" t="inlineStr">
        <is>
          <t>Aqui</t>
        </is>
      </c>
      <c r="AD245" s="18" t="inlineStr"/>
      <c r="AE245" s="13" t="n">
        <v>3641.025641025641</v>
      </c>
      <c r="AF245" s="13" t="n">
        <v>3641.025641025641</v>
      </c>
      <c r="AH245" s="13">
        <f>IF(P245="","",AVERAGEIF($P$6:$P$503, P245, $AE$6:$AE$503))</f>
        <v/>
      </c>
      <c r="AI245" s="13">
        <f>IF(AE245="","",IF(AE245="-","-",IF((AE245-AH245)=0,"-",IF((AE245-AH245)&gt;0,"↑","↓"))))</f>
        <v/>
      </c>
      <c r="AJ245" s="13">
        <f>IF(AF245="","",IF(AF245="-","-",AVERAGEIF($P$6:$P$503, P245, $AF$6:$AF$503)))</f>
        <v/>
      </c>
      <c r="AK245" s="13">
        <f>IF(AF245="","",IF(AF245="-","-",IF((AF245-AJ245)=0,"-",IF((AF245-AJ245)&gt;0,"↑","↓"))))</f>
        <v/>
      </c>
      <c r="AM245" s="125">
        <f>IF(I245="","",((I245-$AJ$2)*$AL$3*((1+$AL$3)^(30*12)))/(((1+$AL$3)^(30*12))-1))</f>
        <v/>
      </c>
    </row>
    <row r="246">
      <c r="B246" s="6" t="inlineStr">
        <is>
          <t>Actiu</t>
        </is>
      </c>
      <c r="C246" s="12" t="inlineStr">
        <is>
          <t>2025-04-03</t>
        </is>
      </c>
      <c r="D246" s="11" t="inlineStr">
        <is>
          <t>Serra Grup Immobiliari</t>
        </is>
      </c>
      <c r="E246" s="11" t="inlineStr"/>
      <c r="F246" s="12" t="inlineStr">
        <is>
          <t>2025-04-03</t>
        </is>
      </c>
      <c r="G246" s="11" t="n">
        <v>0</v>
      </c>
      <c r="H246" s="19" t="inlineStr"/>
      <c r="I246" s="124" t="n">
        <v>294743</v>
      </c>
      <c r="J246" s="9" t="inlineStr">
        <is>
          <t>-</t>
        </is>
      </c>
      <c r="K246" s="7" t="inlineStr">
        <is>
          <t>Viviendas</t>
        </is>
      </c>
      <c r="L246" s="7" t="inlineStr">
        <is>
          <t>Obra Nueva</t>
        </is>
      </c>
      <c r="M246" s="10" t="n">
        <v>2025</v>
      </c>
      <c r="N246" s="10" t="n">
        <v>0</v>
      </c>
      <c r="O246" s="7" t="inlineStr">
        <is>
          <t>Vilafranca del Penedès</t>
        </is>
      </c>
      <c r="P246" s="7" t="inlineStr">
        <is>
          <t>Barceloneta</t>
        </is>
      </c>
      <c r="Q246" s="10" t="n">
        <v>82</v>
      </c>
      <c r="R246" s="10" t="inlineStr">
        <is>
          <t>-</t>
        </is>
      </c>
      <c r="S246" s="7" t="inlineStr">
        <is>
          <t>-</t>
        </is>
      </c>
      <c r="T246" s="7" t="inlineStr">
        <is>
          <t>Si</t>
        </is>
      </c>
      <c r="U246" s="10" t="n">
        <v>4</v>
      </c>
      <c r="V246" s="10" t="n">
        <v>2</v>
      </c>
      <c r="W246" s="7" t="inlineStr">
        <is>
          <t>-</t>
        </is>
      </c>
      <c r="X246" s="7" t="inlineStr">
        <is>
          <t>No</t>
        </is>
      </c>
      <c r="Y246" s="7" t="inlineStr">
        <is>
          <t>No</t>
        </is>
      </c>
      <c r="Z246" s="7" t="inlineStr">
        <is>
          <t>Si</t>
        </is>
      </c>
      <c r="AA246" s="7" t="inlineStr">
        <is>
          <t>No</t>
        </is>
      </c>
      <c r="AB246" s="7" t="inlineStr">
        <is>
          <t>Si</t>
        </is>
      </c>
      <c r="AC246" s="126" t="inlineStr">
        <is>
          <t>Aqui</t>
        </is>
      </c>
      <c r="AD246" s="19" t="inlineStr"/>
      <c r="AE246" s="13" t="n">
        <v>3594.426829268293</v>
      </c>
      <c r="AF246" s="13" t="n">
        <v>3594.426829268293</v>
      </c>
      <c r="AH246" s="13">
        <f>IF(P246="","",AVERAGEIF($P$6:$P$503, P246, $AE$6:$AE$503))</f>
        <v/>
      </c>
      <c r="AI246" s="13">
        <f>IF(AE246="","",IF(AE246="-","-",IF((AE246-AH246)=0,"-",IF((AE246-AH246)&gt;0,"↑","↓"))))</f>
        <v/>
      </c>
      <c r="AJ246" s="13">
        <f>IF(AF246="","",IF(AF246="-","-",AVERAGEIF($P$6:$P$503, P246, $AF$6:$AF$503)))</f>
        <v/>
      </c>
      <c r="AK246" s="13">
        <f>IF(AF246="","",IF(AF246="-","-",IF((AF246-AJ246)=0,"-",IF((AF246-AJ246)&gt;0,"↑","↓"))))</f>
        <v/>
      </c>
      <c r="AM246" s="125">
        <f>IF(I246="","",((I246-$AJ$2)*$AL$3*((1+$AL$3)^(30*12)))/(((1+$AL$3)^(30*12))-1))</f>
        <v/>
      </c>
    </row>
    <row r="247">
      <c r="B247" s="6" t="inlineStr">
        <is>
          <t>Actiu</t>
        </is>
      </c>
      <c r="C247" s="12" t="inlineStr">
        <is>
          <t>2025-04-03</t>
        </is>
      </c>
      <c r="D247" s="11" t="inlineStr">
        <is>
          <t>Serra Grup Immobiliari</t>
        </is>
      </c>
      <c r="E247" s="11" t="inlineStr"/>
      <c r="F247" s="12" t="inlineStr">
        <is>
          <t>2025-04-03</t>
        </is>
      </c>
      <c r="G247" s="11" t="n">
        <v>0</v>
      </c>
      <c r="H247" s="19" t="inlineStr"/>
      <c r="I247" s="124" t="n">
        <v>319200</v>
      </c>
      <c r="J247" s="9" t="inlineStr">
        <is>
          <t>-</t>
        </is>
      </c>
      <c r="K247" s="7" t="inlineStr">
        <is>
          <t>Viviendas</t>
        </is>
      </c>
      <c r="L247" s="7" t="inlineStr">
        <is>
          <t>Obra Nueva</t>
        </is>
      </c>
      <c r="M247" s="10" t="n">
        <v>2025</v>
      </c>
      <c r="N247" s="10" t="n">
        <v>0</v>
      </c>
      <c r="O247" s="7" t="inlineStr">
        <is>
          <t>Vilafranca del Penedès</t>
        </is>
      </c>
      <c r="P247" s="7" t="inlineStr">
        <is>
          <t>Barcelona</t>
        </is>
      </c>
      <c r="Q247" s="10" t="n">
        <v>92</v>
      </c>
      <c r="R247" s="10" t="inlineStr">
        <is>
          <t>-</t>
        </is>
      </c>
      <c r="S247" s="7" t="inlineStr">
        <is>
          <t>-</t>
        </is>
      </c>
      <c r="T247" s="7" t="inlineStr">
        <is>
          <t>Si</t>
        </is>
      </c>
      <c r="U247" s="10" t="n">
        <v>4</v>
      </c>
      <c r="V247" s="10" t="n">
        <v>2</v>
      </c>
      <c r="W247" s="7" t="inlineStr">
        <is>
          <t>-</t>
        </is>
      </c>
      <c r="X247" s="7" t="inlineStr">
        <is>
          <t>No</t>
        </is>
      </c>
      <c r="Y247" s="7" t="inlineStr">
        <is>
          <t>No</t>
        </is>
      </c>
      <c r="Z247" s="7" t="inlineStr">
        <is>
          <t>Si</t>
        </is>
      </c>
      <c r="AA247" s="7" t="inlineStr">
        <is>
          <t>No</t>
        </is>
      </c>
      <c r="AB247" s="7" t="inlineStr">
        <is>
          <t>Si</t>
        </is>
      </c>
      <c r="AC247" s="126" t="inlineStr">
        <is>
          <t>Aqui</t>
        </is>
      </c>
      <c r="AD247" s="19" t="inlineStr"/>
      <c r="AE247" s="13" t="n">
        <v>3469.565217391304</v>
      </c>
      <c r="AF247" s="13" t="n">
        <v>3469.565217391304</v>
      </c>
      <c r="AH247" s="13">
        <f>IF(P247="","",AVERAGEIF($P$6:$P$503, P247, $AE$6:$AE$503))</f>
        <v/>
      </c>
      <c r="AI247" s="13">
        <f>IF(AE247="","",IF(AE247="-","-",IF((AE247-AH247)=0,"-",IF((AE247-AH247)&gt;0,"↑","↓"))))</f>
        <v/>
      </c>
      <c r="AJ247" s="13">
        <f>IF(AF247="","",IF(AF247="-","-",AVERAGEIF($P$6:$P$503, P247, $AF$6:$AF$503)))</f>
        <v/>
      </c>
      <c r="AK247" s="13">
        <f>IF(AF247="","",IF(AF247="-","-",IF((AF247-AJ247)=0,"-",IF((AF247-AJ247)&gt;0,"↑","↓"))))</f>
        <v/>
      </c>
      <c r="AM247" s="125">
        <f>IF(I247="","",((I247-$AJ$2)*$AL$3*((1+$AL$3)^(30*12)))/(((1+$AL$3)^(30*12))-1))</f>
        <v/>
      </c>
    </row>
    <row r="248">
      <c r="B248" s="6" t="inlineStr">
        <is>
          <t>Actiu</t>
        </is>
      </c>
      <c r="C248" s="12" t="inlineStr">
        <is>
          <t>2025-04-03</t>
        </is>
      </c>
      <c r="D248" s="11" t="inlineStr">
        <is>
          <t>Serra Grup Immobiliari</t>
        </is>
      </c>
      <c r="E248" s="11" t="inlineStr"/>
      <c r="F248" s="12" t="inlineStr">
        <is>
          <t>2025-04-03</t>
        </is>
      </c>
      <c r="G248" s="11" t="n">
        <v>0</v>
      </c>
      <c r="H248" s="18" t="inlineStr"/>
      <c r="I248" s="124" t="n">
        <v>270000</v>
      </c>
      <c r="J248" s="9" t="inlineStr">
        <is>
          <t>-</t>
        </is>
      </c>
      <c r="K248" s="7" t="inlineStr">
        <is>
          <t>Viviendas</t>
        </is>
      </c>
      <c r="L248" s="7" t="inlineStr">
        <is>
          <t>Seminuevo</t>
        </is>
      </c>
      <c r="M248" s="10" t="n">
        <v>2023</v>
      </c>
      <c r="N248" s="10" t="n">
        <v>2</v>
      </c>
      <c r="O248" s="7" t="inlineStr">
        <is>
          <t>Vilafranca del Penedès</t>
        </is>
      </c>
      <c r="P248" s="7" t="inlineStr">
        <is>
          <t>*CENTRO</t>
        </is>
      </c>
      <c r="Q248" s="10" t="n">
        <v>95</v>
      </c>
      <c r="R248" s="10" t="inlineStr">
        <is>
          <t>-</t>
        </is>
      </c>
      <c r="S248" s="7" t="inlineStr">
        <is>
          <t>-</t>
        </is>
      </c>
      <c r="T248" s="7" t="inlineStr">
        <is>
          <t>Si</t>
        </is>
      </c>
      <c r="U248" s="10" t="n">
        <v>3</v>
      </c>
      <c r="V248" s="10" t="n">
        <v>2</v>
      </c>
      <c r="W248" s="7" t="inlineStr">
        <is>
          <t>Sur</t>
        </is>
      </c>
      <c r="X248" s="7" t="inlineStr">
        <is>
          <t>No</t>
        </is>
      </c>
      <c r="Y248" s="7" t="inlineStr">
        <is>
          <t>Si</t>
        </is>
      </c>
      <c r="Z248" s="7" t="inlineStr">
        <is>
          <t>No</t>
        </is>
      </c>
      <c r="AA248" s="7" t="inlineStr">
        <is>
          <t>No</t>
        </is>
      </c>
      <c r="AB248" s="7" t="inlineStr">
        <is>
          <t>No</t>
        </is>
      </c>
      <c r="AC248" s="126" t="inlineStr">
        <is>
          <t>Aqui</t>
        </is>
      </c>
      <c r="AD248" s="18" t="inlineStr"/>
      <c r="AE248" s="13" t="n">
        <v>2842.105263157895</v>
      </c>
      <c r="AF248" s="13" t="n">
        <v>2813.965607087024</v>
      </c>
      <c r="AH248" s="13">
        <f>IF(P248="","",AVERAGEIF($P$6:$P$503, P248, $AE$6:$AE$503))</f>
        <v/>
      </c>
      <c r="AI248" s="13">
        <f>IF(AE248="","",IF(AE248="-","-",IF((AE248-AH248)=0,"-",IF((AE248-AH248)&gt;0,"↑","↓"))))</f>
        <v/>
      </c>
      <c r="AJ248" s="13">
        <f>IF(AF248="","",IF(AF248="-","-",AVERAGEIF($P$6:$P$503, P248, $AF$6:$AF$503)))</f>
        <v/>
      </c>
      <c r="AK248" s="13">
        <f>IF(AF248="","",IF(AF248="-","-",IF((AF248-AJ248)=0,"-",IF((AF248-AJ248)&gt;0,"↑","↓"))))</f>
        <v/>
      </c>
      <c r="AM248" s="125">
        <f>IF(I248="","",((I248-$AJ$2)*$AL$3*((1+$AL$3)^(30*12)))/(((1+$AL$3)^(30*12))-1))</f>
        <v/>
      </c>
    </row>
    <row r="249">
      <c r="B249" s="6" t="inlineStr">
        <is>
          <t>Actiu</t>
        </is>
      </c>
      <c r="C249" s="12" t="inlineStr">
        <is>
          <t>2025-04-03</t>
        </is>
      </c>
      <c r="D249" s="11" t="inlineStr">
        <is>
          <t>Serra Grup Immobiliari</t>
        </is>
      </c>
      <c r="E249" s="11" t="inlineStr"/>
      <c r="F249" s="12" t="inlineStr">
        <is>
          <t>2025-04-03</t>
        </is>
      </c>
      <c r="G249" s="11" t="n">
        <v>0</v>
      </c>
      <c r="H249" s="19" t="inlineStr"/>
      <c r="I249" s="124" t="n">
        <v>295000</v>
      </c>
      <c r="J249" s="9" t="inlineStr">
        <is>
          <t>-</t>
        </is>
      </c>
      <c r="K249" s="7" t="inlineStr">
        <is>
          <t>Viviendas</t>
        </is>
      </c>
      <c r="L249" s="7" t="inlineStr">
        <is>
          <t>Buen estado</t>
        </is>
      </c>
      <c r="M249" s="10" t="n">
        <v>1960</v>
      </c>
      <c r="N249" s="10" t="n">
        <v>65</v>
      </c>
      <c r="O249" s="7" t="inlineStr">
        <is>
          <t>Vilafranca del Penedès</t>
        </is>
      </c>
      <c r="P249" s="7" t="inlineStr">
        <is>
          <t>*CENTRO</t>
        </is>
      </c>
      <c r="Q249" s="10" t="n">
        <v>98</v>
      </c>
      <c r="R249" s="10" t="inlineStr">
        <is>
          <t>-</t>
        </is>
      </c>
      <c r="S249" s="7" t="inlineStr">
        <is>
          <t>-</t>
        </is>
      </c>
      <c r="T249" s="7" t="inlineStr">
        <is>
          <t>No</t>
        </is>
      </c>
      <c r="U249" s="10" t="n">
        <v>3</v>
      </c>
      <c r="V249" s="10" t="n">
        <v>2</v>
      </c>
      <c r="W249" s="7" t="inlineStr">
        <is>
          <t>-</t>
        </is>
      </c>
      <c r="X249" s="7" t="inlineStr">
        <is>
          <t>No</t>
        </is>
      </c>
      <c r="Y249" s="7" t="inlineStr">
        <is>
          <t>Si</t>
        </is>
      </c>
      <c r="Z249" s="7" t="inlineStr">
        <is>
          <t>No</t>
        </is>
      </c>
      <c r="AA249" s="7" t="inlineStr">
        <is>
          <t>No</t>
        </is>
      </c>
      <c r="AB249" s="7" t="inlineStr">
        <is>
          <t>Si</t>
        </is>
      </c>
      <c r="AC249" s="126" t="inlineStr">
        <is>
          <t>Aqui</t>
        </is>
      </c>
      <c r="AD249" s="19" t="inlineStr"/>
      <c r="AE249" s="13" t="n">
        <v>3010.204081632653</v>
      </c>
      <c r="AF249" s="13" t="n">
        <v>2271.852137081248</v>
      </c>
      <c r="AH249" s="13">
        <f>IF(P249="","",AVERAGEIF($P$6:$P$503, P249, $AE$6:$AE$503))</f>
        <v/>
      </c>
      <c r="AI249" s="13">
        <f>IF(AE249="","",IF(AE249="-","-",IF((AE249-AH249)=0,"-",IF((AE249-AH249)&gt;0,"↑","↓"))))</f>
        <v/>
      </c>
      <c r="AJ249" s="13">
        <f>IF(AF249="","",IF(AF249="-","-",AVERAGEIF($P$6:$P$503, P249, $AF$6:$AF$503)))</f>
        <v/>
      </c>
      <c r="AK249" s="13">
        <f>IF(AF249="","",IF(AF249="-","-",IF((AF249-AJ249)=0,"-",IF((AF249-AJ249)&gt;0,"↑","↓"))))</f>
        <v/>
      </c>
      <c r="AM249" s="125">
        <f>IF(I249="","",((I249-$AJ$2)*$AL$3*((1+$AL$3)^(30*12)))/(((1+$AL$3)^(30*12))-1))</f>
        <v/>
      </c>
    </row>
    <row r="250">
      <c r="B250" s="6" t="inlineStr">
        <is>
          <t>Actiu</t>
        </is>
      </c>
      <c r="C250" s="12" t="inlineStr">
        <is>
          <t>2025-04-03</t>
        </is>
      </c>
      <c r="D250" s="11" t="inlineStr">
        <is>
          <t>Serra Grup Immobiliari</t>
        </is>
      </c>
      <c r="E250" s="11" t="inlineStr"/>
      <c r="F250" s="12" t="inlineStr">
        <is>
          <t>2025-04-03</t>
        </is>
      </c>
      <c r="G250" s="11" t="n">
        <v>0</v>
      </c>
      <c r="H250" s="19" t="inlineStr"/>
      <c r="I250" s="124" t="n">
        <v>288472</v>
      </c>
      <c r="J250" s="9" t="inlineStr">
        <is>
          <t>-</t>
        </is>
      </c>
      <c r="K250" s="7" t="inlineStr">
        <is>
          <t>Viviendas</t>
        </is>
      </c>
      <c r="L250" s="7" t="inlineStr">
        <is>
          <t>Obra Nueva</t>
        </is>
      </c>
      <c r="M250" s="10" t="n">
        <v>2025</v>
      </c>
      <c r="N250" s="10" t="n">
        <v>0</v>
      </c>
      <c r="O250" s="7" t="inlineStr">
        <is>
          <t>Vilafranca del Penedès</t>
        </is>
      </c>
      <c r="P250" s="7" t="inlineStr">
        <is>
          <t>Vilafranca del Penedès</t>
        </is>
      </c>
      <c r="Q250" s="10" t="n">
        <v>88</v>
      </c>
      <c r="R250" s="10" t="inlineStr">
        <is>
          <t>-</t>
        </is>
      </c>
      <c r="S250" s="7" t="inlineStr">
        <is>
          <t>-</t>
        </is>
      </c>
      <c r="T250" s="7" t="inlineStr">
        <is>
          <t>Si</t>
        </is>
      </c>
      <c r="U250" s="10" t="n">
        <v>4</v>
      </c>
      <c r="V250" s="10" t="n">
        <v>2</v>
      </c>
      <c r="W250" s="7" t="inlineStr">
        <is>
          <t>-</t>
        </is>
      </c>
      <c r="X250" s="7" t="inlineStr">
        <is>
          <t>No</t>
        </is>
      </c>
      <c r="Y250" s="7" t="inlineStr">
        <is>
          <t>Si</t>
        </is>
      </c>
      <c r="Z250" s="7" t="inlineStr">
        <is>
          <t>Si</t>
        </is>
      </c>
      <c r="AA250" s="7" t="inlineStr">
        <is>
          <t>No</t>
        </is>
      </c>
      <c r="AB250" s="7" t="inlineStr">
        <is>
          <t>Si</t>
        </is>
      </c>
      <c r="AC250" s="126" t="inlineStr">
        <is>
          <t>Aqui</t>
        </is>
      </c>
      <c r="AD250" s="19" t="inlineStr"/>
      <c r="AE250" s="13" t="n">
        <v>3278.090909090909</v>
      </c>
      <c r="AF250" s="13" t="n">
        <v>3278.090909090909</v>
      </c>
      <c r="AH250" s="13">
        <f>IF(P250="","",AVERAGEIF($P$6:$P$503, P250, $AE$6:$AE$503))</f>
        <v/>
      </c>
      <c r="AI250" s="13">
        <f>IF(AE250="","",IF(AE250="-","-",IF((AE250-AH250)=0,"-",IF((AE250-AH250)&gt;0,"↑","↓"))))</f>
        <v/>
      </c>
      <c r="AJ250" s="13">
        <f>IF(AF250="","",IF(AF250="-","-",AVERAGEIF($P$6:$P$503, P250, $AF$6:$AF$503)))</f>
        <v/>
      </c>
      <c r="AK250" s="13">
        <f>IF(AF250="","",IF(AF250="-","-",IF((AF250-AJ250)=0,"-",IF((AF250-AJ250)&gt;0,"↑","↓"))))</f>
        <v/>
      </c>
      <c r="AM250" s="125">
        <f>IF(I250="","",((I250-$AJ$2)*$AL$3*((1+$AL$3)^(30*12)))/(((1+$AL$3)^(30*12))-1))</f>
        <v/>
      </c>
    </row>
    <row r="251">
      <c r="B251" s="6" t="inlineStr">
        <is>
          <t>Actiu</t>
        </is>
      </c>
      <c r="C251" s="12" t="inlineStr">
        <is>
          <t>2025-04-03</t>
        </is>
      </c>
      <c r="D251" s="11" t="inlineStr">
        <is>
          <t>Serra Grup Immobiliari</t>
        </is>
      </c>
      <c r="E251" s="11" t="inlineStr"/>
      <c r="F251" s="12" t="inlineStr">
        <is>
          <t>2025-04-03</t>
        </is>
      </c>
      <c r="G251" s="11" t="n">
        <v>0</v>
      </c>
      <c r="H251" s="18" t="inlineStr"/>
      <c r="I251" s="124" t="n">
        <v>273861</v>
      </c>
      <c r="J251" s="9" t="inlineStr">
        <is>
          <t>-</t>
        </is>
      </c>
      <c r="K251" s="7" t="inlineStr">
        <is>
          <t>Viviendas</t>
        </is>
      </c>
      <c r="L251" s="7" t="inlineStr">
        <is>
          <t>Obra Nueva</t>
        </is>
      </c>
      <c r="M251" s="10" t="n">
        <v>2025</v>
      </c>
      <c r="N251" s="10" t="n">
        <v>0</v>
      </c>
      <c r="O251" s="7" t="inlineStr">
        <is>
          <t>Vilafranca del Penedès</t>
        </is>
      </c>
      <c r="P251" s="7" t="inlineStr">
        <is>
          <t>Vilafranca del Penedès</t>
        </is>
      </c>
      <c r="Q251" s="10" t="n">
        <v>84</v>
      </c>
      <c r="R251" s="10" t="inlineStr">
        <is>
          <t>-</t>
        </is>
      </c>
      <c r="S251" s="7" t="inlineStr">
        <is>
          <t>-</t>
        </is>
      </c>
      <c r="T251" s="7" t="inlineStr">
        <is>
          <t>Si</t>
        </is>
      </c>
      <c r="U251" s="10" t="n">
        <v>3</v>
      </c>
      <c r="V251" s="10" t="n">
        <v>2</v>
      </c>
      <c r="W251" s="7" t="inlineStr">
        <is>
          <t>-</t>
        </is>
      </c>
      <c r="X251" s="7" t="inlineStr">
        <is>
          <t>No</t>
        </is>
      </c>
      <c r="Y251" s="7" t="inlineStr">
        <is>
          <t>No</t>
        </is>
      </c>
      <c r="Z251" s="7" t="inlineStr">
        <is>
          <t>Si</t>
        </is>
      </c>
      <c r="AA251" s="7" t="inlineStr">
        <is>
          <t>No</t>
        </is>
      </c>
      <c r="AB251" s="7" t="inlineStr">
        <is>
          <t>Si</t>
        </is>
      </c>
      <c r="AC251" s="126" t="inlineStr">
        <is>
          <t>Aqui</t>
        </is>
      </c>
      <c r="AD251" s="18" t="inlineStr"/>
      <c r="AE251" s="13" t="n">
        <v>3260.25</v>
      </c>
      <c r="AF251" s="13" t="n">
        <v>3260.25</v>
      </c>
      <c r="AH251" s="13">
        <f>IF(P251="","",AVERAGEIF($P$6:$P$503, P251, $AE$6:$AE$503))</f>
        <v/>
      </c>
      <c r="AI251" s="13">
        <f>IF(AE251="","",IF(AE251="-","-",IF((AE251-AH251)=0,"-",IF((AE251-AH251)&gt;0,"↑","↓"))))</f>
        <v/>
      </c>
      <c r="AJ251" s="13">
        <f>IF(AF251="","",IF(AF251="-","-",AVERAGEIF($P$6:$P$503, P251, $AF$6:$AF$503)))</f>
        <v/>
      </c>
      <c r="AK251" s="13">
        <f>IF(AF251="","",IF(AF251="-","-",IF((AF251-AJ251)=0,"-",IF((AF251-AJ251)&gt;0,"↑","↓"))))</f>
        <v/>
      </c>
      <c r="AM251" s="125">
        <f>IF(I251="","",((I251-$AJ$2)*$AL$3*((1+$AL$3)^(30*12)))/(((1+$AL$3)^(30*12))-1))</f>
        <v/>
      </c>
    </row>
    <row r="252">
      <c r="B252" s="6" t="inlineStr">
        <is>
          <t>Actiu</t>
        </is>
      </c>
      <c r="C252" s="12" t="inlineStr">
        <is>
          <t>2025-04-03</t>
        </is>
      </c>
      <c r="D252" s="11" t="inlineStr">
        <is>
          <t>Serra Grup Immobiliari</t>
        </is>
      </c>
      <c r="E252" s="11" t="inlineStr"/>
      <c r="F252" s="12" t="inlineStr">
        <is>
          <t>2025-04-03</t>
        </is>
      </c>
      <c r="G252" s="11" t="n">
        <v>0</v>
      </c>
      <c r="H252" s="19" t="inlineStr"/>
      <c r="I252" s="124" t="n">
        <v>260500</v>
      </c>
      <c r="J252" s="9" t="inlineStr">
        <is>
          <t>-</t>
        </is>
      </c>
      <c r="K252" s="7" t="inlineStr">
        <is>
          <t>Viviendas</t>
        </is>
      </c>
      <c r="L252" s="7" t="inlineStr">
        <is>
          <t>Obra Nueva</t>
        </is>
      </c>
      <c r="M252" s="10" t="n">
        <v>2025</v>
      </c>
      <c r="N252" s="10" t="n">
        <v>0</v>
      </c>
      <c r="O252" s="7" t="inlineStr">
        <is>
          <t>Vilafranca del Penedès</t>
        </is>
      </c>
      <c r="P252" s="7" t="inlineStr">
        <is>
          <t>La Girada</t>
        </is>
      </c>
      <c r="Q252" s="10" t="n">
        <v>78</v>
      </c>
      <c r="R252" s="10" t="inlineStr">
        <is>
          <t>-</t>
        </is>
      </c>
      <c r="S252" s="7" t="inlineStr">
        <is>
          <t>-</t>
        </is>
      </c>
      <c r="T252" s="7" t="inlineStr">
        <is>
          <t>Si</t>
        </is>
      </c>
      <c r="U252" s="10" t="n">
        <v>4</v>
      </c>
      <c r="V252" s="10" t="n">
        <v>2</v>
      </c>
      <c r="W252" s="7" t="inlineStr">
        <is>
          <t>-</t>
        </is>
      </c>
      <c r="X252" s="7" t="inlineStr">
        <is>
          <t>No</t>
        </is>
      </c>
      <c r="Y252" s="7" t="inlineStr">
        <is>
          <t>Si</t>
        </is>
      </c>
      <c r="Z252" s="7" t="inlineStr">
        <is>
          <t>Si</t>
        </is>
      </c>
      <c r="AA252" s="7" t="inlineStr">
        <is>
          <t>No</t>
        </is>
      </c>
      <c r="AB252" s="7" t="inlineStr">
        <is>
          <t>No</t>
        </is>
      </c>
      <c r="AC252" s="126" t="inlineStr">
        <is>
          <t>Aqui</t>
        </is>
      </c>
      <c r="AD252" s="19" t="inlineStr"/>
      <c r="AE252" s="13" t="n">
        <v>3339.74358974359</v>
      </c>
      <c r="AF252" s="13" t="n">
        <v>3339.74358974359</v>
      </c>
      <c r="AH252" s="13">
        <f>IF(P252="","",AVERAGEIF($P$6:$P$503, P252, $AE$6:$AE$503))</f>
        <v/>
      </c>
      <c r="AI252" s="13">
        <f>IF(AE252="","",IF(AE252="-","-",IF((AE252-AH252)=0,"-",IF((AE252-AH252)&gt;0,"↑","↓"))))</f>
        <v/>
      </c>
      <c r="AJ252" s="13">
        <f>IF(AF252="","",IF(AF252="-","-",AVERAGEIF($P$6:$P$503, P252, $AF$6:$AF$503)))</f>
        <v/>
      </c>
      <c r="AK252" s="13">
        <f>IF(AF252="","",IF(AF252="-","-",IF((AF252-AJ252)=0,"-",IF((AF252-AJ252)&gt;0,"↑","↓"))))</f>
        <v/>
      </c>
      <c r="AM252" s="125">
        <f>IF(I252="","",((I252-$AJ$2)*$AL$3*((1+$AL$3)^(30*12)))/(((1+$AL$3)^(30*12))-1))</f>
        <v/>
      </c>
    </row>
    <row r="253">
      <c r="B253" s="6" t="inlineStr">
        <is>
          <t>Actiu</t>
        </is>
      </c>
      <c r="C253" s="12" t="inlineStr">
        <is>
          <t>2025-04-03</t>
        </is>
      </c>
      <c r="D253" s="11" t="inlineStr">
        <is>
          <t>Serra Grup Immobiliari</t>
        </is>
      </c>
      <c r="E253" s="11" t="inlineStr"/>
      <c r="F253" s="12" t="inlineStr">
        <is>
          <t>2025-04-03</t>
        </is>
      </c>
      <c r="G253" s="11" t="n">
        <v>0</v>
      </c>
      <c r="H253" s="19" t="inlineStr"/>
      <c r="I253" s="124" t="n">
        <v>273137</v>
      </c>
      <c r="J253" s="9" t="inlineStr">
        <is>
          <t>-</t>
        </is>
      </c>
      <c r="K253" s="7" t="inlineStr">
        <is>
          <t>Viviendas</t>
        </is>
      </c>
      <c r="L253" s="7" t="inlineStr">
        <is>
          <t>Obra Nueva</t>
        </is>
      </c>
      <c r="M253" s="10" t="inlineStr">
        <is>
          <t>-</t>
        </is>
      </c>
      <c r="N253" s="10" t="inlineStr">
        <is>
          <t>-</t>
        </is>
      </c>
      <c r="O253" s="7" t="inlineStr">
        <is>
          <t>Vilafranca del Penedès</t>
        </is>
      </c>
      <c r="P253" s="7" t="inlineStr">
        <is>
          <t>Barceloneta</t>
        </is>
      </c>
      <c r="Q253" s="10" t="n">
        <v>82</v>
      </c>
      <c r="R253" s="10" t="inlineStr">
        <is>
          <t>-</t>
        </is>
      </c>
      <c r="S253" s="7" t="inlineStr">
        <is>
          <t>-</t>
        </is>
      </c>
      <c r="T253" s="7" t="inlineStr">
        <is>
          <t>Si</t>
        </is>
      </c>
      <c r="U253" s="10" t="n">
        <v>3</v>
      </c>
      <c r="V253" s="10" t="n">
        <v>2</v>
      </c>
      <c r="W253" s="7" t="inlineStr">
        <is>
          <t>-</t>
        </is>
      </c>
      <c r="X253" s="7" t="inlineStr">
        <is>
          <t>No</t>
        </is>
      </c>
      <c r="Y253" s="7" t="inlineStr">
        <is>
          <t>No</t>
        </is>
      </c>
      <c r="Z253" s="7" t="inlineStr">
        <is>
          <t>Si</t>
        </is>
      </c>
      <c r="AA253" s="7" t="inlineStr">
        <is>
          <t>No</t>
        </is>
      </c>
      <c r="AB253" s="7" t="inlineStr">
        <is>
          <t>Si</t>
        </is>
      </c>
      <c r="AC253" s="126" t="inlineStr">
        <is>
          <t>Aqui</t>
        </is>
      </c>
      <c r="AD253" s="19" t="inlineStr"/>
      <c r="AE253" s="13" t="n">
        <v>3330.939024390244</v>
      </c>
      <c r="AF253" s="13" t="inlineStr">
        <is>
          <t>-</t>
        </is>
      </c>
      <c r="AH253" s="13">
        <f>IF(P253="","",AVERAGEIF($P$6:$P$503, P253, $AE$6:$AE$503))</f>
        <v/>
      </c>
      <c r="AI253" s="13">
        <f>IF(AE253="","",IF(AE253="-","-",IF((AE253-AH253)=0,"-",IF((AE253-AH253)&gt;0,"↑","↓"))))</f>
        <v/>
      </c>
      <c r="AJ253" s="13">
        <f>IF(AF253="","",IF(AF253="-","-",AVERAGEIF($P$6:$P$503, P253, $AF$6:$AF$503)))</f>
        <v/>
      </c>
      <c r="AK253" s="13">
        <f>IF(AF253="","",IF(AF253="-","-",IF((AF253-AJ253)=0,"-",IF((AF253-AJ253)&gt;0,"↑","↓"))))</f>
        <v/>
      </c>
      <c r="AM253" s="125">
        <f>IF(I253="","",((I253-$AJ$2)*$AL$3*((1+$AL$3)^(30*12)))/(((1+$AL$3)^(30*12))-1))</f>
        <v/>
      </c>
    </row>
    <row r="254">
      <c r="B254" s="6" t="inlineStr">
        <is>
          <t>Actiu</t>
        </is>
      </c>
      <c r="C254" s="12" t="inlineStr">
        <is>
          <t>2025-04-03</t>
        </is>
      </c>
      <c r="D254" s="11" t="inlineStr">
        <is>
          <t>Serra Grup Immobiliari</t>
        </is>
      </c>
      <c r="E254" s="11" t="inlineStr"/>
      <c r="F254" s="12" t="inlineStr">
        <is>
          <t>2025-04-03</t>
        </is>
      </c>
      <c r="G254" s="11" t="n">
        <v>0</v>
      </c>
      <c r="H254" s="18" t="inlineStr"/>
      <c r="I254" s="124" t="n">
        <v>285000</v>
      </c>
      <c r="J254" s="9" t="inlineStr">
        <is>
          <t>-</t>
        </is>
      </c>
      <c r="K254" s="7" t="inlineStr">
        <is>
          <t>Viviendas</t>
        </is>
      </c>
      <c r="L254" s="7" t="inlineStr">
        <is>
          <t>-</t>
        </is>
      </c>
      <c r="M254" s="10" t="n">
        <v>1966</v>
      </c>
      <c r="N254" s="10" t="n">
        <v>59</v>
      </c>
      <c r="O254" s="7" t="inlineStr">
        <is>
          <t>Vilafranca del Penedès</t>
        </is>
      </c>
      <c r="P254" s="7" t="inlineStr">
        <is>
          <t>Sant Julià</t>
        </is>
      </c>
      <c r="Q254" s="10" t="n">
        <v>90</v>
      </c>
      <c r="R254" s="10" t="inlineStr">
        <is>
          <t>-</t>
        </is>
      </c>
      <c r="S254" s="7" t="inlineStr">
        <is>
          <t>-</t>
        </is>
      </c>
      <c r="T254" s="7" t="inlineStr">
        <is>
          <t>No</t>
        </is>
      </c>
      <c r="U254" s="10" t="n">
        <v>3</v>
      </c>
      <c r="V254" s="10" t="n">
        <v>1</v>
      </c>
      <c r="W254" s="7" t="inlineStr">
        <is>
          <t>-</t>
        </is>
      </c>
      <c r="X254" s="7" t="inlineStr">
        <is>
          <t>Si</t>
        </is>
      </c>
      <c r="Y254" s="7" t="inlineStr">
        <is>
          <t>No</t>
        </is>
      </c>
      <c r="Z254" s="7" t="inlineStr">
        <is>
          <t>No</t>
        </is>
      </c>
      <c r="AA254" s="7" t="inlineStr">
        <is>
          <t>Si</t>
        </is>
      </c>
      <c r="AB254" s="7" t="inlineStr">
        <is>
          <t>Si</t>
        </is>
      </c>
      <c r="AC254" s="126" t="inlineStr">
        <is>
          <t>Aqui</t>
        </is>
      </c>
      <c r="AD254" s="18" t="inlineStr"/>
      <c r="AE254" s="13" t="n">
        <v>3166.666666666667</v>
      </c>
      <c r="AF254" s="13" t="n">
        <v>2445.302445302445</v>
      </c>
      <c r="AH254" s="13">
        <f>IF(P254="","",AVERAGEIF($P$6:$P$503, P254, $AE$6:$AE$503))</f>
        <v/>
      </c>
      <c r="AI254" s="13">
        <f>IF(AE254="","",IF(AE254="-","-",IF((AE254-AH254)=0,"-",IF((AE254-AH254)&gt;0,"↑","↓"))))</f>
        <v/>
      </c>
      <c r="AJ254" s="13">
        <f>IF(AF254="","",IF(AF254="-","-",AVERAGEIF($P$6:$P$503, P254, $AF$6:$AF$503)))</f>
        <v/>
      </c>
      <c r="AK254" s="13">
        <f>IF(AF254="","",IF(AF254="-","-",IF((AF254-AJ254)=0,"-",IF((AF254-AJ254)&gt;0,"↑","↓"))))</f>
        <v/>
      </c>
      <c r="AM254" s="125">
        <f>IF(I254="","",((I254-$AJ$2)*$AL$3*((1+$AL$3)^(30*12)))/(((1+$AL$3)^(30*12))-1))</f>
        <v/>
      </c>
    </row>
    <row r="255">
      <c r="B255" s="6" t="inlineStr">
        <is>
          <t>Actiu</t>
        </is>
      </c>
      <c r="C255" s="12" t="inlineStr">
        <is>
          <t>2025-04-03</t>
        </is>
      </c>
      <c r="D255" s="11" t="inlineStr">
        <is>
          <t>Serra Grup Immobiliari</t>
        </is>
      </c>
      <c r="E255" s="11" t="inlineStr"/>
      <c r="F255" s="12" t="inlineStr">
        <is>
          <t>2025-04-03</t>
        </is>
      </c>
      <c r="G255" s="11" t="n">
        <v>0</v>
      </c>
      <c r="H255" s="19" t="inlineStr"/>
      <c r="I255" s="124" t="n">
        <v>550000</v>
      </c>
      <c r="J255" s="9" t="inlineStr">
        <is>
          <t>-</t>
        </is>
      </c>
      <c r="K255" s="7" t="inlineStr">
        <is>
          <t>Viviendas</t>
        </is>
      </c>
      <c r="L255" s="7" t="inlineStr">
        <is>
          <t>-</t>
        </is>
      </c>
      <c r="M255" s="10" t="n">
        <v>1980</v>
      </c>
      <c r="N255" s="10" t="n">
        <v>45</v>
      </c>
      <c r="O255" s="7" t="inlineStr">
        <is>
          <t>Vilafranca del Penedès</t>
        </is>
      </c>
      <c r="P255" s="7" t="inlineStr">
        <is>
          <t>*CENTRO</t>
        </is>
      </c>
      <c r="Q255" s="10" t="n">
        <v>260</v>
      </c>
      <c r="R255" s="10" t="inlineStr">
        <is>
          <t>-</t>
        </is>
      </c>
      <c r="S255" s="7" t="inlineStr">
        <is>
          <t>-</t>
        </is>
      </c>
      <c r="T255" s="7" t="inlineStr">
        <is>
          <t>Si</t>
        </is>
      </c>
      <c r="U255" s="10" t="n">
        <v>5</v>
      </c>
      <c r="V255" s="10" t="n">
        <v>3</v>
      </c>
      <c r="W255" s="7" t="inlineStr">
        <is>
          <t>-</t>
        </is>
      </c>
      <c r="X255" s="7" t="inlineStr">
        <is>
          <t>No</t>
        </is>
      </c>
      <c r="Y255" s="7" t="inlineStr">
        <is>
          <t>Si</t>
        </is>
      </c>
      <c r="Z255" s="7" t="inlineStr">
        <is>
          <t>No</t>
        </is>
      </c>
      <c r="AA255" s="7" t="inlineStr">
        <is>
          <t>No</t>
        </is>
      </c>
      <c r="AB255" s="7" t="inlineStr">
        <is>
          <t>No</t>
        </is>
      </c>
      <c r="AC255" s="126" t="inlineStr">
        <is>
          <t>Aqui</t>
        </is>
      </c>
      <c r="AD255" s="19" t="inlineStr"/>
      <c r="AE255" s="13" t="n">
        <v>2115.384615384615</v>
      </c>
      <c r="AF255" s="13" t="n">
        <v>1726.844583987441</v>
      </c>
      <c r="AH255" s="13">
        <f>IF(P255="","",AVERAGEIF($P$6:$P$503, P255, $AE$6:$AE$503))</f>
        <v/>
      </c>
      <c r="AI255" s="13">
        <f>IF(AE255="","",IF(AE255="-","-",IF((AE255-AH255)=0,"-",IF((AE255-AH255)&gt;0,"↑","↓"))))</f>
        <v/>
      </c>
      <c r="AJ255" s="13">
        <f>IF(AF255="","",IF(AF255="-","-",AVERAGEIF($P$6:$P$503, P255, $AF$6:$AF$503)))</f>
        <v/>
      </c>
      <c r="AK255" s="13">
        <f>IF(AF255="","",IF(AF255="-","-",IF((AF255-AJ255)=0,"-",IF((AF255-AJ255)&gt;0,"↑","↓"))))</f>
        <v/>
      </c>
      <c r="AM255" s="125">
        <f>IF(I255="","",((I255-$AJ$2)*$AL$3*((1+$AL$3)^(30*12)))/(((1+$AL$3)^(30*12))-1))</f>
        <v/>
      </c>
    </row>
    <row r="256">
      <c r="B256" s="6" t="inlineStr">
        <is>
          <t>Actiu</t>
        </is>
      </c>
      <c r="C256" s="12" t="inlineStr">
        <is>
          <t>2025-04-03</t>
        </is>
      </c>
      <c r="D256" s="11" t="inlineStr">
        <is>
          <t>Serra Grup Immobiliari</t>
        </is>
      </c>
      <c r="E256" s="11" t="inlineStr"/>
      <c r="F256" s="12" t="inlineStr">
        <is>
          <t>2025-04-03</t>
        </is>
      </c>
      <c r="G256" s="11" t="n">
        <v>0</v>
      </c>
      <c r="H256" s="19" t="inlineStr"/>
      <c r="I256" s="124" t="n">
        <v>2200000</v>
      </c>
      <c r="J256" s="9" t="inlineStr">
        <is>
          <t>-</t>
        </is>
      </c>
      <c r="K256" s="7" t="inlineStr">
        <is>
          <t>Viviendas</t>
        </is>
      </c>
      <c r="L256" s="7" t="inlineStr">
        <is>
          <t>-</t>
        </is>
      </c>
      <c r="M256" s="10" t="inlineStr">
        <is>
          <t>-</t>
        </is>
      </c>
      <c r="N256" s="10" t="inlineStr">
        <is>
          <t>-</t>
        </is>
      </c>
      <c r="O256" s="7" t="inlineStr">
        <is>
          <t>Vilafranca del Penedès</t>
        </is>
      </c>
      <c r="P256" s="7" t="inlineStr">
        <is>
          <t>Subirats</t>
        </is>
      </c>
      <c r="Q256" s="10" t="n">
        <v>687</v>
      </c>
      <c r="R256" s="10" t="inlineStr">
        <is>
          <t>-</t>
        </is>
      </c>
      <c r="S256" s="7" t="inlineStr">
        <is>
          <t>-</t>
        </is>
      </c>
      <c r="T256" s="7" t="inlineStr">
        <is>
          <t>No</t>
        </is>
      </c>
      <c r="U256" s="10" t="n">
        <v>8</v>
      </c>
      <c r="V256" s="10" t="n">
        <v>6</v>
      </c>
      <c r="W256" s="7" t="inlineStr">
        <is>
          <t>-</t>
        </is>
      </c>
      <c r="X256" s="7" t="inlineStr">
        <is>
          <t>Si</t>
        </is>
      </c>
      <c r="Y256" s="7" t="inlineStr">
        <is>
          <t>Si</t>
        </is>
      </c>
      <c r="Z256" s="7" t="inlineStr">
        <is>
          <t>Si</t>
        </is>
      </c>
      <c r="AA256" s="7" t="inlineStr">
        <is>
          <t>No</t>
        </is>
      </c>
      <c r="AB256" s="7" t="inlineStr">
        <is>
          <t>No</t>
        </is>
      </c>
      <c r="AC256" s="126" t="inlineStr">
        <is>
          <t>Aqui</t>
        </is>
      </c>
      <c r="AD256" s="19" t="inlineStr"/>
      <c r="AE256" s="13" t="n">
        <v>3202.328966521106</v>
      </c>
      <c r="AF256" s="13" t="inlineStr">
        <is>
          <t>-</t>
        </is>
      </c>
      <c r="AH256" s="13">
        <f>IF(P256="","",AVERAGEIF($P$6:$P$503, P256, $AE$6:$AE$503))</f>
        <v/>
      </c>
      <c r="AI256" s="13">
        <f>IF(AE256="","",IF(AE256="-","-",IF((AE256-AH256)=0,"-",IF((AE256-AH256)&gt;0,"↑","↓"))))</f>
        <v/>
      </c>
      <c r="AJ256" s="13">
        <f>IF(AF256="","",IF(AF256="-","-",AVERAGEIF($P$6:$P$503, P256, $AF$6:$AF$503)))</f>
        <v/>
      </c>
      <c r="AK256" s="13">
        <f>IF(AF256="","",IF(AF256="-","-",IF((AF256-AJ256)=0,"-",IF((AF256-AJ256)&gt;0,"↑","↓"))))</f>
        <v/>
      </c>
      <c r="AM256" s="125">
        <f>IF(I256="","",((I256-$AJ$2)*$AL$3*((1+$AL$3)^(30*12)))/(((1+$AL$3)^(30*12))-1))</f>
        <v/>
      </c>
    </row>
    <row r="257">
      <c r="B257" s="6" t="inlineStr">
        <is>
          <t>Actiu</t>
        </is>
      </c>
      <c r="C257" s="12" t="inlineStr">
        <is>
          <t>2025-04-03</t>
        </is>
      </c>
      <c r="D257" s="11" t="inlineStr">
        <is>
          <t>Serra Grup Immobiliari</t>
        </is>
      </c>
      <c r="E257" s="11" t="inlineStr"/>
      <c r="F257" s="12" t="inlineStr">
        <is>
          <t>2025-04-03</t>
        </is>
      </c>
      <c r="G257" s="11" t="n">
        <v>0</v>
      </c>
      <c r="H257" s="18" t="inlineStr"/>
      <c r="I257" s="124" t="n">
        <v>295000</v>
      </c>
      <c r="J257" s="9" t="inlineStr">
        <is>
          <t>-</t>
        </is>
      </c>
      <c r="K257" s="7" t="inlineStr">
        <is>
          <t>Viviendas</t>
        </is>
      </c>
      <c r="L257" s="7" t="inlineStr">
        <is>
          <t>-</t>
        </is>
      </c>
      <c r="M257" s="10" t="n">
        <v>1991</v>
      </c>
      <c r="N257" s="10" t="n">
        <v>34</v>
      </c>
      <c r="O257" s="7" t="inlineStr">
        <is>
          <t>Vilafranca del Penedès</t>
        </is>
      </c>
      <c r="P257" s="7" t="inlineStr">
        <is>
          <t>Barceloneta - Molí D´En Rovira</t>
        </is>
      </c>
      <c r="Q257" s="10" t="n">
        <v>121</v>
      </c>
      <c r="R257" s="10" t="inlineStr">
        <is>
          <t>-</t>
        </is>
      </c>
      <c r="S257" s="7" t="inlineStr">
        <is>
          <t>-</t>
        </is>
      </c>
      <c r="T257" s="7" t="inlineStr">
        <is>
          <t>No</t>
        </is>
      </c>
      <c r="U257" s="10" t="n">
        <v>3</v>
      </c>
      <c r="V257" s="10" t="n">
        <v>3</v>
      </c>
      <c r="W257" s="7" t="inlineStr">
        <is>
          <t>-</t>
        </is>
      </c>
      <c r="X257" s="7" t="inlineStr">
        <is>
          <t>No</t>
        </is>
      </c>
      <c r="Y257" s="7" t="inlineStr">
        <is>
          <t>No</t>
        </is>
      </c>
      <c r="Z257" s="7" t="inlineStr">
        <is>
          <t>No</t>
        </is>
      </c>
      <c r="AA257" s="7" t="inlineStr">
        <is>
          <t>Si</t>
        </is>
      </c>
      <c r="AB257" s="7" t="inlineStr">
        <is>
          <t>Si</t>
        </is>
      </c>
      <c r="AC257" s="126" t="inlineStr">
        <is>
          <t>Aqui</t>
        </is>
      </c>
      <c r="AD257" s="18" t="inlineStr"/>
      <c r="AE257" s="13" t="n">
        <v>2438.01652892562</v>
      </c>
      <c r="AF257" s="13" t="n">
        <v>2083.774811047538</v>
      </c>
      <c r="AH257" s="13">
        <f>IF(P257="","",AVERAGEIF($P$6:$P$503, P257, $AE$6:$AE$503))</f>
        <v/>
      </c>
      <c r="AI257" s="13">
        <f>IF(AE257="","",IF(AE257="-","-",IF((AE257-AH257)=0,"-",IF((AE257-AH257)&gt;0,"↑","↓"))))</f>
        <v/>
      </c>
      <c r="AJ257" s="13">
        <f>IF(AF257="","",IF(AF257="-","-",AVERAGEIF($P$6:$P$503, P257, $AF$6:$AF$503)))</f>
        <v/>
      </c>
      <c r="AK257" s="13">
        <f>IF(AF257="","",IF(AF257="-","-",IF((AF257-AJ257)=0,"-",IF((AF257-AJ257)&gt;0,"↑","↓"))))</f>
        <v/>
      </c>
      <c r="AM257" s="125">
        <f>IF(I257="","",((I257-$AJ$2)*$AL$3*((1+$AL$3)^(30*12)))/(((1+$AL$3)^(30*12))-1))</f>
        <v/>
      </c>
    </row>
    <row r="258">
      <c r="B258" s="6" t="inlineStr">
        <is>
          <t>Actiu</t>
        </is>
      </c>
      <c r="C258" s="12" t="inlineStr">
        <is>
          <t>2025-04-03</t>
        </is>
      </c>
      <c r="D258" s="11" t="inlineStr">
        <is>
          <t>Serra Grup Immobiliari</t>
        </is>
      </c>
      <c r="E258" s="11" t="inlineStr"/>
      <c r="F258" s="12" t="inlineStr">
        <is>
          <t>2025-04-03</t>
        </is>
      </c>
      <c r="G258" s="11" t="n">
        <v>0</v>
      </c>
      <c r="H258" s="19" t="inlineStr"/>
      <c r="I258" s="124" t="n">
        <v>296000</v>
      </c>
      <c r="J258" s="9" t="inlineStr">
        <is>
          <t>-</t>
        </is>
      </c>
      <c r="K258" s="7" t="inlineStr">
        <is>
          <t>Viviendas</t>
        </is>
      </c>
      <c r="L258" s="7" t="inlineStr">
        <is>
          <t>Buen estado</t>
        </is>
      </c>
      <c r="M258" s="10" t="inlineStr">
        <is>
          <t>-</t>
        </is>
      </c>
      <c r="N258" s="10" t="inlineStr">
        <is>
          <t>-</t>
        </is>
      </c>
      <c r="O258" s="7" t="inlineStr">
        <is>
          <t>Font-rubí</t>
        </is>
      </c>
      <c r="P258" s="7" t="inlineStr">
        <is>
          <t>Cataluna</t>
        </is>
      </c>
      <c r="Q258" s="10" t="n">
        <v>95</v>
      </c>
      <c r="R258" s="10" t="inlineStr">
        <is>
          <t>-</t>
        </is>
      </c>
      <c r="S258" s="7" t="inlineStr">
        <is>
          <t>-</t>
        </is>
      </c>
      <c r="T258" s="7" t="inlineStr">
        <is>
          <t>No</t>
        </is>
      </c>
      <c r="U258" s="10" t="n">
        <v>7</v>
      </c>
      <c r="V258" s="10" t="n">
        <v>3</v>
      </c>
      <c r="W258" s="7" t="inlineStr">
        <is>
          <t>-</t>
        </is>
      </c>
      <c r="X258" s="7" t="inlineStr">
        <is>
          <t>Si</t>
        </is>
      </c>
      <c r="Y258" s="7" t="inlineStr">
        <is>
          <t>No</t>
        </is>
      </c>
      <c r="Z258" s="7" t="inlineStr">
        <is>
          <t>Si</t>
        </is>
      </c>
      <c r="AA258" s="7" t="inlineStr">
        <is>
          <t>No</t>
        </is>
      </c>
      <c r="AB258" s="7" t="inlineStr">
        <is>
          <t>No</t>
        </is>
      </c>
      <c r="AC258" s="126" t="inlineStr">
        <is>
          <t>Aqui</t>
        </is>
      </c>
      <c r="AD258" s="19" t="inlineStr"/>
      <c r="AE258" s="13" t="n">
        <v>3115.78947368421</v>
      </c>
      <c r="AF258" s="13" t="inlineStr">
        <is>
          <t>-</t>
        </is>
      </c>
      <c r="AH258" s="13">
        <f>IF(P258="","",AVERAGEIF($P$6:$P$503, P258, $AE$6:$AE$503))</f>
        <v/>
      </c>
      <c r="AI258" s="13">
        <f>IF(AE258="","",IF(AE258="-","-",IF((AE258-AH258)=0,"-",IF((AE258-AH258)&gt;0,"↑","↓"))))</f>
        <v/>
      </c>
      <c r="AJ258" s="13">
        <f>IF(AF258="","",IF(AF258="-","-",AVERAGEIF($P$6:$P$503, P258, $AF$6:$AF$503)))</f>
        <v/>
      </c>
      <c r="AK258" s="13">
        <f>IF(AF258="","",IF(AF258="-","-",IF((AF258-AJ258)=0,"-",IF((AF258-AJ258)&gt;0,"↑","↓"))))</f>
        <v/>
      </c>
      <c r="AM258" s="125">
        <f>IF(I258="","",((I258-$AJ$2)*$AL$3*((1+$AL$3)^(30*12)))/(((1+$AL$3)^(30*12))-1))</f>
        <v/>
      </c>
    </row>
    <row r="259">
      <c r="B259" s="6" t="inlineStr">
        <is>
          <t>Actiu</t>
        </is>
      </c>
      <c r="C259" s="12" t="inlineStr">
        <is>
          <t>2025-04-03</t>
        </is>
      </c>
      <c r="D259" s="11" t="inlineStr">
        <is>
          <t>Serra Grup Immobiliari</t>
        </is>
      </c>
      <c r="E259" s="11" t="inlineStr"/>
      <c r="F259" s="12" t="inlineStr">
        <is>
          <t>2025-04-03</t>
        </is>
      </c>
      <c r="G259" s="11" t="n">
        <v>0</v>
      </c>
      <c r="H259" s="19" t="inlineStr"/>
      <c r="I259" s="124" t="n">
        <v>360000</v>
      </c>
      <c r="J259" s="9" t="inlineStr">
        <is>
          <t>-</t>
        </is>
      </c>
      <c r="K259" s="7" t="inlineStr">
        <is>
          <t>Viviendas</t>
        </is>
      </c>
      <c r="L259" s="7" t="inlineStr">
        <is>
          <t>-</t>
        </is>
      </c>
      <c r="M259" s="10" t="n">
        <v>2003</v>
      </c>
      <c r="N259" s="10" t="n">
        <v>22</v>
      </c>
      <c r="O259" s="7" t="inlineStr">
        <is>
          <t>Moja</t>
        </is>
      </c>
      <c r="P259" s="7" t="inlineStr">
        <is>
          <t>La vinera</t>
        </is>
      </c>
      <c r="Q259" s="10" t="n">
        <v>125</v>
      </c>
      <c r="R259" s="10" t="inlineStr">
        <is>
          <t>-</t>
        </is>
      </c>
      <c r="S259" s="7" t="inlineStr">
        <is>
          <t>-</t>
        </is>
      </c>
      <c r="T259" s="7" t="inlineStr">
        <is>
          <t>Si</t>
        </is>
      </c>
      <c r="U259" s="10" t="n">
        <v>4</v>
      </c>
      <c r="V259" s="10" t="n">
        <v>3</v>
      </c>
      <c r="W259" s="7" t="inlineStr">
        <is>
          <t>-</t>
        </is>
      </c>
      <c r="X259" s="7" t="inlineStr">
        <is>
          <t>Si</t>
        </is>
      </c>
      <c r="Y259" s="7" t="inlineStr">
        <is>
          <t>Si</t>
        </is>
      </c>
      <c r="Z259" s="7" t="inlineStr">
        <is>
          <t>Si</t>
        </is>
      </c>
      <c r="AA259" s="7" t="inlineStr">
        <is>
          <t>Si</t>
        </is>
      </c>
      <c r="AB259" s="7" t="inlineStr">
        <is>
          <t>Si</t>
        </is>
      </c>
      <c r="AC259" s="126" t="inlineStr">
        <is>
          <t>Aqui</t>
        </is>
      </c>
      <c r="AD259" s="19" t="inlineStr"/>
      <c r="AE259" s="13" t="n">
        <v>2880</v>
      </c>
      <c r="AF259" s="13" t="n">
        <v>2594.594594594595</v>
      </c>
      <c r="AH259" s="13">
        <f>IF(P259="","",AVERAGEIF($P$6:$P$503, P259, $AE$6:$AE$503))</f>
        <v/>
      </c>
      <c r="AI259" s="13">
        <f>IF(AE259="","",IF(AE259="-","-",IF((AE259-AH259)=0,"-",IF((AE259-AH259)&gt;0,"↑","↓"))))</f>
        <v/>
      </c>
      <c r="AJ259" s="13">
        <f>IF(AF259="","",IF(AF259="-","-",AVERAGEIF($P$6:$P$503, P259, $AF$6:$AF$503)))</f>
        <v/>
      </c>
      <c r="AK259" s="13">
        <f>IF(AF259="","",IF(AF259="-","-",IF((AF259-AJ259)=0,"-",IF((AF259-AJ259)&gt;0,"↑","↓"))))</f>
        <v/>
      </c>
      <c r="AM259" s="125">
        <f>IF(I259="","",((I259-$AJ$2)*$AL$3*((1+$AL$3)^(30*12)))/(((1+$AL$3)^(30*12))-1))</f>
        <v/>
      </c>
    </row>
    <row r="260">
      <c r="B260" s="6" t="inlineStr">
        <is>
          <t>Actiu</t>
        </is>
      </c>
      <c r="C260" s="12" t="inlineStr">
        <is>
          <t>2025-04-04</t>
        </is>
      </c>
      <c r="D260" s="11" t="inlineStr">
        <is>
          <t>Serra Grup Immobiliari</t>
        </is>
      </c>
      <c r="E260" s="11" t="inlineStr"/>
      <c r="F260" s="12" t="inlineStr">
        <is>
          <t>2025-04-04</t>
        </is>
      </c>
      <c r="G260" s="11" t="n">
        <v>0</v>
      </c>
      <c r="H260" s="18" t="inlineStr"/>
      <c r="I260" s="124" t="n">
        <v>270000</v>
      </c>
      <c r="J260" s="9" t="inlineStr">
        <is>
          <t>-</t>
        </is>
      </c>
      <c r="K260" s="7" t="inlineStr">
        <is>
          <t>Viviendas</t>
        </is>
      </c>
      <c r="L260" s="7" t="inlineStr">
        <is>
          <t>Seminuevo</t>
        </is>
      </c>
      <c r="M260" s="10" t="n">
        <v>2023</v>
      </c>
      <c r="N260" s="10" t="n">
        <v>2</v>
      </c>
      <c r="O260" s="7" t="inlineStr">
        <is>
          <t>Vilafranca del Penedès</t>
        </is>
      </c>
      <c r="P260" s="7" t="inlineStr">
        <is>
          <t>*CENTRO</t>
        </is>
      </c>
      <c r="Q260" s="10" t="n">
        <v>95</v>
      </c>
      <c r="R260" s="10" t="inlineStr">
        <is>
          <t>-</t>
        </is>
      </c>
      <c r="S260" s="7" t="inlineStr">
        <is>
          <t>-</t>
        </is>
      </c>
      <c r="T260" s="7" t="inlineStr">
        <is>
          <t>Si</t>
        </is>
      </c>
      <c r="U260" s="10" t="n">
        <v>3</v>
      </c>
      <c r="V260" s="10" t="n">
        <v>2</v>
      </c>
      <c r="W260" s="7" t="inlineStr">
        <is>
          <t>Sur</t>
        </is>
      </c>
      <c r="X260" s="7" t="inlineStr">
        <is>
          <t>No</t>
        </is>
      </c>
      <c r="Y260" s="7" t="inlineStr">
        <is>
          <t>Si</t>
        </is>
      </c>
      <c r="Z260" s="7" t="inlineStr">
        <is>
          <t>No</t>
        </is>
      </c>
      <c r="AA260" s="7" t="inlineStr">
        <is>
          <t>No</t>
        </is>
      </c>
      <c r="AB260" s="7" t="inlineStr">
        <is>
          <t>No</t>
        </is>
      </c>
      <c r="AC260" s="126" t="inlineStr">
        <is>
          <t>Aqui</t>
        </is>
      </c>
      <c r="AD260" s="18" t="inlineStr"/>
      <c r="AE260" s="13" t="n">
        <v>2842.105263157895</v>
      </c>
      <c r="AF260" s="13" t="n">
        <v>2813.965607087024</v>
      </c>
      <c r="AH260" s="13">
        <f>IF(P260="","",AVERAGEIF($P$6:$P$503, P260, $AE$6:$AE$503))</f>
        <v/>
      </c>
      <c r="AI260" s="13">
        <f>IF(AE260="","",IF(AE260="-","-",IF((AE260-AH260)=0,"-",IF((AE260-AH260)&gt;0,"↑","↓"))))</f>
        <v/>
      </c>
      <c r="AJ260" s="13">
        <f>IF(AF260="","",IF(AF260="-","-",AVERAGEIF($P$6:$P$503, P260, $AF$6:$AF$503)))</f>
        <v/>
      </c>
      <c r="AK260" s="13">
        <f>IF(AF260="","",IF(AF260="-","-",IF((AF260-AJ260)=0,"-",IF((AF260-AJ260)&gt;0,"↑","↓"))))</f>
        <v/>
      </c>
      <c r="AM260" s="125">
        <f>IF(I260="","",((I260-$AJ$2)*$AL$3*((1+$AL$3)^(30*12)))/(((1+$AL$3)^(30*12))-1))</f>
        <v/>
      </c>
    </row>
    <row r="261">
      <c r="B261" s="6" t="inlineStr">
        <is>
          <t>Actiu</t>
        </is>
      </c>
      <c r="C261" s="12" t="inlineStr">
        <is>
          <t>2025-04-04</t>
        </is>
      </c>
      <c r="D261" s="11" t="inlineStr">
        <is>
          <t>Serra Grup Immobiliari</t>
        </is>
      </c>
      <c r="E261" s="11" t="inlineStr"/>
      <c r="F261" s="12" t="inlineStr">
        <is>
          <t>2025-04-04</t>
        </is>
      </c>
      <c r="G261" s="11" t="n">
        <v>0</v>
      </c>
      <c r="H261" s="19" t="inlineStr"/>
      <c r="I261" s="124" t="n">
        <v>273861</v>
      </c>
      <c r="J261" s="9" t="inlineStr">
        <is>
          <t>-</t>
        </is>
      </c>
      <c r="K261" s="7" t="inlineStr">
        <is>
          <t>Viviendas</t>
        </is>
      </c>
      <c r="L261" s="7" t="inlineStr">
        <is>
          <t>Obra Nueva</t>
        </is>
      </c>
      <c r="M261" s="10" t="n">
        <v>2025</v>
      </c>
      <c r="N261" s="10" t="n">
        <v>0</v>
      </c>
      <c r="O261" s="7" t="inlineStr">
        <is>
          <t>Vilafranca del Penedès</t>
        </is>
      </c>
      <c r="P261" s="7" t="inlineStr">
        <is>
          <t>Vilafranca del Penedès</t>
        </is>
      </c>
      <c r="Q261" s="10" t="n">
        <v>84</v>
      </c>
      <c r="R261" s="10" t="inlineStr">
        <is>
          <t>-</t>
        </is>
      </c>
      <c r="S261" s="7" t="inlineStr">
        <is>
          <t>-</t>
        </is>
      </c>
      <c r="T261" s="7" t="inlineStr">
        <is>
          <t>Si</t>
        </is>
      </c>
      <c r="U261" s="10" t="n">
        <v>3</v>
      </c>
      <c r="V261" s="10" t="n">
        <v>2</v>
      </c>
      <c r="W261" s="7" t="inlineStr">
        <is>
          <t>-</t>
        </is>
      </c>
      <c r="X261" s="7" t="inlineStr">
        <is>
          <t>No</t>
        </is>
      </c>
      <c r="Y261" s="7" t="inlineStr">
        <is>
          <t>No</t>
        </is>
      </c>
      <c r="Z261" s="7" t="inlineStr">
        <is>
          <t>Si</t>
        </is>
      </c>
      <c r="AA261" s="7" t="inlineStr">
        <is>
          <t>No</t>
        </is>
      </c>
      <c r="AB261" s="7" t="inlineStr">
        <is>
          <t>Si</t>
        </is>
      </c>
      <c r="AC261" s="126" t="inlineStr">
        <is>
          <t>Aqui</t>
        </is>
      </c>
      <c r="AD261" s="19" t="inlineStr"/>
      <c r="AE261" s="13" t="n">
        <v>3260.25</v>
      </c>
      <c r="AF261" s="13" t="n">
        <v>3260.25</v>
      </c>
      <c r="AH261" s="13">
        <f>IF(P261="","",AVERAGEIF($P$6:$P$503, P261, $AE$6:$AE$503))</f>
        <v/>
      </c>
      <c r="AI261" s="13">
        <f>IF(AE261="","",IF(AE261="-","-",IF((AE261-AH261)=0,"-",IF((AE261-AH261)&gt;0,"↑","↓"))))</f>
        <v/>
      </c>
      <c r="AJ261" s="13">
        <f>IF(AF261="","",IF(AF261="-","-",AVERAGEIF($P$6:$P$503, P261, $AF$6:$AF$503)))</f>
        <v/>
      </c>
      <c r="AK261" s="13">
        <f>IF(AF261="","",IF(AF261="-","-",IF((AF261-AJ261)=0,"-",IF((AF261-AJ261)&gt;0,"↑","↓"))))</f>
        <v/>
      </c>
      <c r="AM261" s="125">
        <f>IF(I261="","",((I261-$AJ$2)*$AL$3*((1+$AL$3)^(30*12)))/(((1+$AL$3)^(30*12))-1))</f>
        <v/>
      </c>
    </row>
    <row r="262">
      <c r="B262" s="6" t="inlineStr">
        <is>
          <t>Actiu</t>
        </is>
      </c>
      <c r="C262" s="12" t="inlineStr">
        <is>
          <t>2025-04-04</t>
        </is>
      </c>
      <c r="D262" s="11" t="inlineStr">
        <is>
          <t>Serra Grup Immobiliari</t>
        </is>
      </c>
      <c r="E262" s="11" t="inlineStr"/>
      <c r="F262" s="12" t="inlineStr">
        <is>
          <t>2025-04-04</t>
        </is>
      </c>
      <c r="G262" s="11" t="n">
        <v>0</v>
      </c>
      <c r="H262" s="19" t="inlineStr"/>
      <c r="I262" s="124" t="n">
        <v>700000</v>
      </c>
      <c r="J262" s="9" t="inlineStr">
        <is>
          <t>-</t>
        </is>
      </c>
      <c r="K262" s="7" t="inlineStr">
        <is>
          <t>Viviendas</t>
        </is>
      </c>
      <c r="L262" s="7" t="inlineStr">
        <is>
          <t>Buen estado</t>
        </is>
      </c>
      <c r="M262" s="10" t="n">
        <v>1925</v>
      </c>
      <c r="N262" s="10" t="n">
        <v>100</v>
      </c>
      <c r="O262" s="7" t="inlineStr">
        <is>
          <t>Vilafranca del Penedès</t>
        </is>
      </c>
      <c r="P262" s="7" t="inlineStr">
        <is>
          <t>*CENTRO</t>
        </is>
      </c>
      <c r="Q262" s="10" t="n">
        <v>181</v>
      </c>
      <c r="R262" s="10" t="inlineStr">
        <is>
          <t>-</t>
        </is>
      </c>
      <c r="S262" s="7" t="inlineStr">
        <is>
          <t>-</t>
        </is>
      </c>
      <c r="T262" s="7" t="inlineStr">
        <is>
          <t>No</t>
        </is>
      </c>
      <c r="U262" s="10" t="n">
        <v>8</v>
      </c>
      <c r="V262" s="10" t="n">
        <v>8</v>
      </c>
      <c r="W262" s="7" t="inlineStr">
        <is>
          <t>Este</t>
        </is>
      </c>
      <c r="X262" s="7" t="inlineStr">
        <is>
          <t>No</t>
        </is>
      </c>
      <c r="Y262" s="7" t="inlineStr">
        <is>
          <t>Si</t>
        </is>
      </c>
      <c r="Z262" s="7" t="inlineStr">
        <is>
          <t>No</t>
        </is>
      </c>
      <c r="AA262" s="7" t="inlineStr">
        <is>
          <t>No</t>
        </is>
      </c>
      <c r="AB262" s="7" t="inlineStr">
        <is>
          <t>No</t>
        </is>
      </c>
      <c r="AC262" s="126" t="inlineStr">
        <is>
          <t>Aqui</t>
        </is>
      </c>
      <c r="AD262" s="19" t="inlineStr"/>
      <c r="AE262" s="13" t="n">
        <v>3867.403314917127</v>
      </c>
      <c r="AF262" s="13" t="n">
        <v>2578.268876611418</v>
      </c>
      <c r="AH262" s="13">
        <f>IF(P262="","",AVERAGEIF($P$6:$P$503, P262, $AE$6:$AE$503))</f>
        <v/>
      </c>
      <c r="AI262" s="13">
        <f>IF(AE262="","",IF(AE262="-","-",IF((AE262-AH262)=0,"-",IF((AE262-AH262)&gt;0,"↑","↓"))))</f>
        <v/>
      </c>
      <c r="AJ262" s="13">
        <f>IF(AF262="","",IF(AF262="-","-",AVERAGEIF($P$6:$P$503, P262, $AF$6:$AF$503)))</f>
        <v/>
      </c>
      <c r="AK262" s="13">
        <f>IF(AF262="","",IF(AF262="-","-",IF((AF262-AJ262)=0,"-",IF((AF262-AJ262)&gt;0,"↑","↓"))))</f>
        <v/>
      </c>
      <c r="AM262" s="125">
        <f>IF(I262="","",((I262-$AJ$2)*$AL$3*((1+$AL$3)^(30*12)))/(((1+$AL$3)^(30*12))-1))</f>
        <v/>
      </c>
    </row>
    <row r="263">
      <c r="B263" s="6" t="inlineStr">
        <is>
          <t>Actiu</t>
        </is>
      </c>
      <c r="C263" s="12" t="inlineStr">
        <is>
          <t>2025-04-04</t>
        </is>
      </c>
      <c r="D263" s="11" t="inlineStr">
        <is>
          <t>Serra Grup Immobiliari</t>
        </is>
      </c>
      <c r="E263" s="11" t="inlineStr"/>
      <c r="F263" s="12" t="inlineStr">
        <is>
          <t>2025-04-04</t>
        </is>
      </c>
      <c r="G263" s="11" t="n">
        <v>0</v>
      </c>
      <c r="H263" s="18" t="inlineStr"/>
      <c r="I263" s="124" t="n">
        <v>284000</v>
      </c>
      <c r="J263" s="9" t="inlineStr">
        <is>
          <t>-</t>
        </is>
      </c>
      <c r="K263" s="7" t="inlineStr">
        <is>
          <t>Viviendas</t>
        </is>
      </c>
      <c r="L263" s="7" t="inlineStr">
        <is>
          <t>Nuevo</t>
        </is>
      </c>
      <c r="M263" s="10" t="n">
        <v>2025</v>
      </c>
      <c r="N263" s="10" t="n">
        <v>0</v>
      </c>
      <c r="O263" s="7" t="inlineStr">
        <is>
          <t>Vilafranca del Penedès</t>
        </is>
      </c>
      <c r="P263" s="7" t="inlineStr">
        <is>
          <t>La Girada</t>
        </is>
      </c>
      <c r="Q263" s="10" t="n">
        <v>78</v>
      </c>
      <c r="R263" s="10" t="inlineStr">
        <is>
          <t>-</t>
        </is>
      </c>
      <c r="S263" s="7" t="inlineStr">
        <is>
          <t>-</t>
        </is>
      </c>
      <c r="T263" s="7" t="inlineStr">
        <is>
          <t>Si</t>
        </is>
      </c>
      <c r="U263" s="10" t="n">
        <v>4</v>
      </c>
      <c r="V263" s="10" t="n">
        <v>2</v>
      </c>
      <c r="W263" s="7" t="inlineStr">
        <is>
          <t>-</t>
        </is>
      </c>
      <c r="X263" s="7" t="inlineStr">
        <is>
          <t>No</t>
        </is>
      </c>
      <c r="Y263" s="7" t="inlineStr">
        <is>
          <t>Si</t>
        </is>
      </c>
      <c r="Z263" s="7" t="inlineStr">
        <is>
          <t>Si</t>
        </is>
      </c>
      <c r="AA263" s="7" t="inlineStr">
        <is>
          <t>No</t>
        </is>
      </c>
      <c r="AB263" s="7" t="inlineStr">
        <is>
          <t>No</t>
        </is>
      </c>
      <c r="AC263" s="126" t="inlineStr">
        <is>
          <t>Aqui</t>
        </is>
      </c>
      <c r="AD263" s="18" t="inlineStr"/>
      <c r="AE263" s="13" t="n">
        <v>3641.025641025641</v>
      </c>
      <c r="AF263" s="13" t="n">
        <v>3641.025641025641</v>
      </c>
      <c r="AH263" s="13">
        <f>IF(P263="","",AVERAGEIF($P$6:$P$503, P263, $AE$6:$AE$503))</f>
        <v/>
      </c>
      <c r="AI263" s="13">
        <f>IF(AE263="","",IF(AE263="-","-",IF((AE263-AH263)=0,"-",IF((AE263-AH263)&gt;0,"↑","↓"))))</f>
        <v/>
      </c>
      <c r="AJ263" s="13">
        <f>IF(AF263="","",IF(AF263="-","-",AVERAGEIF($P$6:$P$503, P263, $AF$6:$AF$503)))</f>
        <v/>
      </c>
      <c r="AK263" s="13">
        <f>IF(AF263="","",IF(AF263="-","-",IF((AF263-AJ263)=0,"-",IF((AF263-AJ263)&gt;0,"↑","↓"))))</f>
        <v/>
      </c>
      <c r="AM263" s="125">
        <f>IF(I263="","",((I263-$AJ$2)*$AL$3*((1+$AL$3)^(30*12)))/(((1+$AL$3)^(30*12))-1))</f>
        <v/>
      </c>
    </row>
    <row r="264">
      <c r="B264" s="6" t="inlineStr">
        <is>
          <t>Actiu</t>
        </is>
      </c>
      <c r="C264" s="12" t="inlineStr">
        <is>
          <t>2025-04-04</t>
        </is>
      </c>
      <c r="D264" s="11" t="inlineStr">
        <is>
          <t>Serra Grup Immobiliari</t>
        </is>
      </c>
      <c r="E264" s="11" t="inlineStr"/>
      <c r="F264" s="12" t="inlineStr">
        <is>
          <t>2025-04-04</t>
        </is>
      </c>
      <c r="G264" s="11" t="n">
        <v>0</v>
      </c>
      <c r="H264" s="19" t="inlineStr"/>
      <c r="I264" s="124" t="n">
        <v>288472</v>
      </c>
      <c r="J264" s="9" t="inlineStr">
        <is>
          <t>-</t>
        </is>
      </c>
      <c r="K264" s="7" t="inlineStr">
        <is>
          <t>Viviendas</t>
        </is>
      </c>
      <c r="L264" s="7" t="inlineStr">
        <is>
          <t>Obra Nueva</t>
        </is>
      </c>
      <c r="M264" s="10" t="n">
        <v>2025</v>
      </c>
      <c r="N264" s="10" t="n">
        <v>0</v>
      </c>
      <c r="O264" s="7" t="inlineStr">
        <is>
          <t>Vilafranca del Penedès</t>
        </is>
      </c>
      <c r="P264" s="7" t="inlineStr">
        <is>
          <t>Vilafranca del Penedès</t>
        </is>
      </c>
      <c r="Q264" s="10" t="n">
        <v>88</v>
      </c>
      <c r="R264" s="10" t="inlineStr">
        <is>
          <t>-</t>
        </is>
      </c>
      <c r="S264" s="7" t="inlineStr">
        <is>
          <t>-</t>
        </is>
      </c>
      <c r="T264" s="7" t="inlineStr">
        <is>
          <t>Si</t>
        </is>
      </c>
      <c r="U264" s="10" t="n">
        <v>4</v>
      </c>
      <c r="V264" s="10" t="n">
        <v>2</v>
      </c>
      <c r="W264" s="7" t="inlineStr">
        <is>
          <t>-</t>
        </is>
      </c>
      <c r="X264" s="7" t="inlineStr">
        <is>
          <t>No</t>
        </is>
      </c>
      <c r="Y264" s="7" t="inlineStr">
        <is>
          <t>Si</t>
        </is>
      </c>
      <c r="Z264" s="7" t="inlineStr">
        <is>
          <t>Si</t>
        </is>
      </c>
      <c r="AA264" s="7" t="inlineStr">
        <is>
          <t>No</t>
        </is>
      </c>
      <c r="AB264" s="7" t="inlineStr">
        <is>
          <t>Si</t>
        </is>
      </c>
      <c r="AC264" s="126" t="inlineStr">
        <is>
          <t>Aqui</t>
        </is>
      </c>
      <c r="AD264" s="19" t="inlineStr"/>
      <c r="AE264" s="13" t="n">
        <v>3278.090909090909</v>
      </c>
      <c r="AF264" s="13" t="n">
        <v>3278.090909090909</v>
      </c>
      <c r="AH264" s="13">
        <f>IF(P264="","",AVERAGEIF($P$6:$P$503, P264, $AE$6:$AE$503))</f>
        <v/>
      </c>
      <c r="AI264" s="13">
        <f>IF(AE264="","",IF(AE264="-","-",IF((AE264-AH264)=0,"-",IF((AE264-AH264)&gt;0,"↑","↓"))))</f>
        <v/>
      </c>
      <c r="AJ264" s="13">
        <f>IF(AF264="","",IF(AF264="-","-",AVERAGEIF($P$6:$P$503, P264, $AF$6:$AF$503)))</f>
        <v/>
      </c>
      <c r="AK264" s="13">
        <f>IF(AF264="","",IF(AF264="-","-",IF((AF264-AJ264)=0,"-",IF((AF264-AJ264)&gt;0,"↑","↓"))))</f>
        <v/>
      </c>
      <c r="AM264" s="125">
        <f>IF(I264="","",((I264-$AJ$2)*$AL$3*((1+$AL$3)^(30*12)))/(((1+$AL$3)^(30*12))-1))</f>
        <v/>
      </c>
    </row>
    <row r="265">
      <c r="B265" s="6" t="inlineStr">
        <is>
          <t>Actiu</t>
        </is>
      </c>
      <c r="C265" s="12" t="inlineStr">
        <is>
          <t>2025-04-04</t>
        </is>
      </c>
      <c r="D265" s="11" t="inlineStr">
        <is>
          <t>Serra Grup Immobiliari</t>
        </is>
      </c>
      <c r="E265" s="11" t="inlineStr"/>
      <c r="F265" s="12" t="inlineStr">
        <is>
          <t>2025-04-04</t>
        </is>
      </c>
      <c r="G265" s="11" t="n">
        <v>0</v>
      </c>
      <c r="H265" s="19" t="inlineStr"/>
      <c r="I265" s="124" t="n">
        <v>254481</v>
      </c>
      <c r="J265" s="9" t="inlineStr">
        <is>
          <t>-</t>
        </is>
      </c>
      <c r="K265" s="7" t="inlineStr">
        <is>
          <t>Viviendas</t>
        </is>
      </c>
      <c r="L265" s="7" t="inlineStr">
        <is>
          <t>Nuevo</t>
        </is>
      </c>
      <c r="M265" s="10" t="inlineStr">
        <is>
          <t>-</t>
        </is>
      </c>
      <c r="N265" s="10" t="inlineStr">
        <is>
          <t>-</t>
        </is>
      </c>
      <c r="O265" s="7" t="inlineStr">
        <is>
          <t>Vilafranca del Penedès</t>
        </is>
      </c>
      <c r="P265" s="7" t="inlineStr">
        <is>
          <t>Barcelona</t>
        </is>
      </c>
      <c r="Q265" s="10" t="n">
        <v>73</v>
      </c>
      <c r="R265" s="10" t="inlineStr">
        <is>
          <t>-</t>
        </is>
      </c>
      <c r="S265" s="7" t="inlineStr">
        <is>
          <t>-</t>
        </is>
      </c>
      <c r="T265" s="7" t="inlineStr">
        <is>
          <t>Si</t>
        </is>
      </c>
      <c r="U265" s="10" t="n">
        <v>3</v>
      </c>
      <c r="V265" s="10" t="n">
        <v>2</v>
      </c>
      <c r="W265" s="7" t="inlineStr">
        <is>
          <t>-</t>
        </is>
      </c>
      <c r="X265" s="7" t="inlineStr">
        <is>
          <t>No</t>
        </is>
      </c>
      <c r="Y265" s="7" t="inlineStr">
        <is>
          <t>No</t>
        </is>
      </c>
      <c r="Z265" s="7" t="inlineStr">
        <is>
          <t>Si</t>
        </is>
      </c>
      <c r="AA265" s="7" t="inlineStr">
        <is>
          <t>No</t>
        </is>
      </c>
      <c r="AB265" s="7" t="inlineStr">
        <is>
          <t>Si</t>
        </is>
      </c>
      <c r="AC265" s="126" t="inlineStr">
        <is>
          <t>Aqui</t>
        </is>
      </c>
      <c r="AD265" s="19" t="inlineStr"/>
      <c r="AE265" s="13" t="n">
        <v>3486.041095890411</v>
      </c>
      <c r="AF265" s="13" t="inlineStr">
        <is>
          <t>-</t>
        </is>
      </c>
      <c r="AH265" s="13">
        <f>IF(P265="","",AVERAGEIF($P$6:$P$503, P265, $AE$6:$AE$503))</f>
        <v/>
      </c>
      <c r="AI265" s="13">
        <f>IF(AE265="","",IF(AE265="-","-",IF((AE265-AH265)=0,"-",IF((AE265-AH265)&gt;0,"↑","↓"))))</f>
        <v/>
      </c>
      <c r="AJ265" s="13">
        <f>IF(AF265="","",IF(AF265="-","-",AVERAGEIF($P$6:$P$503, P265, $AF$6:$AF$503)))</f>
        <v/>
      </c>
      <c r="AK265" s="13">
        <f>IF(AF265="","",IF(AF265="-","-",IF((AF265-AJ265)=0,"-",IF((AF265-AJ265)&gt;0,"↑","↓"))))</f>
        <v/>
      </c>
      <c r="AM265" s="125">
        <f>IF(I265="","",((I265-$AJ$2)*$AL$3*((1+$AL$3)^(30*12)))/(((1+$AL$3)^(30*12))-1))</f>
        <v/>
      </c>
    </row>
    <row r="266">
      <c r="B266" s="6" t="inlineStr">
        <is>
          <t>Actiu</t>
        </is>
      </c>
      <c r="C266" s="12" t="inlineStr">
        <is>
          <t>2025-04-04</t>
        </is>
      </c>
      <c r="D266" s="11" t="inlineStr">
        <is>
          <t>Serra Grup Immobiliari</t>
        </is>
      </c>
      <c r="E266" s="11" t="inlineStr"/>
      <c r="F266" s="12" t="inlineStr">
        <is>
          <t>2025-04-04</t>
        </is>
      </c>
      <c r="G266" s="11" t="n">
        <v>0</v>
      </c>
      <c r="H266" s="18" t="inlineStr"/>
      <c r="I266" s="124" t="n">
        <v>319200</v>
      </c>
      <c r="J266" s="9" t="inlineStr">
        <is>
          <t>-</t>
        </is>
      </c>
      <c r="K266" s="7" t="inlineStr">
        <is>
          <t>Viviendas</t>
        </is>
      </c>
      <c r="L266" s="7" t="inlineStr">
        <is>
          <t>Obra Nueva</t>
        </is>
      </c>
      <c r="M266" s="10" t="n">
        <v>2025</v>
      </c>
      <c r="N266" s="10" t="n">
        <v>0</v>
      </c>
      <c r="O266" s="7" t="inlineStr">
        <is>
          <t>Vilafranca del Penedès</t>
        </is>
      </c>
      <c r="P266" s="7" t="inlineStr">
        <is>
          <t>Barcelona</t>
        </is>
      </c>
      <c r="Q266" s="10" t="n">
        <v>92</v>
      </c>
      <c r="R266" s="10" t="inlineStr">
        <is>
          <t>-</t>
        </is>
      </c>
      <c r="S266" s="7" t="inlineStr">
        <is>
          <t>-</t>
        </is>
      </c>
      <c r="T266" s="7" t="inlineStr">
        <is>
          <t>Si</t>
        </is>
      </c>
      <c r="U266" s="10" t="n">
        <v>4</v>
      </c>
      <c r="V266" s="10" t="n">
        <v>2</v>
      </c>
      <c r="W266" s="7" t="inlineStr">
        <is>
          <t>-</t>
        </is>
      </c>
      <c r="X266" s="7" t="inlineStr">
        <is>
          <t>No</t>
        </is>
      </c>
      <c r="Y266" s="7" t="inlineStr">
        <is>
          <t>No</t>
        </is>
      </c>
      <c r="Z266" s="7" t="inlineStr">
        <is>
          <t>Si</t>
        </is>
      </c>
      <c r="AA266" s="7" t="inlineStr">
        <is>
          <t>No</t>
        </is>
      </c>
      <c r="AB266" s="7" t="inlineStr">
        <is>
          <t>Si</t>
        </is>
      </c>
      <c r="AC266" s="126" t="inlineStr">
        <is>
          <t>Aqui</t>
        </is>
      </c>
      <c r="AD266" s="18" t="inlineStr"/>
      <c r="AE266" s="13" t="n">
        <v>3469.565217391304</v>
      </c>
      <c r="AF266" s="13" t="n">
        <v>3469.565217391304</v>
      </c>
      <c r="AH266" s="13">
        <f>IF(P266="","",AVERAGEIF($P$6:$P$503, P266, $AE$6:$AE$503))</f>
        <v/>
      </c>
      <c r="AI266" s="13">
        <f>IF(AE266="","",IF(AE266="-","-",IF((AE266-AH266)=0,"-",IF((AE266-AH266)&gt;0,"↑","↓"))))</f>
        <v/>
      </c>
      <c r="AJ266" s="13">
        <f>IF(AF266="","",IF(AF266="-","-",AVERAGEIF($P$6:$P$503, P266, $AF$6:$AF$503)))</f>
        <v/>
      </c>
      <c r="AK266" s="13">
        <f>IF(AF266="","",IF(AF266="-","-",IF((AF266-AJ266)=0,"-",IF((AF266-AJ266)&gt;0,"↑","↓"))))</f>
        <v/>
      </c>
      <c r="AM266" s="125">
        <f>IF(I266="","",((I266-$AJ$2)*$AL$3*((1+$AL$3)^(30*12)))/(((1+$AL$3)^(30*12))-1))</f>
        <v/>
      </c>
    </row>
    <row r="267">
      <c r="B267" s="6" t="inlineStr">
        <is>
          <t>Actiu</t>
        </is>
      </c>
      <c r="C267" s="12" t="inlineStr">
        <is>
          <t>2025-04-04</t>
        </is>
      </c>
      <c r="D267" s="11" t="inlineStr">
        <is>
          <t>Serra Grup Immobiliari</t>
        </is>
      </c>
      <c r="E267" s="11" t="inlineStr"/>
      <c r="F267" s="12" t="inlineStr">
        <is>
          <t>2025-04-04</t>
        </is>
      </c>
      <c r="G267" s="11" t="n">
        <v>0</v>
      </c>
      <c r="H267" s="19" t="inlineStr"/>
      <c r="I267" s="124" t="n">
        <v>175000</v>
      </c>
      <c r="J267" s="9" t="inlineStr">
        <is>
          <t>-</t>
        </is>
      </c>
      <c r="K267" s="7" t="inlineStr">
        <is>
          <t>Viviendas</t>
        </is>
      </c>
      <c r="L267" s="7" t="inlineStr">
        <is>
          <t>Buen estado</t>
        </is>
      </c>
      <c r="M267" s="10" t="n">
        <v>1995</v>
      </c>
      <c r="N267" s="10" t="n">
        <v>30</v>
      </c>
      <c r="O267" s="7" t="inlineStr">
        <is>
          <t>Vilafranca del Penedès</t>
        </is>
      </c>
      <c r="P267" s="7" t="inlineStr">
        <is>
          <t>LES CLOTES</t>
        </is>
      </c>
      <c r="Q267" s="10" t="n">
        <v>87</v>
      </c>
      <c r="R267" s="10" t="inlineStr">
        <is>
          <t>-</t>
        </is>
      </c>
      <c r="S267" s="7" t="inlineStr">
        <is>
          <t>-</t>
        </is>
      </c>
      <c r="T267" s="7" t="inlineStr">
        <is>
          <t>Si</t>
        </is>
      </c>
      <c r="U267" s="10" t="n">
        <v>4</v>
      </c>
      <c r="V267" s="10" t="n">
        <v>2</v>
      </c>
      <c r="W267" s="7" t="inlineStr">
        <is>
          <t>Oeste</t>
        </is>
      </c>
      <c r="X267" s="7" t="inlineStr">
        <is>
          <t>No</t>
        </is>
      </c>
      <c r="Y267" s="7" t="inlineStr">
        <is>
          <t>Si</t>
        </is>
      </c>
      <c r="Z267" s="7" t="inlineStr">
        <is>
          <t>No</t>
        </is>
      </c>
      <c r="AA267" s="7" t="inlineStr">
        <is>
          <t>No</t>
        </is>
      </c>
      <c r="AB267" s="7" t="inlineStr">
        <is>
          <t>No</t>
        </is>
      </c>
      <c r="AC267" s="126" t="inlineStr">
        <is>
          <t>Aqui</t>
        </is>
      </c>
      <c r="AD267" s="19" t="inlineStr"/>
      <c r="AE267" s="13" t="n">
        <v>2011.494252873563</v>
      </c>
      <c r="AF267" s="13" t="n">
        <v>1749.125437281359</v>
      </c>
      <c r="AH267" s="13">
        <f>IF(P267="","",AVERAGEIF($P$6:$P$503, P267, $AE$6:$AE$503))</f>
        <v/>
      </c>
      <c r="AI267" s="13">
        <f>IF(AE267="","",IF(AE267="-","-",IF((AE267-AH267)=0,"-",IF((AE267-AH267)&gt;0,"↑","↓"))))</f>
        <v/>
      </c>
      <c r="AJ267" s="13">
        <f>IF(AF267="","",IF(AF267="-","-",AVERAGEIF($P$6:$P$503, P267, $AF$6:$AF$503)))</f>
        <v/>
      </c>
      <c r="AK267" s="13">
        <f>IF(AF267="","",IF(AF267="-","-",IF((AF267-AJ267)=0,"-",IF((AF267-AJ267)&gt;0,"↑","↓"))))</f>
        <v/>
      </c>
      <c r="AM267" s="125">
        <f>IF(I267="","",((I267-$AJ$2)*$AL$3*((1+$AL$3)^(30*12)))/(((1+$AL$3)^(30*12))-1))</f>
        <v/>
      </c>
    </row>
    <row r="268">
      <c r="B268" s="6" t="inlineStr">
        <is>
          <t>Actiu</t>
        </is>
      </c>
      <c r="C268" s="12" t="inlineStr">
        <is>
          <t>2025-04-04</t>
        </is>
      </c>
      <c r="D268" s="11" t="inlineStr">
        <is>
          <t>Serra Grup Immobiliari</t>
        </is>
      </c>
      <c r="E268" s="11" t="inlineStr"/>
      <c r="F268" s="12" t="inlineStr">
        <is>
          <t>2025-04-04</t>
        </is>
      </c>
      <c r="G268" s="11" t="n">
        <v>0</v>
      </c>
      <c r="H268" s="19" t="inlineStr"/>
      <c r="I268" s="124" t="n">
        <v>276838</v>
      </c>
      <c r="J268" s="9" t="inlineStr">
        <is>
          <t>-</t>
        </is>
      </c>
      <c r="K268" s="7" t="inlineStr">
        <is>
          <t>Viviendas</t>
        </is>
      </c>
      <c r="L268" s="7" t="inlineStr">
        <is>
          <t>Obra Nueva</t>
        </is>
      </c>
      <c r="M268" s="10" t="n">
        <v>2025</v>
      </c>
      <c r="N268" s="10" t="n">
        <v>0</v>
      </c>
      <c r="O268" s="7" t="inlineStr">
        <is>
          <t>Vilafranca del Penedès</t>
        </is>
      </c>
      <c r="P268" s="7" t="inlineStr">
        <is>
          <t>Barceloneta</t>
        </is>
      </c>
      <c r="Q268" s="10" t="n">
        <v>83</v>
      </c>
      <c r="R268" s="10" t="inlineStr">
        <is>
          <t>-</t>
        </is>
      </c>
      <c r="S268" s="7" t="inlineStr">
        <is>
          <t>-</t>
        </is>
      </c>
      <c r="T268" s="7" t="inlineStr">
        <is>
          <t>Si</t>
        </is>
      </c>
      <c r="U268" s="10" t="n">
        <v>3</v>
      </c>
      <c r="V268" s="10" t="n">
        <v>2</v>
      </c>
      <c r="W268" s="7" t="inlineStr">
        <is>
          <t>-</t>
        </is>
      </c>
      <c r="X268" s="7" t="inlineStr">
        <is>
          <t>No</t>
        </is>
      </c>
      <c r="Y268" s="7" t="inlineStr">
        <is>
          <t>No</t>
        </is>
      </c>
      <c r="Z268" s="7" t="inlineStr">
        <is>
          <t>Si</t>
        </is>
      </c>
      <c r="AA268" s="7" t="inlineStr">
        <is>
          <t>No</t>
        </is>
      </c>
      <c r="AB268" s="7" t="inlineStr">
        <is>
          <t>Si</t>
        </is>
      </c>
      <c r="AC268" s="126" t="inlineStr">
        <is>
          <t>Aqui</t>
        </is>
      </c>
      <c r="AD268" s="19" t="inlineStr"/>
      <c r="AE268" s="13" t="n">
        <v>3335.397590361446</v>
      </c>
      <c r="AF268" s="13" t="n">
        <v>3335.397590361446</v>
      </c>
      <c r="AH268" s="13">
        <f>IF(P268="","",AVERAGEIF($P$6:$P$503, P268, $AE$6:$AE$503))</f>
        <v/>
      </c>
      <c r="AI268" s="13">
        <f>IF(AE268="","",IF(AE268="-","-",IF((AE268-AH268)=0,"-",IF((AE268-AH268)&gt;0,"↑","↓"))))</f>
        <v/>
      </c>
      <c r="AJ268" s="13">
        <f>IF(AF268="","",IF(AF268="-","-",AVERAGEIF($P$6:$P$503, P268, $AF$6:$AF$503)))</f>
        <v/>
      </c>
      <c r="AK268" s="13">
        <f>IF(AF268="","",IF(AF268="-","-",IF((AF268-AJ268)=0,"-",IF((AF268-AJ268)&gt;0,"↑","↓"))))</f>
        <v/>
      </c>
      <c r="AM268" s="125">
        <f>IF(I268="","",((I268-$AJ$2)*$AL$3*((1+$AL$3)^(30*12)))/(((1+$AL$3)^(30*12))-1))</f>
        <v/>
      </c>
    </row>
    <row r="269">
      <c r="B269" s="6" t="inlineStr">
        <is>
          <t>Actiu</t>
        </is>
      </c>
      <c r="C269" s="12" t="inlineStr">
        <is>
          <t>2025-04-04</t>
        </is>
      </c>
      <c r="D269" s="11" t="inlineStr">
        <is>
          <t>Serra Grup Immobiliari</t>
        </is>
      </c>
      <c r="E269" s="11" t="inlineStr"/>
      <c r="F269" s="12" t="inlineStr">
        <is>
          <t>2025-04-04</t>
        </is>
      </c>
      <c r="G269" s="11" t="n">
        <v>0</v>
      </c>
      <c r="H269" s="18" t="inlineStr"/>
      <c r="I269" s="124" t="n">
        <v>295000</v>
      </c>
      <c r="J269" s="9" t="inlineStr">
        <is>
          <t>-</t>
        </is>
      </c>
      <c r="K269" s="7" t="inlineStr">
        <is>
          <t>Viviendas</t>
        </is>
      </c>
      <c r="L269" s="7" t="inlineStr">
        <is>
          <t>Buen estado</t>
        </is>
      </c>
      <c r="M269" s="10" t="n">
        <v>1960</v>
      </c>
      <c r="N269" s="10" t="n">
        <v>65</v>
      </c>
      <c r="O269" s="7" t="inlineStr">
        <is>
          <t>Vilafranca del Penedès</t>
        </is>
      </c>
      <c r="P269" s="7" t="inlineStr">
        <is>
          <t>*CENTRO</t>
        </is>
      </c>
      <c r="Q269" s="10" t="n">
        <v>98</v>
      </c>
      <c r="R269" s="10" t="inlineStr">
        <is>
          <t>-</t>
        </is>
      </c>
      <c r="S269" s="7" t="inlineStr">
        <is>
          <t>-</t>
        </is>
      </c>
      <c r="T269" s="7" t="inlineStr">
        <is>
          <t>No</t>
        </is>
      </c>
      <c r="U269" s="10" t="n">
        <v>3</v>
      </c>
      <c r="V269" s="10" t="n">
        <v>2</v>
      </c>
      <c r="W269" s="7" t="inlineStr">
        <is>
          <t>-</t>
        </is>
      </c>
      <c r="X269" s="7" t="inlineStr">
        <is>
          <t>No</t>
        </is>
      </c>
      <c r="Y269" s="7" t="inlineStr">
        <is>
          <t>Si</t>
        </is>
      </c>
      <c r="Z269" s="7" t="inlineStr">
        <is>
          <t>No</t>
        </is>
      </c>
      <c r="AA269" s="7" t="inlineStr">
        <is>
          <t>No</t>
        </is>
      </c>
      <c r="AB269" s="7" t="inlineStr">
        <is>
          <t>Si</t>
        </is>
      </c>
      <c r="AC269" s="126" t="inlineStr">
        <is>
          <t>Aqui</t>
        </is>
      </c>
      <c r="AD269" s="18" t="inlineStr"/>
      <c r="AE269" s="13" t="n">
        <v>3010.204081632653</v>
      </c>
      <c r="AF269" s="13" t="n">
        <v>2271.852137081248</v>
      </c>
      <c r="AH269" s="13">
        <f>IF(P269="","",AVERAGEIF($P$6:$P$503, P269, $AE$6:$AE$503))</f>
        <v/>
      </c>
      <c r="AI269" s="13">
        <f>IF(AE269="","",IF(AE269="-","-",IF((AE269-AH269)=0,"-",IF((AE269-AH269)&gt;0,"↑","↓"))))</f>
        <v/>
      </c>
      <c r="AJ269" s="13">
        <f>IF(AF269="","",IF(AF269="-","-",AVERAGEIF($P$6:$P$503, P269, $AF$6:$AF$503)))</f>
        <v/>
      </c>
      <c r="AK269" s="13">
        <f>IF(AF269="","",IF(AF269="-","-",IF((AF269-AJ269)=0,"-",IF((AF269-AJ269)&gt;0,"↑","↓"))))</f>
        <v/>
      </c>
      <c r="AM269" s="125">
        <f>IF(I269="","",((I269-$AJ$2)*$AL$3*((1+$AL$3)^(30*12)))/(((1+$AL$3)^(30*12))-1))</f>
        <v/>
      </c>
    </row>
    <row r="270">
      <c r="B270" s="6" t="inlineStr">
        <is>
          <t>Actiu</t>
        </is>
      </c>
      <c r="C270" s="12" t="inlineStr">
        <is>
          <t>2025-04-04</t>
        </is>
      </c>
      <c r="D270" s="11" t="inlineStr">
        <is>
          <t>Serra Grup Immobiliari</t>
        </is>
      </c>
      <c r="E270" s="11" t="inlineStr"/>
      <c r="F270" s="12" t="inlineStr">
        <is>
          <t>2025-04-04</t>
        </is>
      </c>
      <c r="G270" s="11" t="n">
        <v>0</v>
      </c>
      <c r="H270" s="19" t="inlineStr"/>
      <c r="I270" s="124" t="n">
        <v>273137</v>
      </c>
      <c r="J270" s="9" t="inlineStr">
        <is>
          <t>-</t>
        </is>
      </c>
      <c r="K270" s="7" t="inlineStr">
        <is>
          <t>Viviendas</t>
        </is>
      </c>
      <c r="L270" s="7" t="inlineStr">
        <is>
          <t>Obra Nueva</t>
        </is>
      </c>
      <c r="M270" s="10" t="inlineStr">
        <is>
          <t>-</t>
        </is>
      </c>
      <c r="N270" s="10" t="inlineStr">
        <is>
          <t>-</t>
        </is>
      </c>
      <c r="O270" s="7" t="inlineStr">
        <is>
          <t>Vilafranca del Penedès</t>
        </is>
      </c>
      <c r="P270" s="7" t="inlineStr">
        <is>
          <t>Barceloneta</t>
        </is>
      </c>
      <c r="Q270" s="10" t="n">
        <v>82</v>
      </c>
      <c r="R270" s="10" t="inlineStr">
        <is>
          <t>-</t>
        </is>
      </c>
      <c r="S270" s="7" t="inlineStr">
        <is>
          <t>-</t>
        </is>
      </c>
      <c r="T270" s="7" t="inlineStr">
        <is>
          <t>Si</t>
        </is>
      </c>
      <c r="U270" s="10" t="n">
        <v>3</v>
      </c>
      <c r="V270" s="10" t="n">
        <v>2</v>
      </c>
      <c r="W270" s="7" t="inlineStr">
        <is>
          <t>-</t>
        </is>
      </c>
      <c r="X270" s="7" t="inlineStr">
        <is>
          <t>No</t>
        </is>
      </c>
      <c r="Y270" s="7" t="inlineStr">
        <is>
          <t>No</t>
        </is>
      </c>
      <c r="Z270" s="7" t="inlineStr">
        <is>
          <t>Si</t>
        </is>
      </c>
      <c r="AA270" s="7" t="inlineStr">
        <is>
          <t>No</t>
        </is>
      </c>
      <c r="AB270" s="7" t="inlineStr">
        <is>
          <t>Si</t>
        </is>
      </c>
      <c r="AC270" s="126" t="inlineStr">
        <is>
          <t>Aqui</t>
        </is>
      </c>
      <c r="AD270" s="19" t="inlineStr"/>
      <c r="AE270" s="13" t="n">
        <v>3330.939024390244</v>
      </c>
      <c r="AF270" s="13" t="inlineStr">
        <is>
          <t>-</t>
        </is>
      </c>
      <c r="AH270" s="13">
        <f>IF(P270="","",AVERAGEIF($P$6:$P$503, P270, $AE$6:$AE$503))</f>
        <v/>
      </c>
      <c r="AI270" s="13">
        <f>IF(AE270="","",IF(AE270="-","-",IF((AE270-AH270)=0,"-",IF((AE270-AH270)&gt;0,"↑","↓"))))</f>
        <v/>
      </c>
      <c r="AJ270" s="13">
        <f>IF(AF270="","",IF(AF270="-","-",AVERAGEIF($P$6:$P$503, P270, $AF$6:$AF$503)))</f>
        <v/>
      </c>
      <c r="AK270" s="13">
        <f>IF(AF270="","",IF(AF270="-","-",IF((AF270-AJ270)=0,"-",IF((AF270-AJ270)&gt;0,"↑","↓"))))</f>
        <v/>
      </c>
      <c r="AM270" s="125">
        <f>IF(I270="","",((I270-$AJ$2)*$AL$3*((1+$AL$3)^(30*12)))/(((1+$AL$3)^(30*12))-1))</f>
        <v/>
      </c>
    </row>
    <row r="271">
      <c r="B271" s="6" t="inlineStr">
        <is>
          <t>Actiu</t>
        </is>
      </c>
      <c r="C271" s="12" t="inlineStr">
        <is>
          <t>2025-04-04</t>
        </is>
      </c>
      <c r="D271" s="11" t="inlineStr">
        <is>
          <t>Serra Grup Immobiliari</t>
        </is>
      </c>
      <c r="E271" s="11" t="inlineStr"/>
      <c r="F271" s="12" t="inlineStr">
        <is>
          <t>2025-04-04</t>
        </is>
      </c>
      <c r="G271" s="11" t="n">
        <v>0</v>
      </c>
      <c r="H271" s="19" t="inlineStr"/>
      <c r="I271" s="124" t="n">
        <v>276105</v>
      </c>
      <c r="J271" s="9" t="inlineStr">
        <is>
          <t>-</t>
        </is>
      </c>
      <c r="K271" s="7" t="inlineStr">
        <is>
          <t>Viviendas</t>
        </is>
      </c>
      <c r="L271" s="7" t="inlineStr">
        <is>
          <t>Obra Nueva</t>
        </is>
      </c>
      <c r="M271" s="10" t="n">
        <v>2025</v>
      </c>
      <c r="N271" s="10" t="n">
        <v>0</v>
      </c>
      <c r="O271" s="7" t="inlineStr">
        <is>
          <t>Vilafranca del Penedès</t>
        </is>
      </c>
      <c r="P271" s="7" t="inlineStr">
        <is>
          <t>Vilafranca del Penedès</t>
        </is>
      </c>
      <c r="Q271" s="10" t="n">
        <v>83</v>
      </c>
      <c r="R271" s="10" t="inlineStr">
        <is>
          <t>-</t>
        </is>
      </c>
      <c r="S271" s="7" t="inlineStr">
        <is>
          <t>-</t>
        </is>
      </c>
      <c r="T271" s="7" t="inlineStr">
        <is>
          <t>Si</t>
        </is>
      </c>
      <c r="U271" s="10" t="n">
        <v>3</v>
      </c>
      <c r="V271" s="10" t="n">
        <v>2</v>
      </c>
      <c r="W271" s="7" t="inlineStr">
        <is>
          <t>-</t>
        </is>
      </c>
      <c r="X271" s="7" t="inlineStr">
        <is>
          <t>No</t>
        </is>
      </c>
      <c r="Y271" s="7" t="inlineStr">
        <is>
          <t>No</t>
        </is>
      </c>
      <c r="Z271" s="7" t="inlineStr">
        <is>
          <t>Si</t>
        </is>
      </c>
      <c r="AA271" s="7" t="inlineStr">
        <is>
          <t>No</t>
        </is>
      </c>
      <c r="AB271" s="7" t="inlineStr">
        <is>
          <t>Si</t>
        </is>
      </c>
      <c r="AC271" s="126" t="inlineStr">
        <is>
          <t>Aqui</t>
        </is>
      </c>
      <c r="AD271" s="19" t="inlineStr"/>
      <c r="AE271" s="13" t="n">
        <v>3326.566265060241</v>
      </c>
      <c r="AF271" s="13" t="n">
        <v>3326.566265060241</v>
      </c>
      <c r="AH271" s="13">
        <f>IF(P271="","",AVERAGEIF($P$6:$P$503, P271, $AE$6:$AE$503))</f>
        <v/>
      </c>
      <c r="AI271" s="13">
        <f>IF(AE271="","",IF(AE271="-","-",IF((AE271-AH271)=0,"-",IF((AE271-AH271)&gt;0,"↑","↓"))))</f>
        <v/>
      </c>
      <c r="AJ271" s="13">
        <f>IF(AF271="","",IF(AF271="-","-",AVERAGEIF($P$6:$P$503, P271, $AF$6:$AF$503)))</f>
        <v/>
      </c>
      <c r="AK271" s="13">
        <f>IF(AF271="","",IF(AF271="-","-",IF((AF271-AJ271)=0,"-",IF((AF271-AJ271)&gt;0,"↑","↓"))))</f>
        <v/>
      </c>
      <c r="AM271" s="125">
        <f>IF(I271="","",((I271-$AJ$2)*$AL$3*((1+$AL$3)^(30*12)))/(((1+$AL$3)^(30*12))-1))</f>
        <v/>
      </c>
    </row>
    <row r="272">
      <c r="B272" s="6" t="inlineStr">
        <is>
          <t>Actiu</t>
        </is>
      </c>
      <c r="C272" s="12" t="inlineStr">
        <is>
          <t>2025-04-04</t>
        </is>
      </c>
      <c r="D272" s="11" t="inlineStr">
        <is>
          <t>Serra Grup Immobiliari</t>
        </is>
      </c>
      <c r="E272" s="11" t="inlineStr"/>
      <c r="F272" s="12" t="inlineStr">
        <is>
          <t>2025-04-04</t>
        </is>
      </c>
      <c r="G272" s="11" t="n">
        <v>0</v>
      </c>
      <c r="H272" s="18" t="inlineStr"/>
      <c r="I272" s="124" t="n">
        <v>287000</v>
      </c>
      <c r="J272" s="9" t="inlineStr">
        <is>
          <t>-</t>
        </is>
      </c>
      <c r="K272" s="7" t="inlineStr">
        <is>
          <t>Viviendas</t>
        </is>
      </c>
      <c r="L272" s="7" t="inlineStr">
        <is>
          <t>Buen estado</t>
        </is>
      </c>
      <c r="M272" s="10" t="inlineStr">
        <is>
          <t>-</t>
        </is>
      </c>
      <c r="N272" s="10" t="inlineStr">
        <is>
          <t>-</t>
        </is>
      </c>
      <c r="O272" s="7" t="inlineStr">
        <is>
          <t>Vilafranca del Penedès</t>
        </is>
      </c>
      <c r="P272" s="7" t="inlineStr">
        <is>
          <t>*CENTRO</t>
        </is>
      </c>
      <c r="Q272" s="10" t="n">
        <v>305</v>
      </c>
      <c r="R272" s="10" t="inlineStr">
        <is>
          <t>-</t>
        </is>
      </c>
      <c r="S272" s="7" t="inlineStr">
        <is>
          <t>-</t>
        </is>
      </c>
      <c r="T272" s="7" t="inlineStr">
        <is>
          <t>No</t>
        </is>
      </c>
      <c r="U272" s="10" t="n">
        <v>4</v>
      </c>
      <c r="V272" s="10" t="n">
        <v>3</v>
      </c>
      <c r="W272" s="7" t="inlineStr">
        <is>
          <t>-</t>
        </is>
      </c>
      <c r="X272" s="7" t="inlineStr">
        <is>
          <t>No</t>
        </is>
      </c>
      <c r="Y272" s="7" t="inlineStr">
        <is>
          <t>No</t>
        </is>
      </c>
      <c r="Z272" s="7" t="inlineStr">
        <is>
          <t>No</t>
        </is>
      </c>
      <c r="AA272" s="7" t="inlineStr">
        <is>
          <t>No</t>
        </is>
      </c>
      <c r="AB272" s="7" t="inlineStr">
        <is>
          <t>No</t>
        </is>
      </c>
      <c r="AC272" s="126" t="inlineStr">
        <is>
          <t>Aqui</t>
        </is>
      </c>
      <c r="AD272" s="18" t="inlineStr"/>
      <c r="AE272" s="13" t="n">
        <v>940.983606557377</v>
      </c>
      <c r="AF272" s="13" t="inlineStr">
        <is>
          <t>-</t>
        </is>
      </c>
      <c r="AH272" s="13">
        <f>IF(P272="","",AVERAGEIF($P$6:$P$503, P272, $AE$6:$AE$503))</f>
        <v/>
      </c>
      <c r="AI272" s="13">
        <f>IF(AE272="","",IF(AE272="-","-",IF((AE272-AH272)=0,"-",IF((AE272-AH272)&gt;0,"↑","↓"))))</f>
        <v/>
      </c>
      <c r="AJ272" s="13">
        <f>IF(AF272="","",IF(AF272="-","-",AVERAGEIF($P$6:$P$503, P272, $AF$6:$AF$503)))</f>
        <v/>
      </c>
      <c r="AK272" s="13">
        <f>IF(AF272="","",IF(AF272="-","-",IF((AF272-AJ272)=0,"-",IF((AF272-AJ272)&gt;0,"↑","↓"))))</f>
        <v/>
      </c>
      <c r="AM272" s="125">
        <f>IF(I272="","",((I272-$AJ$2)*$AL$3*((1+$AL$3)^(30*12)))/(((1+$AL$3)^(30*12))-1))</f>
        <v/>
      </c>
    </row>
    <row r="273">
      <c r="B273" s="6" t="inlineStr">
        <is>
          <t>Actiu</t>
        </is>
      </c>
      <c r="C273" s="12" t="inlineStr">
        <is>
          <t>2025-04-04</t>
        </is>
      </c>
      <c r="D273" s="11" t="inlineStr">
        <is>
          <t>Serra Grup Immobiliari</t>
        </is>
      </c>
      <c r="E273" s="11" t="inlineStr"/>
      <c r="F273" s="12" t="inlineStr">
        <is>
          <t>2025-04-04</t>
        </is>
      </c>
      <c r="G273" s="11" t="n">
        <v>0</v>
      </c>
      <c r="H273" s="19" t="inlineStr"/>
      <c r="I273" s="124" t="n">
        <v>260500</v>
      </c>
      <c r="J273" s="9" t="inlineStr">
        <is>
          <t>-</t>
        </is>
      </c>
      <c r="K273" s="7" t="inlineStr">
        <is>
          <t>Viviendas</t>
        </is>
      </c>
      <c r="L273" s="7" t="inlineStr">
        <is>
          <t>Obra Nueva</t>
        </is>
      </c>
      <c r="M273" s="10" t="n">
        <v>2025</v>
      </c>
      <c r="N273" s="10" t="n">
        <v>0</v>
      </c>
      <c r="O273" s="7" t="inlineStr">
        <is>
          <t>Vilafranca del Penedès</t>
        </is>
      </c>
      <c r="P273" s="7" t="inlineStr">
        <is>
          <t>La Girada</t>
        </is>
      </c>
      <c r="Q273" s="10" t="n">
        <v>78</v>
      </c>
      <c r="R273" s="10" t="inlineStr">
        <is>
          <t>-</t>
        </is>
      </c>
      <c r="S273" s="7" t="inlineStr">
        <is>
          <t>-</t>
        </is>
      </c>
      <c r="T273" s="7" t="inlineStr">
        <is>
          <t>Si</t>
        </is>
      </c>
      <c r="U273" s="10" t="n">
        <v>4</v>
      </c>
      <c r="V273" s="10" t="n">
        <v>2</v>
      </c>
      <c r="W273" s="7" t="inlineStr">
        <is>
          <t>-</t>
        </is>
      </c>
      <c r="X273" s="7" t="inlineStr">
        <is>
          <t>No</t>
        </is>
      </c>
      <c r="Y273" s="7" t="inlineStr">
        <is>
          <t>Si</t>
        </is>
      </c>
      <c r="Z273" s="7" t="inlineStr">
        <is>
          <t>Si</t>
        </is>
      </c>
      <c r="AA273" s="7" t="inlineStr">
        <is>
          <t>No</t>
        </is>
      </c>
      <c r="AB273" s="7" t="inlineStr">
        <is>
          <t>No</t>
        </is>
      </c>
      <c r="AC273" s="126" t="inlineStr">
        <is>
          <t>Aqui</t>
        </is>
      </c>
      <c r="AD273" s="19" t="inlineStr"/>
      <c r="AE273" s="13" t="n">
        <v>3339.74358974359</v>
      </c>
      <c r="AF273" s="13" t="n">
        <v>3339.74358974359</v>
      </c>
      <c r="AH273" s="13">
        <f>IF(P273="","",AVERAGEIF($P$6:$P$503, P273, $AE$6:$AE$503))</f>
        <v/>
      </c>
      <c r="AI273" s="13">
        <f>IF(AE273="","",IF(AE273="-","-",IF((AE273-AH273)=0,"-",IF((AE273-AH273)&gt;0,"↑","↓"))))</f>
        <v/>
      </c>
      <c r="AJ273" s="13">
        <f>IF(AF273="","",IF(AF273="-","-",AVERAGEIF($P$6:$P$503, P273, $AF$6:$AF$503)))</f>
        <v/>
      </c>
      <c r="AK273" s="13">
        <f>IF(AF273="","",IF(AF273="-","-",IF((AF273-AJ273)=0,"-",IF((AF273-AJ273)&gt;0,"↑","↓"))))</f>
        <v/>
      </c>
      <c r="AM273" s="125">
        <f>IF(I273="","",((I273-$AJ$2)*$AL$3*((1+$AL$3)^(30*12)))/(((1+$AL$3)^(30*12))-1))</f>
        <v/>
      </c>
    </row>
    <row r="274">
      <c r="B274" s="6" t="inlineStr">
        <is>
          <t>Actiu</t>
        </is>
      </c>
      <c r="C274" s="12" t="inlineStr">
        <is>
          <t>2025-04-04</t>
        </is>
      </c>
      <c r="D274" s="11" t="inlineStr">
        <is>
          <t>Serra Grup Immobiliari</t>
        </is>
      </c>
      <c r="E274" s="11" t="inlineStr"/>
      <c r="F274" s="12" t="inlineStr">
        <is>
          <t>2025-04-04</t>
        </is>
      </c>
      <c r="G274" s="11" t="n">
        <v>0</v>
      </c>
      <c r="H274" s="19" t="inlineStr"/>
      <c r="I274" s="124" t="n">
        <v>268000</v>
      </c>
      <c r="J274" s="9" t="inlineStr">
        <is>
          <t>-</t>
        </is>
      </c>
      <c r="K274" s="7" t="inlineStr">
        <is>
          <t>Viviendas</t>
        </is>
      </c>
      <c r="L274" s="7" t="inlineStr">
        <is>
          <t>Obra Nueva</t>
        </is>
      </c>
      <c r="M274" s="10" t="n">
        <v>2025</v>
      </c>
      <c r="N274" s="10" t="n">
        <v>0</v>
      </c>
      <c r="O274" s="7" t="inlineStr">
        <is>
          <t>Vilafranca del Penedès</t>
        </is>
      </c>
      <c r="P274" s="7" t="inlineStr">
        <is>
          <t>La Girada</t>
        </is>
      </c>
      <c r="Q274" s="10" t="n">
        <v>78</v>
      </c>
      <c r="R274" s="10" t="inlineStr">
        <is>
          <t>-</t>
        </is>
      </c>
      <c r="S274" s="7" t="inlineStr">
        <is>
          <t>-</t>
        </is>
      </c>
      <c r="T274" s="7" t="inlineStr">
        <is>
          <t>Si</t>
        </is>
      </c>
      <c r="U274" s="10" t="n">
        <v>4</v>
      </c>
      <c r="V274" s="10" t="n">
        <v>2</v>
      </c>
      <c r="W274" s="7" t="inlineStr">
        <is>
          <t>-</t>
        </is>
      </c>
      <c r="X274" s="7" t="inlineStr">
        <is>
          <t>No</t>
        </is>
      </c>
      <c r="Y274" s="7" t="inlineStr">
        <is>
          <t>Si</t>
        </is>
      </c>
      <c r="Z274" s="7" t="inlineStr">
        <is>
          <t>Si</t>
        </is>
      </c>
      <c r="AA274" s="7" t="inlineStr">
        <is>
          <t>No</t>
        </is>
      </c>
      <c r="AB274" s="7" t="inlineStr">
        <is>
          <t>No</t>
        </is>
      </c>
      <c r="AC274" s="126" t="inlineStr">
        <is>
          <t>Aqui</t>
        </is>
      </c>
      <c r="AD274" s="19" t="inlineStr"/>
      <c r="AE274" s="13" t="n">
        <v>3435.897435897436</v>
      </c>
      <c r="AF274" s="13" t="n">
        <v>3435.897435897436</v>
      </c>
      <c r="AH274" s="13">
        <f>IF(P274="","",AVERAGEIF($P$6:$P$503, P274, $AE$6:$AE$503))</f>
        <v/>
      </c>
      <c r="AI274" s="13">
        <f>IF(AE274="","",IF(AE274="-","-",IF((AE274-AH274)=0,"-",IF((AE274-AH274)&gt;0,"↑","↓"))))</f>
        <v/>
      </c>
      <c r="AJ274" s="13">
        <f>IF(AF274="","",IF(AF274="-","-",AVERAGEIF($P$6:$P$503, P274, $AF$6:$AF$503)))</f>
        <v/>
      </c>
      <c r="AK274" s="13">
        <f>IF(AF274="","",IF(AF274="-","-",IF((AF274-AJ274)=0,"-",IF((AF274-AJ274)&gt;0,"↑","↓"))))</f>
        <v/>
      </c>
      <c r="AM274" s="125">
        <f>IF(I274="","",((I274-$AJ$2)*$AL$3*((1+$AL$3)^(30*12)))/(((1+$AL$3)^(30*12))-1))</f>
        <v/>
      </c>
    </row>
    <row r="275">
      <c r="B275" s="6" t="inlineStr">
        <is>
          <t>Actiu</t>
        </is>
      </c>
      <c r="C275" s="12" t="inlineStr">
        <is>
          <t>2025-04-04</t>
        </is>
      </c>
      <c r="D275" s="11" t="inlineStr">
        <is>
          <t>Serra Grup Immobiliari</t>
        </is>
      </c>
      <c r="E275" s="11" t="inlineStr"/>
      <c r="F275" s="12" t="inlineStr">
        <is>
          <t>2025-04-04</t>
        </is>
      </c>
      <c r="G275" s="11" t="n">
        <v>0</v>
      </c>
      <c r="H275" s="18" t="inlineStr"/>
      <c r="I275" s="124" t="n">
        <v>276838</v>
      </c>
      <c r="J275" s="9" t="inlineStr">
        <is>
          <t>-</t>
        </is>
      </c>
      <c r="K275" s="7" t="inlineStr">
        <is>
          <t>Viviendas</t>
        </is>
      </c>
      <c r="L275" s="7" t="inlineStr">
        <is>
          <t>Obra Nueva</t>
        </is>
      </c>
      <c r="M275" s="10" t="n">
        <v>2025</v>
      </c>
      <c r="N275" s="10" t="n">
        <v>0</v>
      </c>
      <c r="O275" s="7" t="inlineStr">
        <is>
          <t>Vilafranca del Penedès</t>
        </is>
      </c>
      <c r="P275" s="7" t="inlineStr">
        <is>
          <t>Barceloneta</t>
        </is>
      </c>
      <c r="Q275" s="10" t="n">
        <v>83</v>
      </c>
      <c r="R275" s="10" t="inlineStr">
        <is>
          <t>-</t>
        </is>
      </c>
      <c r="S275" s="7" t="inlineStr">
        <is>
          <t>-</t>
        </is>
      </c>
      <c r="T275" s="7" t="inlineStr">
        <is>
          <t>Si</t>
        </is>
      </c>
      <c r="U275" s="10" t="n">
        <v>3</v>
      </c>
      <c r="V275" s="10" t="n">
        <v>2</v>
      </c>
      <c r="W275" s="7" t="inlineStr">
        <is>
          <t>-</t>
        </is>
      </c>
      <c r="X275" s="7" t="inlineStr">
        <is>
          <t>No</t>
        </is>
      </c>
      <c r="Y275" s="7" t="inlineStr">
        <is>
          <t>No</t>
        </is>
      </c>
      <c r="Z275" s="7" t="inlineStr">
        <is>
          <t>Si</t>
        </is>
      </c>
      <c r="AA275" s="7" t="inlineStr">
        <is>
          <t>No</t>
        </is>
      </c>
      <c r="AB275" s="7" t="inlineStr">
        <is>
          <t>Si</t>
        </is>
      </c>
      <c r="AC275" s="126" t="inlineStr">
        <is>
          <t>Aqui</t>
        </is>
      </c>
      <c r="AD275" s="18" t="inlineStr"/>
      <c r="AE275" s="13" t="n">
        <v>3335.397590361446</v>
      </c>
      <c r="AF275" s="13" t="n">
        <v>3335.397590361446</v>
      </c>
      <c r="AH275" s="13">
        <f>IF(P275="","",AVERAGEIF($P$6:$P$503, P275, $AE$6:$AE$503))</f>
        <v/>
      </c>
      <c r="AI275" s="13">
        <f>IF(AE275="","",IF(AE275="-","-",IF((AE275-AH275)=0,"-",IF((AE275-AH275)&gt;0,"↑","↓"))))</f>
        <v/>
      </c>
      <c r="AJ275" s="13">
        <f>IF(AF275="","",IF(AF275="-","-",AVERAGEIF($P$6:$P$503, P275, $AF$6:$AF$503)))</f>
        <v/>
      </c>
      <c r="AK275" s="13">
        <f>IF(AF275="","",IF(AF275="-","-",IF((AF275-AJ275)=0,"-",IF((AF275-AJ275)&gt;0,"↑","↓"))))</f>
        <v/>
      </c>
      <c r="AM275" s="125">
        <f>IF(I275="","",((I275-$AJ$2)*$AL$3*((1+$AL$3)^(30*12)))/(((1+$AL$3)^(30*12))-1))</f>
        <v/>
      </c>
    </row>
    <row r="276">
      <c r="B276" s="6" t="inlineStr">
        <is>
          <t>Actiu</t>
        </is>
      </c>
      <c r="C276" s="12" t="inlineStr">
        <is>
          <t>2025-04-04</t>
        </is>
      </c>
      <c r="D276" s="11" t="inlineStr">
        <is>
          <t>Serra Grup Immobiliari</t>
        </is>
      </c>
      <c r="E276" s="11" t="inlineStr"/>
      <c r="F276" s="12" t="inlineStr">
        <is>
          <t>2025-04-04</t>
        </is>
      </c>
      <c r="G276" s="11" t="n">
        <v>0</v>
      </c>
      <c r="H276" s="19" t="inlineStr"/>
      <c r="I276" s="124" t="n">
        <v>295000</v>
      </c>
      <c r="J276" s="9" t="inlineStr">
        <is>
          <t>-</t>
        </is>
      </c>
      <c r="K276" s="7" t="inlineStr">
        <is>
          <t>Viviendas</t>
        </is>
      </c>
      <c r="L276" s="7" t="inlineStr">
        <is>
          <t>-</t>
        </is>
      </c>
      <c r="M276" s="10" t="n">
        <v>1991</v>
      </c>
      <c r="N276" s="10" t="n">
        <v>34</v>
      </c>
      <c r="O276" s="7" t="inlineStr">
        <is>
          <t>Vilafranca del Penedès</t>
        </is>
      </c>
      <c r="P276" s="7" t="inlineStr">
        <is>
          <t>Barceloneta - Molí D´En Rovira</t>
        </is>
      </c>
      <c r="Q276" s="10" t="n">
        <v>121</v>
      </c>
      <c r="R276" s="10" t="inlineStr">
        <is>
          <t>-</t>
        </is>
      </c>
      <c r="S276" s="7" t="inlineStr">
        <is>
          <t>-</t>
        </is>
      </c>
      <c r="T276" s="7" t="inlineStr">
        <is>
          <t>No</t>
        </is>
      </c>
      <c r="U276" s="10" t="n">
        <v>3</v>
      </c>
      <c r="V276" s="10" t="n">
        <v>3</v>
      </c>
      <c r="W276" s="7" t="inlineStr">
        <is>
          <t>-</t>
        </is>
      </c>
      <c r="X276" s="7" t="inlineStr">
        <is>
          <t>No</t>
        </is>
      </c>
      <c r="Y276" s="7" t="inlineStr">
        <is>
          <t>No</t>
        </is>
      </c>
      <c r="Z276" s="7" t="inlineStr">
        <is>
          <t>No</t>
        </is>
      </c>
      <c r="AA276" s="7" t="inlineStr">
        <is>
          <t>Si</t>
        </is>
      </c>
      <c r="AB276" s="7" t="inlineStr">
        <is>
          <t>Si</t>
        </is>
      </c>
      <c r="AC276" s="126" t="inlineStr">
        <is>
          <t>Aqui</t>
        </is>
      </c>
      <c r="AD276" s="19" t="inlineStr"/>
      <c r="AE276" s="13" t="n">
        <v>2438.01652892562</v>
      </c>
      <c r="AF276" s="13" t="n">
        <v>2083.774811047538</v>
      </c>
      <c r="AH276" s="13">
        <f>IF(P276="","",AVERAGEIF($P$6:$P$503, P276, $AE$6:$AE$503))</f>
        <v/>
      </c>
      <c r="AI276" s="13">
        <f>IF(AE276="","",IF(AE276="-","-",IF((AE276-AH276)=0,"-",IF((AE276-AH276)&gt;0,"↑","↓"))))</f>
        <v/>
      </c>
      <c r="AJ276" s="13">
        <f>IF(AF276="","",IF(AF276="-","-",AVERAGEIF($P$6:$P$503, P276, $AF$6:$AF$503)))</f>
        <v/>
      </c>
      <c r="AK276" s="13">
        <f>IF(AF276="","",IF(AF276="-","-",IF((AF276-AJ276)=0,"-",IF((AF276-AJ276)&gt;0,"↑","↓"))))</f>
        <v/>
      </c>
      <c r="AM276" s="125">
        <f>IF(I276="","",((I276-$AJ$2)*$AL$3*((1+$AL$3)^(30*12)))/(((1+$AL$3)^(30*12))-1))</f>
        <v/>
      </c>
    </row>
    <row r="277">
      <c r="B277" s="6" t="inlineStr">
        <is>
          <t>Actiu</t>
        </is>
      </c>
      <c r="C277" s="12" t="inlineStr">
        <is>
          <t>2025-04-04</t>
        </is>
      </c>
      <c r="D277" s="11" t="inlineStr">
        <is>
          <t>Serra Grup Immobiliari</t>
        </is>
      </c>
      <c r="E277" s="11" t="inlineStr"/>
      <c r="F277" s="12" t="inlineStr">
        <is>
          <t>2025-04-04</t>
        </is>
      </c>
      <c r="G277" s="11" t="n">
        <v>0</v>
      </c>
      <c r="H277" s="19" t="inlineStr"/>
      <c r="I277" s="124" t="n">
        <v>285000</v>
      </c>
      <c r="J277" s="9" t="inlineStr">
        <is>
          <t>-</t>
        </is>
      </c>
      <c r="K277" s="7" t="inlineStr">
        <is>
          <t>Viviendas</t>
        </is>
      </c>
      <c r="L277" s="7" t="inlineStr">
        <is>
          <t>-</t>
        </is>
      </c>
      <c r="M277" s="10" t="n">
        <v>1966</v>
      </c>
      <c r="N277" s="10" t="n">
        <v>59</v>
      </c>
      <c r="O277" s="7" t="inlineStr">
        <is>
          <t>Vilafranca del Penedès</t>
        </is>
      </c>
      <c r="P277" s="7" t="inlineStr">
        <is>
          <t>Sant Julià</t>
        </is>
      </c>
      <c r="Q277" s="10" t="n">
        <v>90</v>
      </c>
      <c r="R277" s="10" t="inlineStr">
        <is>
          <t>-</t>
        </is>
      </c>
      <c r="S277" s="7" t="inlineStr">
        <is>
          <t>-</t>
        </is>
      </c>
      <c r="T277" s="7" t="inlineStr">
        <is>
          <t>No</t>
        </is>
      </c>
      <c r="U277" s="10" t="n">
        <v>3</v>
      </c>
      <c r="V277" s="10" t="n">
        <v>1</v>
      </c>
      <c r="W277" s="7" t="inlineStr">
        <is>
          <t>-</t>
        </is>
      </c>
      <c r="X277" s="7" t="inlineStr">
        <is>
          <t>Si</t>
        </is>
      </c>
      <c r="Y277" s="7" t="inlineStr">
        <is>
          <t>No</t>
        </is>
      </c>
      <c r="Z277" s="7" t="inlineStr">
        <is>
          <t>No</t>
        </is>
      </c>
      <c r="AA277" s="7" t="inlineStr">
        <is>
          <t>Si</t>
        </is>
      </c>
      <c r="AB277" s="7" t="inlineStr">
        <is>
          <t>Si</t>
        </is>
      </c>
      <c r="AC277" s="126" t="inlineStr">
        <is>
          <t>Aqui</t>
        </is>
      </c>
      <c r="AD277" s="19" t="inlineStr"/>
      <c r="AE277" s="13" t="n">
        <v>3166.666666666667</v>
      </c>
      <c r="AF277" s="13" t="n">
        <v>2445.302445302445</v>
      </c>
      <c r="AH277" s="13">
        <f>IF(P277="","",AVERAGEIF($P$6:$P$503, P277, $AE$6:$AE$503))</f>
        <v/>
      </c>
      <c r="AI277" s="13">
        <f>IF(AE277="","",IF(AE277="-","-",IF((AE277-AH277)=0,"-",IF((AE277-AH277)&gt;0,"↑","↓"))))</f>
        <v/>
      </c>
      <c r="AJ277" s="13">
        <f>IF(AF277="","",IF(AF277="-","-",AVERAGEIF($P$6:$P$503, P277, $AF$6:$AF$503)))</f>
        <v/>
      </c>
      <c r="AK277" s="13">
        <f>IF(AF277="","",IF(AF277="-","-",IF((AF277-AJ277)=0,"-",IF((AF277-AJ277)&gt;0,"↑","↓"))))</f>
        <v/>
      </c>
      <c r="AM277" s="125">
        <f>IF(I277="","",((I277-$AJ$2)*$AL$3*((1+$AL$3)^(30*12)))/(((1+$AL$3)^(30*12))-1))</f>
        <v/>
      </c>
    </row>
    <row r="278">
      <c r="B278" s="6" t="inlineStr">
        <is>
          <t>Actiu</t>
        </is>
      </c>
      <c r="C278" s="12" t="inlineStr">
        <is>
          <t>2025-04-04</t>
        </is>
      </c>
      <c r="D278" s="11" t="inlineStr">
        <is>
          <t>Serra Grup Immobiliari</t>
        </is>
      </c>
      <c r="E278" s="11" t="inlineStr"/>
      <c r="F278" s="12" t="inlineStr">
        <is>
          <t>2025-04-04</t>
        </is>
      </c>
      <c r="G278" s="11" t="n">
        <v>0</v>
      </c>
      <c r="H278" s="18" t="inlineStr"/>
      <c r="I278" s="124" t="n">
        <v>550000</v>
      </c>
      <c r="J278" s="9" t="inlineStr">
        <is>
          <t>-</t>
        </is>
      </c>
      <c r="K278" s="7" t="inlineStr">
        <is>
          <t>Viviendas</t>
        </is>
      </c>
      <c r="L278" s="7" t="inlineStr">
        <is>
          <t>-</t>
        </is>
      </c>
      <c r="M278" s="10" t="n">
        <v>1980</v>
      </c>
      <c r="N278" s="10" t="n">
        <v>45</v>
      </c>
      <c r="O278" s="7" t="inlineStr">
        <is>
          <t>Vilafranca del Penedès</t>
        </is>
      </c>
      <c r="P278" s="7" t="inlineStr">
        <is>
          <t>*CENTRO</t>
        </is>
      </c>
      <c r="Q278" s="10" t="n">
        <v>260</v>
      </c>
      <c r="R278" s="10" t="inlineStr">
        <is>
          <t>-</t>
        </is>
      </c>
      <c r="S278" s="7" t="inlineStr">
        <is>
          <t>-</t>
        </is>
      </c>
      <c r="T278" s="7" t="inlineStr">
        <is>
          <t>Si</t>
        </is>
      </c>
      <c r="U278" s="10" t="n">
        <v>5</v>
      </c>
      <c r="V278" s="10" t="n">
        <v>3</v>
      </c>
      <c r="W278" s="7" t="inlineStr">
        <is>
          <t>-</t>
        </is>
      </c>
      <c r="X278" s="7" t="inlineStr">
        <is>
          <t>No</t>
        </is>
      </c>
      <c r="Y278" s="7" t="inlineStr">
        <is>
          <t>Si</t>
        </is>
      </c>
      <c r="Z278" s="7" t="inlineStr">
        <is>
          <t>No</t>
        </is>
      </c>
      <c r="AA278" s="7" t="inlineStr">
        <is>
          <t>Si</t>
        </is>
      </c>
      <c r="AB278" s="7" t="inlineStr">
        <is>
          <t>No</t>
        </is>
      </c>
      <c r="AC278" s="126" t="inlineStr">
        <is>
          <t>Aqui</t>
        </is>
      </c>
      <c r="AD278" s="18" t="inlineStr"/>
      <c r="AE278" s="13" t="n">
        <v>2115.384615384615</v>
      </c>
      <c r="AF278" s="13" t="n">
        <v>1726.844583987441</v>
      </c>
      <c r="AH278" s="13">
        <f>IF(P278="","",AVERAGEIF($P$6:$P$503, P278, $AE$6:$AE$503))</f>
        <v/>
      </c>
      <c r="AI278" s="13">
        <f>IF(AE278="","",IF(AE278="-","-",IF((AE278-AH278)=0,"-",IF((AE278-AH278)&gt;0,"↑","↓"))))</f>
        <v/>
      </c>
      <c r="AJ278" s="13">
        <f>IF(AF278="","",IF(AF278="-","-",AVERAGEIF($P$6:$P$503, P278, $AF$6:$AF$503)))</f>
        <v/>
      </c>
      <c r="AK278" s="13">
        <f>IF(AF278="","",IF(AF278="-","-",IF((AF278-AJ278)=0,"-",IF((AF278-AJ278)&gt;0,"↑","↓"))))</f>
        <v/>
      </c>
      <c r="AM278" s="125">
        <f>IF(I278="","",((I278-$AJ$2)*$AL$3*((1+$AL$3)^(30*12)))/(((1+$AL$3)^(30*12))-1))</f>
        <v/>
      </c>
    </row>
    <row r="279">
      <c r="B279" s="6" t="inlineStr">
        <is>
          <t>Actiu</t>
        </is>
      </c>
      <c r="C279" s="12" t="inlineStr">
        <is>
          <t>2025-04-04</t>
        </is>
      </c>
      <c r="D279" s="11" t="inlineStr">
        <is>
          <t>Serra Grup Immobiliari</t>
        </is>
      </c>
      <c r="E279" s="11" t="inlineStr"/>
      <c r="F279" s="12" t="inlineStr">
        <is>
          <t>2025-04-04</t>
        </is>
      </c>
      <c r="G279" s="11" t="n">
        <v>0</v>
      </c>
      <c r="H279" s="19" t="inlineStr"/>
      <c r="I279" s="124" t="n">
        <v>2200000</v>
      </c>
      <c r="J279" s="9" t="inlineStr">
        <is>
          <t>-</t>
        </is>
      </c>
      <c r="K279" s="7" t="inlineStr">
        <is>
          <t>Viviendas</t>
        </is>
      </c>
      <c r="L279" s="7" t="inlineStr">
        <is>
          <t>-</t>
        </is>
      </c>
      <c r="M279" s="10" t="inlineStr">
        <is>
          <t>-</t>
        </is>
      </c>
      <c r="N279" s="10" t="inlineStr">
        <is>
          <t>-</t>
        </is>
      </c>
      <c r="O279" s="7" t="inlineStr">
        <is>
          <t>Vilafranca del Penedès</t>
        </is>
      </c>
      <c r="P279" s="7" t="inlineStr">
        <is>
          <t>Subirats</t>
        </is>
      </c>
      <c r="Q279" s="10" t="n">
        <v>687</v>
      </c>
      <c r="R279" s="10" t="inlineStr">
        <is>
          <t>-</t>
        </is>
      </c>
      <c r="S279" s="7" t="inlineStr">
        <is>
          <t>-</t>
        </is>
      </c>
      <c r="T279" s="7" t="inlineStr">
        <is>
          <t>No</t>
        </is>
      </c>
      <c r="U279" s="10" t="n">
        <v>8</v>
      </c>
      <c r="V279" s="10" t="n">
        <v>6</v>
      </c>
      <c r="W279" s="7" t="inlineStr">
        <is>
          <t>-</t>
        </is>
      </c>
      <c r="X279" s="7" t="inlineStr">
        <is>
          <t>Si</t>
        </is>
      </c>
      <c r="Y279" s="7" t="inlineStr">
        <is>
          <t>Si</t>
        </is>
      </c>
      <c r="Z279" s="7" t="inlineStr">
        <is>
          <t>Si</t>
        </is>
      </c>
      <c r="AA279" s="7" t="inlineStr">
        <is>
          <t>No</t>
        </is>
      </c>
      <c r="AB279" s="7" t="inlineStr">
        <is>
          <t>No</t>
        </is>
      </c>
      <c r="AC279" s="126" t="inlineStr">
        <is>
          <t>Aqui</t>
        </is>
      </c>
      <c r="AD279" s="19" t="inlineStr"/>
      <c r="AE279" s="13" t="n">
        <v>3202.328966521106</v>
      </c>
      <c r="AF279" s="13" t="inlineStr">
        <is>
          <t>-</t>
        </is>
      </c>
      <c r="AH279" s="13">
        <f>IF(P279="","",AVERAGEIF($P$6:$P$503, P279, $AE$6:$AE$503))</f>
        <v/>
      </c>
      <c r="AI279" s="13">
        <f>IF(AE279="","",IF(AE279="-","-",IF((AE279-AH279)=0,"-",IF((AE279-AH279)&gt;0,"↑","↓"))))</f>
        <v/>
      </c>
      <c r="AJ279" s="13">
        <f>IF(AF279="","",IF(AF279="-","-",AVERAGEIF($P$6:$P$503, P279, $AF$6:$AF$503)))</f>
        <v/>
      </c>
      <c r="AK279" s="13">
        <f>IF(AF279="","",IF(AF279="-","-",IF((AF279-AJ279)=0,"-",IF((AF279-AJ279)&gt;0,"↑","↓"))))</f>
        <v/>
      </c>
      <c r="AM279" s="125">
        <f>IF(I279="","",((I279-$AJ$2)*$AL$3*((1+$AL$3)^(30*12)))/(((1+$AL$3)^(30*12))-1))</f>
        <v/>
      </c>
    </row>
    <row r="280">
      <c r="B280" s="6" t="inlineStr">
        <is>
          <t>Actiu</t>
        </is>
      </c>
      <c r="C280" s="12" t="inlineStr">
        <is>
          <t>2025-04-04</t>
        </is>
      </c>
      <c r="D280" s="11" t="inlineStr">
        <is>
          <t>Serra Grup Immobiliari</t>
        </is>
      </c>
      <c r="E280" s="11" t="inlineStr"/>
      <c r="F280" s="12" t="inlineStr">
        <is>
          <t>2025-04-04</t>
        </is>
      </c>
      <c r="G280" s="11" t="n">
        <v>0</v>
      </c>
      <c r="H280" s="19" t="inlineStr"/>
      <c r="I280" s="124" t="n">
        <v>296000</v>
      </c>
      <c r="J280" s="9" t="inlineStr">
        <is>
          <t>-</t>
        </is>
      </c>
      <c r="K280" s="7" t="inlineStr">
        <is>
          <t>Viviendas</t>
        </is>
      </c>
      <c r="L280" s="7" t="inlineStr">
        <is>
          <t>Buen estado</t>
        </is>
      </c>
      <c r="M280" s="10" t="inlineStr">
        <is>
          <t>-</t>
        </is>
      </c>
      <c r="N280" s="10" t="inlineStr">
        <is>
          <t>-</t>
        </is>
      </c>
      <c r="O280" s="7" t="inlineStr">
        <is>
          <t>Font-rubí</t>
        </is>
      </c>
      <c r="P280" s="7" t="inlineStr">
        <is>
          <t>Cataluna</t>
        </is>
      </c>
      <c r="Q280" s="10" t="n">
        <v>95</v>
      </c>
      <c r="R280" s="10" t="inlineStr">
        <is>
          <t>-</t>
        </is>
      </c>
      <c r="S280" s="7" t="inlineStr">
        <is>
          <t>-</t>
        </is>
      </c>
      <c r="T280" s="7" t="inlineStr">
        <is>
          <t>No</t>
        </is>
      </c>
      <c r="U280" s="10" t="n">
        <v>7</v>
      </c>
      <c r="V280" s="10" t="n">
        <v>3</v>
      </c>
      <c r="W280" s="7" t="inlineStr">
        <is>
          <t>-</t>
        </is>
      </c>
      <c r="X280" s="7" t="inlineStr">
        <is>
          <t>Si</t>
        </is>
      </c>
      <c r="Y280" s="7" t="inlineStr">
        <is>
          <t>No</t>
        </is>
      </c>
      <c r="Z280" s="7" t="inlineStr">
        <is>
          <t>Si</t>
        </is>
      </c>
      <c r="AA280" s="7" t="inlineStr">
        <is>
          <t>No</t>
        </is>
      </c>
      <c r="AB280" s="7" t="inlineStr">
        <is>
          <t>No</t>
        </is>
      </c>
      <c r="AC280" s="126" t="inlineStr">
        <is>
          <t>Aqui</t>
        </is>
      </c>
      <c r="AD280" s="19" t="inlineStr"/>
      <c r="AE280" s="13" t="n">
        <v>3115.78947368421</v>
      </c>
      <c r="AF280" s="13" t="inlineStr">
        <is>
          <t>-</t>
        </is>
      </c>
      <c r="AH280" s="13">
        <f>IF(P280="","",AVERAGEIF($P$6:$P$503, P280, $AE$6:$AE$503))</f>
        <v/>
      </c>
      <c r="AI280" s="13">
        <f>IF(AE280="","",IF(AE280="-","-",IF((AE280-AH280)=0,"-",IF((AE280-AH280)&gt;0,"↑","↓"))))</f>
        <v/>
      </c>
      <c r="AJ280" s="13">
        <f>IF(AF280="","",IF(AF280="-","-",AVERAGEIF($P$6:$P$503, P280, $AF$6:$AF$503)))</f>
        <v/>
      </c>
      <c r="AK280" s="13">
        <f>IF(AF280="","",IF(AF280="-","-",IF((AF280-AJ280)=0,"-",IF((AF280-AJ280)&gt;0,"↑","↓"))))</f>
        <v/>
      </c>
      <c r="AM280" s="125">
        <f>IF(I280="","",((I280-$AJ$2)*$AL$3*((1+$AL$3)^(30*12)))/(((1+$AL$3)^(30*12))-1))</f>
        <v/>
      </c>
    </row>
    <row r="281">
      <c r="B281" s="6" t="inlineStr">
        <is>
          <t>Actiu</t>
        </is>
      </c>
      <c r="C281" s="12" t="inlineStr">
        <is>
          <t>2025-04-04</t>
        </is>
      </c>
      <c r="D281" s="11" t="inlineStr">
        <is>
          <t>Serra Grup Immobiliari</t>
        </is>
      </c>
      <c r="E281" s="11" t="inlineStr"/>
      <c r="F281" s="12" t="inlineStr">
        <is>
          <t>2025-04-04</t>
        </is>
      </c>
      <c r="G281" s="11" t="n">
        <v>0</v>
      </c>
      <c r="H281" s="18" t="inlineStr"/>
      <c r="I281" s="124" t="n">
        <v>340000</v>
      </c>
      <c r="J281" s="9" t="inlineStr">
        <is>
          <t>-</t>
        </is>
      </c>
      <c r="K281" s="7" t="inlineStr">
        <is>
          <t>Viviendas</t>
        </is>
      </c>
      <c r="L281" s="7" t="inlineStr">
        <is>
          <t>-</t>
        </is>
      </c>
      <c r="M281" s="10" t="n">
        <v>2003</v>
      </c>
      <c r="N281" s="10" t="n">
        <v>22</v>
      </c>
      <c r="O281" s="7" t="inlineStr">
        <is>
          <t>Moja</t>
        </is>
      </c>
      <c r="P281" s="7" t="inlineStr">
        <is>
          <t>La vinera</t>
        </is>
      </c>
      <c r="Q281" s="10" t="n">
        <v>125</v>
      </c>
      <c r="R281" s="10" t="inlineStr">
        <is>
          <t>-</t>
        </is>
      </c>
      <c r="S281" s="7" t="inlineStr">
        <is>
          <t>-</t>
        </is>
      </c>
      <c r="T281" s="7" t="inlineStr">
        <is>
          <t>Si</t>
        </is>
      </c>
      <c r="U281" s="10" t="n">
        <v>4</v>
      </c>
      <c r="V281" s="10" t="n">
        <v>3</v>
      </c>
      <c r="W281" s="7" t="inlineStr">
        <is>
          <t>-</t>
        </is>
      </c>
      <c r="X281" s="7" t="inlineStr">
        <is>
          <t>Si</t>
        </is>
      </c>
      <c r="Y281" s="7" t="inlineStr">
        <is>
          <t>Si</t>
        </is>
      </c>
      <c r="Z281" s="7" t="inlineStr">
        <is>
          <t>Si</t>
        </is>
      </c>
      <c r="AA281" s="7" t="inlineStr">
        <is>
          <t>Si</t>
        </is>
      </c>
      <c r="AB281" s="7" t="inlineStr">
        <is>
          <t>Si</t>
        </is>
      </c>
      <c r="AC281" s="126" t="inlineStr">
        <is>
          <t>Aqui</t>
        </is>
      </c>
      <c r="AD281" s="18" t="inlineStr"/>
      <c r="AE281" s="13" t="n">
        <v>2720</v>
      </c>
      <c r="AF281" s="13" t="n">
        <v>2450.45045045045</v>
      </c>
      <c r="AH281" s="13">
        <f>IF(P281="","",AVERAGEIF($P$6:$P$503, P281, $AE$6:$AE$503))</f>
        <v/>
      </c>
      <c r="AI281" s="13">
        <f>IF(AE281="","",IF(AE281="-","-",IF((AE281-AH281)=0,"-",IF((AE281-AH281)&gt;0,"↑","↓"))))</f>
        <v/>
      </c>
      <c r="AJ281" s="13">
        <f>IF(AF281="","",IF(AF281="-","-",AVERAGEIF($P$6:$P$503, P281, $AF$6:$AF$503)))</f>
        <v/>
      </c>
      <c r="AK281" s="13">
        <f>IF(AF281="","",IF(AF281="-","-",IF((AF281-AJ281)=0,"-",IF((AF281-AJ281)&gt;0,"↑","↓"))))</f>
        <v/>
      </c>
      <c r="AM281" s="125">
        <f>IF(I281="","",((I281-$AJ$2)*$AL$3*((1+$AL$3)^(30*12)))/(((1+$AL$3)^(30*12))-1))</f>
        <v/>
      </c>
    </row>
    <row r="282">
      <c r="B282" s="6" t="inlineStr">
        <is>
          <t>Actiu</t>
        </is>
      </c>
      <c r="C282" s="12" t="inlineStr">
        <is>
          <t>2025-04-05</t>
        </is>
      </c>
      <c r="D282" s="11" t="inlineStr">
        <is>
          <t>Serra Grup Immobiliari</t>
        </is>
      </c>
      <c r="E282" s="11" t="inlineStr"/>
      <c r="F282" s="12" t="inlineStr">
        <is>
          <t>2025-04-05</t>
        </is>
      </c>
      <c r="G282" s="11" t="n">
        <v>0</v>
      </c>
      <c r="H282" s="19" t="inlineStr"/>
      <c r="I282" s="124" t="n">
        <v>270000</v>
      </c>
      <c r="J282" s="9" t="inlineStr">
        <is>
          <t>-</t>
        </is>
      </c>
      <c r="K282" s="7" t="inlineStr">
        <is>
          <t>Viviendas</t>
        </is>
      </c>
      <c r="L282" s="7" t="inlineStr">
        <is>
          <t>Seminuevo</t>
        </is>
      </c>
      <c r="M282" s="10" t="n">
        <v>2023</v>
      </c>
      <c r="N282" s="10" t="n">
        <v>2</v>
      </c>
      <c r="O282" s="7" t="inlineStr">
        <is>
          <t>Vilafranca del Penedès</t>
        </is>
      </c>
      <c r="P282" s="7" t="inlineStr">
        <is>
          <t>*CENTRO</t>
        </is>
      </c>
      <c r="Q282" s="10" t="n">
        <v>95</v>
      </c>
      <c r="R282" s="10" t="inlineStr">
        <is>
          <t>-</t>
        </is>
      </c>
      <c r="S282" s="7" t="inlineStr">
        <is>
          <t>-</t>
        </is>
      </c>
      <c r="T282" s="7" t="inlineStr">
        <is>
          <t>Si</t>
        </is>
      </c>
      <c r="U282" s="10" t="n">
        <v>3</v>
      </c>
      <c r="V282" s="10" t="n">
        <v>2</v>
      </c>
      <c r="W282" s="7" t="inlineStr">
        <is>
          <t>Sur</t>
        </is>
      </c>
      <c r="X282" s="7" t="inlineStr">
        <is>
          <t>No</t>
        </is>
      </c>
      <c r="Y282" s="7" t="inlineStr">
        <is>
          <t>Si</t>
        </is>
      </c>
      <c r="Z282" s="7" t="inlineStr">
        <is>
          <t>No</t>
        </is>
      </c>
      <c r="AA282" s="7" t="inlineStr">
        <is>
          <t>No</t>
        </is>
      </c>
      <c r="AB282" s="7" t="inlineStr">
        <is>
          <t>No</t>
        </is>
      </c>
      <c r="AC282" s="126" t="inlineStr">
        <is>
          <t>Aqui</t>
        </is>
      </c>
      <c r="AD282" s="19" t="inlineStr"/>
      <c r="AE282" s="13" t="n">
        <v>2842.105263157895</v>
      </c>
      <c r="AF282" s="13" t="n">
        <v>2813.965607087024</v>
      </c>
      <c r="AH282" s="13">
        <f>IF(P282="","",AVERAGEIF($P$6:$P$503, P282, $AE$6:$AE$503))</f>
        <v/>
      </c>
      <c r="AI282" s="13">
        <f>IF(AE282="","",IF(AE282="-","-",IF((AE282-AH282)=0,"-",IF((AE282-AH282)&gt;0,"↑","↓"))))</f>
        <v/>
      </c>
      <c r="AJ282" s="13">
        <f>IF(AF282="","",IF(AF282="-","-",AVERAGEIF($P$6:$P$503, P282, $AF$6:$AF$503)))</f>
        <v/>
      </c>
      <c r="AK282" s="13">
        <f>IF(AF282="","",IF(AF282="-","-",IF((AF282-AJ282)=0,"-",IF((AF282-AJ282)&gt;0,"↑","↓"))))</f>
        <v/>
      </c>
      <c r="AM282" s="125">
        <f>IF(I282="","",((I282-$AJ$2)*$AL$3*((1+$AL$3)^(30*12)))/(((1+$AL$3)^(30*12))-1))</f>
        <v/>
      </c>
    </row>
    <row r="283">
      <c r="B283" s="6" t="inlineStr">
        <is>
          <t>Actiu</t>
        </is>
      </c>
      <c r="C283" s="12" t="inlineStr">
        <is>
          <t>2025-04-05</t>
        </is>
      </c>
      <c r="D283" s="11" t="inlineStr">
        <is>
          <t>Serra Grup Immobiliari</t>
        </is>
      </c>
      <c r="E283" s="11" t="inlineStr"/>
      <c r="F283" s="12" t="inlineStr">
        <is>
          <t>2025-04-05</t>
        </is>
      </c>
      <c r="G283" s="11" t="n">
        <v>0</v>
      </c>
      <c r="H283" s="19" t="inlineStr"/>
      <c r="I283" s="124" t="n">
        <v>260500</v>
      </c>
      <c r="J283" s="9" t="inlineStr">
        <is>
          <t>-</t>
        </is>
      </c>
      <c r="K283" s="7" t="inlineStr">
        <is>
          <t>Viviendas</t>
        </is>
      </c>
      <c r="L283" s="7" t="inlineStr">
        <is>
          <t>Obra Nueva</t>
        </is>
      </c>
      <c r="M283" s="10" t="n">
        <v>2025</v>
      </c>
      <c r="N283" s="10" t="n">
        <v>0</v>
      </c>
      <c r="O283" s="7" t="inlineStr">
        <is>
          <t>Vilafranca del Penedès</t>
        </is>
      </c>
      <c r="P283" s="7" t="inlineStr">
        <is>
          <t>La Girada</t>
        </is>
      </c>
      <c r="Q283" s="10" t="n">
        <v>78</v>
      </c>
      <c r="R283" s="10" t="inlineStr">
        <is>
          <t>-</t>
        </is>
      </c>
      <c r="S283" s="7" t="inlineStr">
        <is>
          <t>-</t>
        </is>
      </c>
      <c r="T283" s="7" t="inlineStr">
        <is>
          <t>Si</t>
        </is>
      </c>
      <c r="U283" s="10" t="n">
        <v>4</v>
      </c>
      <c r="V283" s="10" t="n">
        <v>2</v>
      </c>
      <c r="W283" s="7" t="inlineStr">
        <is>
          <t>-</t>
        </is>
      </c>
      <c r="X283" s="7" t="inlineStr">
        <is>
          <t>No</t>
        </is>
      </c>
      <c r="Y283" s="7" t="inlineStr">
        <is>
          <t>Si</t>
        </is>
      </c>
      <c r="Z283" s="7" t="inlineStr">
        <is>
          <t>Si</t>
        </is>
      </c>
      <c r="AA283" s="7" t="inlineStr">
        <is>
          <t>No</t>
        </is>
      </c>
      <c r="AB283" s="7" t="inlineStr">
        <is>
          <t>No</t>
        </is>
      </c>
      <c r="AC283" s="126" t="inlineStr">
        <is>
          <t>Aqui</t>
        </is>
      </c>
      <c r="AD283" s="19" t="inlineStr"/>
      <c r="AE283" s="13" t="n">
        <v>3339.74358974359</v>
      </c>
      <c r="AF283" s="13" t="n">
        <v>3339.74358974359</v>
      </c>
      <c r="AH283" s="13">
        <f>IF(P283="","",AVERAGEIF($P$6:$P$503, P283, $AE$6:$AE$503))</f>
        <v/>
      </c>
      <c r="AI283" s="13">
        <f>IF(AE283="","",IF(AE283="-","-",IF((AE283-AH283)=0,"-",IF((AE283-AH283)&gt;0,"↑","↓"))))</f>
        <v/>
      </c>
      <c r="AJ283" s="13">
        <f>IF(AF283="","",IF(AF283="-","-",AVERAGEIF($P$6:$P$503, P283, $AF$6:$AF$503)))</f>
        <v/>
      </c>
      <c r="AK283" s="13">
        <f>IF(AF283="","",IF(AF283="-","-",IF((AF283-AJ283)=0,"-",IF((AF283-AJ283)&gt;0,"↑","↓"))))</f>
        <v/>
      </c>
      <c r="AM283" s="125">
        <f>IF(I283="","",((I283-$AJ$2)*$AL$3*((1+$AL$3)^(30*12)))/(((1+$AL$3)^(30*12))-1))</f>
        <v/>
      </c>
    </row>
    <row r="284">
      <c r="B284" s="6" t="inlineStr">
        <is>
          <t>Actiu</t>
        </is>
      </c>
      <c r="C284" s="12" t="inlineStr">
        <is>
          <t>2025-04-05</t>
        </is>
      </c>
      <c r="D284" s="11" t="inlineStr">
        <is>
          <t>Serra Grup Immobiliari</t>
        </is>
      </c>
      <c r="E284" s="11" t="inlineStr"/>
      <c r="F284" s="12" t="inlineStr">
        <is>
          <t>2025-04-05</t>
        </is>
      </c>
      <c r="G284" s="11" t="n">
        <v>0</v>
      </c>
      <c r="H284" s="18" t="inlineStr"/>
      <c r="I284" s="124" t="n">
        <v>288472</v>
      </c>
      <c r="J284" s="9" t="inlineStr">
        <is>
          <t>-</t>
        </is>
      </c>
      <c r="K284" s="7" t="inlineStr">
        <is>
          <t>Viviendas</t>
        </is>
      </c>
      <c r="L284" s="7" t="inlineStr">
        <is>
          <t>Obra Nueva</t>
        </is>
      </c>
      <c r="M284" s="10" t="n">
        <v>2025</v>
      </c>
      <c r="N284" s="10" t="n">
        <v>0</v>
      </c>
      <c r="O284" s="7" t="inlineStr">
        <is>
          <t>Vilafranca del Penedès</t>
        </is>
      </c>
      <c r="P284" s="7" t="inlineStr">
        <is>
          <t>Vilafranca del Penedès</t>
        </is>
      </c>
      <c r="Q284" s="10" t="n">
        <v>88</v>
      </c>
      <c r="R284" s="10" t="inlineStr">
        <is>
          <t>-</t>
        </is>
      </c>
      <c r="S284" s="7" t="inlineStr">
        <is>
          <t>-</t>
        </is>
      </c>
      <c r="T284" s="7" t="inlineStr">
        <is>
          <t>Si</t>
        </is>
      </c>
      <c r="U284" s="10" t="n">
        <v>4</v>
      </c>
      <c r="V284" s="10" t="n">
        <v>2</v>
      </c>
      <c r="W284" s="7" t="inlineStr">
        <is>
          <t>-</t>
        </is>
      </c>
      <c r="X284" s="7" t="inlineStr">
        <is>
          <t>No</t>
        </is>
      </c>
      <c r="Y284" s="7" t="inlineStr">
        <is>
          <t>Si</t>
        </is>
      </c>
      <c r="Z284" s="7" t="inlineStr">
        <is>
          <t>Si</t>
        </is>
      </c>
      <c r="AA284" s="7" t="inlineStr">
        <is>
          <t>No</t>
        </is>
      </c>
      <c r="AB284" s="7" t="inlineStr">
        <is>
          <t>Si</t>
        </is>
      </c>
      <c r="AC284" s="126" t="inlineStr">
        <is>
          <t>Aqui</t>
        </is>
      </c>
      <c r="AD284" s="18" t="inlineStr"/>
      <c r="AE284" s="13" t="n">
        <v>3278.090909090909</v>
      </c>
      <c r="AF284" s="13" t="n">
        <v>3278.090909090909</v>
      </c>
      <c r="AH284" s="13">
        <f>IF(P284="","",AVERAGEIF($P$6:$P$503, P284, $AE$6:$AE$503))</f>
        <v/>
      </c>
      <c r="AI284" s="13">
        <f>IF(AE284="","",IF(AE284="-","-",IF((AE284-AH284)=0,"-",IF((AE284-AH284)&gt;0,"↑","↓"))))</f>
        <v/>
      </c>
      <c r="AJ284" s="13">
        <f>IF(AF284="","",IF(AF284="-","-",AVERAGEIF($P$6:$P$503, P284, $AF$6:$AF$503)))</f>
        <v/>
      </c>
      <c r="AK284" s="13">
        <f>IF(AF284="","",IF(AF284="-","-",IF((AF284-AJ284)=0,"-",IF((AF284-AJ284)&gt;0,"↑","↓"))))</f>
        <v/>
      </c>
      <c r="AM284" s="125">
        <f>IF(I284="","",((I284-$AJ$2)*$AL$3*((1+$AL$3)^(30*12)))/(((1+$AL$3)^(30*12))-1))</f>
        <v/>
      </c>
    </row>
    <row r="285">
      <c r="B285" s="6" t="inlineStr">
        <is>
          <t>Actiu</t>
        </is>
      </c>
      <c r="C285" s="12" t="inlineStr">
        <is>
          <t>2025-04-05</t>
        </is>
      </c>
      <c r="D285" s="11" t="inlineStr">
        <is>
          <t>Serra Grup Immobiliari</t>
        </is>
      </c>
      <c r="E285" s="11" t="inlineStr"/>
      <c r="F285" s="12" t="inlineStr">
        <is>
          <t>2025-04-05</t>
        </is>
      </c>
      <c r="G285" s="11" t="n">
        <v>0</v>
      </c>
      <c r="H285" s="19" t="inlineStr"/>
      <c r="I285" s="124" t="n">
        <v>254481</v>
      </c>
      <c r="J285" s="9" t="inlineStr">
        <is>
          <t>-</t>
        </is>
      </c>
      <c r="K285" s="7" t="inlineStr">
        <is>
          <t>Viviendas</t>
        </is>
      </c>
      <c r="L285" s="7" t="inlineStr">
        <is>
          <t>Nuevo</t>
        </is>
      </c>
      <c r="M285" s="10" t="inlineStr">
        <is>
          <t>-</t>
        </is>
      </c>
      <c r="N285" s="10" t="inlineStr">
        <is>
          <t>-</t>
        </is>
      </c>
      <c r="O285" s="7" t="inlineStr">
        <is>
          <t>Vilafranca del Penedès</t>
        </is>
      </c>
      <c r="P285" s="7" t="inlineStr">
        <is>
          <t>Barcelona</t>
        </is>
      </c>
      <c r="Q285" s="10" t="n">
        <v>73</v>
      </c>
      <c r="R285" s="10" t="inlineStr">
        <is>
          <t>-</t>
        </is>
      </c>
      <c r="S285" s="7" t="inlineStr">
        <is>
          <t>-</t>
        </is>
      </c>
      <c r="T285" s="7" t="inlineStr">
        <is>
          <t>Si</t>
        </is>
      </c>
      <c r="U285" s="10" t="n">
        <v>3</v>
      </c>
      <c r="V285" s="10" t="n">
        <v>2</v>
      </c>
      <c r="W285" s="7" t="inlineStr">
        <is>
          <t>-</t>
        </is>
      </c>
      <c r="X285" s="7" t="inlineStr">
        <is>
          <t>No</t>
        </is>
      </c>
      <c r="Y285" s="7" t="inlineStr">
        <is>
          <t>No</t>
        </is>
      </c>
      <c r="Z285" s="7" t="inlineStr">
        <is>
          <t>Si</t>
        </is>
      </c>
      <c r="AA285" s="7" t="inlineStr">
        <is>
          <t>No</t>
        </is>
      </c>
      <c r="AB285" s="7" t="inlineStr">
        <is>
          <t>Si</t>
        </is>
      </c>
      <c r="AC285" s="126" t="inlineStr">
        <is>
          <t>Aqui</t>
        </is>
      </c>
      <c r="AD285" s="19" t="inlineStr"/>
      <c r="AE285" s="13" t="n">
        <v>3486.041095890411</v>
      </c>
      <c r="AF285" s="13" t="inlineStr">
        <is>
          <t>-</t>
        </is>
      </c>
      <c r="AH285" s="13">
        <f>IF(P285="","",AVERAGEIF($P$6:$P$503, P285, $AE$6:$AE$503))</f>
        <v/>
      </c>
      <c r="AI285" s="13">
        <f>IF(AE285="","",IF(AE285="-","-",IF((AE285-AH285)=0,"-",IF((AE285-AH285)&gt;0,"↑","↓"))))</f>
        <v/>
      </c>
      <c r="AJ285" s="13">
        <f>IF(AF285="","",IF(AF285="-","-",AVERAGEIF($P$6:$P$503, P285, $AF$6:$AF$503)))</f>
        <v/>
      </c>
      <c r="AK285" s="13">
        <f>IF(AF285="","",IF(AF285="-","-",IF((AF285-AJ285)=0,"-",IF((AF285-AJ285)&gt;0,"↑","↓"))))</f>
        <v/>
      </c>
      <c r="AM285" s="125">
        <f>IF(I285="","",((I285-$AJ$2)*$AL$3*((1+$AL$3)^(30*12)))/(((1+$AL$3)^(30*12))-1))</f>
        <v/>
      </c>
    </row>
    <row r="286">
      <c r="B286" s="6" t="inlineStr">
        <is>
          <t>Actiu</t>
        </is>
      </c>
      <c r="C286" s="12" t="inlineStr">
        <is>
          <t>2025-04-05</t>
        </is>
      </c>
      <c r="D286" s="11" t="inlineStr">
        <is>
          <t>Serra Grup Immobiliari</t>
        </is>
      </c>
      <c r="E286" s="11" t="inlineStr"/>
      <c r="F286" s="12" t="inlineStr">
        <is>
          <t>2025-04-05</t>
        </is>
      </c>
      <c r="G286" s="11" t="n">
        <v>0</v>
      </c>
      <c r="H286" s="19" t="inlineStr"/>
      <c r="I286" s="124" t="n">
        <v>294743</v>
      </c>
      <c r="J286" s="9" t="inlineStr">
        <is>
          <t>-</t>
        </is>
      </c>
      <c r="K286" s="7" t="inlineStr">
        <is>
          <t>Viviendas</t>
        </is>
      </c>
      <c r="L286" s="7" t="inlineStr">
        <is>
          <t>Obra Nueva</t>
        </is>
      </c>
      <c r="M286" s="10" t="n">
        <v>2025</v>
      </c>
      <c r="N286" s="10" t="n">
        <v>0</v>
      </c>
      <c r="O286" s="7" t="inlineStr">
        <is>
          <t>Vilafranca del Penedès</t>
        </is>
      </c>
      <c r="P286" s="7" t="inlineStr">
        <is>
          <t>Barceloneta</t>
        </is>
      </c>
      <c r="Q286" s="10" t="n">
        <v>82</v>
      </c>
      <c r="R286" s="10" t="inlineStr">
        <is>
          <t>-</t>
        </is>
      </c>
      <c r="S286" s="7" t="inlineStr">
        <is>
          <t>-</t>
        </is>
      </c>
      <c r="T286" s="7" t="inlineStr">
        <is>
          <t>Si</t>
        </is>
      </c>
      <c r="U286" s="10" t="n">
        <v>4</v>
      </c>
      <c r="V286" s="10" t="n">
        <v>2</v>
      </c>
      <c r="W286" s="7" t="inlineStr">
        <is>
          <t>-</t>
        </is>
      </c>
      <c r="X286" s="7" t="inlineStr">
        <is>
          <t>No</t>
        </is>
      </c>
      <c r="Y286" s="7" t="inlineStr">
        <is>
          <t>No</t>
        </is>
      </c>
      <c r="Z286" s="7" t="inlineStr">
        <is>
          <t>Si</t>
        </is>
      </c>
      <c r="AA286" s="7" t="inlineStr">
        <is>
          <t>No</t>
        </is>
      </c>
      <c r="AB286" s="7" t="inlineStr">
        <is>
          <t>Si</t>
        </is>
      </c>
      <c r="AC286" s="126" t="inlineStr">
        <is>
          <t>Aqui</t>
        </is>
      </c>
      <c r="AD286" s="19" t="inlineStr"/>
      <c r="AE286" s="13" t="n">
        <v>3594.426829268293</v>
      </c>
      <c r="AF286" s="13" t="n">
        <v>3594.426829268293</v>
      </c>
      <c r="AH286" s="13">
        <f>IF(P286="","",AVERAGEIF($P$6:$P$503, P286, $AE$6:$AE$503))</f>
        <v/>
      </c>
      <c r="AI286" s="13">
        <f>IF(AE286="","",IF(AE286="-","-",IF((AE286-AH286)=0,"-",IF((AE286-AH286)&gt;0,"↑","↓"))))</f>
        <v/>
      </c>
      <c r="AJ286" s="13">
        <f>IF(AF286="","",IF(AF286="-","-",AVERAGEIF($P$6:$P$503, P286, $AF$6:$AF$503)))</f>
        <v/>
      </c>
      <c r="AK286" s="13">
        <f>IF(AF286="","",IF(AF286="-","-",IF((AF286-AJ286)=0,"-",IF((AF286-AJ286)&gt;0,"↑","↓"))))</f>
        <v/>
      </c>
      <c r="AM286" s="125">
        <f>IF(I286="","",((I286-$AJ$2)*$AL$3*((1+$AL$3)^(30*12)))/(((1+$AL$3)^(30*12))-1))</f>
        <v/>
      </c>
    </row>
    <row r="287">
      <c r="B287" s="6" t="inlineStr">
        <is>
          <t>Actiu</t>
        </is>
      </c>
      <c r="C287" s="12" t="inlineStr">
        <is>
          <t>2025-04-05</t>
        </is>
      </c>
      <c r="D287" s="11" t="inlineStr">
        <is>
          <t>Serra Grup Immobiliari</t>
        </is>
      </c>
      <c r="E287" s="11" t="inlineStr"/>
      <c r="F287" s="12" t="inlineStr">
        <is>
          <t>2025-04-05</t>
        </is>
      </c>
      <c r="G287" s="11" t="n">
        <v>0</v>
      </c>
      <c r="H287" s="18" t="inlineStr"/>
      <c r="I287" s="124" t="n">
        <v>700000</v>
      </c>
      <c r="J287" s="9" t="inlineStr">
        <is>
          <t>-</t>
        </is>
      </c>
      <c r="K287" s="7" t="inlineStr">
        <is>
          <t>Viviendas</t>
        </is>
      </c>
      <c r="L287" s="7" t="inlineStr">
        <is>
          <t>Buen estado</t>
        </is>
      </c>
      <c r="M287" s="10" t="n">
        <v>1925</v>
      </c>
      <c r="N287" s="10" t="n">
        <v>100</v>
      </c>
      <c r="O287" s="7" t="inlineStr">
        <is>
          <t>Vilafranca del Penedès</t>
        </is>
      </c>
      <c r="P287" s="7" t="inlineStr">
        <is>
          <t>*CENTRO</t>
        </is>
      </c>
      <c r="Q287" s="10" t="n">
        <v>181</v>
      </c>
      <c r="R287" s="10" t="inlineStr">
        <is>
          <t>-</t>
        </is>
      </c>
      <c r="S287" s="7" t="inlineStr">
        <is>
          <t>-</t>
        </is>
      </c>
      <c r="T287" s="7" t="inlineStr">
        <is>
          <t>No</t>
        </is>
      </c>
      <c r="U287" s="10" t="n">
        <v>8</v>
      </c>
      <c r="V287" s="10" t="n">
        <v>8</v>
      </c>
      <c r="W287" s="7" t="inlineStr">
        <is>
          <t>Este</t>
        </is>
      </c>
      <c r="X287" s="7" t="inlineStr">
        <is>
          <t>No</t>
        </is>
      </c>
      <c r="Y287" s="7" t="inlineStr">
        <is>
          <t>Si</t>
        </is>
      </c>
      <c r="Z287" s="7" t="inlineStr">
        <is>
          <t>No</t>
        </is>
      </c>
      <c r="AA287" s="7" t="inlineStr">
        <is>
          <t>No</t>
        </is>
      </c>
      <c r="AB287" s="7" t="inlineStr">
        <is>
          <t>No</t>
        </is>
      </c>
      <c r="AC287" s="126" t="inlineStr">
        <is>
          <t>Aqui</t>
        </is>
      </c>
      <c r="AD287" s="18" t="inlineStr"/>
      <c r="AE287" s="13" t="n">
        <v>3867.403314917127</v>
      </c>
      <c r="AF287" s="13" t="n">
        <v>2578.268876611418</v>
      </c>
      <c r="AH287" s="13">
        <f>IF(P287="","",AVERAGEIF($P$6:$P$503, P287, $AE$6:$AE$503))</f>
        <v/>
      </c>
      <c r="AI287" s="13">
        <f>IF(AE287="","",IF(AE287="-","-",IF((AE287-AH287)=0,"-",IF((AE287-AH287)&gt;0,"↑","↓"))))</f>
        <v/>
      </c>
      <c r="AJ287" s="13">
        <f>IF(AF287="","",IF(AF287="-","-",AVERAGEIF($P$6:$P$503, P287, $AF$6:$AF$503)))</f>
        <v/>
      </c>
      <c r="AK287" s="13">
        <f>IF(AF287="","",IF(AF287="-","-",IF((AF287-AJ287)=0,"-",IF((AF287-AJ287)&gt;0,"↑","↓"))))</f>
        <v/>
      </c>
      <c r="AM287" s="125">
        <f>IF(I287="","",((I287-$AJ$2)*$AL$3*((1+$AL$3)^(30*12)))/(((1+$AL$3)^(30*12))-1))</f>
        <v/>
      </c>
    </row>
    <row r="288">
      <c r="B288" s="6" t="inlineStr">
        <is>
          <t>Actiu</t>
        </is>
      </c>
      <c r="C288" s="12" t="inlineStr">
        <is>
          <t>2025-04-05</t>
        </is>
      </c>
      <c r="D288" s="11" t="inlineStr">
        <is>
          <t>Serra Grup Immobiliari</t>
        </is>
      </c>
      <c r="E288" s="11" t="inlineStr"/>
      <c r="F288" s="12" t="inlineStr">
        <is>
          <t>2025-04-05</t>
        </is>
      </c>
      <c r="G288" s="11" t="n">
        <v>0</v>
      </c>
      <c r="H288" s="19" t="inlineStr"/>
      <c r="I288" s="124" t="n">
        <v>268000</v>
      </c>
      <c r="J288" s="9" t="inlineStr">
        <is>
          <t>-</t>
        </is>
      </c>
      <c r="K288" s="7" t="inlineStr">
        <is>
          <t>Viviendas</t>
        </is>
      </c>
      <c r="L288" s="7" t="inlineStr">
        <is>
          <t>Obra Nueva</t>
        </is>
      </c>
      <c r="M288" s="10" t="n">
        <v>2025</v>
      </c>
      <c r="N288" s="10" t="n">
        <v>0</v>
      </c>
      <c r="O288" s="7" t="inlineStr">
        <is>
          <t>Vilafranca del Penedès</t>
        </is>
      </c>
      <c r="P288" s="7" t="inlineStr">
        <is>
          <t>La Girada</t>
        </is>
      </c>
      <c r="Q288" s="10" t="n">
        <v>78</v>
      </c>
      <c r="R288" s="10" t="inlineStr">
        <is>
          <t>-</t>
        </is>
      </c>
      <c r="S288" s="7" t="inlineStr">
        <is>
          <t>-</t>
        </is>
      </c>
      <c r="T288" s="7" t="inlineStr">
        <is>
          <t>Si</t>
        </is>
      </c>
      <c r="U288" s="10" t="n">
        <v>4</v>
      </c>
      <c r="V288" s="10" t="n">
        <v>2</v>
      </c>
      <c r="W288" s="7" t="inlineStr">
        <is>
          <t>-</t>
        </is>
      </c>
      <c r="X288" s="7" t="inlineStr">
        <is>
          <t>No</t>
        </is>
      </c>
      <c r="Y288" s="7" t="inlineStr">
        <is>
          <t>Si</t>
        </is>
      </c>
      <c r="Z288" s="7" t="inlineStr">
        <is>
          <t>Si</t>
        </is>
      </c>
      <c r="AA288" s="7" t="inlineStr">
        <is>
          <t>No</t>
        </is>
      </c>
      <c r="AB288" s="7" t="inlineStr">
        <is>
          <t>No</t>
        </is>
      </c>
      <c r="AC288" s="126" t="inlineStr">
        <is>
          <t>Aqui</t>
        </is>
      </c>
      <c r="AD288" s="19" t="inlineStr"/>
      <c r="AE288" s="13" t="n">
        <v>3435.897435897436</v>
      </c>
      <c r="AF288" s="13" t="n">
        <v>3435.897435897436</v>
      </c>
      <c r="AH288" s="13">
        <f>IF(P288="","",AVERAGEIF($P$6:$P$503, P288, $AE$6:$AE$503))</f>
        <v/>
      </c>
      <c r="AI288" s="13">
        <f>IF(AE288="","",IF(AE288="-","-",IF((AE288-AH288)=0,"-",IF((AE288-AH288)&gt;0,"↑","↓"))))</f>
        <v/>
      </c>
      <c r="AJ288" s="13">
        <f>IF(AF288="","",IF(AF288="-","-",AVERAGEIF($P$6:$P$503, P288, $AF$6:$AF$503)))</f>
        <v/>
      </c>
      <c r="AK288" s="13">
        <f>IF(AF288="","",IF(AF288="-","-",IF((AF288-AJ288)=0,"-",IF((AF288-AJ288)&gt;0,"↑","↓"))))</f>
        <v/>
      </c>
      <c r="AM288" s="125">
        <f>IF(I288="","",((I288-$AJ$2)*$AL$3*((1+$AL$3)^(30*12)))/(((1+$AL$3)^(30*12))-1))</f>
        <v/>
      </c>
    </row>
    <row r="289">
      <c r="B289" s="6" t="inlineStr">
        <is>
          <t>Actiu</t>
        </is>
      </c>
      <c r="C289" s="12" t="inlineStr">
        <is>
          <t>2025-04-05</t>
        </is>
      </c>
      <c r="D289" s="11" t="inlineStr">
        <is>
          <t>Serra Grup Immobiliari</t>
        </is>
      </c>
      <c r="E289" s="11" t="inlineStr"/>
      <c r="F289" s="12" t="inlineStr">
        <is>
          <t>2025-04-05</t>
        </is>
      </c>
      <c r="G289" s="11" t="n">
        <v>0</v>
      </c>
      <c r="H289" s="19" t="inlineStr"/>
      <c r="I289" s="124" t="n">
        <v>175000</v>
      </c>
      <c r="J289" s="9" t="inlineStr">
        <is>
          <t>-</t>
        </is>
      </c>
      <c r="K289" s="7" t="inlineStr">
        <is>
          <t>Viviendas</t>
        </is>
      </c>
      <c r="L289" s="7" t="inlineStr">
        <is>
          <t>Buen estado</t>
        </is>
      </c>
      <c r="M289" s="10" t="n">
        <v>1995</v>
      </c>
      <c r="N289" s="10" t="n">
        <v>30</v>
      </c>
      <c r="O289" s="7" t="inlineStr">
        <is>
          <t>Vilafranca del Penedès</t>
        </is>
      </c>
      <c r="P289" s="7" t="inlineStr">
        <is>
          <t>LES CLOTES</t>
        </is>
      </c>
      <c r="Q289" s="10" t="n">
        <v>87</v>
      </c>
      <c r="R289" s="10" t="inlineStr">
        <is>
          <t>-</t>
        </is>
      </c>
      <c r="S289" s="7" t="inlineStr">
        <is>
          <t>-</t>
        </is>
      </c>
      <c r="T289" s="7" t="inlineStr">
        <is>
          <t>Si</t>
        </is>
      </c>
      <c r="U289" s="10" t="n">
        <v>4</v>
      </c>
      <c r="V289" s="10" t="n">
        <v>2</v>
      </c>
      <c r="W289" s="7" t="inlineStr">
        <is>
          <t>Oeste</t>
        </is>
      </c>
      <c r="X289" s="7" t="inlineStr">
        <is>
          <t>No</t>
        </is>
      </c>
      <c r="Y289" s="7" t="inlineStr">
        <is>
          <t>Si</t>
        </is>
      </c>
      <c r="Z289" s="7" t="inlineStr">
        <is>
          <t>No</t>
        </is>
      </c>
      <c r="AA289" s="7" t="inlineStr">
        <is>
          <t>No</t>
        </is>
      </c>
      <c r="AB289" s="7" t="inlineStr">
        <is>
          <t>No</t>
        </is>
      </c>
      <c r="AC289" s="126" t="inlineStr">
        <is>
          <t>Aqui</t>
        </is>
      </c>
      <c r="AD289" s="19" t="inlineStr"/>
      <c r="AE289" s="13" t="n">
        <v>2011.494252873563</v>
      </c>
      <c r="AF289" s="13" t="n">
        <v>1749.125437281359</v>
      </c>
      <c r="AH289" s="13">
        <f>IF(P289="","",AVERAGEIF($P$6:$P$503, P289, $AE$6:$AE$503))</f>
        <v/>
      </c>
      <c r="AI289" s="13">
        <f>IF(AE289="","",IF(AE289="-","-",IF((AE289-AH289)=0,"-",IF((AE289-AH289)&gt;0,"↑","↓"))))</f>
        <v/>
      </c>
      <c r="AJ289" s="13">
        <f>IF(AF289="","",IF(AF289="-","-",AVERAGEIF($P$6:$P$503, P289, $AF$6:$AF$503)))</f>
        <v/>
      </c>
      <c r="AK289" s="13">
        <f>IF(AF289="","",IF(AF289="-","-",IF((AF289-AJ289)=0,"-",IF((AF289-AJ289)&gt;0,"↑","↓"))))</f>
        <v/>
      </c>
      <c r="AM289" s="125">
        <f>IF(I289="","",((I289-$AJ$2)*$AL$3*((1+$AL$3)^(30*12)))/(((1+$AL$3)^(30*12))-1))</f>
        <v/>
      </c>
    </row>
    <row r="290">
      <c r="B290" s="6" t="inlineStr">
        <is>
          <t>Actiu</t>
        </is>
      </c>
      <c r="C290" s="12" t="inlineStr">
        <is>
          <t>2025-04-05</t>
        </is>
      </c>
      <c r="D290" s="11" t="inlineStr">
        <is>
          <t>Serra Grup Immobiliari</t>
        </is>
      </c>
      <c r="E290" s="11" t="inlineStr"/>
      <c r="F290" s="12" t="inlineStr">
        <is>
          <t>2025-04-05</t>
        </is>
      </c>
      <c r="G290" s="11" t="n">
        <v>0</v>
      </c>
      <c r="H290" s="18" t="inlineStr"/>
      <c r="I290" s="124" t="n">
        <v>276838</v>
      </c>
      <c r="J290" s="9" t="inlineStr">
        <is>
          <t>-</t>
        </is>
      </c>
      <c r="K290" s="7" t="inlineStr">
        <is>
          <t>Viviendas</t>
        </is>
      </c>
      <c r="L290" s="7" t="inlineStr">
        <is>
          <t>Obra Nueva</t>
        </is>
      </c>
      <c r="M290" s="10" t="n">
        <v>2025</v>
      </c>
      <c r="N290" s="10" t="n">
        <v>0</v>
      </c>
      <c r="O290" s="7" t="inlineStr">
        <is>
          <t>Vilafranca del Penedès</t>
        </is>
      </c>
      <c r="P290" s="7" t="inlineStr">
        <is>
          <t>Barceloneta</t>
        </is>
      </c>
      <c r="Q290" s="10" t="n">
        <v>83</v>
      </c>
      <c r="R290" s="10" t="inlineStr">
        <is>
          <t>-</t>
        </is>
      </c>
      <c r="S290" s="7" t="inlineStr">
        <is>
          <t>-</t>
        </is>
      </c>
      <c r="T290" s="7" t="inlineStr">
        <is>
          <t>Si</t>
        </is>
      </c>
      <c r="U290" s="10" t="n">
        <v>3</v>
      </c>
      <c r="V290" s="10" t="n">
        <v>2</v>
      </c>
      <c r="W290" s="7" t="inlineStr">
        <is>
          <t>-</t>
        </is>
      </c>
      <c r="X290" s="7" t="inlineStr">
        <is>
          <t>No</t>
        </is>
      </c>
      <c r="Y290" s="7" t="inlineStr">
        <is>
          <t>No</t>
        </is>
      </c>
      <c r="Z290" s="7" t="inlineStr">
        <is>
          <t>Si</t>
        </is>
      </c>
      <c r="AA290" s="7" t="inlineStr">
        <is>
          <t>No</t>
        </is>
      </c>
      <c r="AB290" s="7" t="inlineStr">
        <is>
          <t>Si</t>
        </is>
      </c>
      <c r="AC290" s="126" t="inlineStr">
        <is>
          <t>Aqui</t>
        </is>
      </c>
      <c r="AD290" s="18" t="inlineStr"/>
      <c r="AE290" s="13" t="n">
        <v>3335.397590361446</v>
      </c>
      <c r="AF290" s="13" t="n">
        <v>3335.397590361446</v>
      </c>
      <c r="AH290" s="13">
        <f>IF(P290="","",AVERAGEIF($P$6:$P$503, P290, $AE$6:$AE$503))</f>
        <v/>
      </c>
      <c r="AI290" s="13">
        <f>IF(AE290="","",IF(AE290="-","-",IF((AE290-AH290)=0,"-",IF((AE290-AH290)&gt;0,"↑","↓"))))</f>
        <v/>
      </c>
      <c r="AJ290" s="13">
        <f>IF(AF290="","",IF(AF290="-","-",AVERAGEIF($P$6:$P$503, P290, $AF$6:$AF$503)))</f>
        <v/>
      </c>
      <c r="AK290" s="13">
        <f>IF(AF290="","",IF(AF290="-","-",IF((AF290-AJ290)=0,"-",IF((AF290-AJ290)&gt;0,"↑","↓"))))</f>
        <v/>
      </c>
      <c r="AM290" s="125">
        <f>IF(I290="","",((I290-$AJ$2)*$AL$3*((1+$AL$3)^(30*12)))/(((1+$AL$3)^(30*12))-1))</f>
        <v/>
      </c>
    </row>
    <row r="291">
      <c r="B291" s="6" t="inlineStr">
        <is>
          <t>Actiu</t>
        </is>
      </c>
      <c r="C291" s="12" t="inlineStr">
        <is>
          <t>2025-04-05</t>
        </is>
      </c>
      <c r="D291" s="11" t="inlineStr">
        <is>
          <t>Serra Grup Immobiliari</t>
        </is>
      </c>
      <c r="E291" s="11" t="inlineStr"/>
      <c r="F291" s="12" t="inlineStr">
        <is>
          <t>2025-04-05</t>
        </is>
      </c>
      <c r="G291" s="11" t="n">
        <v>0</v>
      </c>
      <c r="H291" s="19" t="inlineStr"/>
      <c r="I291" s="124" t="n">
        <v>273861</v>
      </c>
      <c r="J291" s="9" t="inlineStr">
        <is>
          <t>-</t>
        </is>
      </c>
      <c r="K291" s="7" t="inlineStr">
        <is>
          <t>Viviendas</t>
        </is>
      </c>
      <c r="L291" s="7" t="inlineStr">
        <is>
          <t>Obra Nueva</t>
        </is>
      </c>
      <c r="M291" s="10" t="n">
        <v>2025</v>
      </c>
      <c r="N291" s="10" t="n">
        <v>0</v>
      </c>
      <c r="O291" s="7" t="inlineStr">
        <is>
          <t>Vilafranca del Penedès</t>
        </is>
      </c>
      <c r="P291" s="7" t="inlineStr">
        <is>
          <t>Vilafranca del Penedès</t>
        </is>
      </c>
      <c r="Q291" s="10" t="n">
        <v>84</v>
      </c>
      <c r="R291" s="10" t="inlineStr">
        <is>
          <t>-</t>
        </is>
      </c>
      <c r="S291" s="7" t="inlineStr">
        <is>
          <t>-</t>
        </is>
      </c>
      <c r="T291" s="7" t="inlineStr">
        <is>
          <t>Si</t>
        </is>
      </c>
      <c r="U291" s="10" t="n">
        <v>3</v>
      </c>
      <c r="V291" s="10" t="n">
        <v>2</v>
      </c>
      <c r="W291" s="7" t="inlineStr">
        <is>
          <t>-</t>
        </is>
      </c>
      <c r="X291" s="7" t="inlineStr">
        <is>
          <t>No</t>
        </is>
      </c>
      <c r="Y291" s="7" t="inlineStr">
        <is>
          <t>No</t>
        </is>
      </c>
      <c r="Z291" s="7" t="inlineStr">
        <is>
          <t>Si</t>
        </is>
      </c>
      <c r="AA291" s="7" t="inlineStr">
        <is>
          <t>No</t>
        </is>
      </c>
      <c r="AB291" s="7" t="inlineStr">
        <is>
          <t>Si</t>
        </is>
      </c>
      <c r="AC291" s="126" t="inlineStr">
        <is>
          <t>Aqui</t>
        </is>
      </c>
      <c r="AD291" s="19" t="inlineStr"/>
      <c r="AE291" s="13" t="n">
        <v>3260.25</v>
      </c>
      <c r="AF291" s="13" t="n">
        <v>3260.25</v>
      </c>
      <c r="AH291" s="13">
        <f>IF(P291="","",AVERAGEIF($P$6:$P$503, P291, $AE$6:$AE$503))</f>
        <v/>
      </c>
      <c r="AI291" s="13">
        <f>IF(AE291="","",IF(AE291="-","-",IF((AE291-AH291)=0,"-",IF((AE291-AH291)&gt;0,"↑","↓"))))</f>
        <v/>
      </c>
      <c r="AJ291" s="13">
        <f>IF(AF291="","",IF(AF291="-","-",AVERAGEIF($P$6:$P$503, P291, $AF$6:$AF$503)))</f>
        <v/>
      </c>
      <c r="AK291" s="13">
        <f>IF(AF291="","",IF(AF291="-","-",IF((AF291-AJ291)=0,"-",IF((AF291-AJ291)&gt;0,"↑","↓"))))</f>
        <v/>
      </c>
      <c r="AM291" s="125">
        <f>IF(I291="","",((I291-$AJ$2)*$AL$3*((1+$AL$3)^(30*12)))/(((1+$AL$3)^(30*12))-1))</f>
        <v/>
      </c>
    </row>
    <row r="292">
      <c r="B292" s="6" t="inlineStr">
        <is>
          <t>Actiu</t>
        </is>
      </c>
      <c r="C292" s="12" t="inlineStr">
        <is>
          <t>2025-04-05</t>
        </is>
      </c>
      <c r="D292" s="11" t="inlineStr">
        <is>
          <t>Serra Grup Immobiliari</t>
        </is>
      </c>
      <c r="E292" s="11" t="inlineStr"/>
      <c r="F292" s="12" t="inlineStr">
        <is>
          <t>2025-04-05</t>
        </is>
      </c>
      <c r="G292" s="11" t="n">
        <v>0</v>
      </c>
      <c r="H292" s="19" t="inlineStr"/>
      <c r="I292" s="124" t="n">
        <v>276105</v>
      </c>
      <c r="J292" s="9" t="inlineStr">
        <is>
          <t>-</t>
        </is>
      </c>
      <c r="K292" s="7" t="inlineStr">
        <is>
          <t>Viviendas</t>
        </is>
      </c>
      <c r="L292" s="7" t="inlineStr">
        <is>
          <t>Obra Nueva</t>
        </is>
      </c>
      <c r="M292" s="10" t="n">
        <v>2025</v>
      </c>
      <c r="N292" s="10" t="n">
        <v>0</v>
      </c>
      <c r="O292" s="7" t="inlineStr">
        <is>
          <t>Vilafranca del Penedès</t>
        </is>
      </c>
      <c r="P292" s="7" t="inlineStr">
        <is>
          <t>Vilafranca del Penedès</t>
        </is>
      </c>
      <c r="Q292" s="10" t="n">
        <v>83</v>
      </c>
      <c r="R292" s="10" t="inlineStr">
        <is>
          <t>-</t>
        </is>
      </c>
      <c r="S292" s="7" t="inlineStr">
        <is>
          <t>-</t>
        </is>
      </c>
      <c r="T292" s="7" t="inlineStr">
        <is>
          <t>Si</t>
        </is>
      </c>
      <c r="U292" s="10" t="n">
        <v>3</v>
      </c>
      <c r="V292" s="10" t="n">
        <v>2</v>
      </c>
      <c r="W292" s="7" t="inlineStr">
        <is>
          <t>-</t>
        </is>
      </c>
      <c r="X292" s="7" t="inlineStr">
        <is>
          <t>No</t>
        </is>
      </c>
      <c r="Y292" s="7" t="inlineStr">
        <is>
          <t>No</t>
        </is>
      </c>
      <c r="Z292" s="7" t="inlineStr">
        <is>
          <t>Si</t>
        </is>
      </c>
      <c r="AA292" s="7" t="inlineStr">
        <is>
          <t>No</t>
        </is>
      </c>
      <c r="AB292" s="7" t="inlineStr">
        <is>
          <t>Si</t>
        </is>
      </c>
      <c r="AC292" s="126" t="inlineStr">
        <is>
          <t>Aqui</t>
        </is>
      </c>
      <c r="AD292" s="19" t="inlineStr"/>
      <c r="AE292" s="13" t="n">
        <v>3326.566265060241</v>
      </c>
      <c r="AF292" s="13" t="n">
        <v>3326.566265060241</v>
      </c>
      <c r="AH292" s="13">
        <f>IF(P292="","",AVERAGEIF($P$6:$P$503, P292, $AE$6:$AE$503))</f>
        <v/>
      </c>
      <c r="AI292" s="13">
        <f>IF(AE292="","",IF(AE292="-","-",IF((AE292-AH292)=0,"-",IF((AE292-AH292)&gt;0,"↑","↓"))))</f>
        <v/>
      </c>
      <c r="AJ292" s="13">
        <f>IF(AF292="","",IF(AF292="-","-",AVERAGEIF($P$6:$P$503, P292, $AF$6:$AF$503)))</f>
        <v/>
      </c>
      <c r="AK292" s="13">
        <f>IF(AF292="","",IF(AF292="-","-",IF((AF292-AJ292)=0,"-",IF((AF292-AJ292)&gt;0,"↑","↓"))))</f>
        <v/>
      </c>
      <c r="AM292" s="125">
        <f>IF(I292="","",((I292-$AJ$2)*$AL$3*((1+$AL$3)^(30*12)))/(((1+$AL$3)^(30*12))-1))</f>
        <v/>
      </c>
    </row>
    <row r="293">
      <c r="B293" s="6" t="inlineStr">
        <is>
          <t>Actiu</t>
        </is>
      </c>
      <c r="C293" s="12" t="inlineStr">
        <is>
          <t>2025-04-05</t>
        </is>
      </c>
      <c r="D293" s="11" t="inlineStr">
        <is>
          <t>Serra Grup Immobiliari</t>
        </is>
      </c>
      <c r="E293" s="11" t="inlineStr"/>
      <c r="F293" s="12" t="inlineStr">
        <is>
          <t>2025-04-05</t>
        </is>
      </c>
      <c r="G293" s="11" t="n">
        <v>0</v>
      </c>
      <c r="H293" s="18" t="inlineStr"/>
      <c r="I293" s="124" t="n">
        <v>319200</v>
      </c>
      <c r="J293" s="9" t="inlineStr">
        <is>
          <t>-</t>
        </is>
      </c>
      <c r="K293" s="7" t="inlineStr">
        <is>
          <t>Viviendas</t>
        </is>
      </c>
      <c r="L293" s="7" t="inlineStr">
        <is>
          <t>Obra Nueva</t>
        </is>
      </c>
      <c r="M293" s="10" t="n">
        <v>2025</v>
      </c>
      <c r="N293" s="10" t="n">
        <v>0</v>
      </c>
      <c r="O293" s="7" t="inlineStr">
        <is>
          <t>Vilafranca del Penedès</t>
        </is>
      </c>
      <c r="P293" s="7" t="inlineStr">
        <is>
          <t>Barcelona</t>
        </is>
      </c>
      <c r="Q293" s="10" t="n">
        <v>92</v>
      </c>
      <c r="R293" s="10" t="inlineStr">
        <is>
          <t>-</t>
        </is>
      </c>
      <c r="S293" s="7" t="inlineStr">
        <is>
          <t>-</t>
        </is>
      </c>
      <c r="T293" s="7" t="inlineStr">
        <is>
          <t>Si</t>
        </is>
      </c>
      <c r="U293" s="10" t="n">
        <v>4</v>
      </c>
      <c r="V293" s="10" t="n">
        <v>2</v>
      </c>
      <c r="W293" s="7" t="inlineStr">
        <is>
          <t>-</t>
        </is>
      </c>
      <c r="X293" s="7" t="inlineStr">
        <is>
          <t>No</t>
        </is>
      </c>
      <c r="Y293" s="7" t="inlineStr">
        <is>
          <t>No</t>
        </is>
      </c>
      <c r="Z293" s="7" t="inlineStr">
        <is>
          <t>Si</t>
        </is>
      </c>
      <c r="AA293" s="7" t="inlineStr">
        <is>
          <t>No</t>
        </is>
      </c>
      <c r="AB293" s="7" t="inlineStr">
        <is>
          <t>Si</t>
        </is>
      </c>
      <c r="AC293" s="126" t="inlineStr">
        <is>
          <t>Aqui</t>
        </is>
      </c>
      <c r="AD293" s="18" t="inlineStr"/>
      <c r="AE293" s="13" t="n">
        <v>3469.565217391304</v>
      </c>
      <c r="AF293" s="13" t="n">
        <v>3469.565217391304</v>
      </c>
      <c r="AH293" s="13">
        <f>IF(P293="","",AVERAGEIF($P$6:$P$503, P293, $AE$6:$AE$503))</f>
        <v/>
      </c>
      <c r="AI293" s="13">
        <f>IF(AE293="","",IF(AE293="-","-",IF((AE293-AH293)=0,"-",IF((AE293-AH293)&gt;0,"↑","↓"))))</f>
        <v/>
      </c>
      <c r="AJ293" s="13">
        <f>IF(AF293="","",IF(AF293="-","-",AVERAGEIF($P$6:$P$503, P293, $AF$6:$AF$503)))</f>
        <v/>
      </c>
      <c r="AK293" s="13">
        <f>IF(AF293="","",IF(AF293="-","-",IF((AF293-AJ293)=0,"-",IF((AF293-AJ293)&gt;0,"↑","↓"))))</f>
        <v/>
      </c>
      <c r="AM293" s="125">
        <f>IF(I293="","",((I293-$AJ$2)*$AL$3*((1+$AL$3)^(30*12)))/(((1+$AL$3)^(30*12))-1))</f>
        <v/>
      </c>
    </row>
    <row r="294">
      <c r="B294" s="6" t="inlineStr">
        <is>
          <t>Actiu</t>
        </is>
      </c>
      <c r="C294" s="12" t="inlineStr">
        <is>
          <t>2025-04-05</t>
        </is>
      </c>
      <c r="D294" s="11" t="inlineStr">
        <is>
          <t>Serra Grup Immobiliari</t>
        </is>
      </c>
      <c r="E294" s="11" t="inlineStr"/>
      <c r="F294" s="12" t="inlineStr">
        <is>
          <t>2025-04-05</t>
        </is>
      </c>
      <c r="G294" s="11" t="n">
        <v>0</v>
      </c>
      <c r="H294" s="19" t="inlineStr"/>
      <c r="I294" s="124" t="n">
        <v>284000</v>
      </c>
      <c r="J294" s="9" t="inlineStr">
        <is>
          <t>-</t>
        </is>
      </c>
      <c r="K294" s="7" t="inlineStr">
        <is>
          <t>Viviendas</t>
        </is>
      </c>
      <c r="L294" s="7" t="inlineStr">
        <is>
          <t>Nuevo</t>
        </is>
      </c>
      <c r="M294" s="10" t="n">
        <v>2025</v>
      </c>
      <c r="N294" s="10" t="n">
        <v>0</v>
      </c>
      <c r="O294" s="7" t="inlineStr">
        <is>
          <t>Vilafranca del Penedès</t>
        </is>
      </c>
      <c r="P294" s="7" t="inlineStr">
        <is>
          <t>La Girada</t>
        </is>
      </c>
      <c r="Q294" s="10" t="n">
        <v>78</v>
      </c>
      <c r="R294" s="10" t="inlineStr">
        <is>
          <t>-</t>
        </is>
      </c>
      <c r="S294" s="7" t="inlineStr">
        <is>
          <t>-</t>
        </is>
      </c>
      <c r="T294" s="7" t="inlineStr">
        <is>
          <t>Si</t>
        </is>
      </c>
      <c r="U294" s="10" t="n">
        <v>4</v>
      </c>
      <c r="V294" s="10" t="n">
        <v>2</v>
      </c>
      <c r="W294" s="7" t="inlineStr">
        <is>
          <t>-</t>
        </is>
      </c>
      <c r="X294" s="7" t="inlineStr">
        <is>
          <t>No</t>
        </is>
      </c>
      <c r="Y294" s="7" t="inlineStr">
        <is>
          <t>Si</t>
        </is>
      </c>
      <c r="Z294" s="7" t="inlineStr">
        <is>
          <t>Si</t>
        </is>
      </c>
      <c r="AA294" s="7" t="inlineStr">
        <is>
          <t>No</t>
        </is>
      </c>
      <c r="AB294" s="7" t="inlineStr">
        <is>
          <t>No</t>
        </is>
      </c>
      <c r="AC294" s="126" t="inlineStr">
        <is>
          <t>Aqui</t>
        </is>
      </c>
      <c r="AD294" s="19" t="inlineStr"/>
      <c r="AE294" s="13" t="n">
        <v>3641.025641025641</v>
      </c>
      <c r="AF294" s="13" t="n">
        <v>3641.025641025641</v>
      </c>
      <c r="AH294" s="13">
        <f>IF(P294="","",AVERAGEIF($P$6:$P$503, P294, $AE$6:$AE$503))</f>
        <v/>
      </c>
      <c r="AI294" s="13">
        <f>IF(AE294="","",IF(AE294="-","-",IF((AE294-AH294)=0,"-",IF((AE294-AH294)&gt;0,"↑","↓"))))</f>
        <v/>
      </c>
      <c r="AJ294" s="13">
        <f>IF(AF294="","",IF(AF294="-","-",AVERAGEIF($P$6:$P$503, P294, $AF$6:$AF$503)))</f>
        <v/>
      </c>
      <c r="AK294" s="13">
        <f>IF(AF294="","",IF(AF294="-","-",IF((AF294-AJ294)=0,"-",IF((AF294-AJ294)&gt;0,"↑","↓"))))</f>
        <v/>
      </c>
      <c r="AM294" s="125">
        <f>IF(I294="","",((I294-$AJ$2)*$AL$3*((1+$AL$3)^(30*12)))/(((1+$AL$3)^(30*12))-1))</f>
        <v/>
      </c>
    </row>
    <row r="295">
      <c r="B295" s="6" t="inlineStr">
        <is>
          <t>Actiu</t>
        </is>
      </c>
      <c r="C295" s="12" t="inlineStr">
        <is>
          <t>2025-04-05</t>
        </is>
      </c>
      <c r="D295" s="11" t="inlineStr">
        <is>
          <t>Serra Grup Immobiliari</t>
        </is>
      </c>
      <c r="E295" s="11" t="inlineStr"/>
      <c r="F295" s="12" t="inlineStr">
        <is>
          <t>2025-04-05</t>
        </is>
      </c>
      <c r="G295" s="11" t="n">
        <v>0</v>
      </c>
      <c r="H295" s="19" t="inlineStr"/>
      <c r="I295" s="124" t="n">
        <v>295000</v>
      </c>
      <c r="J295" s="9" t="inlineStr">
        <is>
          <t>-</t>
        </is>
      </c>
      <c r="K295" s="7" t="inlineStr">
        <is>
          <t>Viviendas</t>
        </is>
      </c>
      <c r="L295" s="7" t="inlineStr">
        <is>
          <t>Buen estado</t>
        </is>
      </c>
      <c r="M295" s="10" t="n">
        <v>1960</v>
      </c>
      <c r="N295" s="10" t="n">
        <v>65</v>
      </c>
      <c r="O295" s="7" t="inlineStr">
        <is>
          <t>Vilafranca del Penedès</t>
        </is>
      </c>
      <c r="P295" s="7" t="inlineStr">
        <is>
          <t>*CENTRO</t>
        </is>
      </c>
      <c r="Q295" s="10" t="n">
        <v>98</v>
      </c>
      <c r="R295" s="10" t="inlineStr">
        <is>
          <t>-</t>
        </is>
      </c>
      <c r="S295" s="7" t="inlineStr">
        <is>
          <t>-</t>
        </is>
      </c>
      <c r="T295" s="7" t="inlineStr">
        <is>
          <t>No</t>
        </is>
      </c>
      <c r="U295" s="10" t="n">
        <v>3</v>
      </c>
      <c r="V295" s="10" t="n">
        <v>2</v>
      </c>
      <c r="W295" s="7" t="inlineStr">
        <is>
          <t>-</t>
        </is>
      </c>
      <c r="X295" s="7" t="inlineStr">
        <is>
          <t>No</t>
        </is>
      </c>
      <c r="Y295" s="7" t="inlineStr">
        <is>
          <t>Si</t>
        </is>
      </c>
      <c r="Z295" s="7" t="inlineStr">
        <is>
          <t>No</t>
        </is>
      </c>
      <c r="AA295" s="7" t="inlineStr">
        <is>
          <t>No</t>
        </is>
      </c>
      <c r="AB295" s="7" t="inlineStr">
        <is>
          <t>Si</t>
        </is>
      </c>
      <c r="AC295" s="126" t="inlineStr">
        <is>
          <t>Aqui</t>
        </is>
      </c>
      <c r="AD295" s="19" t="inlineStr"/>
      <c r="AE295" s="13" t="n">
        <v>3010.204081632653</v>
      </c>
      <c r="AF295" s="13" t="n">
        <v>2271.852137081248</v>
      </c>
      <c r="AH295" s="13">
        <f>IF(P295="","",AVERAGEIF($P$6:$P$503, P295, $AE$6:$AE$503))</f>
        <v/>
      </c>
      <c r="AI295" s="13">
        <f>IF(AE295="","",IF(AE295="-","-",IF((AE295-AH295)=0,"-",IF((AE295-AH295)&gt;0,"↑","↓"))))</f>
        <v/>
      </c>
      <c r="AJ295" s="13">
        <f>IF(AF295="","",IF(AF295="-","-",AVERAGEIF($P$6:$P$503, P295, $AF$6:$AF$503)))</f>
        <v/>
      </c>
      <c r="AK295" s="13">
        <f>IF(AF295="","",IF(AF295="-","-",IF((AF295-AJ295)=0,"-",IF((AF295-AJ295)&gt;0,"↑","↓"))))</f>
        <v/>
      </c>
      <c r="AM295" s="125">
        <f>IF(I295="","",((I295-$AJ$2)*$AL$3*((1+$AL$3)^(30*12)))/(((1+$AL$3)^(30*12))-1))</f>
        <v/>
      </c>
    </row>
    <row r="296">
      <c r="B296" s="6" t="inlineStr">
        <is>
          <t>Actiu</t>
        </is>
      </c>
      <c r="C296" s="12" t="inlineStr">
        <is>
          <t>2025-04-05</t>
        </is>
      </c>
      <c r="D296" s="11" t="inlineStr">
        <is>
          <t>Serra Grup Immobiliari</t>
        </is>
      </c>
      <c r="E296" s="11" t="inlineStr"/>
      <c r="F296" s="12" t="inlineStr">
        <is>
          <t>2025-04-05</t>
        </is>
      </c>
      <c r="G296" s="11" t="n">
        <v>0</v>
      </c>
      <c r="H296" s="18" t="inlineStr"/>
      <c r="I296" s="124" t="n">
        <v>273137</v>
      </c>
      <c r="J296" s="9" t="inlineStr">
        <is>
          <t>-</t>
        </is>
      </c>
      <c r="K296" s="7" t="inlineStr">
        <is>
          <t>Viviendas</t>
        </is>
      </c>
      <c r="L296" s="7" t="inlineStr">
        <is>
          <t>Obra Nueva</t>
        </is>
      </c>
      <c r="M296" s="10" t="inlineStr">
        <is>
          <t>-</t>
        </is>
      </c>
      <c r="N296" s="10" t="inlineStr">
        <is>
          <t>-</t>
        </is>
      </c>
      <c r="O296" s="7" t="inlineStr">
        <is>
          <t>Vilafranca del Penedès</t>
        </is>
      </c>
      <c r="P296" s="7" t="inlineStr">
        <is>
          <t>Barceloneta</t>
        </is>
      </c>
      <c r="Q296" s="10" t="n">
        <v>82</v>
      </c>
      <c r="R296" s="10" t="inlineStr">
        <is>
          <t>-</t>
        </is>
      </c>
      <c r="S296" s="7" t="inlineStr">
        <is>
          <t>-</t>
        </is>
      </c>
      <c r="T296" s="7" t="inlineStr">
        <is>
          <t>Si</t>
        </is>
      </c>
      <c r="U296" s="10" t="n">
        <v>3</v>
      </c>
      <c r="V296" s="10" t="n">
        <v>2</v>
      </c>
      <c r="W296" s="7" t="inlineStr">
        <is>
          <t>-</t>
        </is>
      </c>
      <c r="X296" s="7" t="inlineStr">
        <is>
          <t>No</t>
        </is>
      </c>
      <c r="Y296" s="7" t="inlineStr">
        <is>
          <t>No</t>
        </is>
      </c>
      <c r="Z296" s="7" t="inlineStr">
        <is>
          <t>Si</t>
        </is>
      </c>
      <c r="AA296" s="7" t="inlineStr">
        <is>
          <t>No</t>
        </is>
      </c>
      <c r="AB296" s="7" t="inlineStr">
        <is>
          <t>Si</t>
        </is>
      </c>
      <c r="AC296" s="126" t="inlineStr">
        <is>
          <t>Aqui</t>
        </is>
      </c>
      <c r="AD296" s="18" t="inlineStr"/>
      <c r="AE296" s="13" t="n">
        <v>3330.939024390244</v>
      </c>
      <c r="AF296" s="13" t="inlineStr">
        <is>
          <t>-</t>
        </is>
      </c>
      <c r="AH296" s="13">
        <f>IF(P296="","",AVERAGEIF($P$6:$P$503, P296, $AE$6:$AE$503))</f>
        <v/>
      </c>
      <c r="AI296" s="13">
        <f>IF(AE296="","",IF(AE296="-","-",IF((AE296-AH296)=0,"-",IF((AE296-AH296)&gt;0,"↑","↓"))))</f>
        <v/>
      </c>
      <c r="AJ296" s="13">
        <f>IF(AF296="","",IF(AF296="-","-",AVERAGEIF($P$6:$P$503, P296, $AF$6:$AF$503)))</f>
        <v/>
      </c>
      <c r="AK296" s="13">
        <f>IF(AF296="","",IF(AF296="-","-",IF((AF296-AJ296)=0,"-",IF((AF296-AJ296)&gt;0,"↑","↓"))))</f>
        <v/>
      </c>
      <c r="AM296" s="125">
        <f>IF(I296="","",((I296-$AJ$2)*$AL$3*((1+$AL$3)^(30*12)))/(((1+$AL$3)^(30*12))-1))</f>
        <v/>
      </c>
    </row>
    <row r="297">
      <c r="B297" s="6" t="inlineStr">
        <is>
          <t>Actiu</t>
        </is>
      </c>
      <c r="C297" s="12" t="inlineStr">
        <is>
          <t>2025-04-05</t>
        </is>
      </c>
      <c r="D297" s="11" t="inlineStr">
        <is>
          <t>Serra Grup Immobiliari</t>
        </is>
      </c>
      <c r="E297" s="11" t="inlineStr"/>
      <c r="F297" s="12" t="inlineStr">
        <is>
          <t>2025-04-05</t>
        </is>
      </c>
      <c r="G297" s="11" t="n">
        <v>0</v>
      </c>
      <c r="H297" s="19" t="inlineStr"/>
      <c r="I297" s="124" t="n">
        <v>319200</v>
      </c>
      <c r="J297" s="9" t="inlineStr">
        <is>
          <t>-</t>
        </is>
      </c>
      <c r="K297" s="7" t="inlineStr">
        <is>
          <t>Viviendas</t>
        </is>
      </c>
      <c r="L297" s="7" t="inlineStr">
        <is>
          <t>Obra Nueva</t>
        </is>
      </c>
      <c r="M297" s="10" t="n">
        <v>2025</v>
      </c>
      <c r="N297" s="10" t="n">
        <v>0</v>
      </c>
      <c r="O297" s="7" t="inlineStr">
        <is>
          <t>Vilafranca del Penedès</t>
        </is>
      </c>
      <c r="P297" s="7" t="inlineStr">
        <is>
          <t>Barcelona</t>
        </is>
      </c>
      <c r="Q297" s="10" t="n">
        <v>92</v>
      </c>
      <c r="R297" s="10" t="inlineStr">
        <is>
          <t>-</t>
        </is>
      </c>
      <c r="S297" s="7" t="inlineStr">
        <is>
          <t>-</t>
        </is>
      </c>
      <c r="T297" s="7" t="inlineStr">
        <is>
          <t>Si</t>
        </is>
      </c>
      <c r="U297" s="10" t="n">
        <v>4</v>
      </c>
      <c r="V297" s="10" t="n">
        <v>2</v>
      </c>
      <c r="W297" s="7" t="inlineStr">
        <is>
          <t>-</t>
        </is>
      </c>
      <c r="X297" s="7" t="inlineStr">
        <is>
          <t>No</t>
        </is>
      </c>
      <c r="Y297" s="7" t="inlineStr">
        <is>
          <t>No</t>
        </is>
      </c>
      <c r="Z297" s="7" t="inlineStr">
        <is>
          <t>Si</t>
        </is>
      </c>
      <c r="AA297" s="7" t="inlineStr">
        <is>
          <t>No</t>
        </is>
      </c>
      <c r="AB297" s="7" t="inlineStr">
        <is>
          <t>Si</t>
        </is>
      </c>
      <c r="AC297" s="126" t="inlineStr">
        <is>
          <t>Aqui</t>
        </is>
      </c>
      <c r="AD297" s="19" t="inlineStr"/>
      <c r="AE297" s="13" t="n">
        <v>3469.565217391304</v>
      </c>
      <c r="AF297" s="13" t="n">
        <v>3469.565217391304</v>
      </c>
      <c r="AH297" s="13">
        <f>IF(P297="","",AVERAGEIF($P$6:$P$503, P297, $AE$6:$AE$503))</f>
        <v/>
      </c>
      <c r="AI297" s="13">
        <f>IF(AE297="","",IF(AE297="-","-",IF((AE297-AH297)=0,"-",IF((AE297-AH297)&gt;0,"↑","↓"))))</f>
        <v/>
      </c>
      <c r="AJ297" s="13">
        <f>IF(AF297="","",IF(AF297="-","-",AVERAGEIF($P$6:$P$503, P297, $AF$6:$AF$503)))</f>
        <v/>
      </c>
      <c r="AK297" s="13">
        <f>IF(AF297="","",IF(AF297="-","-",IF((AF297-AJ297)=0,"-",IF((AF297-AJ297)&gt;0,"↑","↓"))))</f>
        <v/>
      </c>
      <c r="AM297" s="125">
        <f>IF(I297="","",((I297-$AJ$2)*$AL$3*((1+$AL$3)^(30*12)))/(((1+$AL$3)^(30*12))-1))</f>
        <v/>
      </c>
    </row>
    <row r="298">
      <c r="B298" s="6" t="inlineStr">
        <is>
          <t>Actiu</t>
        </is>
      </c>
      <c r="C298" s="12" t="inlineStr">
        <is>
          <t>2025-04-05</t>
        </is>
      </c>
      <c r="D298" s="11" t="inlineStr">
        <is>
          <t>Serra Grup Immobiliari</t>
        </is>
      </c>
      <c r="E298" s="11" t="inlineStr"/>
      <c r="F298" s="12" t="inlineStr">
        <is>
          <t>2025-04-05</t>
        </is>
      </c>
      <c r="G298" s="11" t="n">
        <v>0</v>
      </c>
      <c r="H298" s="19" t="inlineStr"/>
      <c r="I298" s="124" t="n">
        <v>295000</v>
      </c>
      <c r="J298" s="9" t="inlineStr">
        <is>
          <t>-</t>
        </is>
      </c>
      <c r="K298" s="7" t="inlineStr">
        <is>
          <t>Viviendas</t>
        </is>
      </c>
      <c r="L298" s="7" t="inlineStr">
        <is>
          <t>-</t>
        </is>
      </c>
      <c r="M298" s="10" t="n">
        <v>1991</v>
      </c>
      <c r="N298" s="10" t="n">
        <v>34</v>
      </c>
      <c r="O298" s="7" t="inlineStr">
        <is>
          <t>Vilafranca del Penedès</t>
        </is>
      </c>
      <c r="P298" s="7" t="inlineStr">
        <is>
          <t>Barceloneta - Molí D´En Rovira</t>
        </is>
      </c>
      <c r="Q298" s="10" t="n">
        <v>121</v>
      </c>
      <c r="R298" s="10" t="inlineStr">
        <is>
          <t>-</t>
        </is>
      </c>
      <c r="S298" s="7" t="inlineStr">
        <is>
          <t>-</t>
        </is>
      </c>
      <c r="T298" s="7" t="inlineStr">
        <is>
          <t>No</t>
        </is>
      </c>
      <c r="U298" s="10" t="n">
        <v>3</v>
      </c>
      <c r="V298" s="10" t="n">
        <v>3</v>
      </c>
      <c r="W298" s="7" t="inlineStr">
        <is>
          <t>-</t>
        </is>
      </c>
      <c r="X298" s="7" t="inlineStr">
        <is>
          <t>No</t>
        </is>
      </c>
      <c r="Y298" s="7" t="inlineStr">
        <is>
          <t>No</t>
        </is>
      </c>
      <c r="Z298" s="7" t="inlineStr">
        <is>
          <t>No</t>
        </is>
      </c>
      <c r="AA298" s="7" t="inlineStr">
        <is>
          <t>Si</t>
        </is>
      </c>
      <c r="AB298" s="7" t="inlineStr">
        <is>
          <t>Si</t>
        </is>
      </c>
      <c r="AC298" s="126" t="inlineStr">
        <is>
          <t>Aqui</t>
        </is>
      </c>
      <c r="AD298" s="19" t="inlineStr"/>
      <c r="AE298" s="13" t="n">
        <v>2438.01652892562</v>
      </c>
      <c r="AF298" s="13" t="n">
        <v>2083.774811047538</v>
      </c>
      <c r="AH298" s="13">
        <f>IF(P298="","",AVERAGEIF($P$6:$P$503, P298, $AE$6:$AE$503))</f>
        <v/>
      </c>
      <c r="AI298" s="13">
        <f>IF(AE298="","",IF(AE298="-","-",IF((AE298-AH298)=0,"-",IF((AE298-AH298)&gt;0,"↑","↓"))))</f>
        <v/>
      </c>
      <c r="AJ298" s="13">
        <f>IF(AF298="","",IF(AF298="-","-",AVERAGEIF($P$6:$P$503, P298, $AF$6:$AF$503)))</f>
        <v/>
      </c>
      <c r="AK298" s="13">
        <f>IF(AF298="","",IF(AF298="-","-",IF((AF298-AJ298)=0,"-",IF((AF298-AJ298)&gt;0,"↑","↓"))))</f>
        <v/>
      </c>
      <c r="AM298" s="125">
        <f>IF(I298="","",((I298-$AJ$2)*$AL$3*((1+$AL$3)^(30*12)))/(((1+$AL$3)^(30*12))-1))</f>
        <v/>
      </c>
    </row>
    <row r="299">
      <c r="B299" s="6" t="inlineStr">
        <is>
          <t>Actiu</t>
        </is>
      </c>
      <c r="C299" s="12" t="inlineStr">
        <is>
          <t>2025-04-05</t>
        </is>
      </c>
      <c r="D299" s="11" t="inlineStr">
        <is>
          <t>Serra Grup Immobiliari</t>
        </is>
      </c>
      <c r="E299" s="11" t="inlineStr"/>
      <c r="F299" s="12" t="inlineStr">
        <is>
          <t>2025-04-05</t>
        </is>
      </c>
      <c r="G299" s="11" t="n">
        <v>0</v>
      </c>
      <c r="H299" s="18" t="inlineStr"/>
      <c r="I299" s="124" t="n">
        <v>2200000</v>
      </c>
      <c r="J299" s="9" t="inlineStr">
        <is>
          <t>-</t>
        </is>
      </c>
      <c r="K299" s="7" t="inlineStr">
        <is>
          <t>Viviendas</t>
        </is>
      </c>
      <c r="L299" s="7" t="inlineStr">
        <is>
          <t>-</t>
        </is>
      </c>
      <c r="M299" s="10" t="inlineStr">
        <is>
          <t>-</t>
        </is>
      </c>
      <c r="N299" s="10" t="inlineStr">
        <is>
          <t>-</t>
        </is>
      </c>
      <c r="O299" s="7" t="inlineStr">
        <is>
          <t>Vilafranca del Penedès</t>
        </is>
      </c>
      <c r="P299" s="7" t="inlineStr">
        <is>
          <t>Subirats</t>
        </is>
      </c>
      <c r="Q299" s="10" t="n">
        <v>687</v>
      </c>
      <c r="R299" s="10" t="inlineStr">
        <is>
          <t>-</t>
        </is>
      </c>
      <c r="S299" s="7" t="inlineStr">
        <is>
          <t>-</t>
        </is>
      </c>
      <c r="T299" s="7" t="inlineStr">
        <is>
          <t>No</t>
        </is>
      </c>
      <c r="U299" s="10" t="n">
        <v>8</v>
      </c>
      <c r="V299" s="10" t="n">
        <v>6</v>
      </c>
      <c r="W299" s="7" t="inlineStr">
        <is>
          <t>-</t>
        </is>
      </c>
      <c r="X299" s="7" t="inlineStr">
        <is>
          <t>Si</t>
        </is>
      </c>
      <c r="Y299" s="7" t="inlineStr">
        <is>
          <t>Si</t>
        </is>
      </c>
      <c r="Z299" s="7" t="inlineStr">
        <is>
          <t>Si</t>
        </is>
      </c>
      <c r="AA299" s="7" t="inlineStr">
        <is>
          <t>No</t>
        </is>
      </c>
      <c r="AB299" s="7" t="inlineStr">
        <is>
          <t>No</t>
        </is>
      </c>
      <c r="AC299" s="126" t="inlineStr">
        <is>
          <t>Aqui</t>
        </is>
      </c>
      <c r="AD299" s="18" t="inlineStr"/>
      <c r="AE299" s="13" t="n">
        <v>3202.328966521106</v>
      </c>
      <c r="AF299" s="13" t="inlineStr">
        <is>
          <t>-</t>
        </is>
      </c>
      <c r="AH299" s="13">
        <f>IF(P299="","",AVERAGEIF($P$6:$P$503, P299, $AE$6:$AE$503))</f>
        <v/>
      </c>
      <c r="AI299" s="13">
        <f>IF(AE299="","",IF(AE299="-","-",IF((AE299-AH299)=0,"-",IF((AE299-AH299)&gt;0,"↑","↓"))))</f>
        <v/>
      </c>
      <c r="AJ299" s="13">
        <f>IF(AF299="","",IF(AF299="-","-",AVERAGEIF($P$6:$P$503, P299, $AF$6:$AF$503)))</f>
        <v/>
      </c>
      <c r="AK299" s="13">
        <f>IF(AF299="","",IF(AF299="-","-",IF((AF299-AJ299)=0,"-",IF((AF299-AJ299)&gt;0,"↑","↓"))))</f>
        <v/>
      </c>
      <c r="AM299" s="125">
        <f>IF(I299="","",((I299-$AJ$2)*$AL$3*((1+$AL$3)^(30*12)))/(((1+$AL$3)^(30*12))-1))</f>
        <v/>
      </c>
    </row>
    <row r="300">
      <c r="B300" s="6" t="inlineStr">
        <is>
          <t>Actiu</t>
        </is>
      </c>
      <c r="C300" s="12" t="inlineStr">
        <is>
          <t>2025-04-05</t>
        </is>
      </c>
      <c r="D300" s="11" t="inlineStr">
        <is>
          <t>Serra Grup Immobiliari</t>
        </is>
      </c>
      <c r="E300" s="11" t="inlineStr"/>
      <c r="F300" s="12" t="inlineStr">
        <is>
          <t>2025-04-05</t>
        </is>
      </c>
      <c r="G300" s="11" t="n">
        <v>0</v>
      </c>
      <c r="H300" s="19" t="inlineStr"/>
      <c r="I300" s="124" t="n">
        <v>550000</v>
      </c>
      <c r="J300" s="9" t="inlineStr">
        <is>
          <t>-</t>
        </is>
      </c>
      <c r="K300" s="7" t="inlineStr">
        <is>
          <t>Viviendas</t>
        </is>
      </c>
      <c r="L300" s="7" t="inlineStr">
        <is>
          <t>-</t>
        </is>
      </c>
      <c r="M300" s="10" t="n">
        <v>1980</v>
      </c>
      <c r="N300" s="10" t="n">
        <v>45</v>
      </c>
      <c r="O300" s="7" t="inlineStr">
        <is>
          <t>Vilafranca del Penedès</t>
        </is>
      </c>
      <c r="P300" s="7" t="inlineStr">
        <is>
          <t>*CENTRO</t>
        </is>
      </c>
      <c r="Q300" s="10" t="n">
        <v>260</v>
      </c>
      <c r="R300" s="10" t="inlineStr">
        <is>
          <t>-</t>
        </is>
      </c>
      <c r="S300" s="7" t="inlineStr">
        <is>
          <t>-</t>
        </is>
      </c>
      <c r="T300" s="7" t="inlineStr">
        <is>
          <t>Si</t>
        </is>
      </c>
      <c r="U300" s="10" t="n">
        <v>5</v>
      </c>
      <c r="V300" s="10" t="n">
        <v>3</v>
      </c>
      <c r="W300" s="7" t="inlineStr">
        <is>
          <t>-</t>
        </is>
      </c>
      <c r="X300" s="7" t="inlineStr">
        <is>
          <t>No</t>
        </is>
      </c>
      <c r="Y300" s="7" t="inlineStr">
        <is>
          <t>Si</t>
        </is>
      </c>
      <c r="Z300" s="7" t="inlineStr">
        <is>
          <t>No</t>
        </is>
      </c>
      <c r="AA300" s="7" t="inlineStr">
        <is>
          <t>Si</t>
        </is>
      </c>
      <c r="AB300" s="7" t="inlineStr">
        <is>
          <t>No</t>
        </is>
      </c>
      <c r="AC300" s="126" t="inlineStr">
        <is>
          <t>Aqui</t>
        </is>
      </c>
      <c r="AD300" s="19" t="inlineStr"/>
      <c r="AE300" s="13" t="n">
        <v>2115.384615384615</v>
      </c>
      <c r="AF300" s="13" t="n">
        <v>1726.844583987441</v>
      </c>
      <c r="AH300" s="13">
        <f>IF(P300="","",AVERAGEIF($P$6:$P$503, P300, $AE$6:$AE$503))</f>
        <v/>
      </c>
      <c r="AI300" s="13">
        <f>IF(AE300="","",IF(AE300="-","-",IF((AE300-AH300)=0,"-",IF((AE300-AH300)&gt;0,"↑","↓"))))</f>
        <v/>
      </c>
      <c r="AJ300" s="13">
        <f>IF(AF300="","",IF(AF300="-","-",AVERAGEIF($P$6:$P$503, P300, $AF$6:$AF$503)))</f>
        <v/>
      </c>
      <c r="AK300" s="13">
        <f>IF(AF300="","",IF(AF300="-","-",IF((AF300-AJ300)=0,"-",IF((AF300-AJ300)&gt;0,"↑","↓"))))</f>
        <v/>
      </c>
      <c r="AM300" s="125">
        <f>IF(I300="","",((I300-$AJ$2)*$AL$3*((1+$AL$3)^(30*12)))/(((1+$AL$3)^(30*12))-1))</f>
        <v/>
      </c>
    </row>
    <row r="301">
      <c r="B301" s="6" t="inlineStr">
        <is>
          <t>Actiu</t>
        </is>
      </c>
      <c r="C301" s="12" t="inlineStr">
        <is>
          <t>2025-04-05</t>
        </is>
      </c>
      <c r="D301" s="11" t="inlineStr">
        <is>
          <t>Serra Grup Immobiliari</t>
        </is>
      </c>
      <c r="E301" s="11" t="inlineStr"/>
      <c r="F301" s="12" t="inlineStr">
        <is>
          <t>2025-04-05</t>
        </is>
      </c>
      <c r="G301" s="11" t="n">
        <v>0</v>
      </c>
      <c r="H301" s="19" t="inlineStr"/>
      <c r="I301" s="124" t="n">
        <v>285000</v>
      </c>
      <c r="J301" s="9" t="inlineStr">
        <is>
          <t>-</t>
        </is>
      </c>
      <c r="K301" s="7" t="inlineStr">
        <is>
          <t>Viviendas</t>
        </is>
      </c>
      <c r="L301" s="7" t="inlineStr">
        <is>
          <t>-</t>
        </is>
      </c>
      <c r="M301" s="10" t="n">
        <v>1966</v>
      </c>
      <c r="N301" s="10" t="n">
        <v>59</v>
      </c>
      <c r="O301" s="7" t="inlineStr">
        <is>
          <t>Vilafranca del Penedès</t>
        </is>
      </c>
      <c r="P301" s="7" t="inlineStr">
        <is>
          <t>Sant Julià</t>
        </is>
      </c>
      <c r="Q301" s="10" t="n">
        <v>90</v>
      </c>
      <c r="R301" s="10" t="inlineStr">
        <is>
          <t>-</t>
        </is>
      </c>
      <c r="S301" s="7" t="inlineStr">
        <is>
          <t>-</t>
        </is>
      </c>
      <c r="T301" s="7" t="inlineStr">
        <is>
          <t>No</t>
        </is>
      </c>
      <c r="U301" s="10" t="n">
        <v>3</v>
      </c>
      <c r="V301" s="10" t="n">
        <v>1</v>
      </c>
      <c r="W301" s="7" t="inlineStr">
        <is>
          <t>-</t>
        </is>
      </c>
      <c r="X301" s="7" t="inlineStr">
        <is>
          <t>Si</t>
        </is>
      </c>
      <c r="Y301" s="7" t="inlineStr">
        <is>
          <t>No</t>
        </is>
      </c>
      <c r="Z301" s="7" t="inlineStr">
        <is>
          <t>No</t>
        </is>
      </c>
      <c r="AA301" s="7" t="inlineStr">
        <is>
          <t>Si</t>
        </is>
      </c>
      <c r="AB301" s="7" t="inlineStr">
        <is>
          <t>Si</t>
        </is>
      </c>
      <c r="AC301" s="126" t="inlineStr">
        <is>
          <t>Aqui</t>
        </is>
      </c>
      <c r="AD301" s="19" t="inlineStr"/>
      <c r="AE301" s="13" t="n">
        <v>3166.666666666667</v>
      </c>
      <c r="AF301" s="13" t="n">
        <v>2445.302445302445</v>
      </c>
      <c r="AH301" s="13">
        <f>IF(P301="","",AVERAGEIF($P$6:$P$503, P301, $AE$6:$AE$503))</f>
        <v/>
      </c>
      <c r="AI301" s="13">
        <f>IF(AE301="","",IF(AE301="-","-",IF((AE301-AH301)=0,"-",IF((AE301-AH301)&gt;0,"↑","↓"))))</f>
        <v/>
      </c>
      <c r="AJ301" s="13">
        <f>IF(AF301="","",IF(AF301="-","-",AVERAGEIF($P$6:$P$503, P301, $AF$6:$AF$503)))</f>
        <v/>
      </c>
      <c r="AK301" s="13">
        <f>IF(AF301="","",IF(AF301="-","-",IF((AF301-AJ301)=0,"-",IF((AF301-AJ301)&gt;0,"↑","↓"))))</f>
        <v/>
      </c>
      <c r="AM301" s="125">
        <f>IF(I301="","",((I301-$AJ$2)*$AL$3*((1+$AL$3)^(30*12)))/(((1+$AL$3)^(30*12))-1))</f>
        <v/>
      </c>
    </row>
    <row r="302">
      <c r="B302" s="6" t="inlineStr">
        <is>
          <t>Actiu</t>
        </is>
      </c>
      <c r="C302" s="12" t="inlineStr">
        <is>
          <t>2025-04-05</t>
        </is>
      </c>
      <c r="D302" s="11" t="inlineStr">
        <is>
          <t>Serra Grup Immobiliari</t>
        </is>
      </c>
      <c r="E302" s="11" t="inlineStr"/>
      <c r="F302" s="12" t="inlineStr">
        <is>
          <t>2025-04-05</t>
        </is>
      </c>
      <c r="G302" s="11" t="n">
        <v>0</v>
      </c>
      <c r="H302" s="18" t="inlineStr"/>
      <c r="I302" s="124" t="n">
        <v>296000</v>
      </c>
      <c r="J302" s="9" t="inlineStr">
        <is>
          <t>-</t>
        </is>
      </c>
      <c r="K302" s="7" t="inlineStr">
        <is>
          <t>Viviendas</t>
        </is>
      </c>
      <c r="L302" s="7" t="inlineStr">
        <is>
          <t>Buen estado</t>
        </is>
      </c>
      <c r="M302" s="10" t="inlineStr">
        <is>
          <t>-</t>
        </is>
      </c>
      <c r="N302" s="10" t="inlineStr">
        <is>
          <t>-</t>
        </is>
      </c>
      <c r="O302" s="7" t="inlineStr">
        <is>
          <t>Font-rubí</t>
        </is>
      </c>
      <c r="P302" s="7" t="inlineStr">
        <is>
          <t>Cataluna</t>
        </is>
      </c>
      <c r="Q302" s="10" t="n">
        <v>95</v>
      </c>
      <c r="R302" s="10" t="inlineStr">
        <is>
          <t>-</t>
        </is>
      </c>
      <c r="S302" s="7" t="inlineStr">
        <is>
          <t>-</t>
        </is>
      </c>
      <c r="T302" s="7" t="inlineStr">
        <is>
          <t>No</t>
        </is>
      </c>
      <c r="U302" s="10" t="n">
        <v>7</v>
      </c>
      <c r="V302" s="10" t="n">
        <v>3</v>
      </c>
      <c r="W302" s="7" t="inlineStr">
        <is>
          <t>-</t>
        </is>
      </c>
      <c r="X302" s="7" t="inlineStr">
        <is>
          <t>Si</t>
        </is>
      </c>
      <c r="Y302" s="7" t="inlineStr">
        <is>
          <t>No</t>
        </is>
      </c>
      <c r="Z302" s="7" t="inlineStr">
        <is>
          <t>Si</t>
        </is>
      </c>
      <c r="AA302" s="7" t="inlineStr">
        <is>
          <t>No</t>
        </is>
      </c>
      <c r="AB302" s="7" t="inlineStr">
        <is>
          <t>No</t>
        </is>
      </c>
      <c r="AC302" s="126" t="inlineStr">
        <is>
          <t>Aqui</t>
        </is>
      </c>
      <c r="AD302" s="18" t="inlineStr"/>
      <c r="AE302" s="13" t="n">
        <v>3115.78947368421</v>
      </c>
      <c r="AF302" s="13" t="inlineStr">
        <is>
          <t>-</t>
        </is>
      </c>
      <c r="AH302" s="13">
        <f>IF(P302="","",AVERAGEIF($P$6:$P$503, P302, $AE$6:$AE$503))</f>
        <v/>
      </c>
      <c r="AI302" s="13">
        <f>IF(AE302="","",IF(AE302="-","-",IF((AE302-AH302)=0,"-",IF((AE302-AH302)&gt;0,"↑","↓"))))</f>
        <v/>
      </c>
      <c r="AJ302" s="13">
        <f>IF(AF302="","",IF(AF302="-","-",AVERAGEIF($P$6:$P$503, P302, $AF$6:$AF$503)))</f>
        <v/>
      </c>
      <c r="AK302" s="13">
        <f>IF(AF302="","",IF(AF302="-","-",IF((AF302-AJ302)=0,"-",IF((AF302-AJ302)&gt;0,"↑","↓"))))</f>
        <v/>
      </c>
      <c r="AM302" s="125">
        <f>IF(I302="","",((I302-$AJ$2)*$AL$3*((1+$AL$3)^(30*12)))/(((1+$AL$3)^(30*12))-1))</f>
        <v/>
      </c>
    </row>
    <row r="303">
      <c r="B303" s="6" t="inlineStr">
        <is>
          <t>Actiu</t>
        </is>
      </c>
      <c r="C303" s="12" t="inlineStr">
        <is>
          <t>2025-04-05</t>
        </is>
      </c>
      <c r="D303" s="11" t="inlineStr">
        <is>
          <t>Serra Grup Immobiliari</t>
        </is>
      </c>
      <c r="E303" s="11" t="inlineStr"/>
      <c r="F303" s="12" t="inlineStr">
        <is>
          <t>2025-04-05</t>
        </is>
      </c>
      <c r="G303" s="11" t="n">
        <v>0</v>
      </c>
      <c r="H303" s="19" t="inlineStr"/>
      <c r="I303" s="124" t="n">
        <v>340000</v>
      </c>
      <c r="J303" s="9" t="inlineStr">
        <is>
          <t>-</t>
        </is>
      </c>
      <c r="K303" s="7" t="inlineStr">
        <is>
          <t>Viviendas</t>
        </is>
      </c>
      <c r="L303" s="7" t="inlineStr">
        <is>
          <t>-</t>
        </is>
      </c>
      <c r="M303" s="10" t="n">
        <v>2003</v>
      </c>
      <c r="N303" s="10" t="n">
        <v>22</v>
      </c>
      <c r="O303" s="7" t="inlineStr">
        <is>
          <t>Moja</t>
        </is>
      </c>
      <c r="P303" s="7" t="inlineStr">
        <is>
          <t>La vinera</t>
        </is>
      </c>
      <c r="Q303" s="10" t="n">
        <v>125</v>
      </c>
      <c r="R303" s="10" t="inlineStr">
        <is>
          <t>-</t>
        </is>
      </c>
      <c r="S303" s="7" t="inlineStr">
        <is>
          <t>-</t>
        </is>
      </c>
      <c r="T303" s="7" t="inlineStr">
        <is>
          <t>Si</t>
        </is>
      </c>
      <c r="U303" s="10" t="n">
        <v>4</v>
      </c>
      <c r="V303" s="10" t="n">
        <v>3</v>
      </c>
      <c r="W303" s="7" t="inlineStr">
        <is>
          <t>-</t>
        </is>
      </c>
      <c r="X303" s="7" t="inlineStr">
        <is>
          <t>Si</t>
        </is>
      </c>
      <c r="Y303" s="7" t="inlineStr">
        <is>
          <t>Si</t>
        </is>
      </c>
      <c r="Z303" s="7" t="inlineStr">
        <is>
          <t>Si</t>
        </is>
      </c>
      <c r="AA303" s="7" t="inlineStr">
        <is>
          <t>Si</t>
        </is>
      </c>
      <c r="AB303" s="7" t="inlineStr">
        <is>
          <t>Si</t>
        </is>
      </c>
      <c r="AC303" s="126" t="inlineStr">
        <is>
          <t>Aqui</t>
        </is>
      </c>
      <c r="AD303" s="19" t="inlineStr"/>
      <c r="AE303" s="13" t="n">
        <v>2720</v>
      </c>
      <c r="AF303" s="13" t="n">
        <v>2450.45045045045</v>
      </c>
      <c r="AH303" s="13">
        <f>IF(P303="","",AVERAGEIF($P$6:$P$503, P303, $AE$6:$AE$503))</f>
        <v/>
      </c>
      <c r="AI303" s="13">
        <f>IF(AE303="","",IF(AE303="-","-",IF((AE303-AH303)=0,"-",IF((AE303-AH303)&gt;0,"↑","↓"))))</f>
        <v/>
      </c>
      <c r="AJ303" s="13">
        <f>IF(AF303="","",IF(AF303="-","-",AVERAGEIF($P$6:$P$503, P303, $AF$6:$AF$503)))</f>
        <v/>
      </c>
      <c r="AK303" s="13">
        <f>IF(AF303="","",IF(AF303="-","-",IF((AF303-AJ303)=0,"-",IF((AF303-AJ303)&gt;0,"↑","↓"))))</f>
        <v/>
      </c>
      <c r="AM303" s="125">
        <f>IF(I303="","",((I303-$AJ$2)*$AL$3*((1+$AL$3)^(30*12)))/(((1+$AL$3)^(30*12))-1))</f>
        <v/>
      </c>
    </row>
    <row r="304">
      <c r="B304" s="6" t="inlineStr">
        <is>
          <t>Actiu</t>
        </is>
      </c>
      <c r="C304" s="12" t="inlineStr">
        <is>
          <t>2025-04-06</t>
        </is>
      </c>
      <c r="D304" s="11" t="inlineStr">
        <is>
          <t>Serra Grup Immobiliari</t>
        </is>
      </c>
      <c r="E304" s="11" t="inlineStr"/>
      <c r="F304" s="12" t="inlineStr">
        <is>
          <t>2025-04-06</t>
        </is>
      </c>
      <c r="G304" s="11" t="n">
        <v>0</v>
      </c>
      <c r="H304" s="19" t="inlineStr"/>
      <c r="I304" s="124" t="n">
        <v>294743</v>
      </c>
      <c r="J304" s="9" t="inlineStr">
        <is>
          <t>-</t>
        </is>
      </c>
      <c r="K304" s="7" t="inlineStr">
        <is>
          <t>Viviendas</t>
        </is>
      </c>
      <c r="L304" s="7" t="inlineStr">
        <is>
          <t>Obra Nueva</t>
        </is>
      </c>
      <c r="M304" s="10" t="n">
        <v>2025</v>
      </c>
      <c r="N304" s="10" t="n">
        <v>0</v>
      </c>
      <c r="O304" s="7" t="inlineStr">
        <is>
          <t>Vilafranca del Penedès</t>
        </is>
      </c>
      <c r="P304" s="7" t="inlineStr">
        <is>
          <t>Barceloneta</t>
        </is>
      </c>
      <c r="Q304" s="10" t="n">
        <v>82</v>
      </c>
      <c r="R304" s="10" t="inlineStr">
        <is>
          <t>-</t>
        </is>
      </c>
      <c r="S304" s="7" t="inlineStr">
        <is>
          <t>-</t>
        </is>
      </c>
      <c r="T304" s="7" t="inlineStr">
        <is>
          <t>Si</t>
        </is>
      </c>
      <c r="U304" s="10" t="n">
        <v>4</v>
      </c>
      <c r="V304" s="10" t="n">
        <v>2</v>
      </c>
      <c r="W304" s="7" t="inlineStr">
        <is>
          <t>-</t>
        </is>
      </c>
      <c r="X304" s="7" t="inlineStr">
        <is>
          <t>No</t>
        </is>
      </c>
      <c r="Y304" s="7" t="inlineStr">
        <is>
          <t>No</t>
        </is>
      </c>
      <c r="Z304" s="7" t="inlineStr">
        <is>
          <t>Si</t>
        </is>
      </c>
      <c r="AA304" s="7" t="inlineStr">
        <is>
          <t>No</t>
        </is>
      </c>
      <c r="AB304" s="7" t="inlineStr">
        <is>
          <t>Si</t>
        </is>
      </c>
      <c r="AC304" s="126" t="inlineStr">
        <is>
          <t>Aqui</t>
        </is>
      </c>
      <c r="AD304" s="19" t="inlineStr"/>
      <c r="AE304" s="13" t="n">
        <v>3594.426829268293</v>
      </c>
      <c r="AF304" s="13" t="n">
        <v>3594.426829268293</v>
      </c>
      <c r="AH304" s="13">
        <f>IF(P304="","",AVERAGEIF($P$6:$P$503, P304, $AE$6:$AE$503))</f>
        <v/>
      </c>
      <c r="AI304" s="13">
        <f>IF(AE304="","",IF(AE304="-","-",IF((AE304-AH304)=0,"-",IF((AE304-AH304)&gt;0,"↑","↓"))))</f>
        <v/>
      </c>
      <c r="AJ304" s="13">
        <f>IF(AF304="","",IF(AF304="-","-",AVERAGEIF($P$6:$P$503, P304, $AF$6:$AF$503)))</f>
        <v/>
      </c>
      <c r="AK304" s="13">
        <f>IF(AF304="","",IF(AF304="-","-",IF((AF304-AJ304)=0,"-",IF((AF304-AJ304)&gt;0,"↑","↓"))))</f>
        <v/>
      </c>
      <c r="AM304" s="125">
        <f>IF(I304="","",((I304-$AJ$2)*$AL$3*((1+$AL$3)^(30*12)))/(((1+$AL$3)^(30*12))-1))</f>
        <v/>
      </c>
    </row>
    <row r="305">
      <c r="B305" s="6" t="inlineStr">
        <is>
          <t>Actiu</t>
        </is>
      </c>
      <c r="C305" s="12" t="inlineStr">
        <is>
          <t>2025-04-06</t>
        </is>
      </c>
      <c r="D305" s="11" t="inlineStr">
        <is>
          <t>Serra Grup Immobiliari</t>
        </is>
      </c>
      <c r="E305" s="11" t="inlineStr"/>
      <c r="F305" s="12" t="inlineStr">
        <is>
          <t>2025-04-06</t>
        </is>
      </c>
      <c r="G305" s="11" t="n">
        <v>0</v>
      </c>
      <c r="H305" s="18" t="inlineStr"/>
      <c r="I305" s="124" t="n">
        <v>273861</v>
      </c>
      <c r="J305" s="9" t="inlineStr">
        <is>
          <t>-</t>
        </is>
      </c>
      <c r="K305" s="7" t="inlineStr">
        <is>
          <t>Viviendas</t>
        </is>
      </c>
      <c r="L305" s="7" t="inlineStr">
        <is>
          <t>Obra Nueva</t>
        </is>
      </c>
      <c r="M305" s="10" t="n">
        <v>2025</v>
      </c>
      <c r="N305" s="10" t="n">
        <v>0</v>
      </c>
      <c r="O305" s="7" t="inlineStr">
        <is>
          <t>Vilafranca del Penedès</t>
        </is>
      </c>
      <c r="P305" s="7" t="inlineStr">
        <is>
          <t>Vilafranca del Penedès</t>
        </is>
      </c>
      <c r="Q305" s="10" t="n">
        <v>84</v>
      </c>
      <c r="R305" s="10" t="inlineStr">
        <is>
          <t>-</t>
        </is>
      </c>
      <c r="S305" s="7" t="inlineStr">
        <is>
          <t>-</t>
        </is>
      </c>
      <c r="T305" s="7" t="inlineStr">
        <is>
          <t>Si</t>
        </is>
      </c>
      <c r="U305" s="10" t="n">
        <v>3</v>
      </c>
      <c r="V305" s="10" t="n">
        <v>2</v>
      </c>
      <c r="W305" s="7" t="inlineStr">
        <is>
          <t>-</t>
        </is>
      </c>
      <c r="X305" s="7" t="inlineStr">
        <is>
          <t>No</t>
        </is>
      </c>
      <c r="Y305" s="7" t="inlineStr">
        <is>
          <t>No</t>
        </is>
      </c>
      <c r="Z305" s="7" t="inlineStr">
        <is>
          <t>Si</t>
        </is>
      </c>
      <c r="AA305" s="7" t="inlineStr">
        <is>
          <t>No</t>
        </is>
      </c>
      <c r="AB305" s="7" t="inlineStr">
        <is>
          <t>Si</t>
        </is>
      </c>
      <c r="AC305" s="126" t="inlineStr">
        <is>
          <t>Aqui</t>
        </is>
      </c>
      <c r="AD305" s="18" t="inlineStr"/>
      <c r="AE305" s="13" t="n">
        <v>3260.25</v>
      </c>
      <c r="AF305" s="13" t="n">
        <v>3260.25</v>
      </c>
      <c r="AH305" s="13">
        <f>IF(P305="","",AVERAGEIF($P$6:$P$503, P305, $AE$6:$AE$503))</f>
        <v/>
      </c>
      <c r="AI305" s="13">
        <f>IF(AE305="","",IF(AE305="-","-",IF((AE305-AH305)=0,"-",IF((AE305-AH305)&gt;0,"↑","↓"))))</f>
        <v/>
      </c>
      <c r="AJ305" s="13">
        <f>IF(AF305="","",IF(AF305="-","-",AVERAGEIF($P$6:$P$503, P305, $AF$6:$AF$503)))</f>
        <v/>
      </c>
      <c r="AK305" s="13">
        <f>IF(AF305="","",IF(AF305="-","-",IF((AF305-AJ305)=0,"-",IF((AF305-AJ305)&gt;0,"↑","↓"))))</f>
        <v/>
      </c>
      <c r="AM305" s="125">
        <f>IF(I305="","",((I305-$AJ$2)*$AL$3*((1+$AL$3)^(30*12)))/(((1+$AL$3)^(30*12))-1))</f>
        <v/>
      </c>
    </row>
    <row r="306">
      <c r="B306" s="6" t="inlineStr">
        <is>
          <t>Actiu</t>
        </is>
      </c>
      <c r="C306" s="12" t="inlineStr">
        <is>
          <t>2025-04-06</t>
        </is>
      </c>
      <c r="D306" s="11" t="inlineStr">
        <is>
          <t>Serra Grup Immobiliari</t>
        </is>
      </c>
      <c r="E306" s="11" t="inlineStr"/>
      <c r="F306" s="12" t="inlineStr">
        <is>
          <t>2025-04-06</t>
        </is>
      </c>
      <c r="G306" s="11" t="n">
        <v>0</v>
      </c>
      <c r="H306" s="19" t="inlineStr"/>
      <c r="I306" s="124" t="n">
        <v>276105</v>
      </c>
      <c r="J306" s="9" t="inlineStr">
        <is>
          <t>-</t>
        </is>
      </c>
      <c r="K306" s="7" t="inlineStr">
        <is>
          <t>Viviendas</t>
        </is>
      </c>
      <c r="L306" s="7" t="inlineStr">
        <is>
          <t>Obra Nueva</t>
        </is>
      </c>
      <c r="M306" s="10" t="n">
        <v>2025</v>
      </c>
      <c r="N306" s="10" t="n">
        <v>0</v>
      </c>
      <c r="O306" s="7" t="inlineStr">
        <is>
          <t>Vilafranca del Penedès</t>
        </is>
      </c>
      <c r="P306" s="7" t="inlineStr">
        <is>
          <t>Vilafranca del Penedès</t>
        </is>
      </c>
      <c r="Q306" s="10" t="n">
        <v>83</v>
      </c>
      <c r="R306" s="10" t="inlineStr">
        <is>
          <t>-</t>
        </is>
      </c>
      <c r="S306" s="7" t="inlineStr">
        <is>
          <t>-</t>
        </is>
      </c>
      <c r="T306" s="7" t="inlineStr">
        <is>
          <t>Si</t>
        </is>
      </c>
      <c r="U306" s="10" t="n">
        <v>3</v>
      </c>
      <c r="V306" s="10" t="n">
        <v>2</v>
      </c>
      <c r="W306" s="7" t="inlineStr">
        <is>
          <t>-</t>
        </is>
      </c>
      <c r="X306" s="7" t="inlineStr">
        <is>
          <t>No</t>
        </is>
      </c>
      <c r="Y306" s="7" t="inlineStr">
        <is>
          <t>No</t>
        </is>
      </c>
      <c r="Z306" s="7" t="inlineStr">
        <is>
          <t>Si</t>
        </is>
      </c>
      <c r="AA306" s="7" t="inlineStr">
        <is>
          <t>No</t>
        </is>
      </c>
      <c r="AB306" s="7" t="inlineStr">
        <is>
          <t>Si</t>
        </is>
      </c>
      <c r="AC306" s="126" t="inlineStr">
        <is>
          <t>Aqui</t>
        </is>
      </c>
      <c r="AD306" s="19" t="inlineStr"/>
      <c r="AE306" s="13" t="n">
        <v>3326.566265060241</v>
      </c>
      <c r="AF306" s="13" t="n">
        <v>3326.566265060241</v>
      </c>
      <c r="AH306" s="13">
        <f>IF(P306="","",AVERAGEIF($P$6:$P$503, P306, $AE$6:$AE$503))</f>
        <v/>
      </c>
      <c r="AI306" s="13">
        <f>IF(AE306="","",IF(AE306="-","-",IF((AE306-AH306)=0,"-",IF((AE306-AH306)&gt;0,"↑","↓"))))</f>
        <v/>
      </c>
      <c r="AJ306" s="13">
        <f>IF(AF306="","",IF(AF306="-","-",AVERAGEIF($P$6:$P$503, P306, $AF$6:$AF$503)))</f>
        <v/>
      </c>
      <c r="AK306" s="13">
        <f>IF(AF306="","",IF(AF306="-","-",IF((AF306-AJ306)=0,"-",IF((AF306-AJ306)&gt;0,"↑","↓"))))</f>
        <v/>
      </c>
      <c r="AM306" s="125">
        <f>IF(I306="","",((I306-$AJ$2)*$AL$3*((1+$AL$3)^(30*12)))/(((1+$AL$3)^(30*12))-1))</f>
        <v/>
      </c>
    </row>
    <row r="307">
      <c r="B307" s="6" t="inlineStr">
        <is>
          <t>Actiu</t>
        </is>
      </c>
      <c r="C307" s="12" t="inlineStr">
        <is>
          <t>2025-04-06</t>
        </is>
      </c>
      <c r="D307" s="11" t="inlineStr">
        <is>
          <t>Serra Grup Immobiliari</t>
        </is>
      </c>
      <c r="E307" s="11" t="inlineStr"/>
      <c r="F307" s="12" t="inlineStr">
        <is>
          <t>2025-04-06</t>
        </is>
      </c>
      <c r="G307" s="11" t="n">
        <v>0</v>
      </c>
      <c r="H307" s="19" t="inlineStr"/>
      <c r="I307" s="124" t="n">
        <v>284000</v>
      </c>
      <c r="J307" s="9" t="inlineStr">
        <is>
          <t>-</t>
        </is>
      </c>
      <c r="K307" s="7" t="inlineStr">
        <is>
          <t>Viviendas</t>
        </is>
      </c>
      <c r="L307" s="7" t="inlineStr">
        <is>
          <t>Nuevo</t>
        </is>
      </c>
      <c r="M307" s="10" t="n">
        <v>2025</v>
      </c>
      <c r="N307" s="10" t="n">
        <v>0</v>
      </c>
      <c r="O307" s="7" t="inlineStr">
        <is>
          <t>Vilafranca del Penedès</t>
        </is>
      </c>
      <c r="P307" s="7" t="inlineStr">
        <is>
          <t>La Girada</t>
        </is>
      </c>
      <c r="Q307" s="10" t="n">
        <v>78</v>
      </c>
      <c r="R307" s="10" t="inlineStr">
        <is>
          <t>-</t>
        </is>
      </c>
      <c r="S307" s="7" t="inlineStr">
        <is>
          <t>-</t>
        </is>
      </c>
      <c r="T307" s="7" t="inlineStr">
        <is>
          <t>Si</t>
        </is>
      </c>
      <c r="U307" s="10" t="n">
        <v>4</v>
      </c>
      <c r="V307" s="10" t="n">
        <v>2</v>
      </c>
      <c r="W307" s="7" t="inlineStr">
        <is>
          <t>-</t>
        </is>
      </c>
      <c r="X307" s="7" t="inlineStr">
        <is>
          <t>No</t>
        </is>
      </c>
      <c r="Y307" s="7" t="inlineStr">
        <is>
          <t>Si</t>
        </is>
      </c>
      <c r="Z307" s="7" t="inlineStr">
        <is>
          <t>Si</t>
        </is>
      </c>
      <c r="AA307" s="7" t="inlineStr">
        <is>
          <t>No</t>
        </is>
      </c>
      <c r="AB307" s="7" t="inlineStr">
        <is>
          <t>No</t>
        </is>
      </c>
      <c r="AC307" s="126" t="inlineStr">
        <is>
          <t>Aqui</t>
        </is>
      </c>
      <c r="AD307" s="19" t="inlineStr"/>
      <c r="AE307" s="13" t="n">
        <v>3641.025641025641</v>
      </c>
      <c r="AF307" s="13" t="n">
        <v>3641.025641025641</v>
      </c>
      <c r="AH307" s="13">
        <f>IF(P307="","",AVERAGEIF($P$6:$P$503, P307, $AE$6:$AE$503))</f>
        <v/>
      </c>
      <c r="AI307" s="13">
        <f>IF(AE307="","",IF(AE307="-","-",IF((AE307-AH307)=0,"-",IF((AE307-AH307)&gt;0,"↑","↓"))))</f>
        <v/>
      </c>
      <c r="AJ307" s="13">
        <f>IF(AF307="","",IF(AF307="-","-",AVERAGEIF($P$6:$P$503, P307, $AF$6:$AF$503)))</f>
        <v/>
      </c>
      <c r="AK307" s="13">
        <f>IF(AF307="","",IF(AF307="-","-",IF((AF307-AJ307)=0,"-",IF((AF307-AJ307)&gt;0,"↑","↓"))))</f>
        <v/>
      </c>
      <c r="AM307" s="125">
        <f>IF(I307="","",((I307-$AJ$2)*$AL$3*((1+$AL$3)^(30*12)))/(((1+$AL$3)^(30*12))-1))</f>
        <v/>
      </c>
    </row>
    <row r="308">
      <c r="B308" s="6" t="inlineStr">
        <is>
          <t>Actiu</t>
        </is>
      </c>
      <c r="C308" s="12" t="inlineStr">
        <is>
          <t>2025-04-06</t>
        </is>
      </c>
      <c r="D308" s="11" t="inlineStr">
        <is>
          <t>Serra Grup Immobiliari</t>
        </is>
      </c>
      <c r="E308" s="11" t="inlineStr"/>
      <c r="F308" s="12" t="inlineStr">
        <is>
          <t>2025-04-06</t>
        </is>
      </c>
      <c r="G308" s="11" t="n">
        <v>0</v>
      </c>
      <c r="H308" s="18" t="inlineStr"/>
      <c r="I308" s="124" t="n">
        <v>700000</v>
      </c>
      <c r="J308" s="9" t="inlineStr">
        <is>
          <t>-</t>
        </is>
      </c>
      <c r="K308" s="7" t="inlineStr">
        <is>
          <t>Viviendas</t>
        </is>
      </c>
      <c r="L308" s="7" t="inlineStr">
        <is>
          <t>Buen estado</t>
        </is>
      </c>
      <c r="M308" s="10" t="n">
        <v>1925</v>
      </c>
      <c r="N308" s="10" t="n">
        <v>100</v>
      </c>
      <c r="O308" s="7" t="inlineStr">
        <is>
          <t>Vilafranca del Penedès</t>
        </is>
      </c>
      <c r="P308" s="7" t="inlineStr">
        <is>
          <t>*CENTRO</t>
        </is>
      </c>
      <c r="Q308" s="10" t="n">
        <v>181</v>
      </c>
      <c r="R308" s="10" t="inlineStr">
        <is>
          <t>-</t>
        </is>
      </c>
      <c r="S308" s="7" t="inlineStr">
        <is>
          <t>-</t>
        </is>
      </c>
      <c r="T308" s="7" t="inlineStr">
        <is>
          <t>No</t>
        </is>
      </c>
      <c r="U308" s="10" t="n">
        <v>8</v>
      </c>
      <c r="V308" s="10" t="n">
        <v>8</v>
      </c>
      <c r="W308" s="7" t="inlineStr">
        <is>
          <t>Este</t>
        </is>
      </c>
      <c r="X308" s="7" t="inlineStr">
        <is>
          <t>No</t>
        </is>
      </c>
      <c r="Y308" s="7" t="inlineStr">
        <is>
          <t>Si</t>
        </is>
      </c>
      <c r="Z308" s="7" t="inlineStr">
        <is>
          <t>No</t>
        </is>
      </c>
      <c r="AA308" s="7" t="inlineStr">
        <is>
          <t>No</t>
        </is>
      </c>
      <c r="AB308" s="7" t="inlineStr">
        <is>
          <t>No</t>
        </is>
      </c>
      <c r="AC308" s="126" t="inlineStr">
        <is>
          <t>Aqui</t>
        </is>
      </c>
      <c r="AD308" s="18" t="inlineStr"/>
      <c r="AE308" s="13" t="n">
        <v>3867.403314917127</v>
      </c>
      <c r="AF308" s="13" t="n">
        <v>2578.268876611418</v>
      </c>
      <c r="AH308" s="13">
        <f>IF(P308="","",AVERAGEIF($P$6:$P$503, P308, $AE$6:$AE$503))</f>
        <v/>
      </c>
      <c r="AI308" s="13">
        <f>IF(AE308="","",IF(AE308="-","-",IF((AE308-AH308)=0,"-",IF((AE308-AH308)&gt;0,"↑","↓"))))</f>
        <v/>
      </c>
      <c r="AJ308" s="13">
        <f>IF(AF308="","",IF(AF308="-","-",AVERAGEIF($P$6:$P$503, P308, $AF$6:$AF$503)))</f>
        <v/>
      </c>
      <c r="AK308" s="13">
        <f>IF(AF308="","",IF(AF308="-","-",IF((AF308-AJ308)=0,"-",IF((AF308-AJ308)&gt;0,"↑","↓"))))</f>
        <v/>
      </c>
      <c r="AM308" s="125">
        <f>IF(I308="","",((I308-$AJ$2)*$AL$3*((1+$AL$3)^(30*12)))/(((1+$AL$3)^(30*12))-1))</f>
        <v/>
      </c>
    </row>
    <row r="309">
      <c r="B309" s="6" t="inlineStr">
        <is>
          <t>Actiu</t>
        </is>
      </c>
      <c r="C309" s="12" t="inlineStr">
        <is>
          <t>2025-04-06</t>
        </is>
      </c>
      <c r="D309" s="11" t="inlineStr">
        <is>
          <t>Serra Grup Immobiliari</t>
        </is>
      </c>
      <c r="E309" s="11" t="inlineStr"/>
      <c r="F309" s="12" t="inlineStr">
        <is>
          <t>2025-04-06</t>
        </is>
      </c>
      <c r="G309" s="11" t="n">
        <v>0</v>
      </c>
      <c r="H309" s="19" t="inlineStr"/>
      <c r="I309" s="124" t="n">
        <v>260500</v>
      </c>
      <c r="J309" s="9" t="inlineStr">
        <is>
          <t>-</t>
        </is>
      </c>
      <c r="K309" s="7" t="inlineStr">
        <is>
          <t>Viviendas</t>
        </is>
      </c>
      <c r="L309" s="7" t="inlineStr">
        <is>
          <t>Obra Nueva</t>
        </is>
      </c>
      <c r="M309" s="10" t="n">
        <v>2025</v>
      </c>
      <c r="N309" s="10" t="n">
        <v>0</v>
      </c>
      <c r="O309" s="7" t="inlineStr">
        <is>
          <t>Vilafranca del Penedès</t>
        </is>
      </c>
      <c r="P309" s="7" t="inlineStr">
        <is>
          <t>La Girada</t>
        </is>
      </c>
      <c r="Q309" s="10" t="n">
        <v>78</v>
      </c>
      <c r="R309" s="10" t="inlineStr">
        <is>
          <t>-</t>
        </is>
      </c>
      <c r="S309" s="7" t="inlineStr">
        <is>
          <t>-</t>
        </is>
      </c>
      <c r="T309" s="7" t="inlineStr">
        <is>
          <t>Si</t>
        </is>
      </c>
      <c r="U309" s="10" t="n">
        <v>4</v>
      </c>
      <c r="V309" s="10" t="n">
        <v>2</v>
      </c>
      <c r="W309" s="7" t="inlineStr">
        <is>
          <t>-</t>
        </is>
      </c>
      <c r="X309" s="7" t="inlineStr">
        <is>
          <t>No</t>
        </is>
      </c>
      <c r="Y309" s="7" t="inlineStr">
        <is>
          <t>Si</t>
        </is>
      </c>
      <c r="Z309" s="7" t="inlineStr">
        <is>
          <t>Si</t>
        </is>
      </c>
      <c r="AA309" s="7" t="inlineStr">
        <is>
          <t>No</t>
        </is>
      </c>
      <c r="AB309" s="7" t="inlineStr">
        <is>
          <t>No</t>
        </is>
      </c>
      <c r="AC309" s="126" t="inlineStr">
        <is>
          <t>Aqui</t>
        </is>
      </c>
      <c r="AD309" s="19" t="inlineStr"/>
      <c r="AE309" s="13" t="n">
        <v>3339.74358974359</v>
      </c>
      <c r="AF309" s="13" t="n">
        <v>3339.74358974359</v>
      </c>
      <c r="AH309" s="13">
        <f>IF(P309="","",AVERAGEIF($P$6:$P$503, P309, $AE$6:$AE$503))</f>
        <v/>
      </c>
      <c r="AI309" s="13">
        <f>IF(AE309="","",IF(AE309="-","-",IF((AE309-AH309)=0,"-",IF((AE309-AH309)&gt;0,"↑","↓"))))</f>
        <v/>
      </c>
      <c r="AJ309" s="13">
        <f>IF(AF309="","",IF(AF309="-","-",AVERAGEIF($P$6:$P$503, P309, $AF$6:$AF$503)))</f>
        <v/>
      </c>
      <c r="AK309" s="13">
        <f>IF(AF309="","",IF(AF309="-","-",IF((AF309-AJ309)=0,"-",IF((AF309-AJ309)&gt;0,"↑","↓"))))</f>
        <v/>
      </c>
      <c r="AM309" s="125">
        <f>IF(I309="","",((I309-$AJ$2)*$AL$3*((1+$AL$3)^(30*12)))/(((1+$AL$3)^(30*12))-1))</f>
        <v/>
      </c>
    </row>
    <row r="310">
      <c r="B310" s="6" t="inlineStr">
        <is>
          <t>Actiu</t>
        </is>
      </c>
      <c r="C310" s="12" t="inlineStr">
        <is>
          <t>2025-04-06</t>
        </is>
      </c>
      <c r="D310" s="11" t="inlineStr">
        <is>
          <t>Serra Grup Immobiliari</t>
        </is>
      </c>
      <c r="E310" s="11" t="inlineStr"/>
      <c r="F310" s="12" t="inlineStr">
        <is>
          <t>2025-04-06</t>
        </is>
      </c>
      <c r="G310" s="11" t="n">
        <v>0</v>
      </c>
      <c r="H310" s="19" t="inlineStr"/>
      <c r="I310" s="124" t="n">
        <v>254481</v>
      </c>
      <c r="J310" s="9" t="inlineStr">
        <is>
          <t>-</t>
        </is>
      </c>
      <c r="K310" s="7" t="inlineStr">
        <is>
          <t>Viviendas</t>
        </is>
      </c>
      <c r="L310" s="7" t="inlineStr">
        <is>
          <t>Nuevo</t>
        </is>
      </c>
      <c r="M310" s="10" t="inlineStr">
        <is>
          <t>-</t>
        </is>
      </c>
      <c r="N310" s="10" t="inlineStr">
        <is>
          <t>-</t>
        </is>
      </c>
      <c r="O310" s="7" t="inlineStr">
        <is>
          <t>Vilafranca del Penedès</t>
        </is>
      </c>
      <c r="P310" s="7" t="inlineStr">
        <is>
          <t>Barcelona</t>
        </is>
      </c>
      <c r="Q310" s="10" t="n">
        <v>73</v>
      </c>
      <c r="R310" s="10" t="inlineStr">
        <is>
          <t>-</t>
        </is>
      </c>
      <c r="S310" s="7" t="inlineStr">
        <is>
          <t>-</t>
        </is>
      </c>
      <c r="T310" s="7" t="inlineStr">
        <is>
          <t>Si</t>
        </is>
      </c>
      <c r="U310" s="10" t="n">
        <v>3</v>
      </c>
      <c r="V310" s="10" t="n">
        <v>2</v>
      </c>
      <c r="W310" s="7" t="inlineStr">
        <is>
          <t>-</t>
        </is>
      </c>
      <c r="X310" s="7" t="inlineStr">
        <is>
          <t>No</t>
        </is>
      </c>
      <c r="Y310" s="7" t="inlineStr">
        <is>
          <t>No</t>
        </is>
      </c>
      <c r="Z310" s="7" t="inlineStr">
        <is>
          <t>Si</t>
        </is>
      </c>
      <c r="AA310" s="7" t="inlineStr">
        <is>
          <t>No</t>
        </is>
      </c>
      <c r="AB310" s="7" t="inlineStr">
        <is>
          <t>Si</t>
        </is>
      </c>
      <c r="AC310" s="126" t="inlineStr">
        <is>
          <t>Aqui</t>
        </is>
      </c>
      <c r="AD310" s="19" t="inlineStr"/>
      <c r="AE310" s="13" t="n">
        <v>3486.041095890411</v>
      </c>
      <c r="AF310" s="13" t="inlineStr">
        <is>
          <t>-</t>
        </is>
      </c>
      <c r="AH310" s="13">
        <f>IF(P310="","",AVERAGEIF($P$6:$P$503, P310, $AE$6:$AE$503))</f>
        <v/>
      </c>
      <c r="AI310" s="13">
        <f>IF(AE310="","",IF(AE310="-","-",IF((AE310-AH310)=0,"-",IF((AE310-AH310)&gt;0,"↑","↓"))))</f>
        <v/>
      </c>
      <c r="AJ310" s="13">
        <f>IF(AF310="","",IF(AF310="-","-",AVERAGEIF($P$6:$P$503, P310, $AF$6:$AF$503)))</f>
        <v/>
      </c>
      <c r="AK310" s="13">
        <f>IF(AF310="","",IF(AF310="-","-",IF((AF310-AJ310)=0,"-",IF((AF310-AJ310)&gt;0,"↑","↓"))))</f>
        <v/>
      </c>
      <c r="AM310" s="125">
        <f>IF(I310="","",((I310-$AJ$2)*$AL$3*((1+$AL$3)^(30*12)))/(((1+$AL$3)^(30*12))-1))</f>
        <v/>
      </c>
    </row>
    <row r="311">
      <c r="B311" s="6" t="inlineStr">
        <is>
          <t>Actiu</t>
        </is>
      </c>
      <c r="C311" s="12" t="inlineStr">
        <is>
          <t>2025-04-06</t>
        </is>
      </c>
      <c r="D311" s="11" t="inlineStr">
        <is>
          <t>Serra Grup Immobiliari</t>
        </is>
      </c>
      <c r="E311" s="11" t="inlineStr"/>
      <c r="F311" s="12" t="inlineStr">
        <is>
          <t>2025-04-06</t>
        </is>
      </c>
      <c r="G311" s="11" t="n">
        <v>0</v>
      </c>
      <c r="H311" s="18" t="inlineStr"/>
      <c r="I311" s="124" t="n">
        <v>287000</v>
      </c>
      <c r="J311" s="9" t="inlineStr">
        <is>
          <t>-</t>
        </is>
      </c>
      <c r="K311" s="7" t="inlineStr">
        <is>
          <t>Viviendas</t>
        </is>
      </c>
      <c r="L311" s="7" t="inlineStr">
        <is>
          <t>Buen estado</t>
        </is>
      </c>
      <c r="M311" s="10" t="inlineStr">
        <is>
          <t>-</t>
        </is>
      </c>
      <c r="N311" s="10" t="inlineStr">
        <is>
          <t>-</t>
        </is>
      </c>
      <c r="O311" s="7" t="inlineStr">
        <is>
          <t>Vilafranca del Penedès</t>
        </is>
      </c>
      <c r="P311" s="7" t="inlineStr">
        <is>
          <t>*CENTRO</t>
        </is>
      </c>
      <c r="Q311" s="10" t="n">
        <v>305</v>
      </c>
      <c r="R311" s="10" t="inlineStr">
        <is>
          <t>-</t>
        </is>
      </c>
      <c r="S311" s="7" t="inlineStr">
        <is>
          <t>-</t>
        </is>
      </c>
      <c r="T311" s="7" t="inlineStr">
        <is>
          <t>No</t>
        </is>
      </c>
      <c r="U311" s="10" t="n">
        <v>4</v>
      </c>
      <c r="V311" s="10" t="n">
        <v>3</v>
      </c>
      <c r="W311" s="7" t="inlineStr">
        <is>
          <t>-</t>
        </is>
      </c>
      <c r="X311" s="7" t="inlineStr">
        <is>
          <t>No</t>
        </is>
      </c>
      <c r="Y311" s="7" t="inlineStr">
        <is>
          <t>No</t>
        </is>
      </c>
      <c r="Z311" s="7" t="inlineStr">
        <is>
          <t>No</t>
        </is>
      </c>
      <c r="AA311" s="7" t="inlineStr">
        <is>
          <t>No</t>
        </is>
      </c>
      <c r="AB311" s="7" t="inlineStr">
        <is>
          <t>No</t>
        </is>
      </c>
      <c r="AC311" s="126" t="inlineStr">
        <is>
          <t>Aqui</t>
        </is>
      </c>
      <c r="AD311" s="18" t="inlineStr"/>
      <c r="AE311" s="13" t="n">
        <v>940.983606557377</v>
      </c>
      <c r="AF311" s="13" t="inlineStr">
        <is>
          <t>-</t>
        </is>
      </c>
      <c r="AH311" s="13">
        <f>IF(P311="","",AVERAGEIF($P$6:$P$503, P311, $AE$6:$AE$503))</f>
        <v/>
      </c>
      <c r="AI311" s="13">
        <f>IF(AE311="","",IF(AE311="-","-",IF((AE311-AH311)=0,"-",IF((AE311-AH311)&gt;0,"↑","↓"))))</f>
        <v/>
      </c>
      <c r="AJ311" s="13">
        <f>IF(AF311="","",IF(AF311="-","-",AVERAGEIF($P$6:$P$503, P311, $AF$6:$AF$503)))</f>
        <v/>
      </c>
      <c r="AK311" s="13">
        <f>IF(AF311="","",IF(AF311="-","-",IF((AF311-AJ311)=0,"-",IF((AF311-AJ311)&gt;0,"↑","↓"))))</f>
        <v/>
      </c>
      <c r="AM311" s="125">
        <f>IF(I311="","",((I311-$AJ$2)*$AL$3*((1+$AL$3)^(30*12)))/(((1+$AL$3)^(30*12))-1))</f>
        <v/>
      </c>
    </row>
    <row r="312">
      <c r="B312" s="6" t="inlineStr">
        <is>
          <t>Actiu</t>
        </is>
      </c>
      <c r="C312" s="12" t="inlineStr">
        <is>
          <t>2025-04-06</t>
        </is>
      </c>
      <c r="D312" s="11" t="inlineStr">
        <is>
          <t>Serra Grup Immobiliari</t>
        </is>
      </c>
      <c r="E312" s="11" t="inlineStr"/>
      <c r="F312" s="12" t="inlineStr">
        <is>
          <t>2025-04-06</t>
        </is>
      </c>
      <c r="G312" s="11" t="n">
        <v>0</v>
      </c>
      <c r="H312" s="19" t="inlineStr"/>
      <c r="I312" s="124" t="n">
        <v>175000</v>
      </c>
      <c r="J312" s="9" t="inlineStr">
        <is>
          <t>-</t>
        </is>
      </c>
      <c r="K312" s="7" t="inlineStr">
        <is>
          <t>Viviendas</t>
        </is>
      </c>
      <c r="L312" s="7" t="inlineStr">
        <is>
          <t>Buen estado</t>
        </is>
      </c>
      <c r="M312" s="10" t="n">
        <v>1995</v>
      </c>
      <c r="N312" s="10" t="n">
        <v>30</v>
      </c>
      <c r="O312" s="7" t="inlineStr">
        <is>
          <t>Vilafranca del Penedès</t>
        </is>
      </c>
      <c r="P312" s="7" t="inlineStr">
        <is>
          <t>LES CLOTES</t>
        </is>
      </c>
      <c r="Q312" s="10" t="n">
        <v>87</v>
      </c>
      <c r="R312" s="10" t="inlineStr">
        <is>
          <t>-</t>
        </is>
      </c>
      <c r="S312" s="7" t="inlineStr">
        <is>
          <t>-</t>
        </is>
      </c>
      <c r="T312" s="7" t="inlineStr">
        <is>
          <t>Si</t>
        </is>
      </c>
      <c r="U312" s="10" t="n">
        <v>4</v>
      </c>
      <c r="V312" s="10" t="n">
        <v>2</v>
      </c>
      <c r="W312" s="7" t="inlineStr">
        <is>
          <t>Oeste</t>
        </is>
      </c>
      <c r="X312" s="7" t="inlineStr">
        <is>
          <t>No</t>
        </is>
      </c>
      <c r="Y312" s="7" t="inlineStr">
        <is>
          <t>Si</t>
        </is>
      </c>
      <c r="Z312" s="7" t="inlineStr">
        <is>
          <t>No</t>
        </is>
      </c>
      <c r="AA312" s="7" t="inlineStr">
        <is>
          <t>No</t>
        </is>
      </c>
      <c r="AB312" s="7" t="inlineStr">
        <is>
          <t>No</t>
        </is>
      </c>
      <c r="AC312" s="126" t="inlineStr">
        <is>
          <t>Aqui</t>
        </is>
      </c>
      <c r="AD312" s="19" t="inlineStr"/>
      <c r="AE312" s="13" t="n">
        <v>2011.494252873563</v>
      </c>
      <c r="AF312" s="13" t="n">
        <v>1749.125437281359</v>
      </c>
      <c r="AH312" s="13">
        <f>IF(P312="","",AVERAGEIF($P$6:$P$503, P312, $AE$6:$AE$503))</f>
        <v/>
      </c>
      <c r="AI312" s="13">
        <f>IF(AE312="","",IF(AE312="-","-",IF((AE312-AH312)=0,"-",IF((AE312-AH312)&gt;0,"↑","↓"))))</f>
        <v/>
      </c>
      <c r="AJ312" s="13">
        <f>IF(AF312="","",IF(AF312="-","-",AVERAGEIF($P$6:$P$503, P312, $AF$6:$AF$503)))</f>
        <v/>
      </c>
      <c r="AK312" s="13">
        <f>IF(AF312="","",IF(AF312="-","-",IF((AF312-AJ312)=0,"-",IF((AF312-AJ312)&gt;0,"↑","↓"))))</f>
        <v/>
      </c>
      <c r="AM312" s="125">
        <f>IF(I312="","",((I312-$AJ$2)*$AL$3*((1+$AL$3)^(30*12)))/(((1+$AL$3)^(30*12))-1))</f>
        <v/>
      </c>
    </row>
    <row r="313">
      <c r="B313" s="6" t="inlineStr">
        <is>
          <t>Actiu</t>
        </is>
      </c>
      <c r="C313" s="12" t="inlineStr">
        <is>
          <t>2025-04-06</t>
        </is>
      </c>
      <c r="D313" s="11" t="inlineStr">
        <is>
          <t>Serra Grup Immobiliari</t>
        </is>
      </c>
      <c r="E313" s="11" t="inlineStr"/>
      <c r="F313" s="12" t="inlineStr">
        <is>
          <t>2025-04-06</t>
        </is>
      </c>
      <c r="G313" s="11" t="n">
        <v>0</v>
      </c>
      <c r="H313" s="19" t="inlineStr"/>
      <c r="I313" s="124" t="n">
        <v>295000</v>
      </c>
      <c r="J313" s="9" t="inlineStr">
        <is>
          <t>-</t>
        </is>
      </c>
      <c r="K313" s="7" t="inlineStr">
        <is>
          <t>Viviendas</t>
        </is>
      </c>
      <c r="L313" s="7" t="inlineStr">
        <is>
          <t>Buen estado</t>
        </is>
      </c>
      <c r="M313" s="10" t="n">
        <v>1960</v>
      </c>
      <c r="N313" s="10" t="n">
        <v>65</v>
      </c>
      <c r="O313" s="7" t="inlineStr">
        <is>
          <t>Vilafranca del Penedès</t>
        </is>
      </c>
      <c r="P313" s="7" t="inlineStr">
        <is>
          <t>*CENTRO</t>
        </is>
      </c>
      <c r="Q313" s="10" t="n">
        <v>98</v>
      </c>
      <c r="R313" s="10" t="inlineStr">
        <is>
          <t>-</t>
        </is>
      </c>
      <c r="S313" s="7" t="inlineStr">
        <is>
          <t>-</t>
        </is>
      </c>
      <c r="T313" s="7" t="inlineStr">
        <is>
          <t>No</t>
        </is>
      </c>
      <c r="U313" s="10" t="n">
        <v>3</v>
      </c>
      <c r="V313" s="10" t="n">
        <v>2</v>
      </c>
      <c r="W313" s="7" t="inlineStr">
        <is>
          <t>-</t>
        </is>
      </c>
      <c r="X313" s="7" t="inlineStr">
        <is>
          <t>No</t>
        </is>
      </c>
      <c r="Y313" s="7" t="inlineStr">
        <is>
          <t>Si</t>
        </is>
      </c>
      <c r="Z313" s="7" t="inlineStr">
        <is>
          <t>No</t>
        </is>
      </c>
      <c r="AA313" s="7" t="inlineStr">
        <is>
          <t>No</t>
        </is>
      </c>
      <c r="AB313" s="7" t="inlineStr">
        <is>
          <t>Si</t>
        </is>
      </c>
      <c r="AC313" s="126" t="inlineStr">
        <is>
          <t>Aqui</t>
        </is>
      </c>
      <c r="AD313" s="19" t="inlineStr"/>
      <c r="AE313" s="13" t="n">
        <v>3010.204081632653</v>
      </c>
      <c r="AF313" s="13" t="n">
        <v>2271.852137081248</v>
      </c>
      <c r="AH313" s="13">
        <f>IF(P313="","",AVERAGEIF($P$6:$P$503, P313, $AE$6:$AE$503))</f>
        <v/>
      </c>
      <c r="AI313" s="13">
        <f>IF(AE313="","",IF(AE313="-","-",IF((AE313-AH313)=0,"-",IF((AE313-AH313)&gt;0,"↑","↓"))))</f>
        <v/>
      </c>
      <c r="AJ313" s="13">
        <f>IF(AF313="","",IF(AF313="-","-",AVERAGEIF($P$6:$P$503, P313, $AF$6:$AF$503)))</f>
        <v/>
      </c>
      <c r="AK313" s="13">
        <f>IF(AF313="","",IF(AF313="-","-",IF((AF313-AJ313)=0,"-",IF((AF313-AJ313)&gt;0,"↑","↓"))))</f>
        <v/>
      </c>
      <c r="AM313" s="125">
        <f>IF(I313="","",((I313-$AJ$2)*$AL$3*((1+$AL$3)^(30*12)))/(((1+$AL$3)^(30*12))-1))</f>
        <v/>
      </c>
    </row>
    <row r="314">
      <c r="B314" s="6" t="inlineStr">
        <is>
          <t>Actiu</t>
        </is>
      </c>
      <c r="C314" s="12" t="inlineStr">
        <is>
          <t>2025-04-06</t>
        </is>
      </c>
      <c r="D314" s="11" t="inlineStr">
        <is>
          <t>Serra Grup Immobiliari</t>
        </is>
      </c>
      <c r="E314" s="11" t="inlineStr"/>
      <c r="F314" s="12" t="inlineStr">
        <is>
          <t>2025-04-06</t>
        </is>
      </c>
      <c r="G314" s="11" t="n">
        <v>0</v>
      </c>
      <c r="H314" s="18" t="inlineStr"/>
      <c r="I314" s="124" t="n">
        <v>276838</v>
      </c>
      <c r="J314" s="9" t="inlineStr">
        <is>
          <t>-</t>
        </is>
      </c>
      <c r="K314" s="7" t="inlineStr">
        <is>
          <t>Viviendas</t>
        </is>
      </c>
      <c r="L314" s="7" t="inlineStr">
        <is>
          <t>Obra Nueva</t>
        </is>
      </c>
      <c r="M314" s="10" t="n">
        <v>2025</v>
      </c>
      <c r="N314" s="10" t="n">
        <v>0</v>
      </c>
      <c r="O314" s="7" t="inlineStr">
        <is>
          <t>Vilafranca del Penedès</t>
        </is>
      </c>
      <c r="P314" s="7" t="inlineStr">
        <is>
          <t>Barceloneta</t>
        </is>
      </c>
      <c r="Q314" s="10" t="n">
        <v>83</v>
      </c>
      <c r="R314" s="10" t="inlineStr">
        <is>
          <t>-</t>
        </is>
      </c>
      <c r="S314" s="7" t="inlineStr">
        <is>
          <t>-</t>
        </is>
      </c>
      <c r="T314" s="7" t="inlineStr">
        <is>
          <t>Si</t>
        </is>
      </c>
      <c r="U314" s="10" t="n">
        <v>3</v>
      </c>
      <c r="V314" s="10" t="n">
        <v>2</v>
      </c>
      <c r="W314" s="7" t="inlineStr">
        <is>
          <t>-</t>
        </is>
      </c>
      <c r="X314" s="7" t="inlineStr">
        <is>
          <t>No</t>
        </is>
      </c>
      <c r="Y314" s="7" t="inlineStr">
        <is>
          <t>No</t>
        </is>
      </c>
      <c r="Z314" s="7" t="inlineStr">
        <is>
          <t>Si</t>
        </is>
      </c>
      <c r="AA314" s="7" t="inlineStr">
        <is>
          <t>No</t>
        </is>
      </c>
      <c r="AB314" s="7" t="inlineStr">
        <is>
          <t>Si</t>
        </is>
      </c>
      <c r="AC314" s="126" t="inlineStr">
        <is>
          <t>Aqui</t>
        </is>
      </c>
      <c r="AD314" s="18" t="inlineStr"/>
      <c r="AE314" s="13" t="n">
        <v>3335.397590361446</v>
      </c>
      <c r="AF314" s="13" t="n">
        <v>3335.397590361446</v>
      </c>
      <c r="AH314" s="13">
        <f>IF(P314="","",AVERAGEIF($P$6:$P$503, P314, $AE$6:$AE$503))</f>
        <v/>
      </c>
      <c r="AI314" s="13">
        <f>IF(AE314="","",IF(AE314="-","-",IF((AE314-AH314)=0,"-",IF((AE314-AH314)&gt;0,"↑","↓"))))</f>
        <v/>
      </c>
      <c r="AJ314" s="13">
        <f>IF(AF314="","",IF(AF314="-","-",AVERAGEIF($P$6:$P$503, P314, $AF$6:$AF$503)))</f>
        <v/>
      </c>
      <c r="AK314" s="13">
        <f>IF(AF314="","",IF(AF314="-","-",IF((AF314-AJ314)=0,"-",IF((AF314-AJ314)&gt;0,"↑","↓"))))</f>
        <v/>
      </c>
      <c r="AM314" s="125">
        <f>IF(I314="","",((I314-$AJ$2)*$AL$3*((1+$AL$3)^(30*12)))/(((1+$AL$3)^(30*12))-1))</f>
        <v/>
      </c>
    </row>
    <row r="315">
      <c r="B315" s="6" t="inlineStr">
        <is>
          <t>Actiu</t>
        </is>
      </c>
      <c r="C315" s="12" t="inlineStr">
        <is>
          <t>2025-04-06</t>
        </is>
      </c>
      <c r="D315" s="11" t="inlineStr">
        <is>
          <t>Serra Grup Immobiliari</t>
        </is>
      </c>
      <c r="E315" s="11" t="inlineStr"/>
      <c r="F315" s="12" t="inlineStr">
        <is>
          <t>2025-04-06</t>
        </is>
      </c>
      <c r="G315" s="11" t="n">
        <v>0</v>
      </c>
      <c r="H315" s="19" t="inlineStr"/>
      <c r="I315" s="124" t="n">
        <v>288472</v>
      </c>
      <c r="J315" s="9" t="inlineStr">
        <is>
          <t>-</t>
        </is>
      </c>
      <c r="K315" s="7" t="inlineStr">
        <is>
          <t>Viviendas</t>
        </is>
      </c>
      <c r="L315" s="7" t="inlineStr">
        <is>
          <t>Obra Nueva</t>
        </is>
      </c>
      <c r="M315" s="10" t="n">
        <v>2025</v>
      </c>
      <c r="N315" s="10" t="n">
        <v>0</v>
      </c>
      <c r="O315" s="7" t="inlineStr">
        <is>
          <t>Vilafranca del Penedès</t>
        </is>
      </c>
      <c r="P315" s="7" t="inlineStr">
        <is>
          <t>Vilafranca del Penedès</t>
        </is>
      </c>
      <c r="Q315" s="10" t="n">
        <v>88</v>
      </c>
      <c r="R315" s="10" t="inlineStr">
        <is>
          <t>-</t>
        </is>
      </c>
      <c r="S315" s="7" t="inlineStr">
        <is>
          <t>-</t>
        </is>
      </c>
      <c r="T315" s="7" t="inlineStr">
        <is>
          <t>Si</t>
        </is>
      </c>
      <c r="U315" s="10" t="n">
        <v>4</v>
      </c>
      <c r="V315" s="10" t="n">
        <v>2</v>
      </c>
      <c r="W315" s="7" t="inlineStr">
        <is>
          <t>-</t>
        </is>
      </c>
      <c r="X315" s="7" t="inlineStr">
        <is>
          <t>No</t>
        </is>
      </c>
      <c r="Y315" s="7" t="inlineStr">
        <is>
          <t>Si</t>
        </is>
      </c>
      <c r="Z315" s="7" t="inlineStr">
        <is>
          <t>Si</t>
        </is>
      </c>
      <c r="AA315" s="7" t="inlineStr">
        <is>
          <t>No</t>
        </is>
      </c>
      <c r="AB315" s="7" t="inlineStr">
        <is>
          <t>Si</t>
        </is>
      </c>
      <c r="AC315" s="126" t="inlineStr">
        <is>
          <t>Aqui</t>
        </is>
      </c>
      <c r="AD315" s="19" t="inlineStr"/>
      <c r="AE315" s="13" t="n">
        <v>3278.090909090909</v>
      </c>
      <c r="AF315" s="13" t="n">
        <v>3278.090909090909</v>
      </c>
      <c r="AH315" s="13">
        <f>IF(P315="","",AVERAGEIF($P$6:$P$503, P315, $AE$6:$AE$503))</f>
        <v/>
      </c>
      <c r="AI315" s="13">
        <f>IF(AE315="","",IF(AE315="-","-",IF((AE315-AH315)=0,"-",IF((AE315-AH315)&gt;0,"↑","↓"))))</f>
        <v/>
      </c>
      <c r="AJ315" s="13">
        <f>IF(AF315="","",IF(AF315="-","-",AVERAGEIF($P$6:$P$503, P315, $AF$6:$AF$503)))</f>
        <v/>
      </c>
      <c r="AK315" s="13">
        <f>IF(AF315="","",IF(AF315="-","-",IF((AF315-AJ315)=0,"-",IF((AF315-AJ315)&gt;0,"↑","↓"))))</f>
        <v/>
      </c>
      <c r="AM315" s="125">
        <f>IF(I315="","",((I315-$AJ$2)*$AL$3*((1+$AL$3)^(30*12)))/(((1+$AL$3)^(30*12))-1))</f>
        <v/>
      </c>
    </row>
    <row r="316">
      <c r="B316" s="6" t="inlineStr">
        <is>
          <t>Actiu</t>
        </is>
      </c>
      <c r="C316" s="12" t="inlineStr">
        <is>
          <t>2025-04-06</t>
        </is>
      </c>
      <c r="D316" s="11" t="inlineStr">
        <is>
          <t>Serra Grup Immobiliari</t>
        </is>
      </c>
      <c r="E316" s="11" t="inlineStr"/>
      <c r="F316" s="12" t="inlineStr">
        <is>
          <t>2025-04-06</t>
        </is>
      </c>
      <c r="G316" s="11" t="n">
        <v>0</v>
      </c>
      <c r="H316" s="19" t="inlineStr"/>
      <c r="I316" s="124" t="n">
        <v>270000</v>
      </c>
      <c r="J316" s="9" t="inlineStr">
        <is>
          <t>-</t>
        </is>
      </c>
      <c r="K316" s="7" t="inlineStr">
        <is>
          <t>Viviendas</t>
        </is>
      </c>
      <c r="L316" s="7" t="inlineStr">
        <is>
          <t>Seminuevo</t>
        </is>
      </c>
      <c r="M316" s="10" t="n">
        <v>2023</v>
      </c>
      <c r="N316" s="10" t="n">
        <v>2</v>
      </c>
      <c r="O316" s="7" t="inlineStr">
        <is>
          <t>Vilafranca del Penedès</t>
        </is>
      </c>
      <c r="P316" s="7" t="inlineStr">
        <is>
          <t>*CENTRO</t>
        </is>
      </c>
      <c r="Q316" s="10" t="n">
        <v>95</v>
      </c>
      <c r="R316" s="10" t="inlineStr">
        <is>
          <t>-</t>
        </is>
      </c>
      <c r="S316" s="7" t="inlineStr">
        <is>
          <t>-</t>
        </is>
      </c>
      <c r="T316" s="7" t="inlineStr">
        <is>
          <t>Si</t>
        </is>
      </c>
      <c r="U316" s="10" t="n">
        <v>3</v>
      </c>
      <c r="V316" s="10" t="n">
        <v>2</v>
      </c>
      <c r="W316" s="7" t="inlineStr">
        <is>
          <t>Sur</t>
        </is>
      </c>
      <c r="X316" s="7" t="inlineStr">
        <is>
          <t>No</t>
        </is>
      </c>
      <c r="Y316" s="7" t="inlineStr">
        <is>
          <t>Si</t>
        </is>
      </c>
      <c r="Z316" s="7" t="inlineStr">
        <is>
          <t>No</t>
        </is>
      </c>
      <c r="AA316" s="7" t="inlineStr">
        <is>
          <t>No</t>
        </is>
      </c>
      <c r="AB316" s="7" t="inlineStr">
        <is>
          <t>No</t>
        </is>
      </c>
      <c r="AC316" s="126" t="inlineStr">
        <is>
          <t>Aqui</t>
        </is>
      </c>
      <c r="AD316" s="19" t="inlineStr"/>
      <c r="AE316" s="13" t="n">
        <v>2842.105263157895</v>
      </c>
      <c r="AF316" s="13" t="n">
        <v>2813.965607087024</v>
      </c>
      <c r="AH316" s="13">
        <f>IF(P316="","",AVERAGEIF($P$6:$P$503, P316, $AE$6:$AE$503))</f>
        <v/>
      </c>
      <c r="AI316" s="13">
        <f>IF(AE316="","",IF(AE316="-","-",IF((AE316-AH316)=0,"-",IF((AE316-AH316)&gt;0,"↑","↓"))))</f>
        <v/>
      </c>
      <c r="AJ316" s="13">
        <f>IF(AF316="","",IF(AF316="-","-",AVERAGEIF($P$6:$P$503, P316, $AF$6:$AF$503)))</f>
        <v/>
      </c>
      <c r="AK316" s="13">
        <f>IF(AF316="","",IF(AF316="-","-",IF((AF316-AJ316)=0,"-",IF((AF316-AJ316)&gt;0,"↑","↓"))))</f>
        <v/>
      </c>
      <c r="AM316" s="125">
        <f>IF(I316="","",((I316-$AJ$2)*$AL$3*((1+$AL$3)^(30*12)))/(((1+$AL$3)^(30*12))-1))</f>
        <v/>
      </c>
    </row>
    <row r="317">
      <c r="B317" s="6" t="inlineStr">
        <is>
          <t>Actiu</t>
        </is>
      </c>
      <c r="C317" s="12" t="inlineStr">
        <is>
          <t>2025-04-06</t>
        </is>
      </c>
      <c r="D317" s="11" t="inlineStr">
        <is>
          <t>Serra Grup Immobiliari</t>
        </is>
      </c>
      <c r="E317" s="11" t="inlineStr"/>
      <c r="F317" s="12" t="inlineStr">
        <is>
          <t>2025-04-06</t>
        </is>
      </c>
      <c r="G317" s="11" t="n">
        <v>0</v>
      </c>
      <c r="H317" s="18" t="inlineStr"/>
      <c r="I317" s="124" t="n">
        <v>319200</v>
      </c>
      <c r="J317" s="9" t="inlineStr">
        <is>
          <t>-</t>
        </is>
      </c>
      <c r="K317" s="7" t="inlineStr">
        <is>
          <t>Viviendas</t>
        </is>
      </c>
      <c r="L317" s="7" t="inlineStr">
        <is>
          <t>Obra Nueva</t>
        </is>
      </c>
      <c r="M317" s="10" t="n">
        <v>2025</v>
      </c>
      <c r="N317" s="10" t="n">
        <v>0</v>
      </c>
      <c r="O317" s="7" t="inlineStr">
        <is>
          <t>Vilafranca del Penedès</t>
        </is>
      </c>
      <c r="P317" s="7" t="inlineStr">
        <is>
          <t>Barcelona</t>
        </is>
      </c>
      <c r="Q317" s="10" t="n">
        <v>92</v>
      </c>
      <c r="R317" s="10" t="inlineStr">
        <is>
          <t>-</t>
        </is>
      </c>
      <c r="S317" s="7" t="inlineStr">
        <is>
          <t>-</t>
        </is>
      </c>
      <c r="T317" s="7" t="inlineStr">
        <is>
          <t>Si</t>
        </is>
      </c>
      <c r="U317" s="10" t="n">
        <v>4</v>
      </c>
      <c r="V317" s="10" t="n">
        <v>2</v>
      </c>
      <c r="W317" s="7" t="inlineStr">
        <is>
          <t>-</t>
        </is>
      </c>
      <c r="X317" s="7" t="inlineStr">
        <is>
          <t>No</t>
        </is>
      </c>
      <c r="Y317" s="7" t="inlineStr">
        <is>
          <t>No</t>
        </is>
      </c>
      <c r="Z317" s="7" t="inlineStr">
        <is>
          <t>Si</t>
        </is>
      </c>
      <c r="AA317" s="7" t="inlineStr">
        <is>
          <t>No</t>
        </is>
      </c>
      <c r="AB317" s="7" t="inlineStr">
        <is>
          <t>Si</t>
        </is>
      </c>
      <c r="AC317" s="126" t="inlineStr">
        <is>
          <t>Aqui</t>
        </is>
      </c>
      <c r="AD317" s="18" t="inlineStr"/>
      <c r="AE317" s="13" t="n">
        <v>3469.565217391304</v>
      </c>
      <c r="AF317" s="13" t="n">
        <v>3469.565217391304</v>
      </c>
      <c r="AH317" s="13">
        <f>IF(P317="","",AVERAGEIF($P$6:$P$503, P317, $AE$6:$AE$503))</f>
        <v/>
      </c>
      <c r="AI317" s="13">
        <f>IF(AE317="","",IF(AE317="-","-",IF((AE317-AH317)=0,"-",IF((AE317-AH317)&gt;0,"↑","↓"))))</f>
        <v/>
      </c>
      <c r="AJ317" s="13">
        <f>IF(AF317="","",IF(AF317="-","-",AVERAGEIF($P$6:$P$503, P317, $AF$6:$AF$503)))</f>
        <v/>
      </c>
      <c r="AK317" s="13">
        <f>IF(AF317="","",IF(AF317="-","-",IF((AF317-AJ317)=0,"-",IF((AF317-AJ317)&gt;0,"↑","↓"))))</f>
        <v/>
      </c>
      <c r="AM317" s="125">
        <f>IF(I317="","",((I317-$AJ$2)*$AL$3*((1+$AL$3)^(30*12)))/(((1+$AL$3)^(30*12))-1))</f>
        <v/>
      </c>
    </row>
    <row r="318">
      <c r="B318" s="6" t="inlineStr">
        <is>
          <t>Actiu</t>
        </is>
      </c>
      <c r="C318" s="12" t="inlineStr">
        <is>
          <t>2025-04-06</t>
        </is>
      </c>
      <c r="D318" s="11" t="inlineStr">
        <is>
          <t>Serra Grup Immobiliari</t>
        </is>
      </c>
      <c r="E318" s="11" t="inlineStr"/>
      <c r="F318" s="12" t="inlineStr">
        <is>
          <t>2025-04-06</t>
        </is>
      </c>
      <c r="G318" s="11" t="n">
        <v>0</v>
      </c>
      <c r="H318" s="19" t="inlineStr"/>
      <c r="I318" s="124" t="n">
        <v>268000</v>
      </c>
      <c r="J318" s="9" t="inlineStr">
        <is>
          <t>-</t>
        </is>
      </c>
      <c r="K318" s="7" t="inlineStr">
        <is>
          <t>Viviendas</t>
        </is>
      </c>
      <c r="L318" s="7" t="inlineStr">
        <is>
          <t>Obra Nueva</t>
        </is>
      </c>
      <c r="M318" s="10" t="n">
        <v>2025</v>
      </c>
      <c r="N318" s="10" t="n">
        <v>0</v>
      </c>
      <c r="O318" s="7" t="inlineStr">
        <is>
          <t>Vilafranca del Penedès</t>
        </is>
      </c>
      <c r="P318" s="7" t="inlineStr">
        <is>
          <t>La Girada</t>
        </is>
      </c>
      <c r="Q318" s="10" t="n">
        <v>78</v>
      </c>
      <c r="R318" s="10" t="inlineStr">
        <is>
          <t>-</t>
        </is>
      </c>
      <c r="S318" s="7" t="inlineStr">
        <is>
          <t>-</t>
        </is>
      </c>
      <c r="T318" s="7" t="inlineStr">
        <is>
          <t>Si</t>
        </is>
      </c>
      <c r="U318" s="10" t="n">
        <v>4</v>
      </c>
      <c r="V318" s="10" t="n">
        <v>2</v>
      </c>
      <c r="W318" s="7" t="inlineStr">
        <is>
          <t>-</t>
        </is>
      </c>
      <c r="X318" s="7" t="inlineStr">
        <is>
          <t>No</t>
        </is>
      </c>
      <c r="Y318" s="7" t="inlineStr">
        <is>
          <t>Si</t>
        </is>
      </c>
      <c r="Z318" s="7" t="inlineStr">
        <is>
          <t>Si</t>
        </is>
      </c>
      <c r="AA318" s="7" t="inlineStr">
        <is>
          <t>No</t>
        </is>
      </c>
      <c r="AB318" s="7" t="inlineStr">
        <is>
          <t>No</t>
        </is>
      </c>
      <c r="AC318" s="126" t="inlineStr">
        <is>
          <t>Aqui</t>
        </is>
      </c>
      <c r="AD318" s="19" t="inlineStr"/>
      <c r="AE318" s="13" t="n">
        <v>3435.897435897436</v>
      </c>
      <c r="AF318" s="13" t="n">
        <v>3435.897435897436</v>
      </c>
      <c r="AH318" s="13">
        <f>IF(P318="","",AVERAGEIF($P$6:$P$503, P318, $AE$6:$AE$503))</f>
        <v/>
      </c>
      <c r="AI318" s="13">
        <f>IF(AE318="","",IF(AE318="-","-",IF((AE318-AH318)=0,"-",IF((AE318-AH318)&gt;0,"↑","↓"))))</f>
        <v/>
      </c>
      <c r="AJ318" s="13">
        <f>IF(AF318="","",IF(AF318="-","-",AVERAGEIF($P$6:$P$503, P318, $AF$6:$AF$503)))</f>
        <v/>
      </c>
      <c r="AK318" s="13">
        <f>IF(AF318="","",IF(AF318="-","-",IF((AF318-AJ318)=0,"-",IF((AF318-AJ318)&gt;0,"↑","↓"))))</f>
        <v/>
      </c>
      <c r="AM318" s="125">
        <f>IF(I318="","",((I318-$AJ$2)*$AL$3*((1+$AL$3)^(30*12)))/(((1+$AL$3)^(30*12))-1))</f>
        <v/>
      </c>
    </row>
    <row r="319">
      <c r="B319" s="6" t="inlineStr">
        <is>
          <t>Actiu</t>
        </is>
      </c>
      <c r="C319" s="12" t="inlineStr">
        <is>
          <t>2025-04-06</t>
        </is>
      </c>
      <c r="D319" s="11" t="inlineStr">
        <is>
          <t>Serra Grup Immobiliari</t>
        </is>
      </c>
      <c r="E319" s="11" t="inlineStr"/>
      <c r="F319" s="12" t="inlineStr">
        <is>
          <t>2025-04-06</t>
        </is>
      </c>
      <c r="G319" s="11" t="n">
        <v>0</v>
      </c>
      <c r="H319" s="19" t="inlineStr"/>
      <c r="I319" s="124" t="n">
        <v>260500</v>
      </c>
      <c r="J319" s="9" t="inlineStr">
        <is>
          <t>-</t>
        </is>
      </c>
      <c r="K319" s="7" t="inlineStr">
        <is>
          <t>Viviendas</t>
        </is>
      </c>
      <c r="L319" s="7" t="inlineStr">
        <is>
          <t>Obra Nueva</t>
        </is>
      </c>
      <c r="M319" s="10" t="n">
        <v>2025</v>
      </c>
      <c r="N319" s="10" t="n">
        <v>0</v>
      </c>
      <c r="O319" s="7" t="inlineStr">
        <is>
          <t>Vilafranca del Penedès</t>
        </is>
      </c>
      <c r="P319" s="7" t="inlineStr">
        <is>
          <t>La Girada</t>
        </is>
      </c>
      <c r="Q319" s="10" t="n">
        <v>78</v>
      </c>
      <c r="R319" s="10" t="inlineStr">
        <is>
          <t>-</t>
        </is>
      </c>
      <c r="S319" s="7" t="inlineStr">
        <is>
          <t>-</t>
        </is>
      </c>
      <c r="T319" s="7" t="inlineStr">
        <is>
          <t>Si</t>
        </is>
      </c>
      <c r="U319" s="10" t="n">
        <v>4</v>
      </c>
      <c r="V319" s="10" t="n">
        <v>2</v>
      </c>
      <c r="W319" s="7" t="inlineStr">
        <is>
          <t>-</t>
        </is>
      </c>
      <c r="X319" s="7" t="inlineStr">
        <is>
          <t>No</t>
        </is>
      </c>
      <c r="Y319" s="7" t="inlineStr">
        <is>
          <t>Si</t>
        </is>
      </c>
      <c r="Z319" s="7" t="inlineStr">
        <is>
          <t>Si</t>
        </is>
      </c>
      <c r="AA319" s="7" t="inlineStr">
        <is>
          <t>No</t>
        </is>
      </c>
      <c r="AB319" s="7" t="inlineStr">
        <is>
          <t>No</t>
        </is>
      </c>
      <c r="AC319" s="126" t="inlineStr">
        <is>
          <t>Aqui</t>
        </is>
      </c>
      <c r="AD319" s="19" t="inlineStr"/>
      <c r="AE319" s="13" t="n">
        <v>3339.74358974359</v>
      </c>
      <c r="AF319" s="13" t="n">
        <v>3339.74358974359</v>
      </c>
      <c r="AH319" s="13">
        <f>IF(P319="","",AVERAGEIF($P$6:$P$503, P319, $AE$6:$AE$503))</f>
        <v/>
      </c>
      <c r="AI319" s="13">
        <f>IF(AE319="","",IF(AE319="-","-",IF((AE319-AH319)=0,"-",IF((AE319-AH319)&gt;0,"↑","↓"))))</f>
        <v/>
      </c>
      <c r="AJ319" s="13">
        <f>IF(AF319="","",IF(AF319="-","-",AVERAGEIF($P$6:$P$503, P319, $AF$6:$AF$503)))</f>
        <v/>
      </c>
      <c r="AK319" s="13">
        <f>IF(AF319="","",IF(AF319="-","-",IF((AF319-AJ319)=0,"-",IF((AF319-AJ319)&gt;0,"↑","↓"))))</f>
        <v/>
      </c>
      <c r="AM319" s="125">
        <f>IF(I319="","",((I319-$AJ$2)*$AL$3*((1+$AL$3)^(30*12)))/(((1+$AL$3)^(30*12))-1))</f>
        <v/>
      </c>
    </row>
    <row r="320">
      <c r="B320" s="6" t="inlineStr">
        <is>
          <t>Actiu</t>
        </is>
      </c>
      <c r="C320" s="12" t="inlineStr">
        <is>
          <t>2025-04-06</t>
        </is>
      </c>
      <c r="D320" s="11" t="inlineStr">
        <is>
          <t>Serra Grup Immobiliari</t>
        </is>
      </c>
      <c r="E320" s="11" t="inlineStr"/>
      <c r="F320" s="12" t="inlineStr">
        <is>
          <t>2025-04-06</t>
        </is>
      </c>
      <c r="G320" s="11" t="n">
        <v>0</v>
      </c>
      <c r="H320" s="18" t="inlineStr"/>
      <c r="I320" s="124" t="n">
        <v>273861</v>
      </c>
      <c r="J320" s="9" t="inlineStr">
        <is>
          <t>-</t>
        </is>
      </c>
      <c r="K320" s="7" t="inlineStr">
        <is>
          <t>Viviendas</t>
        </is>
      </c>
      <c r="L320" s="7" t="inlineStr">
        <is>
          <t>Obra Nueva</t>
        </is>
      </c>
      <c r="M320" s="10" t="n">
        <v>2025</v>
      </c>
      <c r="N320" s="10" t="n">
        <v>0</v>
      </c>
      <c r="O320" s="7" t="inlineStr">
        <is>
          <t>Vilafranca del Penedès</t>
        </is>
      </c>
      <c r="P320" s="7" t="inlineStr">
        <is>
          <t>Vilafranca del Penedès</t>
        </is>
      </c>
      <c r="Q320" s="10" t="n">
        <v>84</v>
      </c>
      <c r="R320" s="10" t="inlineStr">
        <is>
          <t>-</t>
        </is>
      </c>
      <c r="S320" s="7" t="inlineStr">
        <is>
          <t>-</t>
        </is>
      </c>
      <c r="T320" s="7" t="inlineStr">
        <is>
          <t>Si</t>
        </is>
      </c>
      <c r="U320" s="10" t="n">
        <v>3</v>
      </c>
      <c r="V320" s="10" t="n">
        <v>2</v>
      </c>
      <c r="W320" s="7" t="inlineStr">
        <is>
          <t>-</t>
        </is>
      </c>
      <c r="X320" s="7" t="inlineStr">
        <is>
          <t>No</t>
        </is>
      </c>
      <c r="Y320" s="7" t="inlineStr">
        <is>
          <t>No</t>
        </is>
      </c>
      <c r="Z320" s="7" t="inlineStr">
        <is>
          <t>Si</t>
        </is>
      </c>
      <c r="AA320" s="7" t="inlineStr">
        <is>
          <t>No</t>
        </is>
      </c>
      <c r="AB320" s="7" t="inlineStr">
        <is>
          <t>Si</t>
        </is>
      </c>
      <c r="AC320" s="126" t="inlineStr">
        <is>
          <t>Aqui</t>
        </is>
      </c>
      <c r="AD320" s="18" t="inlineStr"/>
      <c r="AE320" s="13" t="n">
        <v>3260.25</v>
      </c>
      <c r="AF320" s="13" t="n">
        <v>3260.25</v>
      </c>
      <c r="AH320" s="13">
        <f>IF(P320="","",AVERAGEIF($P$6:$P$503, P320, $AE$6:$AE$503))</f>
        <v/>
      </c>
      <c r="AI320" s="13">
        <f>IF(AE320="","",IF(AE320="-","-",IF((AE320-AH320)=0,"-",IF((AE320-AH320)&gt;0,"↑","↓"))))</f>
        <v/>
      </c>
      <c r="AJ320" s="13">
        <f>IF(AF320="","",IF(AF320="-","-",AVERAGEIF($P$6:$P$503, P320, $AF$6:$AF$503)))</f>
        <v/>
      </c>
      <c r="AK320" s="13">
        <f>IF(AF320="","",IF(AF320="-","-",IF((AF320-AJ320)=0,"-",IF((AF320-AJ320)&gt;0,"↑","↓"))))</f>
        <v/>
      </c>
      <c r="AM320" s="125">
        <f>IF(I320="","",((I320-$AJ$2)*$AL$3*((1+$AL$3)^(30*12)))/(((1+$AL$3)^(30*12))-1))</f>
        <v/>
      </c>
    </row>
    <row r="321">
      <c r="B321" s="6" t="inlineStr">
        <is>
          <t>Actiu</t>
        </is>
      </c>
      <c r="C321" s="12" t="inlineStr">
        <is>
          <t>2025-04-06</t>
        </is>
      </c>
      <c r="D321" s="11" t="inlineStr">
        <is>
          <t>Serra Grup Immobiliari</t>
        </is>
      </c>
      <c r="E321" s="11" t="inlineStr"/>
      <c r="F321" s="12" t="inlineStr">
        <is>
          <t>2025-04-06</t>
        </is>
      </c>
      <c r="G321" s="11" t="n">
        <v>0</v>
      </c>
      <c r="H321" s="19" t="inlineStr"/>
      <c r="I321" s="124" t="n">
        <v>550000</v>
      </c>
      <c r="J321" s="9" t="inlineStr">
        <is>
          <t>-</t>
        </is>
      </c>
      <c r="K321" s="7" t="inlineStr">
        <is>
          <t>Viviendas</t>
        </is>
      </c>
      <c r="L321" s="7" t="inlineStr">
        <is>
          <t>-</t>
        </is>
      </c>
      <c r="M321" s="10" t="n">
        <v>1980</v>
      </c>
      <c r="N321" s="10" t="n">
        <v>45</v>
      </c>
      <c r="O321" s="7" t="inlineStr">
        <is>
          <t>Vilafranca del Penedès</t>
        </is>
      </c>
      <c r="P321" s="7" t="inlineStr">
        <is>
          <t>*CENTRO</t>
        </is>
      </c>
      <c r="Q321" s="10" t="n">
        <v>260</v>
      </c>
      <c r="R321" s="10" t="inlineStr">
        <is>
          <t>-</t>
        </is>
      </c>
      <c r="S321" s="7" t="inlineStr">
        <is>
          <t>-</t>
        </is>
      </c>
      <c r="T321" s="7" t="inlineStr">
        <is>
          <t>Si</t>
        </is>
      </c>
      <c r="U321" s="10" t="n">
        <v>5</v>
      </c>
      <c r="V321" s="10" t="n">
        <v>3</v>
      </c>
      <c r="W321" s="7" t="inlineStr">
        <is>
          <t>-</t>
        </is>
      </c>
      <c r="X321" s="7" t="inlineStr">
        <is>
          <t>No</t>
        </is>
      </c>
      <c r="Y321" s="7" t="inlineStr">
        <is>
          <t>Si</t>
        </is>
      </c>
      <c r="Z321" s="7" t="inlineStr">
        <is>
          <t>No</t>
        </is>
      </c>
      <c r="AA321" s="7" t="inlineStr">
        <is>
          <t>Si</t>
        </is>
      </c>
      <c r="AB321" s="7" t="inlineStr">
        <is>
          <t>No</t>
        </is>
      </c>
      <c r="AC321" s="126" t="inlineStr">
        <is>
          <t>Aqui</t>
        </is>
      </c>
      <c r="AD321" s="19" t="inlineStr"/>
      <c r="AE321" s="13" t="n">
        <v>2115.384615384615</v>
      </c>
      <c r="AF321" s="13" t="n">
        <v>1726.844583987441</v>
      </c>
      <c r="AH321" s="13">
        <f>IF(P321="","",AVERAGEIF($P$6:$P$503, P321, $AE$6:$AE$503))</f>
        <v/>
      </c>
      <c r="AI321" s="13">
        <f>IF(AE321="","",IF(AE321="-","-",IF((AE321-AH321)=0,"-",IF((AE321-AH321)&gt;0,"↑","↓"))))</f>
        <v/>
      </c>
      <c r="AJ321" s="13">
        <f>IF(AF321="","",IF(AF321="-","-",AVERAGEIF($P$6:$P$503, P321, $AF$6:$AF$503)))</f>
        <v/>
      </c>
      <c r="AK321" s="13">
        <f>IF(AF321="","",IF(AF321="-","-",IF((AF321-AJ321)=0,"-",IF((AF321-AJ321)&gt;0,"↑","↓"))))</f>
        <v/>
      </c>
      <c r="AM321" s="125">
        <f>IF(I321="","",((I321-$AJ$2)*$AL$3*((1+$AL$3)^(30*12)))/(((1+$AL$3)^(30*12))-1))</f>
        <v/>
      </c>
    </row>
    <row r="322">
      <c r="B322" s="6" t="inlineStr">
        <is>
          <t>Actiu</t>
        </is>
      </c>
      <c r="C322" s="12" t="inlineStr">
        <is>
          <t>2025-04-06</t>
        </is>
      </c>
      <c r="D322" s="11" t="inlineStr">
        <is>
          <t>Serra Grup Immobiliari</t>
        </is>
      </c>
      <c r="E322" s="11" t="inlineStr"/>
      <c r="F322" s="12" t="inlineStr">
        <is>
          <t>2025-04-06</t>
        </is>
      </c>
      <c r="G322" s="11" t="n">
        <v>0</v>
      </c>
      <c r="H322" s="19" t="inlineStr"/>
      <c r="I322" s="124" t="n">
        <v>295000</v>
      </c>
      <c r="J322" s="9" t="inlineStr">
        <is>
          <t>-</t>
        </is>
      </c>
      <c r="K322" s="7" t="inlineStr">
        <is>
          <t>Viviendas</t>
        </is>
      </c>
      <c r="L322" s="7" t="inlineStr">
        <is>
          <t>-</t>
        </is>
      </c>
      <c r="M322" s="10" t="n">
        <v>1991</v>
      </c>
      <c r="N322" s="10" t="n">
        <v>34</v>
      </c>
      <c r="O322" s="7" t="inlineStr">
        <is>
          <t>Vilafranca del Penedès</t>
        </is>
      </c>
      <c r="P322" s="7" t="inlineStr">
        <is>
          <t>Barceloneta - Molí D´En Rovira</t>
        </is>
      </c>
      <c r="Q322" s="10" t="n">
        <v>121</v>
      </c>
      <c r="R322" s="10" t="inlineStr">
        <is>
          <t>-</t>
        </is>
      </c>
      <c r="S322" s="7" t="inlineStr">
        <is>
          <t>-</t>
        </is>
      </c>
      <c r="T322" s="7" t="inlineStr">
        <is>
          <t>No</t>
        </is>
      </c>
      <c r="U322" s="10" t="n">
        <v>3</v>
      </c>
      <c r="V322" s="10" t="n">
        <v>3</v>
      </c>
      <c r="W322" s="7" t="inlineStr">
        <is>
          <t>-</t>
        </is>
      </c>
      <c r="X322" s="7" t="inlineStr">
        <is>
          <t>No</t>
        </is>
      </c>
      <c r="Y322" s="7" t="inlineStr">
        <is>
          <t>No</t>
        </is>
      </c>
      <c r="Z322" s="7" t="inlineStr">
        <is>
          <t>No</t>
        </is>
      </c>
      <c r="AA322" s="7" t="inlineStr">
        <is>
          <t>Si</t>
        </is>
      </c>
      <c r="AB322" s="7" t="inlineStr">
        <is>
          <t>Si</t>
        </is>
      </c>
      <c r="AC322" s="126" t="inlineStr">
        <is>
          <t>Aqui</t>
        </is>
      </c>
      <c r="AD322" s="19" t="inlineStr"/>
      <c r="AE322" s="13" t="n">
        <v>2438.01652892562</v>
      </c>
      <c r="AF322" s="13" t="n">
        <v>2083.774811047538</v>
      </c>
      <c r="AH322" s="13">
        <f>IF(P322="","",AVERAGEIF($P$6:$P$503, P322, $AE$6:$AE$503))</f>
        <v/>
      </c>
      <c r="AI322" s="13">
        <f>IF(AE322="","",IF(AE322="-","-",IF((AE322-AH322)=0,"-",IF((AE322-AH322)&gt;0,"↑","↓"))))</f>
        <v/>
      </c>
      <c r="AJ322" s="13">
        <f>IF(AF322="","",IF(AF322="-","-",AVERAGEIF($P$6:$P$503, P322, $AF$6:$AF$503)))</f>
        <v/>
      </c>
      <c r="AK322" s="13">
        <f>IF(AF322="","",IF(AF322="-","-",IF((AF322-AJ322)=0,"-",IF((AF322-AJ322)&gt;0,"↑","↓"))))</f>
        <v/>
      </c>
      <c r="AM322" s="125">
        <f>IF(I322="","",((I322-$AJ$2)*$AL$3*((1+$AL$3)^(30*12)))/(((1+$AL$3)^(30*12))-1))</f>
        <v/>
      </c>
    </row>
    <row r="323">
      <c r="B323" s="6" t="inlineStr">
        <is>
          <t>Actiu</t>
        </is>
      </c>
      <c r="C323" s="12" t="inlineStr">
        <is>
          <t>2025-04-06</t>
        </is>
      </c>
      <c r="D323" s="11" t="inlineStr">
        <is>
          <t>Serra Grup Immobiliari</t>
        </is>
      </c>
      <c r="E323" s="11" t="inlineStr"/>
      <c r="F323" s="12" t="inlineStr">
        <is>
          <t>2025-04-06</t>
        </is>
      </c>
      <c r="G323" s="11" t="n">
        <v>0</v>
      </c>
      <c r="H323" s="18" t="inlineStr"/>
      <c r="I323" s="124" t="n">
        <v>2200000</v>
      </c>
      <c r="J323" s="9" t="inlineStr">
        <is>
          <t>-</t>
        </is>
      </c>
      <c r="K323" s="7" t="inlineStr">
        <is>
          <t>Viviendas</t>
        </is>
      </c>
      <c r="L323" s="7" t="inlineStr">
        <is>
          <t>-</t>
        </is>
      </c>
      <c r="M323" s="10" t="inlineStr">
        <is>
          <t>-</t>
        </is>
      </c>
      <c r="N323" s="10" t="inlineStr">
        <is>
          <t>-</t>
        </is>
      </c>
      <c r="O323" s="7" t="inlineStr">
        <is>
          <t>Vilafranca del Penedès</t>
        </is>
      </c>
      <c r="P323" s="7" t="inlineStr">
        <is>
          <t>Subirats</t>
        </is>
      </c>
      <c r="Q323" s="10" t="n">
        <v>687</v>
      </c>
      <c r="R323" s="10" t="inlineStr">
        <is>
          <t>-</t>
        </is>
      </c>
      <c r="S323" s="7" t="inlineStr">
        <is>
          <t>-</t>
        </is>
      </c>
      <c r="T323" s="7" t="inlineStr">
        <is>
          <t>No</t>
        </is>
      </c>
      <c r="U323" s="10" t="n">
        <v>8</v>
      </c>
      <c r="V323" s="10" t="n">
        <v>6</v>
      </c>
      <c r="W323" s="7" t="inlineStr">
        <is>
          <t>-</t>
        </is>
      </c>
      <c r="X323" s="7" t="inlineStr">
        <is>
          <t>Si</t>
        </is>
      </c>
      <c r="Y323" s="7" t="inlineStr">
        <is>
          <t>Si</t>
        </is>
      </c>
      <c r="Z323" s="7" t="inlineStr">
        <is>
          <t>Si</t>
        </is>
      </c>
      <c r="AA323" s="7" t="inlineStr">
        <is>
          <t>No</t>
        </is>
      </c>
      <c r="AB323" s="7" t="inlineStr">
        <is>
          <t>No</t>
        </is>
      </c>
      <c r="AC323" s="126" t="inlineStr">
        <is>
          <t>Aqui</t>
        </is>
      </c>
      <c r="AD323" s="18" t="inlineStr"/>
      <c r="AE323" s="13" t="n">
        <v>3202.328966521106</v>
      </c>
      <c r="AF323" s="13" t="inlineStr">
        <is>
          <t>-</t>
        </is>
      </c>
      <c r="AH323" s="13">
        <f>IF(P323="","",AVERAGEIF($P$6:$P$503, P323, $AE$6:$AE$503))</f>
        <v/>
      </c>
      <c r="AI323" s="13">
        <f>IF(AE323="","",IF(AE323="-","-",IF((AE323-AH323)=0,"-",IF((AE323-AH323)&gt;0,"↑","↓"))))</f>
        <v/>
      </c>
      <c r="AJ323" s="13">
        <f>IF(AF323="","",IF(AF323="-","-",AVERAGEIF($P$6:$P$503, P323, $AF$6:$AF$503)))</f>
        <v/>
      </c>
      <c r="AK323" s="13">
        <f>IF(AF323="","",IF(AF323="-","-",IF((AF323-AJ323)=0,"-",IF((AF323-AJ323)&gt;0,"↑","↓"))))</f>
        <v/>
      </c>
      <c r="AM323" s="125">
        <f>IF(I323="","",((I323-$AJ$2)*$AL$3*((1+$AL$3)^(30*12)))/(((1+$AL$3)^(30*12))-1))</f>
        <v/>
      </c>
    </row>
    <row r="324">
      <c r="B324" s="6" t="inlineStr">
        <is>
          <t>Actiu</t>
        </is>
      </c>
      <c r="C324" s="12" t="inlineStr">
        <is>
          <t>2025-04-06</t>
        </is>
      </c>
      <c r="D324" s="11" t="inlineStr">
        <is>
          <t>Serra Grup Immobiliari</t>
        </is>
      </c>
      <c r="E324" s="11" t="inlineStr"/>
      <c r="F324" s="12" t="inlineStr">
        <is>
          <t>2025-04-06</t>
        </is>
      </c>
      <c r="G324" s="11" t="n">
        <v>0</v>
      </c>
      <c r="H324" s="19" t="inlineStr"/>
      <c r="I324" s="124" t="n">
        <v>285000</v>
      </c>
      <c r="J324" s="9" t="inlineStr">
        <is>
          <t>-</t>
        </is>
      </c>
      <c r="K324" s="7" t="inlineStr">
        <is>
          <t>Viviendas</t>
        </is>
      </c>
      <c r="L324" s="7" t="inlineStr">
        <is>
          <t>-</t>
        </is>
      </c>
      <c r="M324" s="10" t="n">
        <v>1966</v>
      </c>
      <c r="N324" s="10" t="n">
        <v>59</v>
      </c>
      <c r="O324" s="7" t="inlineStr">
        <is>
          <t>Vilafranca del Penedès</t>
        </is>
      </c>
      <c r="P324" s="7" t="inlineStr">
        <is>
          <t>Sant Julià</t>
        </is>
      </c>
      <c r="Q324" s="10" t="n">
        <v>90</v>
      </c>
      <c r="R324" s="10" t="inlineStr">
        <is>
          <t>-</t>
        </is>
      </c>
      <c r="S324" s="7" t="inlineStr">
        <is>
          <t>-</t>
        </is>
      </c>
      <c r="T324" s="7" t="inlineStr">
        <is>
          <t>No</t>
        </is>
      </c>
      <c r="U324" s="10" t="n">
        <v>3</v>
      </c>
      <c r="V324" s="10" t="n">
        <v>1</v>
      </c>
      <c r="W324" s="7" t="inlineStr">
        <is>
          <t>-</t>
        </is>
      </c>
      <c r="X324" s="7" t="inlineStr">
        <is>
          <t>Si</t>
        </is>
      </c>
      <c r="Y324" s="7" t="inlineStr">
        <is>
          <t>No</t>
        </is>
      </c>
      <c r="Z324" s="7" t="inlineStr">
        <is>
          <t>No</t>
        </is>
      </c>
      <c r="AA324" s="7" t="inlineStr">
        <is>
          <t>Si</t>
        </is>
      </c>
      <c r="AB324" s="7" t="inlineStr">
        <is>
          <t>Si</t>
        </is>
      </c>
      <c r="AC324" s="126" t="inlineStr">
        <is>
          <t>Aqui</t>
        </is>
      </c>
      <c r="AD324" s="19" t="inlineStr"/>
      <c r="AE324" s="13" t="n">
        <v>3166.666666666667</v>
      </c>
      <c r="AF324" s="13" t="n">
        <v>2445.302445302445</v>
      </c>
      <c r="AH324" s="13">
        <f>IF(P324="","",AVERAGEIF($P$6:$P$503, P324, $AE$6:$AE$503))</f>
        <v/>
      </c>
      <c r="AI324" s="13">
        <f>IF(AE324="","",IF(AE324="-","-",IF((AE324-AH324)=0,"-",IF((AE324-AH324)&gt;0,"↑","↓"))))</f>
        <v/>
      </c>
      <c r="AJ324" s="13">
        <f>IF(AF324="","",IF(AF324="-","-",AVERAGEIF($P$6:$P$503, P324, $AF$6:$AF$503)))</f>
        <v/>
      </c>
      <c r="AK324" s="13">
        <f>IF(AF324="","",IF(AF324="-","-",IF((AF324-AJ324)=0,"-",IF((AF324-AJ324)&gt;0,"↑","↓"))))</f>
        <v/>
      </c>
      <c r="AM324" s="125">
        <f>IF(I324="","",((I324-$AJ$2)*$AL$3*((1+$AL$3)^(30*12)))/(((1+$AL$3)^(30*12))-1))</f>
        <v/>
      </c>
    </row>
    <row r="325">
      <c r="B325" s="6" t="inlineStr">
        <is>
          <t>Actiu</t>
        </is>
      </c>
      <c r="C325" s="12" t="inlineStr">
        <is>
          <t>2025-04-06</t>
        </is>
      </c>
      <c r="D325" s="11" t="inlineStr">
        <is>
          <t>Serra Grup Immobiliari</t>
        </is>
      </c>
      <c r="E325" s="11" t="inlineStr"/>
      <c r="F325" s="12" t="inlineStr">
        <is>
          <t>2025-04-06</t>
        </is>
      </c>
      <c r="G325" s="11" t="n">
        <v>0</v>
      </c>
      <c r="H325" s="19" t="inlineStr"/>
      <c r="I325" s="124" t="n">
        <v>296000</v>
      </c>
      <c r="J325" s="9" t="inlineStr">
        <is>
          <t>-</t>
        </is>
      </c>
      <c r="K325" s="7" t="inlineStr">
        <is>
          <t>Viviendas</t>
        </is>
      </c>
      <c r="L325" s="7" t="inlineStr">
        <is>
          <t>Buen estado</t>
        </is>
      </c>
      <c r="M325" s="10" t="inlineStr">
        <is>
          <t>-</t>
        </is>
      </c>
      <c r="N325" s="10" t="inlineStr">
        <is>
          <t>-</t>
        </is>
      </c>
      <c r="O325" s="7" t="inlineStr">
        <is>
          <t>Font-rubí</t>
        </is>
      </c>
      <c r="P325" s="7" t="inlineStr">
        <is>
          <t>Cataluna</t>
        </is>
      </c>
      <c r="Q325" s="10" t="n">
        <v>95</v>
      </c>
      <c r="R325" s="10" t="inlineStr">
        <is>
          <t>-</t>
        </is>
      </c>
      <c r="S325" s="7" t="inlineStr">
        <is>
          <t>-</t>
        </is>
      </c>
      <c r="T325" s="7" t="inlineStr">
        <is>
          <t>No</t>
        </is>
      </c>
      <c r="U325" s="10" t="n">
        <v>7</v>
      </c>
      <c r="V325" s="10" t="n">
        <v>3</v>
      </c>
      <c r="W325" s="7" t="inlineStr">
        <is>
          <t>-</t>
        </is>
      </c>
      <c r="X325" s="7" t="inlineStr">
        <is>
          <t>Si</t>
        </is>
      </c>
      <c r="Y325" s="7" t="inlineStr">
        <is>
          <t>No</t>
        </is>
      </c>
      <c r="Z325" s="7" t="inlineStr">
        <is>
          <t>Si</t>
        </is>
      </c>
      <c r="AA325" s="7" t="inlineStr">
        <is>
          <t>No</t>
        </is>
      </c>
      <c r="AB325" s="7" t="inlineStr">
        <is>
          <t>No</t>
        </is>
      </c>
      <c r="AC325" s="126" t="inlineStr">
        <is>
          <t>Aqui</t>
        </is>
      </c>
      <c r="AD325" s="19" t="inlineStr"/>
      <c r="AE325" s="13" t="n">
        <v>3115.78947368421</v>
      </c>
      <c r="AF325" s="13" t="inlineStr">
        <is>
          <t>-</t>
        </is>
      </c>
      <c r="AH325" s="13">
        <f>IF(P325="","",AVERAGEIF($P$6:$P$503, P325, $AE$6:$AE$503))</f>
        <v/>
      </c>
      <c r="AI325" s="13">
        <f>IF(AE325="","",IF(AE325="-","-",IF((AE325-AH325)=0,"-",IF((AE325-AH325)&gt;0,"↑","↓"))))</f>
        <v/>
      </c>
      <c r="AJ325" s="13">
        <f>IF(AF325="","",IF(AF325="-","-",AVERAGEIF($P$6:$P$503, P325, $AF$6:$AF$503)))</f>
        <v/>
      </c>
      <c r="AK325" s="13">
        <f>IF(AF325="","",IF(AF325="-","-",IF((AF325-AJ325)=0,"-",IF((AF325-AJ325)&gt;0,"↑","↓"))))</f>
        <v/>
      </c>
      <c r="AM325" s="125">
        <f>IF(I325="","",((I325-$AJ$2)*$AL$3*((1+$AL$3)^(30*12)))/(((1+$AL$3)^(30*12))-1))</f>
        <v/>
      </c>
    </row>
    <row r="326">
      <c r="B326" s="6" t="inlineStr">
        <is>
          <t>Actiu</t>
        </is>
      </c>
      <c r="C326" s="12" t="inlineStr">
        <is>
          <t>2025-04-06</t>
        </is>
      </c>
      <c r="D326" s="11" t="inlineStr">
        <is>
          <t>Serra Grup Immobiliari</t>
        </is>
      </c>
      <c r="E326" s="11" t="inlineStr"/>
      <c r="F326" s="12" t="inlineStr">
        <is>
          <t>2025-04-06</t>
        </is>
      </c>
      <c r="G326" s="11" t="n">
        <v>0</v>
      </c>
      <c r="H326" s="18" t="inlineStr"/>
      <c r="I326" s="124" t="n">
        <v>340000</v>
      </c>
      <c r="J326" s="9" t="inlineStr">
        <is>
          <t>-</t>
        </is>
      </c>
      <c r="K326" s="7" t="inlineStr">
        <is>
          <t>Viviendas</t>
        </is>
      </c>
      <c r="L326" s="7" t="inlineStr">
        <is>
          <t>-</t>
        </is>
      </c>
      <c r="M326" s="10" t="n">
        <v>2003</v>
      </c>
      <c r="N326" s="10" t="n">
        <v>22</v>
      </c>
      <c r="O326" s="7" t="inlineStr">
        <is>
          <t>Moja</t>
        </is>
      </c>
      <c r="P326" s="7" t="inlineStr">
        <is>
          <t>La vinera</t>
        </is>
      </c>
      <c r="Q326" s="10" t="n">
        <v>125</v>
      </c>
      <c r="R326" s="10" t="inlineStr">
        <is>
          <t>-</t>
        </is>
      </c>
      <c r="S326" s="7" t="inlineStr">
        <is>
          <t>-</t>
        </is>
      </c>
      <c r="T326" s="7" t="inlineStr">
        <is>
          <t>Si</t>
        </is>
      </c>
      <c r="U326" s="10" t="n">
        <v>4</v>
      </c>
      <c r="V326" s="10" t="n">
        <v>3</v>
      </c>
      <c r="W326" s="7" t="inlineStr">
        <is>
          <t>-</t>
        </is>
      </c>
      <c r="X326" s="7" t="inlineStr">
        <is>
          <t>Si</t>
        </is>
      </c>
      <c r="Y326" s="7" t="inlineStr">
        <is>
          <t>Si</t>
        </is>
      </c>
      <c r="Z326" s="7" t="inlineStr">
        <is>
          <t>Si</t>
        </is>
      </c>
      <c r="AA326" s="7" t="inlineStr">
        <is>
          <t>Si</t>
        </is>
      </c>
      <c r="AB326" s="7" t="inlineStr">
        <is>
          <t>Si</t>
        </is>
      </c>
      <c r="AC326" s="126" t="inlineStr">
        <is>
          <t>Aqui</t>
        </is>
      </c>
      <c r="AD326" s="18" t="inlineStr"/>
      <c r="AE326" s="13" t="n">
        <v>2720</v>
      </c>
      <c r="AF326" s="13" t="n">
        <v>2450.45045045045</v>
      </c>
      <c r="AH326" s="13">
        <f>IF(P326="","",AVERAGEIF($P$6:$P$503, P326, $AE$6:$AE$503))</f>
        <v/>
      </c>
      <c r="AI326" s="13">
        <f>IF(AE326="","",IF(AE326="-","-",IF((AE326-AH326)=0,"-",IF((AE326-AH326)&gt;0,"↑","↓"))))</f>
        <v/>
      </c>
      <c r="AJ326" s="13">
        <f>IF(AF326="","",IF(AF326="-","-",AVERAGEIF($P$6:$P$503, P326, $AF$6:$AF$503)))</f>
        <v/>
      </c>
      <c r="AK326" s="13">
        <f>IF(AF326="","",IF(AF326="-","-",IF((AF326-AJ326)=0,"-",IF((AF326-AJ326)&gt;0,"↑","↓"))))</f>
        <v/>
      </c>
      <c r="AM326" s="125">
        <f>IF(I326="","",((I326-$AJ$2)*$AL$3*((1+$AL$3)^(30*12)))/(((1+$AL$3)^(30*12))-1))</f>
        <v/>
      </c>
    </row>
    <row r="327">
      <c r="B327" s="6" t="inlineStr">
        <is>
          <t>Actiu</t>
        </is>
      </c>
      <c r="C327" s="12" t="inlineStr">
        <is>
          <t>2025-04-08</t>
        </is>
      </c>
      <c r="D327" s="11" t="inlineStr">
        <is>
          <t>Serra Grup Immobiliari</t>
        </is>
      </c>
      <c r="E327" s="11" t="inlineStr"/>
      <c r="F327" s="12" t="inlineStr">
        <is>
          <t>2025-04-08</t>
        </is>
      </c>
      <c r="G327" s="11" t="n">
        <v>0</v>
      </c>
      <c r="H327" s="19" t="inlineStr"/>
      <c r="I327" s="124" t="n">
        <v>288472</v>
      </c>
      <c r="J327" s="9" t="inlineStr">
        <is>
          <t>-</t>
        </is>
      </c>
      <c r="K327" s="7" t="inlineStr">
        <is>
          <t>Viviendas</t>
        </is>
      </c>
      <c r="L327" s="7" t="inlineStr">
        <is>
          <t>Obra Nueva</t>
        </is>
      </c>
      <c r="M327" s="10" t="n">
        <v>2025</v>
      </c>
      <c r="N327" s="10" t="n">
        <v>0</v>
      </c>
      <c r="O327" s="7" t="inlineStr">
        <is>
          <t>Vilafranca del Penedès</t>
        </is>
      </c>
      <c r="P327" s="7" t="inlineStr">
        <is>
          <t>Vilafranca del Penedès</t>
        </is>
      </c>
      <c r="Q327" s="10" t="n">
        <v>88</v>
      </c>
      <c r="R327" s="10" t="inlineStr">
        <is>
          <t>-</t>
        </is>
      </c>
      <c r="S327" s="7" t="inlineStr">
        <is>
          <t>-</t>
        </is>
      </c>
      <c r="T327" s="7" t="inlineStr">
        <is>
          <t>Si</t>
        </is>
      </c>
      <c r="U327" s="10" t="n">
        <v>4</v>
      </c>
      <c r="V327" s="10" t="n">
        <v>2</v>
      </c>
      <c r="W327" s="7" t="inlineStr">
        <is>
          <t>-</t>
        </is>
      </c>
      <c r="X327" s="7" t="inlineStr">
        <is>
          <t>No</t>
        </is>
      </c>
      <c r="Y327" s="7" t="inlineStr">
        <is>
          <t>Si</t>
        </is>
      </c>
      <c r="Z327" s="7" t="inlineStr">
        <is>
          <t>Si</t>
        </is>
      </c>
      <c r="AA327" s="7" t="inlineStr">
        <is>
          <t>No</t>
        </is>
      </c>
      <c r="AB327" s="7" t="inlineStr">
        <is>
          <t>Si</t>
        </is>
      </c>
      <c r="AC327" s="126" t="inlineStr">
        <is>
          <t>Aqui</t>
        </is>
      </c>
      <c r="AD327" s="19" t="inlineStr"/>
      <c r="AE327" s="13" t="n">
        <v>3278.090909090909</v>
      </c>
      <c r="AF327" s="13" t="n">
        <v>3278.090909090909</v>
      </c>
      <c r="AH327" s="13">
        <f>IF(P327="","",AVERAGEIF($P$6:$P$503, P327, $AE$6:$AE$503))</f>
        <v/>
      </c>
      <c r="AI327" s="13">
        <f>IF(AE327="","",IF(AE327="-","-",IF((AE327-AH327)=0,"-",IF((AE327-AH327)&gt;0,"↑","↓"))))</f>
        <v/>
      </c>
      <c r="AJ327" s="13">
        <f>IF(AF327="","",IF(AF327="-","-",AVERAGEIF($P$6:$P$503, P327, $AF$6:$AF$503)))</f>
        <v/>
      </c>
      <c r="AK327" s="13">
        <f>IF(AF327="","",IF(AF327="-","-",IF((AF327-AJ327)=0,"-",IF((AF327-AJ327)&gt;0,"↑","↓"))))</f>
        <v/>
      </c>
      <c r="AM327" s="125">
        <f>IF(I327="","",((I327-$AJ$2)*$AL$3*((1+$AL$3)^(30*12)))/(((1+$AL$3)^(30*12))-1))</f>
        <v/>
      </c>
    </row>
    <row r="328">
      <c r="B328" s="6" t="inlineStr">
        <is>
          <t>Actiu</t>
        </is>
      </c>
      <c r="C328" s="12" t="inlineStr">
        <is>
          <t>2025-04-08</t>
        </is>
      </c>
      <c r="D328" s="11" t="inlineStr">
        <is>
          <t>Serra Grup Immobiliari</t>
        </is>
      </c>
      <c r="E328" s="11" t="inlineStr"/>
      <c r="F328" s="12" t="inlineStr">
        <is>
          <t>2025-04-08</t>
        </is>
      </c>
      <c r="G328" s="11" t="n">
        <v>0</v>
      </c>
      <c r="H328" s="19" t="inlineStr"/>
      <c r="I328" s="124" t="n">
        <v>319200</v>
      </c>
      <c r="J328" s="9" t="inlineStr">
        <is>
          <t>-</t>
        </is>
      </c>
      <c r="K328" s="7" t="inlineStr">
        <is>
          <t>Viviendas</t>
        </is>
      </c>
      <c r="L328" s="7" t="inlineStr">
        <is>
          <t>Obra Nueva</t>
        </is>
      </c>
      <c r="M328" s="10" t="n">
        <v>2025</v>
      </c>
      <c r="N328" s="10" t="n">
        <v>0</v>
      </c>
      <c r="O328" s="7" t="inlineStr">
        <is>
          <t>Vilafranca del Penedès</t>
        </is>
      </c>
      <c r="P328" s="7" t="inlineStr">
        <is>
          <t>Barcelona</t>
        </is>
      </c>
      <c r="Q328" s="10" t="n">
        <v>92</v>
      </c>
      <c r="R328" s="10" t="inlineStr">
        <is>
          <t>-</t>
        </is>
      </c>
      <c r="S328" s="7" t="inlineStr">
        <is>
          <t>-</t>
        </is>
      </c>
      <c r="T328" s="7" t="inlineStr">
        <is>
          <t>Si</t>
        </is>
      </c>
      <c r="U328" s="10" t="n">
        <v>4</v>
      </c>
      <c r="V328" s="10" t="n">
        <v>2</v>
      </c>
      <c r="W328" s="7" t="inlineStr">
        <is>
          <t>-</t>
        </is>
      </c>
      <c r="X328" s="7" t="inlineStr">
        <is>
          <t>No</t>
        </is>
      </c>
      <c r="Y328" s="7" t="inlineStr">
        <is>
          <t>No</t>
        </is>
      </c>
      <c r="Z328" s="7" t="inlineStr">
        <is>
          <t>Si</t>
        </is>
      </c>
      <c r="AA328" s="7" t="inlineStr">
        <is>
          <t>No</t>
        </is>
      </c>
      <c r="AB328" s="7" t="inlineStr">
        <is>
          <t>Si</t>
        </is>
      </c>
      <c r="AC328" s="126" t="inlineStr">
        <is>
          <t>Aqui</t>
        </is>
      </c>
      <c r="AD328" s="19" t="inlineStr"/>
      <c r="AE328" s="13" t="n">
        <v>3469.565217391304</v>
      </c>
      <c r="AF328" s="13" t="n">
        <v>3469.565217391304</v>
      </c>
      <c r="AH328" s="13">
        <f>IF(P328="","",AVERAGEIF($P$6:$P$503, P328, $AE$6:$AE$503))</f>
        <v/>
      </c>
      <c r="AI328" s="13">
        <f>IF(AE328="","",IF(AE328="-","-",IF((AE328-AH328)=0,"-",IF((AE328-AH328)&gt;0,"↑","↓"))))</f>
        <v/>
      </c>
      <c r="AJ328" s="13">
        <f>IF(AF328="","",IF(AF328="-","-",AVERAGEIF($P$6:$P$503, P328, $AF$6:$AF$503)))</f>
        <v/>
      </c>
      <c r="AK328" s="13">
        <f>IF(AF328="","",IF(AF328="-","-",IF((AF328-AJ328)=0,"-",IF((AF328-AJ328)&gt;0,"↑","↓"))))</f>
        <v/>
      </c>
      <c r="AM328" s="125">
        <f>IF(I328="","",((I328-$AJ$2)*$AL$3*((1+$AL$3)^(30*12)))/(((1+$AL$3)^(30*12))-1))</f>
        <v/>
      </c>
    </row>
    <row r="329">
      <c r="B329" s="6" t="inlineStr">
        <is>
          <t>Actiu</t>
        </is>
      </c>
      <c r="C329" s="12" t="inlineStr">
        <is>
          <t>2025-04-08</t>
        </is>
      </c>
      <c r="D329" s="11" t="inlineStr">
        <is>
          <t>Serra Grup Immobiliari</t>
        </is>
      </c>
      <c r="E329" s="11" t="inlineStr"/>
      <c r="F329" s="12" t="inlineStr">
        <is>
          <t>2025-04-08</t>
        </is>
      </c>
      <c r="G329" s="11" t="n">
        <v>0</v>
      </c>
      <c r="H329" s="18" t="inlineStr"/>
      <c r="I329" s="124" t="n">
        <v>284000</v>
      </c>
      <c r="J329" s="9" t="inlineStr">
        <is>
          <t>-</t>
        </is>
      </c>
      <c r="K329" s="7" t="inlineStr">
        <is>
          <t>Viviendas</t>
        </is>
      </c>
      <c r="L329" s="7" t="inlineStr">
        <is>
          <t>Nuevo</t>
        </is>
      </c>
      <c r="M329" s="10" t="n">
        <v>2025</v>
      </c>
      <c r="N329" s="10" t="n">
        <v>0</v>
      </c>
      <c r="O329" s="7" t="inlineStr">
        <is>
          <t>Vilafranca del Penedès</t>
        </is>
      </c>
      <c r="P329" s="7" t="inlineStr">
        <is>
          <t>La Girada</t>
        </is>
      </c>
      <c r="Q329" s="10" t="n">
        <v>78</v>
      </c>
      <c r="R329" s="10" t="inlineStr">
        <is>
          <t>-</t>
        </is>
      </c>
      <c r="S329" s="7" t="inlineStr">
        <is>
          <t>-</t>
        </is>
      </c>
      <c r="T329" s="7" t="inlineStr">
        <is>
          <t>Si</t>
        </is>
      </c>
      <c r="U329" s="10" t="n">
        <v>4</v>
      </c>
      <c r="V329" s="10" t="n">
        <v>2</v>
      </c>
      <c r="W329" s="7" t="inlineStr">
        <is>
          <t>-</t>
        </is>
      </c>
      <c r="X329" s="7" t="inlineStr">
        <is>
          <t>No</t>
        </is>
      </c>
      <c r="Y329" s="7" t="inlineStr">
        <is>
          <t>Si</t>
        </is>
      </c>
      <c r="Z329" s="7" t="inlineStr">
        <is>
          <t>Si</t>
        </is>
      </c>
      <c r="AA329" s="7" t="inlineStr">
        <is>
          <t>No</t>
        </is>
      </c>
      <c r="AB329" s="7" t="inlineStr">
        <is>
          <t>No</t>
        </is>
      </c>
      <c r="AC329" s="126" t="inlineStr">
        <is>
          <t>Aqui</t>
        </is>
      </c>
      <c r="AD329" s="18" t="inlineStr"/>
      <c r="AE329" s="13" t="n">
        <v>3641.025641025641</v>
      </c>
      <c r="AF329" s="13" t="n">
        <v>3641.025641025641</v>
      </c>
      <c r="AH329" s="13">
        <f>IF(P329="","",AVERAGEIF($P$6:$P$503, P329, $AE$6:$AE$503))</f>
        <v/>
      </c>
      <c r="AI329" s="13">
        <f>IF(AE329="","",IF(AE329="-","-",IF((AE329-AH329)=0,"-",IF((AE329-AH329)&gt;0,"↑","↓"))))</f>
        <v/>
      </c>
      <c r="AJ329" s="13">
        <f>IF(AF329="","",IF(AF329="-","-",AVERAGEIF($P$6:$P$503, P329, $AF$6:$AF$503)))</f>
        <v/>
      </c>
      <c r="AK329" s="13">
        <f>IF(AF329="","",IF(AF329="-","-",IF((AF329-AJ329)=0,"-",IF((AF329-AJ329)&gt;0,"↑","↓"))))</f>
        <v/>
      </c>
      <c r="AM329" s="125">
        <f>IF(I329="","",((I329-$AJ$2)*$AL$3*((1+$AL$3)^(30*12)))/(((1+$AL$3)^(30*12))-1))</f>
        <v/>
      </c>
    </row>
    <row r="330">
      <c r="B330" s="6" t="inlineStr">
        <is>
          <t>Actiu</t>
        </is>
      </c>
      <c r="C330" s="12" t="inlineStr">
        <is>
          <t>2025-04-08</t>
        </is>
      </c>
      <c r="D330" s="11" t="inlineStr">
        <is>
          <t>Serra Grup Immobiliari</t>
        </is>
      </c>
      <c r="E330" s="11" t="inlineStr"/>
      <c r="F330" s="12" t="inlineStr">
        <is>
          <t>2025-04-08</t>
        </is>
      </c>
      <c r="G330" s="11" t="n">
        <v>0</v>
      </c>
      <c r="H330" s="19" t="inlineStr"/>
      <c r="I330" s="124" t="n">
        <v>270000</v>
      </c>
      <c r="J330" s="9" t="inlineStr">
        <is>
          <t>-</t>
        </is>
      </c>
      <c r="K330" s="7" t="inlineStr">
        <is>
          <t>Viviendas</t>
        </is>
      </c>
      <c r="L330" s="7" t="inlineStr">
        <is>
          <t>Seminuevo</t>
        </is>
      </c>
      <c r="M330" s="10" t="n">
        <v>2023</v>
      </c>
      <c r="N330" s="10" t="n">
        <v>2</v>
      </c>
      <c r="O330" s="7" t="inlineStr">
        <is>
          <t>Vilafranca del Penedès</t>
        </is>
      </c>
      <c r="P330" s="7" t="inlineStr">
        <is>
          <t>*CENTRO</t>
        </is>
      </c>
      <c r="Q330" s="10" t="n">
        <v>95</v>
      </c>
      <c r="R330" s="10" t="inlineStr">
        <is>
          <t>-</t>
        </is>
      </c>
      <c r="S330" s="7" t="inlineStr">
        <is>
          <t>-</t>
        </is>
      </c>
      <c r="T330" s="7" t="inlineStr">
        <is>
          <t>Si</t>
        </is>
      </c>
      <c r="U330" s="10" t="n">
        <v>3</v>
      </c>
      <c r="V330" s="10" t="n">
        <v>2</v>
      </c>
      <c r="W330" s="7" t="inlineStr">
        <is>
          <t>Sur</t>
        </is>
      </c>
      <c r="X330" s="7" t="inlineStr">
        <is>
          <t>No</t>
        </is>
      </c>
      <c r="Y330" s="7" t="inlineStr">
        <is>
          <t>Si</t>
        </is>
      </c>
      <c r="Z330" s="7" t="inlineStr">
        <is>
          <t>No</t>
        </is>
      </c>
      <c r="AA330" s="7" t="inlineStr">
        <is>
          <t>No</t>
        </is>
      </c>
      <c r="AB330" s="7" t="inlineStr">
        <is>
          <t>No</t>
        </is>
      </c>
      <c r="AC330" s="126" t="inlineStr">
        <is>
          <t>Aqui</t>
        </is>
      </c>
      <c r="AD330" s="19" t="inlineStr"/>
      <c r="AE330" s="13" t="n">
        <v>2842.105263157895</v>
      </c>
      <c r="AF330" s="13" t="n">
        <v>2813.965607087024</v>
      </c>
      <c r="AH330" s="13">
        <f>IF(P330="","",AVERAGEIF($P$6:$P$503, P330, $AE$6:$AE$503))</f>
        <v/>
      </c>
      <c r="AI330" s="13">
        <f>IF(AE330="","",IF(AE330="-","-",IF((AE330-AH330)=0,"-",IF((AE330-AH330)&gt;0,"↑","↓"))))</f>
        <v/>
      </c>
      <c r="AJ330" s="13">
        <f>IF(AF330="","",IF(AF330="-","-",AVERAGEIF($P$6:$P$503, P330, $AF$6:$AF$503)))</f>
        <v/>
      </c>
      <c r="AK330" s="13">
        <f>IF(AF330="","",IF(AF330="-","-",IF((AF330-AJ330)=0,"-",IF((AF330-AJ330)&gt;0,"↑","↓"))))</f>
        <v/>
      </c>
      <c r="AM330" s="125">
        <f>IF(I330="","",((I330-$AJ$2)*$AL$3*((1+$AL$3)^(30*12)))/(((1+$AL$3)^(30*12))-1))</f>
        <v/>
      </c>
    </row>
    <row r="331">
      <c r="B331" s="6" t="inlineStr">
        <is>
          <t>Actiu</t>
        </is>
      </c>
      <c r="C331" s="12" t="inlineStr">
        <is>
          <t>2025-04-08</t>
        </is>
      </c>
      <c r="D331" s="11" t="inlineStr">
        <is>
          <t>Serra Grup Immobiliari</t>
        </is>
      </c>
      <c r="E331" s="11" t="inlineStr"/>
      <c r="F331" s="12" t="inlineStr">
        <is>
          <t>2025-04-08</t>
        </is>
      </c>
      <c r="G331" s="11" t="n">
        <v>0</v>
      </c>
      <c r="H331" s="19" t="inlineStr"/>
      <c r="I331" s="124" t="n">
        <v>273861</v>
      </c>
      <c r="J331" s="9" t="inlineStr">
        <is>
          <t>-</t>
        </is>
      </c>
      <c r="K331" s="7" t="inlineStr">
        <is>
          <t>Viviendas</t>
        </is>
      </c>
      <c r="L331" s="7" t="inlineStr">
        <is>
          <t>Obra Nueva</t>
        </is>
      </c>
      <c r="M331" s="10" t="n">
        <v>2025</v>
      </c>
      <c r="N331" s="10" t="n">
        <v>0</v>
      </c>
      <c r="O331" s="7" t="inlineStr">
        <is>
          <t>Vilafranca del Penedès</t>
        </is>
      </c>
      <c r="P331" s="7" t="inlineStr">
        <is>
          <t>Vilafranca del Penedès</t>
        </is>
      </c>
      <c r="Q331" s="10" t="n">
        <v>84</v>
      </c>
      <c r="R331" s="10" t="inlineStr">
        <is>
          <t>-</t>
        </is>
      </c>
      <c r="S331" s="7" t="inlineStr">
        <is>
          <t>-</t>
        </is>
      </c>
      <c r="T331" s="7" t="inlineStr">
        <is>
          <t>Si</t>
        </is>
      </c>
      <c r="U331" s="10" t="n">
        <v>3</v>
      </c>
      <c r="V331" s="10" t="n">
        <v>2</v>
      </c>
      <c r="W331" s="7" t="inlineStr">
        <is>
          <t>-</t>
        </is>
      </c>
      <c r="X331" s="7" t="inlineStr">
        <is>
          <t>No</t>
        </is>
      </c>
      <c r="Y331" s="7" t="inlineStr">
        <is>
          <t>No</t>
        </is>
      </c>
      <c r="Z331" s="7" t="inlineStr">
        <is>
          <t>Si</t>
        </is>
      </c>
      <c r="AA331" s="7" t="inlineStr">
        <is>
          <t>No</t>
        </is>
      </c>
      <c r="AB331" s="7" t="inlineStr">
        <is>
          <t>Si</t>
        </is>
      </c>
      <c r="AC331" s="126" t="inlineStr">
        <is>
          <t>Aqui</t>
        </is>
      </c>
      <c r="AD331" s="19" t="inlineStr"/>
      <c r="AE331" s="13" t="n">
        <v>3260.25</v>
      </c>
      <c r="AF331" s="13" t="n">
        <v>3260.25</v>
      </c>
      <c r="AH331" s="13">
        <f>IF(P331="","",AVERAGEIF($P$6:$P$503, P331, $AE$6:$AE$503))</f>
        <v/>
      </c>
      <c r="AI331" s="13">
        <f>IF(AE331="","",IF(AE331="-","-",IF((AE331-AH331)=0,"-",IF((AE331-AH331)&gt;0,"↑","↓"))))</f>
        <v/>
      </c>
      <c r="AJ331" s="13">
        <f>IF(AF331="","",IF(AF331="-","-",AVERAGEIF($P$6:$P$503, P331, $AF$6:$AF$503)))</f>
        <v/>
      </c>
      <c r="AK331" s="13">
        <f>IF(AF331="","",IF(AF331="-","-",IF((AF331-AJ331)=0,"-",IF((AF331-AJ331)&gt;0,"↑","↓"))))</f>
        <v/>
      </c>
      <c r="AM331" s="125">
        <f>IF(I331="","",((I331-$AJ$2)*$AL$3*((1+$AL$3)^(30*12)))/(((1+$AL$3)^(30*12))-1))</f>
        <v/>
      </c>
    </row>
    <row r="332">
      <c r="B332" s="6" t="inlineStr">
        <is>
          <t>Actiu</t>
        </is>
      </c>
      <c r="C332" s="12" t="inlineStr">
        <is>
          <t>2025-04-08</t>
        </is>
      </c>
      <c r="D332" s="11" t="inlineStr">
        <is>
          <t>Serra Grup Immobiliari</t>
        </is>
      </c>
      <c r="E332" s="11" t="inlineStr"/>
      <c r="F332" s="12" t="inlineStr">
        <is>
          <t>2025-04-08</t>
        </is>
      </c>
      <c r="G332" s="11" t="n">
        <v>0</v>
      </c>
      <c r="H332" s="18" t="inlineStr"/>
      <c r="I332" s="124" t="n">
        <v>260500</v>
      </c>
      <c r="J332" s="9" t="inlineStr">
        <is>
          <t>-</t>
        </is>
      </c>
      <c r="K332" s="7" t="inlineStr">
        <is>
          <t>Viviendas</t>
        </is>
      </c>
      <c r="L332" s="7" t="inlineStr">
        <is>
          <t>Obra Nueva</t>
        </is>
      </c>
      <c r="M332" s="10" t="n">
        <v>2025</v>
      </c>
      <c r="N332" s="10" t="n">
        <v>0</v>
      </c>
      <c r="O332" s="7" t="inlineStr">
        <is>
          <t>Vilafranca del Penedès</t>
        </is>
      </c>
      <c r="P332" s="7" t="inlineStr">
        <is>
          <t>La Girada</t>
        </is>
      </c>
      <c r="Q332" s="10" t="n">
        <v>78</v>
      </c>
      <c r="R332" s="10" t="inlineStr">
        <is>
          <t>-</t>
        </is>
      </c>
      <c r="S332" s="7" t="inlineStr">
        <is>
          <t>-</t>
        </is>
      </c>
      <c r="T332" s="7" t="inlineStr">
        <is>
          <t>Si</t>
        </is>
      </c>
      <c r="U332" s="10" t="n">
        <v>4</v>
      </c>
      <c r="V332" s="10" t="n">
        <v>2</v>
      </c>
      <c r="W332" s="7" t="inlineStr">
        <is>
          <t>-</t>
        </is>
      </c>
      <c r="X332" s="7" t="inlineStr">
        <is>
          <t>No</t>
        </is>
      </c>
      <c r="Y332" s="7" t="inlineStr">
        <is>
          <t>Si</t>
        </is>
      </c>
      <c r="Z332" s="7" t="inlineStr">
        <is>
          <t>Si</t>
        </is>
      </c>
      <c r="AA332" s="7" t="inlineStr">
        <is>
          <t>No</t>
        </is>
      </c>
      <c r="AB332" s="7" t="inlineStr">
        <is>
          <t>No</t>
        </is>
      </c>
      <c r="AC332" s="126" t="inlineStr">
        <is>
          <t>Aqui</t>
        </is>
      </c>
      <c r="AD332" s="18" t="inlineStr"/>
      <c r="AE332" s="13" t="n">
        <v>3339.74358974359</v>
      </c>
      <c r="AF332" s="13" t="n">
        <v>3339.74358974359</v>
      </c>
      <c r="AH332" s="13">
        <f>IF(P332="","",AVERAGEIF($P$6:$P$503, P332, $AE$6:$AE$503))</f>
        <v/>
      </c>
      <c r="AI332" s="13">
        <f>IF(AE332="","",IF(AE332="-","-",IF((AE332-AH332)=0,"-",IF((AE332-AH332)&gt;0,"↑","↓"))))</f>
        <v/>
      </c>
      <c r="AJ332" s="13">
        <f>IF(AF332="","",IF(AF332="-","-",AVERAGEIF($P$6:$P$503, P332, $AF$6:$AF$503)))</f>
        <v/>
      </c>
      <c r="AK332" s="13">
        <f>IF(AF332="","",IF(AF332="-","-",IF((AF332-AJ332)=0,"-",IF((AF332-AJ332)&gt;0,"↑","↓"))))</f>
        <v/>
      </c>
      <c r="AM332" s="125">
        <f>IF(I332="","",((I332-$AJ$2)*$AL$3*((1+$AL$3)^(30*12)))/(((1+$AL$3)^(30*12))-1))</f>
        <v/>
      </c>
    </row>
    <row r="333">
      <c r="B333" s="6" t="inlineStr">
        <is>
          <t>Actiu</t>
        </is>
      </c>
      <c r="C333" s="12" t="inlineStr">
        <is>
          <t>2025-04-08</t>
        </is>
      </c>
      <c r="D333" s="11" t="inlineStr">
        <is>
          <t>Serra Grup Immobiliari</t>
        </is>
      </c>
      <c r="E333" s="11" t="inlineStr"/>
      <c r="F333" s="12" t="inlineStr">
        <is>
          <t>2025-04-08</t>
        </is>
      </c>
      <c r="G333" s="11" t="n">
        <v>0</v>
      </c>
      <c r="H333" s="19" t="inlineStr"/>
      <c r="I333" s="124" t="n">
        <v>175000</v>
      </c>
      <c r="J333" s="9" t="inlineStr">
        <is>
          <t>-</t>
        </is>
      </c>
      <c r="K333" s="7" t="inlineStr">
        <is>
          <t>Viviendas</t>
        </is>
      </c>
      <c r="L333" s="7" t="inlineStr">
        <is>
          <t>Buen estado</t>
        </is>
      </c>
      <c r="M333" s="10" t="n">
        <v>1995</v>
      </c>
      <c r="N333" s="10" t="n">
        <v>30</v>
      </c>
      <c r="O333" s="7" t="inlineStr">
        <is>
          <t>Vilafranca del Penedès</t>
        </is>
      </c>
      <c r="P333" s="7" t="inlineStr">
        <is>
          <t>LES CLOTES</t>
        </is>
      </c>
      <c r="Q333" s="10" t="n">
        <v>87</v>
      </c>
      <c r="R333" s="10" t="inlineStr">
        <is>
          <t>-</t>
        </is>
      </c>
      <c r="S333" s="7" t="inlineStr">
        <is>
          <t>-</t>
        </is>
      </c>
      <c r="T333" s="7" t="inlineStr">
        <is>
          <t>Si</t>
        </is>
      </c>
      <c r="U333" s="10" t="n">
        <v>4</v>
      </c>
      <c r="V333" s="10" t="n">
        <v>2</v>
      </c>
      <c r="W333" s="7" t="inlineStr">
        <is>
          <t>Oeste</t>
        </is>
      </c>
      <c r="X333" s="7" t="inlineStr">
        <is>
          <t>No</t>
        </is>
      </c>
      <c r="Y333" s="7" t="inlineStr">
        <is>
          <t>Si</t>
        </is>
      </c>
      <c r="Z333" s="7" t="inlineStr">
        <is>
          <t>No</t>
        </is>
      </c>
      <c r="AA333" s="7" t="inlineStr">
        <is>
          <t>No</t>
        </is>
      </c>
      <c r="AB333" s="7" t="inlineStr">
        <is>
          <t>No</t>
        </is>
      </c>
      <c r="AC333" s="126" t="inlineStr">
        <is>
          <t>Aqui</t>
        </is>
      </c>
      <c r="AD333" s="19" t="inlineStr"/>
      <c r="AE333" s="13" t="n">
        <v>2011.494252873563</v>
      </c>
      <c r="AF333" s="13" t="n">
        <v>1749.125437281359</v>
      </c>
      <c r="AH333" s="13">
        <f>IF(P333="","",AVERAGEIF($P$6:$P$503, P333, $AE$6:$AE$503))</f>
        <v/>
      </c>
      <c r="AI333" s="13">
        <f>IF(AE333="","",IF(AE333="-","-",IF((AE333-AH333)=0,"-",IF((AE333-AH333)&gt;0,"↑","↓"))))</f>
        <v/>
      </c>
      <c r="AJ333" s="13">
        <f>IF(AF333="","",IF(AF333="-","-",AVERAGEIF($P$6:$P$503, P333, $AF$6:$AF$503)))</f>
        <v/>
      </c>
      <c r="AK333" s="13">
        <f>IF(AF333="","",IF(AF333="-","-",IF((AF333-AJ333)=0,"-",IF((AF333-AJ333)&gt;0,"↑","↓"))))</f>
        <v/>
      </c>
      <c r="AM333" s="125">
        <f>IF(I333="","",((I333-$AJ$2)*$AL$3*((1+$AL$3)^(30*12)))/(((1+$AL$3)^(30*12))-1))</f>
        <v/>
      </c>
    </row>
    <row r="334">
      <c r="B334" s="6" t="inlineStr">
        <is>
          <t>Actiu</t>
        </is>
      </c>
      <c r="C334" s="12" t="inlineStr">
        <is>
          <t>2025-04-08</t>
        </is>
      </c>
      <c r="D334" s="11" t="inlineStr">
        <is>
          <t>Serra Grup Immobiliari</t>
        </is>
      </c>
      <c r="E334" s="11" t="inlineStr"/>
      <c r="F334" s="12" t="inlineStr">
        <is>
          <t>2025-04-08</t>
        </is>
      </c>
      <c r="G334" s="11" t="n">
        <v>0</v>
      </c>
      <c r="H334" s="19" t="inlineStr"/>
      <c r="I334" s="124" t="n">
        <v>295000</v>
      </c>
      <c r="J334" s="9" t="inlineStr">
        <is>
          <t>-</t>
        </is>
      </c>
      <c r="K334" s="7" t="inlineStr">
        <is>
          <t>Viviendas</t>
        </is>
      </c>
      <c r="L334" s="7" t="inlineStr">
        <is>
          <t>Buen estado</t>
        </is>
      </c>
      <c r="M334" s="10" t="n">
        <v>1960</v>
      </c>
      <c r="N334" s="10" t="n">
        <v>65</v>
      </c>
      <c r="O334" s="7" t="inlineStr">
        <is>
          <t>Vilafranca del Penedès</t>
        </is>
      </c>
      <c r="P334" s="7" t="inlineStr">
        <is>
          <t>*CENTRO</t>
        </is>
      </c>
      <c r="Q334" s="10" t="n">
        <v>98</v>
      </c>
      <c r="R334" s="10" t="inlineStr">
        <is>
          <t>-</t>
        </is>
      </c>
      <c r="S334" s="7" t="inlineStr">
        <is>
          <t>-</t>
        </is>
      </c>
      <c r="T334" s="7" t="inlineStr">
        <is>
          <t>No</t>
        </is>
      </c>
      <c r="U334" s="10" t="n">
        <v>3</v>
      </c>
      <c r="V334" s="10" t="n">
        <v>2</v>
      </c>
      <c r="W334" s="7" t="inlineStr">
        <is>
          <t>-</t>
        </is>
      </c>
      <c r="X334" s="7" t="inlineStr">
        <is>
          <t>No</t>
        </is>
      </c>
      <c r="Y334" s="7" t="inlineStr">
        <is>
          <t>Si</t>
        </is>
      </c>
      <c r="Z334" s="7" t="inlineStr">
        <is>
          <t>No</t>
        </is>
      </c>
      <c r="AA334" s="7" t="inlineStr">
        <is>
          <t>No</t>
        </is>
      </c>
      <c r="AB334" s="7" t="inlineStr">
        <is>
          <t>Si</t>
        </is>
      </c>
      <c r="AC334" s="126" t="inlineStr">
        <is>
          <t>Aqui</t>
        </is>
      </c>
      <c r="AD334" s="19" t="inlineStr"/>
      <c r="AE334" s="13" t="n">
        <v>3010.204081632653</v>
      </c>
      <c r="AF334" s="13" t="n">
        <v>2271.852137081248</v>
      </c>
      <c r="AH334" s="13">
        <f>IF(P334="","",AVERAGEIF($P$6:$P$503, P334, $AE$6:$AE$503))</f>
        <v/>
      </c>
      <c r="AI334" s="13">
        <f>IF(AE334="","",IF(AE334="-","-",IF((AE334-AH334)=0,"-",IF((AE334-AH334)&gt;0,"↑","↓"))))</f>
        <v/>
      </c>
      <c r="AJ334" s="13">
        <f>IF(AF334="","",IF(AF334="-","-",AVERAGEIF($P$6:$P$503, P334, $AF$6:$AF$503)))</f>
        <v/>
      </c>
      <c r="AK334" s="13">
        <f>IF(AF334="","",IF(AF334="-","-",IF((AF334-AJ334)=0,"-",IF((AF334-AJ334)&gt;0,"↑","↓"))))</f>
        <v/>
      </c>
      <c r="AM334" s="125">
        <f>IF(I334="","",((I334-$AJ$2)*$AL$3*((1+$AL$3)^(30*12)))/(((1+$AL$3)^(30*12))-1))</f>
        <v/>
      </c>
    </row>
    <row r="335">
      <c r="B335" s="6" t="inlineStr">
        <is>
          <t>Actiu</t>
        </is>
      </c>
      <c r="C335" s="12" t="inlineStr">
        <is>
          <t>2025-04-08</t>
        </is>
      </c>
      <c r="D335" s="11" t="inlineStr">
        <is>
          <t>Serra Grup Immobiliari</t>
        </is>
      </c>
      <c r="E335" s="11" t="inlineStr"/>
      <c r="F335" s="12" t="inlineStr">
        <is>
          <t>2025-04-08</t>
        </is>
      </c>
      <c r="G335" s="11" t="n">
        <v>0</v>
      </c>
      <c r="H335" s="18" t="inlineStr"/>
      <c r="I335" s="124" t="n">
        <v>254481</v>
      </c>
      <c r="J335" s="9" t="inlineStr">
        <is>
          <t>-</t>
        </is>
      </c>
      <c r="K335" s="7" t="inlineStr">
        <is>
          <t>Viviendas</t>
        </is>
      </c>
      <c r="L335" s="7" t="inlineStr">
        <is>
          <t>Nuevo</t>
        </is>
      </c>
      <c r="M335" s="10" t="inlineStr">
        <is>
          <t>-</t>
        </is>
      </c>
      <c r="N335" s="10" t="inlineStr">
        <is>
          <t>-</t>
        </is>
      </c>
      <c r="O335" s="7" t="inlineStr">
        <is>
          <t>Vilafranca del Penedès</t>
        </is>
      </c>
      <c r="P335" s="7" t="inlineStr">
        <is>
          <t>Barcelona</t>
        </is>
      </c>
      <c r="Q335" s="10" t="n">
        <v>73</v>
      </c>
      <c r="R335" s="10" t="inlineStr">
        <is>
          <t>-</t>
        </is>
      </c>
      <c r="S335" s="7" t="inlineStr">
        <is>
          <t>-</t>
        </is>
      </c>
      <c r="T335" s="7" t="inlineStr">
        <is>
          <t>Si</t>
        </is>
      </c>
      <c r="U335" s="10" t="n">
        <v>3</v>
      </c>
      <c r="V335" s="10" t="n">
        <v>2</v>
      </c>
      <c r="W335" s="7" t="inlineStr">
        <is>
          <t>-</t>
        </is>
      </c>
      <c r="X335" s="7" t="inlineStr">
        <is>
          <t>No</t>
        </is>
      </c>
      <c r="Y335" s="7" t="inlineStr">
        <is>
          <t>No</t>
        </is>
      </c>
      <c r="Z335" s="7" t="inlineStr">
        <is>
          <t>Si</t>
        </is>
      </c>
      <c r="AA335" s="7" t="inlineStr">
        <is>
          <t>No</t>
        </is>
      </c>
      <c r="AB335" s="7" t="inlineStr">
        <is>
          <t>Si</t>
        </is>
      </c>
      <c r="AC335" s="126" t="inlineStr">
        <is>
          <t>Aqui</t>
        </is>
      </c>
      <c r="AD335" s="18" t="inlineStr"/>
      <c r="AE335" s="13" t="n">
        <v>3486.041095890411</v>
      </c>
      <c r="AF335" s="13" t="inlineStr">
        <is>
          <t>-</t>
        </is>
      </c>
      <c r="AH335" s="13">
        <f>IF(P335="","",AVERAGEIF($P$6:$P$503, P335, $AE$6:$AE$503))</f>
        <v/>
      </c>
      <c r="AI335" s="13">
        <f>IF(AE335="","",IF(AE335="-","-",IF((AE335-AH335)=0,"-",IF((AE335-AH335)&gt;0,"↑","↓"))))</f>
        <v/>
      </c>
      <c r="AJ335" s="13">
        <f>IF(AF335="","",IF(AF335="-","-",AVERAGEIF($P$6:$P$503, P335, $AF$6:$AF$503)))</f>
        <v/>
      </c>
      <c r="AK335" s="13">
        <f>IF(AF335="","",IF(AF335="-","-",IF((AF335-AJ335)=0,"-",IF((AF335-AJ335)&gt;0,"↑","↓"))))</f>
        <v/>
      </c>
      <c r="AM335" s="125">
        <f>IF(I335="","",((I335-$AJ$2)*$AL$3*((1+$AL$3)^(30*12)))/(((1+$AL$3)^(30*12))-1))</f>
        <v/>
      </c>
    </row>
    <row r="336">
      <c r="B336" s="6" t="inlineStr">
        <is>
          <t>Actiu</t>
        </is>
      </c>
      <c r="C336" s="12" t="inlineStr">
        <is>
          <t>2025-04-08</t>
        </is>
      </c>
      <c r="D336" s="11" t="inlineStr">
        <is>
          <t>Serra Grup Immobiliari</t>
        </is>
      </c>
      <c r="E336" s="11" t="inlineStr"/>
      <c r="F336" s="12" t="inlineStr">
        <is>
          <t>2025-04-08</t>
        </is>
      </c>
      <c r="G336" s="11" t="n">
        <v>0</v>
      </c>
      <c r="H336" s="19" t="inlineStr"/>
      <c r="I336" s="124" t="n">
        <v>276838</v>
      </c>
      <c r="J336" s="9" t="inlineStr">
        <is>
          <t>-</t>
        </is>
      </c>
      <c r="K336" s="7" t="inlineStr">
        <is>
          <t>Viviendas</t>
        </is>
      </c>
      <c r="L336" s="7" t="inlineStr">
        <is>
          <t>Obra Nueva</t>
        </is>
      </c>
      <c r="M336" s="10" t="n">
        <v>2025</v>
      </c>
      <c r="N336" s="10" t="n">
        <v>0</v>
      </c>
      <c r="O336" s="7" t="inlineStr">
        <is>
          <t>Vilafranca del Penedès</t>
        </is>
      </c>
      <c r="P336" s="7" t="inlineStr">
        <is>
          <t>Barceloneta</t>
        </is>
      </c>
      <c r="Q336" s="10" t="n">
        <v>83</v>
      </c>
      <c r="R336" s="10" t="inlineStr">
        <is>
          <t>-</t>
        </is>
      </c>
      <c r="S336" s="7" t="inlineStr">
        <is>
          <t>-</t>
        </is>
      </c>
      <c r="T336" s="7" t="inlineStr">
        <is>
          <t>Si</t>
        </is>
      </c>
      <c r="U336" s="10" t="n">
        <v>3</v>
      </c>
      <c r="V336" s="10" t="n">
        <v>2</v>
      </c>
      <c r="W336" s="7" t="inlineStr">
        <is>
          <t>-</t>
        </is>
      </c>
      <c r="X336" s="7" t="inlineStr">
        <is>
          <t>No</t>
        </is>
      </c>
      <c r="Y336" s="7" t="inlineStr">
        <is>
          <t>No</t>
        </is>
      </c>
      <c r="Z336" s="7" t="inlineStr">
        <is>
          <t>Si</t>
        </is>
      </c>
      <c r="AA336" s="7" t="inlineStr">
        <is>
          <t>No</t>
        </is>
      </c>
      <c r="AB336" s="7" t="inlineStr">
        <is>
          <t>Si</t>
        </is>
      </c>
      <c r="AC336" s="126" t="inlineStr">
        <is>
          <t>Aqui</t>
        </is>
      </c>
      <c r="AD336" s="19" t="inlineStr"/>
      <c r="AE336" s="13" t="n">
        <v>3335.397590361446</v>
      </c>
      <c r="AF336" s="13" t="n">
        <v>3335.397590361446</v>
      </c>
      <c r="AH336" s="13">
        <f>IF(P336="","",AVERAGEIF($P$6:$P$503, P336, $AE$6:$AE$503))</f>
        <v/>
      </c>
      <c r="AI336" s="13">
        <f>IF(AE336="","",IF(AE336="-","-",IF((AE336-AH336)=0,"-",IF((AE336-AH336)&gt;0,"↑","↓"))))</f>
        <v/>
      </c>
      <c r="AJ336" s="13">
        <f>IF(AF336="","",IF(AF336="-","-",AVERAGEIF($P$6:$P$503, P336, $AF$6:$AF$503)))</f>
        <v/>
      </c>
      <c r="AK336" s="13">
        <f>IF(AF336="","",IF(AF336="-","-",IF((AF336-AJ336)=0,"-",IF((AF336-AJ336)&gt;0,"↑","↓"))))</f>
        <v/>
      </c>
      <c r="AM336" s="125">
        <f>IF(I336="","",((I336-$AJ$2)*$AL$3*((1+$AL$3)^(30*12)))/(((1+$AL$3)^(30*12))-1))</f>
        <v/>
      </c>
    </row>
    <row r="337">
      <c r="B337" s="6" t="inlineStr">
        <is>
          <t>Actiu</t>
        </is>
      </c>
      <c r="C337" s="12" t="inlineStr">
        <is>
          <t>2025-04-08</t>
        </is>
      </c>
      <c r="D337" s="11" t="inlineStr">
        <is>
          <t>Serra Grup Immobiliari</t>
        </is>
      </c>
      <c r="E337" s="11" t="inlineStr"/>
      <c r="F337" s="12" t="inlineStr">
        <is>
          <t>2025-04-08</t>
        </is>
      </c>
      <c r="G337" s="11" t="n">
        <v>0</v>
      </c>
      <c r="H337" s="19" t="inlineStr"/>
      <c r="I337" s="124" t="n">
        <v>276105</v>
      </c>
      <c r="J337" s="9" t="inlineStr">
        <is>
          <t>-</t>
        </is>
      </c>
      <c r="K337" s="7" t="inlineStr">
        <is>
          <t>Viviendas</t>
        </is>
      </c>
      <c r="L337" s="7" t="inlineStr">
        <is>
          <t>Obra Nueva</t>
        </is>
      </c>
      <c r="M337" s="10" t="n">
        <v>2025</v>
      </c>
      <c r="N337" s="10" t="n">
        <v>0</v>
      </c>
      <c r="O337" s="7" t="inlineStr">
        <is>
          <t>Vilafranca del Penedès</t>
        </is>
      </c>
      <c r="P337" s="7" t="inlineStr">
        <is>
          <t>Vilafranca del Penedès</t>
        </is>
      </c>
      <c r="Q337" s="10" t="n">
        <v>83</v>
      </c>
      <c r="R337" s="10" t="inlineStr">
        <is>
          <t>-</t>
        </is>
      </c>
      <c r="S337" s="7" t="inlineStr">
        <is>
          <t>-</t>
        </is>
      </c>
      <c r="T337" s="7" t="inlineStr">
        <is>
          <t>Si</t>
        </is>
      </c>
      <c r="U337" s="10" t="n">
        <v>3</v>
      </c>
      <c r="V337" s="10" t="n">
        <v>2</v>
      </c>
      <c r="W337" s="7" t="inlineStr">
        <is>
          <t>-</t>
        </is>
      </c>
      <c r="X337" s="7" t="inlineStr">
        <is>
          <t>No</t>
        </is>
      </c>
      <c r="Y337" s="7" t="inlineStr">
        <is>
          <t>No</t>
        </is>
      </c>
      <c r="Z337" s="7" t="inlineStr">
        <is>
          <t>Si</t>
        </is>
      </c>
      <c r="AA337" s="7" t="inlineStr">
        <is>
          <t>No</t>
        </is>
      </c>
      <c r="AB337" s="7" t="inlineStr">
        <is>
          <t>Si</t>
        </is>
      </c>
      <c r="AC337" s="126" t="inlineStr">
        <is>
          <t>Aqui</t>
        </is>
      </c>
      <c r="AD337" s="19" t="inlineStr"/>
      <c r="AE337" s="13" t="n">
        <v>3326.566265060241</v>
      </c>
      <c r="AF337" s="13" t="n">
        <v>3326.566265060241</v>
      </c>
      <c r="AH337" s="13">
        <f>IF(P337="","",AVERAGEIF($P$6:$P$503, P337, $AE$6:$AE$503))</f>
        <v/>
      </c>
      <c r="AI337" s="13">
        <f>IF(AE337="","",IF(AE337="-","-",IF((AE337-AH337)=0,"-",IF((AE337-AH337)&gt;0,"↑","↓"))))</f>
        <v/>
      </c>
      <c r="AJ337" s="13">
        <f>IF(AF337="","",IF(AF337="-","-",AVERAGEIF($P$6:$P$503, P337, $AF$6:$AF$503)))</f>
        <v/>
      </c>
      <c r="AK337" s="13">
        <f>IF(AF337="","",IF(AF337="-","-",IF((AF337-AJ337)=0,"-",IF((AF337-AJ337)&gt;0,"↑","↓"))))</f>
        <v/>
      </c>
      <c r="AM337" s="125">
        <f>IF(I337="","",((I337-$AJ$2)*$AL$3*((1+$AL$3)^(30*12)))/(((1+$AL$3)^(30*12))-1))</f>
        <v/>
      </c>
    </row>
    <row r="338">
      <c r="B338" s="6" t="inlineStr">
        <is>
          <t>Actiu</t>
        </is>
      </c>
      <c r="C338" s="12" t="inlineStr">
        <is>
          <t>2025-04-08</t>
        </is>
      </c>
      <c r="D338" s="11" t="inlineStr">
        <is>
          <t>Serra Grup Immobiliari</t>
        </is>
      </c>
      <c r="E338" s="11" t="inlineStr"/>
      <c r="F338" s="12" t="inlineStr">
        <is>
          <t>2025-04-08</t>
        </is>
      </c>
      <c r="G338" s="11" t="n">
        <v>0</v>
      </c>
      <c r="H338" s="18" t="inlineStr"/>
      <c r="I338" s="124" t="n">
        <v>273137</v>
      </c>
      <c r="J338" s="9" t="inlineStr">
        <is>
          <t>-</t>
        </is>
      </c>
      <c r="K338" s="7" t="inlineStr">
        <is>
          <t>Viviendas</t>
        </is>
      </c>
      <c r="L338" s="7" t="inlineStr">
        <is>
          <t>Obra Nueva</t>
        </is>
      </c>
      <c r="M338" s="10" t="inlineStr">
        <is>
          <t>-</t>
        </is>
      </c>
      <c r="N338" s="10" t="inlineStr">
        <is>
          <t>-</t>
        </is>
      </c>
      <c r="O338" s="7" t="inlineStr">
        <is>
          <t>Vilafranca del Penedès</t>
        </is>
      </c>
      <c r="P338" s="7" t="inlineStr">
        <is>
          <t>Barceloneta</t>
        </is>
      </c>
      <c r="Q338" s="10" t="n">
        <v>82</v>
      </c>
      <c r="R338" s="10" t="inlineStr">
        <is>
          <t>-</t>
        </is>
      </c>
      <c r="S338" s="7" t="inlineStr">
        <is>
          <t>-</t>
        </is>
      </c>
      <c r="T338" s="7" t="inlineStr">
        <is>
          <t>Si</t>
        </is>
      </c>
      <c r="U338" s="10" t="n">
        <v>3</v>
      </c>
      <c r="V338" s="10" t="n">
        <v>2</v>
      </c>
      <c r="W338" s="7" t="inlineStr">
        <is>
          <t>-</t>
        </is>
      </c>
      <c r="X338" s="7" t="inlineStr">
        <is>
          <t>No</t>
        </is>
      </c>
      <c r="Y338" s="7" t="inlineStr">
        <is>
          <t>No</t>
        </is>
      </c>
      <c r="Z338" s="7" t="inlineStr">
        <is>
          <t>Si</t>
        </is>
      </c>
      <c r="AA338" s="7" t="inlineStr">
        <is>
          <t>No</t>
        </is>
      </c>
      <c r="AB338" s="7" t="inlineStr">
        <is>
          <t>Si</t>
        </is>
      </c>
      <c r="AC338" s="126" t="inlineStr">
        <is>
          <t>Aqui</t>
        </is>
      </c>
      <c r="AD338" s="18" t="inlineStr"/>
      <c r="AE338" s="13" t="n">
        <v>3330.939024390244</v>
      </c>
      <c r="AF338" s="13" t="inlineStr">
        <is>
          <t>-</t>
        </is>
      </c>
      <c r="AH338" s="13">
        <f>IF(P338="","",AVERAGEIF($P$6:$P$503, P338, $AE$6:$AE$503))</f>
        <v/>
      </c>
      <c r="AI338" s="13">
        <f>IF(AE338="","",IF(AE338="-","-",IF((AE338-AH338)=0,"-",IF((AE338-AH338)&gt;0,"↑","↓"))))</f>
        <v/>
      </c>
      <c r="AJ338" s="13">
        <f>IF(AF338="","",IF(AF338="-","-",AVERAGEIF($P$6:$P$503, P338, $AF$6:$AF$503)))</f>
        <v/>
      </c>
      <c r="AK338" s="13">
        <f>IF(AF338="","",IF(AF338="-","-",IF((AF338-AJ338)=0,"-",IF((AF338-AJ338)&gt;0,"↑","↓"))))</f>
        <v/>
      </c>
      <c r="AM338" s="125">
        <f>IF(I338="","",((I338-$AJ$2)*$AL$3*((1+$AL$3)^(30*12)))/(((1+$AL$3)^(30*12))-1))</f>
        <v/>
      </c>
    </row>
    <row r="339">
      <c r="B339" s="6" t="inlineStr">
        <is>
          <t>Actiu</t>
        </is>
      </c>
      <c r="C339" s="12" t="inlineStr">
        <is>
          <t>2025-04-08</t>
        </is>
      </c>
      <c r="D339" s="11" t="inlineStr">
        <is>
          <t>Serra Grup Immobiliari</t>
        </is>
      </c>
      <c r="E339" s="11" t="inlineStr"/>
      <c r="F339" s="12" t="inlineStr">
        <is>
          <t>2025-04-08</t>
        </is>
      </c>
      <c r="G339" s="11" t="n">
        <v>0</v>
      </c>
      <c r="H339" s="19" t="inlineStr"/>
      <c r="I339" s="124" t="n">
        <v>700000</v>
      </c>
      <c r="J339" s="9" t="inlineStr">
        <is>
          <t>-</t>
        </is>
      </c>
      <c r="K339" s="7" t="inlineStr">
        <is>
          <t>Viviendas</t>
        </is>
      </c>
      <c r="L339" s="7" t="inlineStr">
        <is>
          <t>Buen estado</t>
        </is>
      </c>
      <c r="M339" s="10" t="n">
        <v>1925</v>
      </c>
      <c r="N339" s="10" t="n">
        <v>100</v>
      </c>
      <c r="O339" s="7" t="inlineStr">
        <is>
          <t>Vilafranca del Penedès</t>
        </is>
      </c>
      <c r="P339" s="7" t="inlineStr">
        <is>
          <t>*CENTRO</t>
        </is>
      </c>
      <c r="Q339" s="10" t="n">
        <v>181</v>
      </c>
      <c r="R339" s="10" t="inlineStr">
        <is>
          <t>-</t>
        </is>
      </c>
      <c r="S339" s="7" t="inlineStr">
        <is>
          <t>-</t>
        </is>
      </c>
      <c r="T339" s="7" t="inlineStr">
        <is>
          <t>No</t>
        </is>
      </c>
      <c r="U339" s="10" t="n">
        <v>8</v>
      </c>
      <c r="V339" s="10" t="n">
        <v>8</v>
      </c>
      <c r="W339" s="7" t="inlineStr">
        <is>
          <t>Este</t>
        </is>
      </c>
      <c r="X339" s="7" t="inlineStr">
        <is>
          <t>No</t>
        </is>
      </c>
      <c r="Y339" s="7" t="inlineStr">
        <is>
          <t>Si</t>
        </is>
      </c>
      <c r="Z339" s="7" t="inlineStr">
        <is>
          <t>No</t>
        </is>
      </c>
      <c r="AA339" s="7" t="inlineStr">
        <is>
          <t>No</t>
        </is>
      </c>
      <c r="AB339" s="7" t="inlineStr">
        <is>
          <t>No</t>
        </is>
      </c>
      <c r="AC339" s="126" t="inlineStr">
        <is>
          <t>Aqui</t>
        </is>
      </c>
      <c r="AD339" s="19" t="inlineStr"/>
      <c r="AE339" s="13" t="n">
        <v>3867.403314917127</v>
      </c>
      <c r="AF339" s="13" t="n">
        <v>2578.268876611418</v>
      </c>
      <c r="AH339" s="13">
        <f>IF(P339="","",AVERAGEIF($P$6:$P$503, P339, $AE$6:$AE$503))</f>
        <v/>
      </c>
      <c r="AI339" s="13">
        <f>IF(AE339="","",IF(AE339="-","-",IF((AE339-AH339)=0,"-",IF((AE339-AH339)&gt;0,"↑","↓"))))</f>
        <v/>
      </c>
      <c r="AJ339" s="13">
        <f>IF(AF339="","",IF(AF339="-","-",AVERAGEIF($P$6:$P$503, P339, $AF$6:$AF$503)))</f>
        <v/>
      </c>
      <c r="AK339" s="13">
        <f>IF(AF339="","",IF(AF339="-","-",IF((AF339-AJ339)=0,"-",IF((AF339-AJ339)&gt;0,"↑","↓"))))</f>
        <v/>
      </c>
      <c r="AM339" s="125">
        <f>IF(I339="","",((I339-$AJ$2)*$AL$3*((1+$AL$3)^(30*12)))/(((1+$AL$3)^(30*12))-1))</f>
        <v/>
      </c>
    </row>
    <row r="340">
      <c r="B340" s="6" t="inlineStr">
        <is>
          <t>Actiu</t>
        </is>
      </c>
      <c r="C340" s="12" t="inlineStr">
        <is>
          <t>2025-04-08</t>
        </is>
      </c>
      <c r="D340" s="11" t="inlineStr">
        <is>
          <t>Serra Grup Immobiliari</t>
        </is>
      </c>
      <c r="E340" s="11" t="inlineStr"/>
      <c r="F340" s="12" t="inlineStr">
        <is>
          <t>2025-04-08</t>
        </is>
      </c>
      <c r="G340" s="11" t="n">
        <v>0</v>
      </c>
      <c r="H340" s="19" t="inlineStr"/>
      <c r="I340" s="124" t="n">
        <v>287000</v>
      </c>
      <c r="J340" s="9" t="inlineStr">
        <is>
          <t>-</t>
        </is>
      </c>
      <c r="K340" s="7" t="inlineStr">
        <is>
          <t>Viviendas</t>
        </is>
      </c>
      <c r="L340" s="7" t="inlineStr">
        <is>
          <t>Buen estado</t>
        </is>
      </c>
      <c r="M340" s="10" t="inlineStr">
        <is>
          <t>-</t>
        </is>
      </c>
      <c r="N340" s="10" t="inlineStr">
        <is>
          <t>-</t>
        </is>
      </c>
      <c r="O340" s="7" t="inlineStr">
        <is>
          <t>Vilafranca del Penedès</t>
        </is>
      </c>
      <c r="P340" s="7" t="inlineStr">
        <is>
          <t>*CENTRO</t>
        </is>
      </c>
      <c r="Q340" s="10" t="n">
        <v>305</v>
      </c>
      <c r="R340" s="10" t="inlineStr">
        <is>
          <t>-</t>
        </is>
      </c>
      <c r="S340" s="7" t="inlineStr">
        <is>
          <t>-</t>
        </is>
      </c>
      <c r="T340" s="7" t="inlineStr">
        <is>
          <t>No</t>
        </is>
      </c>
      <c r="U340" s="10" t="n">
        <v>4</v>
      </c>
      <c r="V340" s="10" t="n">
        <v>3</v>
      </c>
      <c r="W340" s="7" t="inlineStr">
        <is>
          <t>-</t>
        </is>
      </c>
      <c r="X340" s="7" t="inlineStr">
        <is>
          <t>No</t>
        </is>
      </c>
      <c r="Y340" s="7" t="inlineStr">
        <is>
          <t>No</t>
        </is>
      </c>
      <c r="Z340" s="7" t="inlineStr">
        <is>
          <t>No</t>
        </is>
      </c>
      <c r="AA340" s="7" t="inlineStr">
        <is>
          <t>No</t>
        </is>
      </c>
      <c r="AB340" s="7" t="inlineStr">
        <is>
          <t>No</t>
        </is>
      </c>
      <c r="AC340" s="126" t="inlineStr">
        <is>
          <t>Aqui</t>
        </is>
      </c>
      <c r="AD340" s="19" t="inlineStr"/>
      <c r="AE340" s="13" t="n">
        <v>940.983606557377</v>
      </c>
      <c r="AF340" s="13" t="inlineStr">
        <is>
          <t>-</t>
        </is>
      </c>
      <c r="AH340" s="13">
        <f>IF(P340="","",AVERAGEIF($P$6:$P$503, P340, $AE$6:$AE$503))</f>
        <v/>
      </c>
      <c r="AI340" s="13">
        <f>IF(AE340="","",IF(AE340="-","-",IF((AE340-AH340)=0,"-",IF((AE340-AH340)&gt;0,"↑","↓"))))</f>
        <v/>
      </c>
      <c r="AJ340" s="13">
        <f>IF(AF340="","",IF(AF340="-","-",AVERAGEIF($P$6:$P$503, P340, $AF$6:$AF$503)))</f>
        <v/>
      </c>
      <c r="AK340" s="13">
        <f>IF(AF340="","",IF(AF340="-","-",IF((AF340-AJ340)=0,"-",IF((AF340-AJ340)&gt;0,"↑","↓"))))</f>
        <v/>
      </c>
      <c r="AM340" s="125">
        <f>IF(I340="","",((I340-$AJ$2)*$AL$3*((1+$AL$3)^(30*12)))/(((1+$AL$3)^(30*12))-1))</f>
        <v/>
      </c>
    </row>
    <row r="341">
      <c r="B341" s="6" t="inlineStr">
        <is>
          <t>Actiu</t>
        </is>
      </c>
      <c r="C341" s="12" t="inlineStr">
        <is>
          <t>2025-04-08</t>
        </is>
      </c>
      <c r="D341" s="11" t="inlineStr">
        <is>
          <t>Serra Grup Immobiliari</t>
        </is>
      </c>
      <c r="E341" s="11" t="inlineStr"/>
      <c r="F341" s="12" t="inlineStr">
        <is>
          <t>2025-04-08</t>
        </is>
      </c>
      <c r="G341" s="11" t="n">
        <v>0</v>
      </c>
      <c r="H341" s="18" t="inlineStr"/>
      <c r="I341" s="124" t="n">
        <v>294743</v>
      </c>
      <c r="J341" s="9" t="inlineStr">
        <is>
          <t>-</t>
        </is>
      </c>
      <c r="K341" s="7" t="inlineStr">
        <is>
          <t>Viviendas</t>
        </is>
      </c>
      <c r="L341" s="7" t="inlineStr">
        <is>
          <t>Obra Nueva</t>
        </is>
      </c>
      <c r="M341" s="10" t="n">
        <v>2025</v>
      </c>
      <c r="N341" s="10" t="n">
        <v>0</v>
      </c>
      <c r="O341" s="7" t="inlineStr">
        <is>
          <t>Vilafranca del Penedès</t>
        </is>
      </c>
      <c r="P341" s="7" t="inlineStr">
        <is>
          <t>Barceloneta</t>
        </is>
      </c>
      <c r="Q341" s="10" t="n">
        <v>82</v>
      </c>
      <c r="R341" s="10" t="inlineStr">
        <is>
          <t>-</t>
        </is>
      </c>
      <c r="S341" s="7" t="inlineStr">
        <is>
          <t>-</t>
        </is>
      </c>
      <c r="T341" s="7" t="inlineStr">
        <is>
          <t>Si</t>
        </is>
      </c>
      <c r="U341" s="10" t="n">
        <v>4</v>
      </c>
      <c r="V341" s="10" t="n">
        <v>2</v>
      </c>
      <c r="W341" s="7" t="inlineStr">
        <is>
          <t>-</t>
        </is>
      </c>
      <c r="X341" s="7" t="inlineStr">
        <is>
          <t>No</t>
        </is>
      </c>
      <c r="Y341" s="7" t="inlineStr">
        <is>
          <t>No</t>
        </is>
      </c>
      <c r="Z341" s="7" t="inlineStr">
        <is>
          <t>Si</t>
        </is>
      </c>
      <c r="AA341" s="7" t="inlineStr">
        <is>
          <t>No</t>
        </is>
      </c>
      <c r="AB341" s="7" t="inlineStr">
        <is>
          <t>Si</t>
        </is>
      </c>
      <c r="AC341" s="126" t="inlineStr">
        <is>
          <t>Aqui</t>
        </is>
      </c>
      <c r="AD341" s="18" t="inlineStr"/>
      <c r="AE341" s="13" t="n">
        <v>3594.426829268293</v>
      </c>
      <c r="AF341" s="13" t="n">
        <v>3594.426829268293</v>
      </c>
      <c r="AH341" s="13">
        <f>IF(P341="","",AVERAGEIF($P$6:$P$503, P341, $AE$6:$AE$503))</f>
        <v/>
      </c>
      <c r="AI341" s="13">
        <f>IF(AE341="","",IF(AE341="-","-",IF((AE341-AH341)=0,"-",IF((AE341-AH341)&gt;0,"↑","↓"))))</f>
        <v/>
      </c>
      <c r="AJ341" s="13">
        <f>IF(AF341="","",IF(AF341="-","-",AVERAGEIF($P$6:$P$503, P341, $AF$6:$AF$503)))</f>
        <v/>
      </c>
      <c r="AK341" s="13">
        <f>IF(AF341="","",IF(AF341="-","-",IF((AF341-AJ341)=0,"-",IF((AF341-AJ341)&gt;0,"↑","↓"))))</f>
        <v/>
      </c>
      <c r="AM341" s="125">
        <f>IF(I341="","",((I341-$AJ$2)*$AL$3*((1+$AL$3)^(30*12)))/(((1+$AL$3)^(30*12))-1))</f>
        <v/>
      </c>
    </row>
    <row r="342">
      <c r="B342" s="6" t="inlineStr">
        <is>
          <t>Actiu</t>
        </is>
      </c>
      <c r="C342" s="12" t="inlineStr">
        <is>
          <t>2025-04-08</t>
        </is>
      </c>
      <c r="D342" s="11" t="inlineStr">
        <is>
          <t>Serra Grup Immobiliari</t>
        </is>
      </c>
      <c r="E342" s="11" t="inlineStr"/>
      <c r="F342" s="12" t="inlineStr">
        <is>
          <t>2025-04-08</t>
        </is>
      </c>
      <c r="G342" s="11" t="n">
        <v>0</v>
      </c>
      <c r="H342" s="19" t="inlineStr"/>
      <c r="I342" s="124" t="n">
        <v>700000</v>
      </c>
      <c r="J342" s="9" t="inlineStr">
        <is>
          <t>-</t>
        </is>
      </c>
      <c r="K342" s="7" t="inlineStr">
        <is>
          <t>Viviendas</t>
        </is>
      </c>
      <c r="L342" s="7" t="inlineStr">
        <is>
          <t>Buen estado</t>
        </is>
      </c>
      <c r="M342" s="10" t="n">
        <v>1925</v>
      </c>
      <c r="N342" s="10" t="n">
        <v>100</v>
      </c>
      <c r="O342" s="7" t="inlineStr">
        <is>
          <t>Vilafranca del Penedès</t>
        </is>
      </c>
      <c r="P342" s="7" t="inlineStr">
        <is>
          <t>*CENTRO</t>
        </is>
      </c>
      <c r="Q342" s="10" t="n">
        <v>181</v>
      </c>
      <c r="R342" s="10" t="inlineStr">
        <is>
          <t>-</t>
        </is>
      </c>
      <c r="S342" s="7" t="inlineStr">
        <is>
          <t>-</t>
        </is>
      </c>
      <c r="T342" s="7" t="inlineStr">
        <is>
          <t>No</t>
        </is>
      </c>
      <c r="U342" s="10" t="n">
        <v>8</v>
      </c>
      <c r="V342" s="10" t="n">
        <v>8</v>
      </c>
      <c r="W342" s="7" t="inlineStr">
        <is>
          <t>Este</t>
        </is>
      </c>
      <c r="X342" s="7" t="inlineStr">
        <is>
          <t>No</t>
        </is>
      </c>
      <c r="Y342" s="7" t="inlineStr">
        <is>
          <t>Si</t>
        </is>
      </c>
      <c r="Z342" s="7" t="inlineStr">
        <is>
          <t>No</t>
        </is>
      </c>
      <c r="AA342" s="7" t="inlineStr">
        <is>
          <t>No</t>
        </is>
      </c>
      <c r="AB342" s="7" t="inlineStr">
        <is>
          <t>No</t>
        </is>
      </c>
      <c r="AC342" s="126" t="inlineStr">
        <is>
          <t>Aqui</t>
        </is>
      </c>
      <c r="AD342" s="19" t="inlineStr"/>
      <c r="AE342" s="13" t="n">
        <v>3867.403314917127</v>
      </c>
      <c r="AF342" s="13" t="n">
        <v>2578.268876611418</v>
      </c>
      <c r="AH342" s="13">
        <f>IF(P342="","",AVERAGEIF($P$6:$P$503, P342, $AE$6:$AE$503))</f>
        <v/>
      </c>
      <c r="AI342" s="13">
        <f>IF(AE342="","",IF(AE342="-","-",IF((AE342-AH342)=0,"-",IF((AE342-AH342)&gt;0,"↑","↓"))))</f>
        <v/>
      </c>
      <c r="AJ342" s="13">
        <f>IF(AF342="","",IF(AF342="-","-",AVERAGEIF($P$6:$P$503, P342, $AF$6:$AF$503)))</f>
        <v/>
      </c>
      <c r="AK342" s="13">
        <f>IF(AF342="","",IF(AF342="-","-",IF((AF342-AJ342)=0,"-",IF((AF342-AJ342)&gt;0,"↑","↓"))))</f>
        <v/>
      </c>
      <c r="AM342" s="125">
        <f>IF(I342="","",((I342-$AJ$2)*$AL$3*((1+$AL$3)^(30*12)))/(((1+$AL$3)^(30*12))-1))</f>
        <v/>
      </c>
    </row>
    <row r="343">
      <c r="B343" s="6" t="inlineStr">
        <is>
          <t>Actiu</t>
        </is>
      </c>
      <c r="C343" s="12" t="inlineStr">
        <is>
          <t>2025-04-08</t>
        </is>
      </c>
      <c r="D343" s="11" t="inlineStr">
        <is>
          <t>Serra Grup Immobiliari</t>
        </is>
      </c>
      <c r="E343" s="11" t="inlineStr"/>
      <c r="F343" s="12" t="inlineStr">
        <is>
          <t>2025-04-08</t>
        </is>
      </c>
      <c r="G343" s="11" t="n">
        <v>0</v>
      </c>
      <c r="H343" s="19" t="inlineStr"/>
      <c r="I343" s="124" t="n">
        <v>2200000</v>
      </c>
      <c r="J343" s="9" t="inlineStr">
        <is>
          <t>-</t>
        </is>
      </c>
      <c r="K343" s="7" t="inlineStr">
        <is>
          <t>Viviendas</t>
        </is>
      </c>
      <c r="L343" s="7" t="inlineStr">
        <is>
          <t>-</t>
        </is>
      </c>
      <c r="M343" s="10" t="inlineStr">
        <is>
          <t>-</t>
        </is>
      </c>
      <c r="N343" s="10" t="inlineStr">
        <is>
          <t>-</t>
        </is>
      </c>
      <c r="O343" s="7" t="inlineStr">
        <is>
          <t>Vilafranca del Penedès</t>
        </is>
      </c>
      <c r="P343" s="7" t="inlineStr">
        <is>
          <t>Subirats</t>
        </is>
      </c>
      <c r="Q343" s="10" t="n">
        <v>687</v>
      </c>
      <c r="R343" s="10" t="inlineStr">
        <is>
          <t>-</t>
        </is>
      </c>
      <c r="S343" s="7" t="inlineStr">
        <is>
          <t>-</t>
        </is>
      </c>
      <c r="T343" s="7" t="inlineStr">
        <is>
          <t>No</t>
        </is>
      </c>
      <c r="U343" s="10" t="n">
        <v>8</v>
      </c>
      <c r="V343" s="10" t="n">
        <v>6</v>
      </c>
      <c r="W343" s="7" t="inlineStr">
        <is>
          <t>-</t>
        </is>
      </c>
      <c r="X343" s="7" t="inlineStr">
        <is>
          <t>Si</t>
        </is>
      </c>
      <c r="Y343" s="7" t="inlineStr">
        <is>
          <t>Si</t>
        </is>
      </c>
      <c r="Z343" s="7" t="inlineStr">
        <is>
          <t>Si</t>
        </is>
      </c>
      <c r="AA343" s="7" t="inlineStr">
        <is>
          <t>No</t>
        </is>
      </c>
      <c r="AB343" s="7" t="inlineStr">
        <is>
          <t>No</t>
        </is>
      </c>
      <c r="AC343" s="126" t="inlineStr">
        <is>
          <t>Aqui</t>
        </is>
      </c>
      <c r="AD343" s="19" t="inlineStr"/>
      <c r="AE343" s="13" t="n">
        <v>3202.328966521106</v>
      </c>
      <c r="AF343" s="13" t="inlineStr">
        <is>
          <t>-</t>
        </is>
      </c>
      <c r="AH343" s="13">
        <f>IF(P343="","",AVERAGEIF($P$6:$P$503, P343, $AE$6:$AE$503))</f>
        <v/>
      </c>
      <c r="AI343" s="13">
        <f>IF(AE343="","",IF(AE343="-","-",IF((AE343-AH343)=0,"-",IF((AE343-AH343)&gt;0,"↑","↓"))))</f>
        <v/>
      </c>
      <c r="AJ343" s="13">
        <f>IF(AF343="","",IF(AF343="-","-",AVERAGEIF($P$6:$P$503, P343, $AF$6:$AF$503)))</f>
        <v/>
      </c>
      <c r="AK343" s="13">
        <f>IF(AF343="","",IF(AF343="-","-",IF((AF343-AJ343)=0,"-",IF((AF343-AJ343)&gt;0,"↑","↓"))))</f>
        <v/>
      </c>
      <c r="AM343" s="125">
        <f>IF(I343="","",((I343-$AJ$2)*$AL$3*((1+$AL$3)^(30*12)))/(((1+$AL$3)^(30*12))-1))</f>
        <v/>
      </c>
    </row>
    <row r="344">
      <c r="B344" s="6" t="inlineStr">
        <is>
          <t>Actiu</t>
        </is>
      </c>
      <c r="C344" s="12" t="inlineStr">
        <is>
          <t>2025-04-08</t>
        </is>
      </c>
      <c r="D344" s="11" t="inlineStr">
        <is>
          <t>Serra Grup Immobiliari</t>
        </is>
      </c>
      <c r="E344" s="11" t="inlineStr"/>
      <c r="F344" s="12" t="inlineStr">
        <is>
          <t>2025-04-08</t>
        </is>
      </c>
      <c r="G344" s="11" t="n">
        <v>0</v>
      </c>
      <c r="H344" s="18" t="inlineStr"/>
      <c r="I344" s="124" t="n">
        <v>285000</v>
      </c>
      <c r="J344" s="9" t="inlineStr">
        <is>
          <t>-</t>
        </is>
      </c>
      <c r="K344" s="7" t="inlineStr">
        <is>
          <t>Viviendas</t>
        </is>
      </c>
      <c r="L344" s="7" t="inlineStr">
        <is>
          <t>-</t>
        </is>
      </c>
      <c r="M344" s="10" t="n">
        <v>1966</v>
      </c>
      <c r="N344" s="10" t="n">
        <v>59</v>
      </c>
      <c r="O344" s="7" t="inlineStr">
        <is>
          <t>Vilafranca del Penedès</t>
        </is>
      </c>
      <c r="P344" s="7" t="inlineStr">
        <is>
          <t>Sant Julià</t>
        </is>
      </c>
      <c r="Q344" s="10" t="n">
        <v>90</v>
      </c>
      <c r="R344" s="10" t="inlineStr">
        <is>
          <t>-</t>
        </is>
      </c>
      <c r="S344" s="7" t="inlineStr">
        <is>
          <t>-</t>
        </is>
      </c>
      <c r="T344" s="7" t="inlineStr">
        <is>
          <t>No</t>
        </is>
      </c>
      <c r="U344" s="10" t="n">
        <v>3</v>
      </c>
      <c r="V344" s="10" t="n">
        <v>1</v>
      </c>
      <c r="W344" s="7" t="inlineStr">
        <is>
          <t>-</t>
        </is>
      </c>
      <c r="X344" s="7" t="inlineStr">
        <is>
          <t>Si</t>
        </is>
      </c>
      <c r="Y344" s="7" t="inlineStr">
        <is>
          <t>No</t>
        </is>
      </c>
      <c r="Z344" s="7" t="inlineStr">
        <is>
          <t>No</t>
        </is>
      </c>
      <c r="AA344" s="7" t="inlineStr">
        <is>
          <t>Si</t>
        </is>
      </c>
      <c r="AB344" s="7" t="inlineStr">
        <is>
          <t>Si</t>
        </is>
      </c>
      <c r="AC344" s="126" t="inlineStr">
        <is>
          <t>Aqui</t>
        </is>
      </c>
      <c r="AD344" s="18" t="inlineStr"/>
      <c r="AE344" s="13" t="n">
        <v>3166.666666666667</v>
      </c>
      <c r="AF344" s="13" t="n">
        <v>2445.302445302445</v>
      </c>
      <c r="AH344" s="13">
        <f>IF(P344="","",AVERAGEIF($P$6:$P$503, P344, $AE$6:$AE$503))</f>
        <v/>
      </c>
      <c r="AI344" s="13">
        <f>IF(AE344="","",IF(AE344="-","-",IF((AE344-AH344)=0,"-",IF((AE344-AH344)&gt;0,"↑","↓"))))</f>
        <v/>
      </c>
      <c r="AJ344" s="13">
        <f>IF(AF344="","",IF(AF344="-","-",AVERAGEIF($P$6:$P$503, P344, $AF$6:$AF$503)))</f>
        <v/>
      </c>
      <c r="AK344" s="13">
        <f>IF(AF344="","",IF(AF344="-","-",IF((AF344-AJ344)=0,"-",IF((AF344-AJ344)&gt;0,"↑","↓"))))</f>
        <v/>
      </c>
      <c r="AM344" s="125">
        <f>IF(I344="","",((I344-$AJ$2)*$AL$3*((1+$AL$3)^(30*12)))/(((1+$AL$3)^(30*12))-1))</f>
        <v/>
      </c>
    </row>
    <row r="345">
      <c r="B345" s="6" t="inlineStr">
        <is>
          <t>Actiu</t>
        </is>
      </c>
      <c r="C345" s="12" t="inlineStr">
        <is>
          <t>2025-04-08</t>
        </is>
      </c>
      <c r="D345" s="11" t="inlineStr">
        <is>
          <t>Serra Grup Immobiliari</t>
        </is>
      </c>
      <c r="E345" s="11" t="inlineStr"/>
      <c r="F345" s="12" t="inlineStr">
        <is>
          <t>2025-04-08</t>
        </is>
      </c>
      <c r="G345" s="11" t="n">
        <v>0</v>
      </c>
      <c r="H345" s="19" t="inlineStr"/>
      <c r="I345" s="124" t="n">
        <v>295000</v>
      </c>
      <c r="J345" s="9" t="inlineStr">
        <is>
          <t>-</t>
        </is>
      </c>
      <c r="K345" s="7" t="inlineStr">
        <is>
          <t>Viviendas</t>
        </is>
      </c>
      <c r="L345" s="7" t="inlineStr">
        <is>
          <t>-</t>
        </is>
      </c>
      <c r="M345" s="10" t="n">
        <v>1991</v>
      </c>
      <c r="N345" s="10" t="n">
        <v>34</v>
      </c>
      <c r="O345" s="7" t="inlineStr">
        <is>
          <t>Vilafranca del Penedès</t>
        </is>
      </c>
      <c r="P345" s="7" t="inlineStr">
        <is>
          <t>Barceloneta - Molí D´En Rovira</t>
        </is>
      </c>
      <c r="Q345" s="10" t="n">
        <v>121</v>
      </c>
      <c r="R345" s="10" t="inlineStr">
        <is>
          <t>-</t>
        </is>
      </c>
      <c r="S345" s="7" t="inlineStr">
        <is>
          <t>-</t>
        </is>
      </c>
      <c r="T345" s="7" t="inlineStr">
        <is>
          <t>No</t>
        </is>
      </c>
      <c r="U345" s="10" t="n">
        <v>3</v>
      </c>
      <c r="V345" s="10" t="n">
        <v>3</v>
      </c>
      <c r="W345" s="7" t="inlineStr">
        <is>
          <t>-</t>
        </is>
      </c>
      <c r="X345" s="7" t="inlineStr">
        <is>
          <t>No</t>
        </is>
      </c>
      <c r="Y345" s="7" t="inlineStr">
        <is>
          <t>No</t>
        </is>
      </c>
      <c r="Z345" s="7" t="inlineStr">
        <is>
          <t>No</t>
        </is>
      </c>
      <c r="AA345" s="7" t="inlineStr">
        <is>
          <t>Si</t>
        </is>
      </c>
      <c r="AB345" s="7" t="inlineStr">
        <is>
          <t>Si</t>
        </is>
      </c>
      <c r="AC345" s="126" t="inlineStr">
        <is>
          <t>Aqui</t>
        </is>
      </c>
      <c r="AD345" s="19" t="inlineStr"/>
      <c r="AE345" s="13" t="n">
        <v>2438.01652892562</v>
      </c>
      <c r="AF345" s="13" t="n">
        <v>2083.774811047538</v>
      </c>
      <c r="AH345" s="13">
        <f>IF(P345="","",AVERAGEIF($P$6:$P$503, P345, $AE$6:$AE$503))</f>
        <v/>
      </c>
      <c r="AI345" s="13">
        <f>IF(AE345="","",IF(AE345="-","-",IF((AE345-AH345)=0,"-",IF((AE345-AH345)&gt;0,"↑","↓"))))</f>
        <v/>
      </c>
      <c r="AJ345" s="13">
        <f>IF(AF345="","",IF(AF345="-","-",AVERAGEIF($P$6:$P$503, P345, $AF$6:$AF$503)))</f>
        <v/>
      </c>
      <c r="AK345" s="13">
        <f>IF(AF345="","",IF(AF345="-","-",IF((AF345-AJ345)=0,"-",IF((AF345-AJ345)&gt;0,"↑","↓"))))</f>
        <v/>
      </c>
      <c r="AM345" s="125">
        <f>IF(I345="","",((I345-$AJ$2)*$AL$3*((1+$AL$3)^(30*12)))/(((1+$AL$3)^(30*12))-1))</f>
        <v/>
      </c>
    </row>
    <row r="346">
      <c r="B346" s="6" t="inlineStr">
        <is>
          <t>Actiu</t>
        </is>
      </c>
      <c r="C346" s="12" t="inlineStr">
        <is>
          <t>2025-04-08</t>
        </is>
      </c>
      <c r="D346" s="11" t="inlineStr">
        <is>
          <t>Serra Grup Immobiliari</t>
        </is>
      </c>
      <c r="E346" s="11" t="inlineStr"/>
      <c r="F346" s="12" t="inlineStr">
        <is>
          <t>2025-04-08</t>
        </is>
      </c>
      <c r="G346" s="11" t="n">
        <v>0</v>
      </c>
      <c r="H346" s="19" t="inlineStr"/>
      <c r="I346" s="124" t="n">
        <v>550000</v>
      </c>
      <c r="J346" s="9" t="inlineStr">
        <is>
          <t>-</t>
        </is>
      </c>
      <c r="K346" s="7" t="inlineStr">
        <is>
          <t>Viviendas</t>
        </is>
      </c>
      <c r="L346" s="7" t="inlineStr">
        <is>
          <t>-</t>
        </is>
      </c>
      <c r="M346" s="10" t="n">
        <v>1980</v>
      </c>
      <c r="N346" s="10" t="n">
        <v>45</v>
      </c>
      <c r="O346" s="7" t="inlineStr">
        <is>
          <t>Vilafranca del Penedès</t>
        </is>
      </c>
      <c r="P346" s="7" t="inlineStr">
        <is>
          <t>*CENTRO</t>
        </is>
      </c>
      <c r="Q346" s="10" t="n">
        <v>260</v>
      </c>
      <c r="R346" s="10" t="inlineStr">
        <is>
          <t>-</t>
        </is>
      </c>
      <c r="S346" s="7" t="inlineStr">
        <is>
          <t>-</t>
        </is>
      </c>
      <c r="T346" s="7" t="inlineStr">
        <is>
          <t>Si</t>
        </is>
      </c>
      <c r="U346" s="10" t="n">
        <v>5</v>
      </c>
      <c r="V346" s="10" t="n">
        <v>3</v>
      </c>
      <c r="W346" s="7" t="inlineStr">
        <is>
          <t>-</t>
        </is>
      </c>
      <c r="X346" s="7" t="inlineStr">
        <is>
          <t>No</t>
        </is>
      </c>
      <c r="Y346" s="7" t="inlineStr">
        <is>
          <t>Si</t>
        </is>
      </c>
      <c r="Z346" s="7" t="inlineStr">
        <is>
          <t>No</t>
        </is>
      </c>
      <c r="AA346" s="7" t="inlineStr">
        <is>
          <t>Si</t>
        </is>
      </c>
      <c r="AB346" s="7" t="inlineStr">
        <is>
          <t>No</t>
        </is>
      </c>
      <c r="AC346" s="126" t="inlineStr">
        <is>
          <t>Aqui</t>
        </is>
      </c>
      <c r="AD346" s="19" t="inlineStr"/>
      <c r="AE346" s="13" t="n">
        <v>2115.384615384615</v>
      </c>
      <c r="AF346" s="13" t="n">
        <v>1726.844583987441</v>
      </c>
      <c r="AH346" s="13">
        <f>IF(P346="","",AVERAGEIF($P$6:$P$503, P346, $AE$6:$AE$503))</f>
        <v/>
      </c>
      <c r="AI346" s="13">
        <f>IF(AE346="","",IF(AE346="-","-",IF((AE346-AH346)=0,"-",IF((AE346-AH346)&gt;0,"↑","↓"))))</f>
        <v/>
      </c>
      <c r="AJ346" s="13">
        <f>IF(AF346="","",IF(AF346="-","-",AVERAGEIF($P$6:$P$503, P346, $AF$6:$AF$503)))</f>
        <v/>
      </c>
      <c r="AK346" s="13">
        <f>IF(AF346="","",IF(AF346="-","-",IF((AF346-AJ346)=0,"-",IF((AF346-AJ346)&gt;0,"↑","↓"))))</f>
        <v/>
      </c>
      <c r="AM346" s="125">
        <f>IF(I346="","",((I346-$AJ$2)*$AL$3*((1+$AL$3)^(30*12)))/(((1+$AL$3)^(30*12))-1))</f>
        <v/>
      </c>
    </row>
    <row r="347">
      <c r="B347" s="6" t="inlineStr">
        <is>
          <t>Actiu</t>
        </is>
      </c>
      <c r="C347" s="12" t="inlineStr">
        <is>
          <t>2025-04-08</t>
        </is>
      </c>
      <c r="D347" s="11" t="inlineStr">
        <is>
          <t>Serra Grup Immobiliari</t>
        </is>
      </c>
      <c r="E347" s="11" t="inlineStr"/>
      <c r="F347" s="12" t="inlineStr">
        <is>
          <t>2025-04-08</t>
        </is>
      </c>
      <c r="G347" s="11" t="n">
        <v>0</v>
      </c>
      <c r="H347" s="18" t="inlineStr"/>
      <c r="I347" s="124" t="n">
        <v>296000</v>
      </c>
      <c r="J347" s="9" t="inlineStr">
        <is>
          <t>-</t>
        </is>
      </c>
      <c r="K347" s="7" t="inlineStr">
        <is>
          <t>Viviendas</t>
        </is>
      </c>
      <c r="L347" s="7" t="inlineStr">
        <is>
          <t>Buen estado</t>
        </is>
      </c>
      <c r="M347" s="10" t="inlineStr">
        <is>
          <t>-</t>
        </is>
      </c>
      <c r="N347" s="10" t="inlineStr">
        <is>
          <t>-</t>
        </is>
      </c>
      <c r="O347" s="7" t="inlineStr">
        <is>
          <t>Font-rubí</t>
        </is>
      </c>
      <c r="P347" s="7" t="inlineStr">
        <is>
          <t>Cataluna</t>
        </is>
      </c>
      <c r="Q347" s="10" t="n">
        <v>95</v>
      </c>
      <c r="R347" s="10" t="inlineStr">
        <is>
          <t>-</t>
        </is>
      </c>
      <c r="S347" s="7" t="inlineStr">
        <is>
          <t>-</t>
        </is>
      </c>
      <c r="T347" s="7" t="inlineStr">
        <is>
          <t>No</t>
        </is>
      </c>
      <c r="U347" s="10" t="n">
        <v>7</v>
      </c>
      <c r="V347" s="10" t="n">
        <v>3</v>
      </c>
      <c r="W347" s="7" t="inlineStr">
        <is>
          <t>-</t>
        </is>
      </c>
      <c r="X347" s="7" t="inlineStr">
        <is>
          <t>Si</t>
        </is>
      </c>
      <c r="Y347" s="7" t="inlineStr">
        <is>
          <t>No</t>
        </is>
      </c>
      <c r="Z347" s="7" t="inlineStr">
        <is>
          <t>Si</t>
        </is>
      </c>
      <c r="AA347" s="7" t="inlineStr">
        <is>
          <t>No</t>
        </is>
      </c>
      <c r="AB347" s="7" t="inlineStr">
        <is>
          <t>No</t>
        </is>
      </c>
      <c r="AC347" s="126" t="inlineStr">
        <is>
          <t>Aqui</t>
        </is>
      </c>
      <c r="AD347" s="18" t="inlineStr"/>
      <c r="AE347" s="13" t="n">
        <v>3115.78947368421</v>
      </c>
      <c r="AF347" s="13" t="inlineStr">
        <is>
          <t>-</t>
        </is>
      </c>
      <c r="AH347" s="13">
        <f>IF(P347="","",AVERAGEIF($P$6:$P$503, P347, $AE$6:$AE$503))</f>
        <v/>
      </c>
      <c r="AI347" s="13">
        <f>IF(AE347="","",IF(AE347="-","-",IF((AE347-AH347)=0,"-",IF((AE347-AH347)&gt;0,"↑","↓"))))</f>
        <v/>
      </c>
      <c r="AJ347" s="13">
        <f>IF(AF347="","",IF(AF347="-","-",AVERAGEIF($P$6:$P$503, P347, $AF$6:$AF$503)))</f>
        <v/>
      </c>
      <c r="AK347" s="13">
        <f>IF(AF347="","",IF(AF347="-","-",IF((AF347-AJ347)=0,"-",IF((AF347-AJ347)&gt;0,"↑","↓"))))</f>
        <v/>
      </c>
      <c r="AM347" s="125">
        <f>IF(I347="","",((I347-$AJ$2)*$AL$3*((1+$AL$3)^(30*12)))/(((1+$AL$3)^(30*12))-1))</f>
        <v/>
      </c>
    </row>
    <row r="348">
      <c r="B348" s="6" t="inlineStr">
        <is>
          <t>Actiu</t>
        </is>
      </c>
      <c r="C348" s="12" t="inlineStr">
        <is>
          <t>2025-04-08</t>
        </is>
      </c>
      <c r="D348" s="11" t="inlineStr">
        <is>
          <t>Serra Grup Immobiliari</t>
        </is>
      </c>
      <c r="E348" s="11" t="inlineStr"/>
      <c r="F348" s="12" t="inlineStr">
        <is>
          <t>2025-04-08</t>
        </is>
      </c>
      <c r="G348" s="11" t="n">
        <v>0</v>
      </c>
      <c r="H348" s="19" t="inlineStr"/>
      <c r="I348" s="124" t="n">
        <v>340000</v>
      </c>
      <c r="J348" s="9" t="inlineStr">
        <is>
          <t>-</t>
        </is>
      </c>
      <c r="K348" s="7" t="inlineStr">
        <is>
          <t>Viviendas</t>
        </is>
      </c>
      <c r="L348" s="7" t="inlineStr">
        <is>
          <t>-</t>
        </is>
      </c>
      <c r="M348" s="10" t="n">
        <v>2003</v>
      </c>
      <c r="N348" s="10" t="n">
        <v>22</v>
      </c>
      <c r="O348" s="7" t="inlineStr">
        <is>
          <t>Moja</t>
        </is>
      </c>
      <c r="P348" s="7" t="inlineStr">
        <is>
          <t>La vinera</t>
        </is>
      </c>
      <c r="Q348" s="10" t="n">
        <v>125</v>
      </c>
      <c r="R348" s="10" t="inlineStr">
        <is>
          <t>-</t>
        </is>
      </c>
      <c r="S348" s="7" t="inlineStr">
        <is>
          <t>-</t>
        </is>
      </c>
      <c r="T348" s="7" t="inlineStr">
        <is>
          <t>Si</t>
        </is>
      </c>
      <c r="U348" s="10" t="n">
        <v>4</v>
      </c>
      <c r="V348" s="10" t="n">
        <v>3</v>
      </c>
      <c r="W348" s="7" t="inlineStr">
        <is>
          <t>-</t>
        </is>
      </c>
      <c r="X348" s="7" t="inlineStr">
        <is>
          <t>Si</t>
        </is>
      </c>
      <c r="Y348" s="7" t="inlineStr">
        <is>
          <t>Si</t>
        </is>
      </c>
      <c r="Z348" s="7" t="inlineStr">
        <is>
          <t>Si</t>
        </is>
      </c>
      <c r="AA348" s="7" t="inlineStr">
        <is>
          <t>Si</t>
        </is>
      </c>
      <c r="AB348" s="7" t="inlineStr">
        <is>
          <t>Si</t>
        </is>
      </c>
      <c r="AC348" s="126" t="inlineStr">
        <is>
          <t>Aqui</t>
        </is>
      </c>
      <c r="AD348" s="19" t="inlineStr"/>
      <c r="AE348" s="13" t="n">
        <v>2720</v>
      </c>
      <c r="AF348" s="13" t="n">
        <v>2450.45045045045</v>
      </c>
      <c r="AH348" s="13">
        <f>IF(P348="","",AVERAGEIF($P$6:$P$503, P348, $AE$6:$AE$503))</f>
        <v/>
      </c>
      <c r="AI348" s="13">
        <f>IF(AE348="","",IF(AE348="-","-",IF((AE348-AH348)=0,"-",IF((AE348-AH348)&gt;0,"↑","↓"))))</f>
        <v/>
      </c>
      <c r="AJ348" s="13">
        <f>IF(AF348="","",IF(AF348="-","-",AVERAGEIF($P$6:$P$503, P348, $AF$6:$AF$503)))</f>
        <v/>
      </c>
      <c r="AK348" s="13">
        <f>IF(AF348="","",IF(AF348="-","-",IF((AF348-AJ348)=0,"-",IF((AF348-AJ348)&gt;0,"↑","↓"))))</f>
        <v/>
      </c>
      <c r="AM348" s="125">
        <f>IF(I348="","",((I348-$AJ$2)*$AL$3*((1+$AL$3)^(30*12)))/(((1+$AL$3)^(30*12))-1))</f>
        <v/>
      </c>
    </row>
    <row r="349">
      <c r="B349" s="6" t="inlineStr">
        <is>
          <t>Actiu</t>
        </is>
      </c>
      <c r="C349" s="12" t="inlineStr">
        <is>
          <t>2025-04-09</t>
        </is>
      </c>
      <c r="D349" s="11" t="inlineStr">
        <is>
          <t>Serra Grup Immobiliari</t>
        </is>
      </c>
      <c r="E349" s="11" t="inlineStr"/>
      <c r="F349" s="12" t="inlineStr">
        <is>
          <t>2025-04-09</t>
        </is>
      </c>
      <c r="G349" s="11" t="n">
        <v>0</v>
      </c>
      <c r="H349" s="19" t="inlineStr"/>
      <c r="I349" s="124" t="n">
        <v>319200</v>
      </c>
      <c r="J349" s="9" t="inlineStr">
        <is>
          <t>-</t>
        </is>
      </c>
      <c r="K349" s="7" t="inlineStr">
        <is>
          <t>Viviendas</t>
        </is>
      </c>
      <c r="L349" s="7" t="inlineStr">
        <is>
          <t>Obra Nueva</t>
        </is>
      </c>
      <c r="M349" s="10" t="n">
        <v>2025</v>
      </c>
      <c r="N349" s="10" t="n">
        <v>0</v>
      </c>
      <c r="O349" s="7" t="inlineStr">
        <is>
          <t>Vilafranca del Penedès</t>
        </is>
      </c>
      <c r="P349" s="7" t="inlineStr">
        <is>
          <t>Barcelona</t>
        </is>
      </c>
      <c r="Q349" s="10" t="n">
        <v>92</v>
      </c>
      <c r="R349" s="10" t="inlineStr">
        <is>
          <t>-</t>
        </is>
      </c>
      <c r="S349" s="7" t="inlineStr">
        <is>
          <t>-</t>
        </is>
      </c>
      <c r="T349" s="7" t="inlineStr">
        <is>
          <t>Si</t>
        </is>
      </c>
      <c r="U349" s="10" t="n">
        <v>4</v>
      </c>
      <c r="V349" s="10" t="n">
        <v>2</v>
      </c>
      <c r="W349" s="7" t="inlineStr">
        <is>
          <t>-</t>
        </is>
      </c>
      <c r="X349" s="7" t="inlineStr">
        <is>
          <t>No</t>
        </is>
      </c>
      <c r="Y349" s="7" t="inlineStr">
        <is>
          <t>No</t>
        </is>
      </c>
      <c r="Z349" s="7" t="inlineStr">
        <is>
          <t>Si</t>
        </is>
      </c>
      <c r="AA349" s="7" t="inlineStr">
        <is>
          <t>No</t>
        </is>
      </c>
      <c r="AB349" s="7" t="inlineStr">
        <is>
          <t>Si</t>
        </is>
      </c>
      <c r="AC349" s="126" t="inlineStr">
        <is>
          <t>Aqui</t>
        </is>
      </c>
      <c r="AD349" s="19" t="inlineStr"/>
      <c r="AE349" s="13" t="n">
        <v>3469.565217391304</v>
      </c>
      <c r="AF349" s="13" t="n">
        <v>3469.565217391304</v>
      </c>
      <c r="AH349" s="13">
        <f>IF(P349="","",AVERAGEIF($P$6:$P$503, P349, $AE$6:$AE$503))</f>
        <v/>
      </c>
      <c r="AI349" s="13">
        <f>IF(AE349="","",IF(AE349="-","-",IF((AE349-AH349)=0,"-",IF((AE349-AH349)&gt;0,"↑","↓"))))</f>
        <v/>
      </c>
      <c r="AJ349" s="13">
        <f>IF(AF349="","",IF(AF349="-","-",AVERAGEIF($P$6:$P$503, P349, $AF$6:$AF$503)))</f>
        <v/>
      </c>
      <c r="AK349" s="13">
        <f>IF(AF349="","",IF(AF349="-","-",IF((AF349-AJ349)=0,"-",IF((AF349-AJ349)&gt;0,"↑","↓"))))</f>
        <v/>
      </c>
      <c r="AM349" s="125">
        <f>IF(I349="","",((I349-$AJ$2)*$AL$3*((1+$AL$3)^(30*12)))/(((1+$AL$3)^(30*12))-1))</f>
        <v/>
      </c>
    </row>
    <row r="350">
      <c r="B350" s="6" t="inlineStr">
        <is>
          <t>Actiu</t>
        </is>
      </c>
      <c r="C350" s="12" t="inlineStr">
        <is>
          <t>2025-04-09</t>
        </is>
      </c>
      <c r="D350" s="11" t="inlineStr">
        <is>
          <t>Serra Grup Immobiliari</t>
        </is>
      </c>
      <c r="E350" s="11" t="inlineStr"/>
      <c r="F350" s="12" t="inlineStr">
        <is>
          <t>2025-04-09</t>
        </is>
      </c>
      <c r="G350" s="11" t="n">
        <v>0</v>
      </c>
      <c r="H350" s="18" t="inlineStr"/>
      <c r="I350" s="124" t="n">
        <v>287000</v>
      </c>
      <c r="J350" s="9" t="inlineStr">
        <is>
          <t>-</t>
        </is>
      </c>
      <c r="K350" s="7" t="inlineStr">
        <is>
          <t>Viviendas</t>
        </is>
      </c>
      <c r="L350" s="7" t="inlineStr">
        <is>
          <t>Buen estado</t>
        </is>
      </c>
      <c r="M350" s="10" t="inlineStr">
        <is>
          <t>-</t>
        </is>
      </c>
      <c r="N350" s="10" t="inlineStr">
        <is>
          <t>-</t>
        </is>
      </c>
      <c r="O350" s="7" t="inlineStr">
        <is>
          <t>Vilafranca del Penedès</t>
        </is>
      </c>
      <c r="P350" s="7" t="inlineStr">
        <is>
          <t>*CENTRO</t>
        </is>
      </c>
      <c r="Q350" s="10" t="n">
        <v>305</v>
      </c>
      <c r="R350" s="10" t="inlineStr">
        <is>
          <t>-</t>
        </is>
      </c>
      <c r="S350" s="7" t="inlineStr">
        <is>
          <t>-</t>
        </is>
      </c>
      <c r="T350" s="7" t="inlineStr">
        <is>
          <t>No</t>
        </is>
      </c>
      <c r="U350" s="10" t="n">
        <v>4</v>
      </c>
      <c r="V350" s="10" t="n">
        <v>3</v>
      </c>
      <c r="W350" s="7" t="inlineStr">
        <is>
          <t>-</t>
        </is>
      </c>
      <c r="X350" s="7" t="inlineStr">
        <is>
          <t>No</t>
        </is>
      </c>
      <c r="Y350" s="7" t="inlineStr">
        <is>
          <t>No</t>
        </is>
      </c>
      <c r="Z350" s="7" t="inlineStr">
        <is>
          <t>No</t>
        </is>
      </c>
      <c r="AA350" s="7" t="inlineStr">
        <is>
          <t>No</t>
        </is>
      </c>
      <c r="AB350" s="7" t="inlineStr">
        <is>
          <t>No</t>
        </is>
      </c>
      <c r="AC350" s="126" t="inlineStr">
        <is>
          <t>Aqui</t>
        </is>
      </c>
      <c r="AD350" s="18" t="inlineStr"/>
      <c r="AE350" s="13" t="n">
        <v>940.983606557377</v>
      </c>
      <c r="AF350" s="13" t="inlineStr">
        <is>
          <t>-</t>
        </is>
      </c>
      <c r="AH350" s="13">
        <f>IF(P350="","",AVERAGEIF($P$6:$P$503, P350, $AE$6:$AE$503))</f>
        <v/>
      </c>
      <c r="AI350" s="13">
        <f>IF(AE350="","",IF(AE350="-","-",IF((AE350-AH350)=0,"-",IF((AE350-AH350)&gt;0,"↑","↓"))))</f>
        <v/>
      </c>
      <c r="AJ350" s="13">
        <f>IF(AF350="","",IF(AF350="-","-",AVERAGEIF($P$6:$P$503, P350, $AF$6:$AF$503)))</f>
        <v/>
      </c>
      <c r="AK350" s="13">
        <f>IF(AF350="","",IF(AF350="-","-",IF((AF350-AJ350)=0,"-",IF((AF350-AJ350)&gt;0,"↑","↓"))))</f>
        <v/>
      </c>
      <c r="AM350" s="125">
        <f>IF(I350="","",((I350-$AJ$2)*$AL$3*((1+$AL$3)^(30*12)))/(((1+$AL$3)^(30*12))-1))</f>
        <v/>
      </c>
    </row>
    <row r="351">
      <c r="B351" s="6" t="inlineStr">
        <is>
          <t>Actiu</t>
        </is>
      </c>
      <c r="C351" s="12" t="inlineStr">
        <is>
          <t>2025-04-09</t>
        </is>
      </c>
      <c r="D351" s="11" t="inlineStr">
        <is>
          <t>Serra Grup Immobiliari</t>
        </is>
      </c>
      <c r="E351" s="11" t="inlineStr"/>
      <c r="F351" s="12" t="inlineStr">
        <is>
          <t>2025-04-09</t>
        </is>
      </c>
      <c r="G351" s="11" t="n">
        <v>0</v>
      </c>
      <c r="H351" s="19" t="inlineStr"/>
      <c r="I351" s="124" t="n">
        <v>295000</v>
      </c>
      <c r="J351" s="9" t="inlineStr">
        <is>
          <t>-</t>
        </is>
      </c>
      <c r="K351" s="7" t="inlineStr">
        <is>
          <t>Viviendas</t>
        </is>
      </c>
      <c r="L351" s="7" t="inlineStr">
        <is>
          <t>Buen estado</t>
        </is>
      </c>
      <c r="M351" s="10" t="n">
        <v>1960</v>
      </c>
      <c r="N351" s="10" t="n">
        <v>65</v>
      </c>
      <c r="O351" s="7" t="inlineStr">
        <is>
          <t>Vilafranca del Penedès</t>
        </is>
      </c>
      <c r="P351" s="7" t="inlineStr">
        <is>
          <t>*CENTRO</t>
        </is>
      </c>
      <c r="Q351" s="10" t="n">
        <v>98</v>
      </c>
      <c r="R351" s="10" t="inlineStr">
        <is>
          <t>-</t>
        </is>
      </c>
      <c r="S351" s="7" t="inlineStr">
        <is>
          <t>-</t>
        </is>
      </c>
      <c r="T351" s="7" t="inlineStr">
        <is>
          <t>No</t>
        </is>
      </c>
      <c r="U351" s="10" t="n">
        <v>3</v>
      </c>
      <c r="V351" s="10" t="n">
        <v>2</v>
      </c>
      <c r="W351" s="7" t="inlineStr">
        <is>
          <t>-</t>
        </is>
      </c>
      <c r="X351" s="7" t="inlineStr">
        <is>
          <t>No</t>
        </is>
      </c>
      <c r="Y351" s="7" t="inlineStr">
        <is>
          <t>Si</t>
        </is>
      </c>
      <c r="Z351" s="7" t="inlineStr">
        <is>
          <t>No</t>
        </is>
      </c>
      <c r="AA351" s="7" t="inlineStr">
        <is>
          <t>No</t>
        </is>
      </c>
      <c r="AB351" s="7" t="inlineStr">
        <is>
          <t>Si</t>
        </is>
      </c>
      <c r="AC351" s="126" t="inlineStr">
        <is>
          <t>Aqui</t>
        </is>
      </c>
      <c r="AD351" s="19" t="inlineStr"/>
      <c r="AE351" s="13" t="n">
        <v>3010.204081632653</v>
      </c>
      <c r="AF351" s="13" t="n">
        <v>2271.852137081248</v>
      </c>
      <c r="AH351" s="13">
        <f>IF(P351="","",AVERAGEIF($P$6:$P$503, P351, $AE$6:$AE$503))</f>
        <v/>
      </c>
      <c r="AI351" s="13">
        <f>IF(AE351="","",IF(AE351="-","-",IF((AE351-AH351)=0,"-",IF((AE351-AH351)&gt;0,"↑","↓"))))</f>
        <v/>
      </c>
      <c r="AJ351" s="13">
        <f>IF(AF351="","",IF(AF351="-","-",AVERAGEIF($P$6:$P$503, P351, $AF$6:$AF$503)))</f>
        <v/>
      </c>
      <c r="AK351" s="13">
        <f>IF(AF351="","",IF(AF351="-","-",IF((AF351-AJ351)=0,"-",IF((AF351-AJ351)&gt;0,"↑","↓"))))</f>
        <v/>
      </c>
      <c r="AM351" s="125">
        <f>IF(I351="","",((I351-$AJ$2)*$AL$3*((1+$AL$3)^(30*12)))/(((1+$AL$3)^(30*12))-1))</f>
        <v/>
      </c>
    </row>
    <row r="352">
      <c r="B352" s="6" t="inlineStr">
        <is>
          <t>Actiu</t>
        </is>
      </c>
      <c r="C352" s="12" t="inlineStr">
        <is>
          <t>2025-04-09</t>
        </is>
      </c>
      <c r="D352" s="11" t="inlineStr">
        <is>
          <t>Serra Grup Immobiliari</t>
        </is>
      </c>
      <c r="E352" s="11" t="inlineStr"/>
      <c r="F352" s="12" t="inlineStr">
        <is>
          <t>2025-04-09</t>
        </is>
      </c>
      <c r="G352" s="11" t="n">
        <v>0</v>
      </c>
      <c r="H352" s="19" t="inlineStr"/>
      <c r="I352" s="124" t="n">
        <v>276838</v>
      </c>
      <c r="J352" s="9" t="inlineStr">
        <is>
          <t>-</t>
        </is>
      </c>
      <c r="K352" s="7" t="inlineStr">
        <is>
          <t>Viviendas</t>
        </is>
      </c>
      <c r="L352" s="7" t="inlineStr">
        <is>
          <t>Obra Nueva</t>
        </is>
      </c>
      <c r="M352" s="10" t="n">
        <v>2025</v>
      </c>
      <c r="N352" s="10" t="n">
        <v>0</v>
      </c>
      <c r="O352" s="7" t="inlineStr">
        <is>
          <t>Vilafranca del Penedès</t>
        </is>
      </c>
      <c r="P352" s="7" t="inlineStr">
        <is>
          <t>Barceloneta</t>
        </is>
      </c>
      <c r="Q352" s="10" t="n">
        <v>83</v>
      </c>
      <c r="R352" s="10" t="inlineStr">
        <is>
          <t>-</t>
        </is>
      </c>
      <c r="S352" s="7" t="inlineStr">
        <is>
          <t>-</t>
        </is>
      </c>
      <c r="T352" s="7" t="inlineStr">
        <is>
          <t>Si</t>
        </is>
      </c>
      <c r="U352" s="10" t="n">
        <v>3</v>
      </c>
      <c r="V352" s="10" t="n">
        <v>2</v>
      </c>
      <c r="W352" s="7" t="inlineStr">
        <is>
          <t>-</t>
        </is>
      </c>
      <c r="X352" s="7" t="inlineStr">
        <is>
          <t>No</t>
        </is>
      </c>
      <c r="Y352" s="7" t="inlineStr">
        <is>
          <t>No</t>
        </is>
      </c>
      <c r="Z352" s="7" t="inlineStr">
        <is>
          <t>Si</t>
        </is>
      </c>
      <c r="AA352" s="7" t="inlineStr">
        <is>
          <t>No</t>
        </is>
      </c>
      <c r="AB352" s="7" t="inlineStr">
        <is>
          <t>Si</t>
        </is>
      </c>
      <c r="AC352" s="126" t="inlineStr">
        <is>
          <t>Aqui</t>
        </is>
      </c>
      <c r="AD352" s="19" t="inlineStr"/>
      <c r="AE352" s="13" t="n">
        <v>3335.397590361446</v>
      </c>
      <c r="AF352" s="13" t="n">
        <v>3335.397590361446</v>
      </c>
      <c r="AH352" s="13">
        <f>IF(P352="","",AVERAGEIF($P$6:$P$503, P352, $AE$6:$AE$503))</f>
        <v/>
      </c>
      <c r="AI352" s="13">
        <f>IF(AE352="","",IF(AE352="-","-",IF((AE352-AH352)=0,"-",IF((AE352-AH352)&gt;0,"↑","↓"))))</f>
        <v/>
      </c>
      <c r="AJ352" s="13">
        <f>IF(AF352="","",IF(AF352="-","-",AVERAGEIF($P$6:$P$503, P352, $AF$6:$AF$503)))</f>
        <v/>
      </c>
      <c r="AK352" s="13">
        <f>IF(AF352="","",IF(AF352="-","-",IF((AF352-AJ352)=0,"-",IF((AF352-AJ352)&gt;0,"↑","↓"))))</f>
        <v/>
      </c>
      <c r="AM352" s="125">
        <f>IF(I352="","",((I352-$AJ$2)*$AL$3*((1+$AL$3)^(30*12)))/(((1+$AL$3)^(30*12))-1))</f>
        <v/>
      </c>
    </row>
    <row r="353">
      <c r="B353" s="6" t="inlineStr">
        <is>
          <t>Actiu</t>
        </is>
      </c>
      <c r="C353" s="12" t="inlineStr">
        <is>
          <t>2025-04-09</t>
        </is>
      </c>
      <c r="D353" s="11" t="inlineStr">
        <is>
          <t>Serra Grup Immobiliari</t>
        </is>
      </c>
      <c r="E353" s="11" t="inlineStr"/>
      <c r="F353" s="12" t="inlineStr">
        <is>
          <t>2025-04-09</t>
        </is>
      </c>
      <c r="G353" s="11" t="n">
        <v>0</v>
      </c>
      <c r="H353" s="18" t="inlineStr"/>
      <c r="I353" s="124" t="n">
        <v>294743</v>
      </c>
      <c r="J353" s="9" t="inlineStr">
        <is>
          <t>-</t>
        </is>
      </c>
      <c r="K353" s="7" t="inlineStr">
        <is>
          <t>Viviendas</t>
        </is>
      </c>
      <c r="L353" s="7" t="inlineStr">
        <is>
          <t>Obra Nueva</t>
        </is>
      </c>
      <c r="M353" s="10" t="n">
        <v>2025</v>
      </c>
      <c r="N353" s="10" t="n">
        <v>0</v>
      </c>
      <c r="O353" s="7" t="inlineStr">
        <is>
          <t>Vilafranca del Penedès</t>
        </is>
      </c>
      <c r="P353" s="7" t="inlineStr">
        <is>
          <t>Barceloneta</t>
        </is>
      </c>
      <c r="Q353" s="10" t="n">
        <v>82</v>
      </c>
      <c r="R353" s="10" t="inlineStr">
        <is>
          <t>-</t>
        </is>
      </c>
      <c r="S353" s="7" t="inlineStr">
        <is>
          <t>-</t>
        </is>
      </c>
      <c r="T353" s="7" t="inlineStr">
        <is>
          <t>Si</t>
        </is>
      </c>
      <c r="U353" s="10" t="n">
        <v>4</v>
      </c>
      <c r="V353" s="10" t="n">
        <v>2</v>
      </c>
      <c r="W353" s="7" t="inlineStr">
        <is>
          <t>-</t>
        </is>
      </c>
      <c r="X353" s="7" t="inlineStr">
        <is>
          <t>No</t>
        </is>
      </c>
      <c r="Y353" s="7" t="inlineStr">
        <is>
          <t>No</t>
        </is>
      </c>
      <c r="Z353" s="7" t="inlineStr">
        <is>
          <t>Si</t>
        </is>
      </c>
      <c r="AA353" s="7" t="inlineStr">
        <is>
          <t>No</t>
        </is>
      </c>
      <c r="AB353" s="7" t="inlineStr">
        <is>
          <t>Si</t>
        </is>
      </c>
      <c r="AC353" s="126" t="inlineStr">
        <is>
          <t>Aqui</t>
        </is>
      </c>
      <c r="AD353" s="18" t="inlineStr"/>
      <c r="AE353" s="13" t="n">
        <v>3594.426829268293</v>
      </c>
      <c r="AF353" s="13" t="n">
        <v>3594.426829268293</v>
      </c>
      <c r="AH353" s="13">
        <f>IF(P353="","",AVERAGEIF($P$6:$P$503, P353, $AE$6:$AE$503))</f>
        <v/>
      </c>
      <c r="AI353" s="13">
        <f>IF(AE353="","",IF(AE353="-","-",IF((AE353-AH353)=0,"-",IF((AE353-AH353)&gt;0,"↑","↓"))))</f>
        <v/>
      </c>
      <c r="AJ353" s="13">
        <f>IF(AF353="","",IF(AF353="-","-",AVERAGEIF($P$6:$P$503, P353, $AF$6:$AF$503)))</f>
        <v/>
      </c>
      <c r="AK353" s="13">
        <f>IF(AF353="","",IF(AF353="-","-",IF((AF353-AJ353)=0,"-",IF((AF353-AJ353)&gt;0,"↑","↓"))))</f>
        <v/>
      </c>
      <c r="AM353" s="125">
        <f>IF(I353="","",((I353-$AJ$2)*$AL$3*((1+$AL$3)^(30*12)))/(((1+$AL$3)^(30*12))-1))</f>
        <v/>
      </c>
    </row>
    <row r="354">
      <c r="B354" s="6" t="inlineStr">
        <is>
          <t>Actiu</t>
        </is>
      </c>
      <c r="C354" s="12" t="inlineStr">
        <is>
          <t>2025-04-09</t>
        </is>
      </c>
      <c r="D354" s="11" t="inlineStr">
        <is>
          <t>Serra Grup Immobiliari</t>
        </is>
      </c>
      <c r="E354" s="11" t="inlineStr"/>
      <c r="F354" s="12" t="inlineStr">
        <is>
          <t>2025-04-09</t>
        </is>
      </c>
      <c r="G354" s="11" t="n">
        <v>0</v>
      </c>
      <c r="H354" s="19" t="inlineStr"/>
      <c r="I354" s="124" t="n">
        <v>273861</v>
      </c>
      <c r="J354" s="9" t="inlineStr">
        <is>
          <t>-</t>
        </is>
      </c>
      <c r="K354" s="7" t="inlineStr">
        <is>
          <t>Viviendas</t>
        </is>
      </c>
      <c r="L354" s="7" t="inlineStr">
        <is>
          <t>Obra Nueva</t>
        </is>
      </c>
      <c r="M354" s="10" t="n">
        <v>2025</v>
      </c>
      <c r="N354" s="10" t="n">
        <v>0</v>
      </c>
      <c r="O354" s="7" t="inlineStr">
        <is>
          <t>Vilafranca del Penedès</t>
        </is>
      </c>
      <c r="P354" s="7" t="inlineStr">
        <is>
          <t>Vilafranca del Penedès</t>
        </is>
      </c>
      <c r="Q354" s="10" t="n">
        <v>84</v>
      </c>
      <c r="R354" s="10" t="inlineStr">
        <is>
          <t>-</t>
        </is>
      </c>
      <c r="S354" s="7" t="inlineStr">
        <is>
          <t>-</t>
        </is>
      </c>
      <c r="T354" s="7" t="inlineStr">
        <is>
          <t>Si</t>
        </is>
      </c>
      <c r="U354" s="10" t="n">
        <v>3</v>
      </c>
      <c r="V354" s="10" t="n">
        <v>2</v>
      </c>
      <c r="W354" s="7" t="inlineStr">
        <is>
          <t>-</t>
        </is>
      </c>
      <c r="X354" s="7" t="inlineStr">
        <is>
          <t>No</t>
        </is>
      </c>
      <c r="Y354" s="7" t="inlineStr">
        <is>
          <t>No</t>
        </is>
      </c>
      <c r="Z354" s="7" t="inlineStr">
        <is>
          <t>Si</t>
        </is>
      </c>
      <c r="AA354" s="7" t="inlineStr">
        <is>
          <t>No</t>
        </is>
      </c>
      <c r="AB354" s="7" t="inlineStr">
        <is>
          <t>Si</t>
        </is>
      </c>
      <c r="AC354" s="126" t="inlineStr">
        <is>
          <t>Aqui</t>
        </is>
      </c>
      <c r="AD354" s="19" t="inlineStr"/>
      <c r="AE354" s="13" t="n">
        <v>3260.25</v>
      </c>
      <c r="AF354" s="13" t="n">
        <v>3260.25</v>
      </c>
      <c r="AH354" s="13">
        <f>IF(P354="","",AVERAGEIF($P$6:$P$503, P354, $AE$6:$AE$503))</f>
        <v/>
      </c>
      <c r="AI354" s="13">
        <f>IF(AE354="","",IF(AE354="-","-",IF((AE354-AH354)=0,"-",IF((AE354-AH354)&gt;0,"↑","↓"))))</f>
        <v/>
      </c>
      <c r="AJ354" s="13">
        <f>IF(AF354="","",IF(AF354="-","-",AVERAGEIF($P$6:$P$503, P354, $AF$6:$AF$503)))</f>
        <v/>
      </c>
      <c r="AK354" s="13">
        <f>IF(AF354="","",IF(AF354="-","-",IF((AF354-AJ354)=0,"-",IF((AF354-AJ354)&gt;0,"↑","↓"))))</f>
        <v/>
      </c>
      <c r="AM354" s="125">
        <f>IF(I354="","",((I354-$AJ$2)*$AL$3*((1+$AL$3)^(30*12)))/(((1+$AL$3)^(30*12))-1))</f>
        <v/>
      </c>
    </row>
    <row r="355">
      <c r="B355" s="6" t="inlineStr">
        <is>
          <t>Actiu</t>
        </is>
      </c>
      <c r="C355" s="12" t="inlineStr">
        <is>
          <t>2025-04-09</t>
        </is>
      </c>
      <c r="D355" s="11" t="inlineStr">
        <is>
          <t>Serra Grup Immobiliari</t>
        </is>
      </c>
      <c r="E355" s="11" t="inlineStr"/>
      <c r="F355" s="12" t="inlineStr">
        <is>
          <t>2025-04-09</t>
        </is>
      </c>
      <c r="G355" s="11" t="n">
        <v>0</v>
      </c>
      <c r="H355" s="19" t="inlineStr"/>
      <c r="I355" s="124" t="n">
        <v>276105</v>
      </c>
      <c r="J355" s="9" t="inlineStr">
        <is>
          <t>-</t>
        </is>
      </c>
      <c r="K355" s="7" t="inlineStr">
        <is>
          <t>Viviendas</t>
        </is>
      </c>
      <c r="L355" s="7" t="inlineStr">
        <is>
          <t>Obra Nueva</t>
        </is>
      </c>
      <c r="M355" s="10" t="n">
        <v>2025</v>
      </c>
      <c r="N355" s="10" t="n">
        <v>0</v>
      </c>
      <c r="O355" s="7" t="inlineStr">
        <is>
          <t>Vilafranca del Penedès</t>
        </is>
      </c>
      <c r="P355" s="7" t="inlineStr">
        <is>
          <t>Vilafranca del Penedès</t>
        </is>
      </c>
      <c r="Q355" s="10" t="n">
        <v>83</v>
      </c>
      <c r="R355" s="10" t="inlineStr">
        <is>
          <t>-</t>
        </is>
      </c>
      <c r="S355" s="7" t="inlineStr">
        <is>
          <t>-</t>
        </is>
      </c>
      <c r="T355" s="7" t="inlineStr">
        <is>
          <t>Si</t>
        </is>
      </c>
      <c r="U355" s="10" t="n">
        <v>3</v>
      </c>
      <c r="V355" s="10" t="n">
        <v>2</v>
      </c>
      <c r="W355" s="7" t="inlineStr">
        <is>
          <t>-</t>
        </is>
      </c>
      <c r="X355" s="7" t="inlineStr">
        <is>
          <t>No</t>
        </is>
      </c>
      <c r="Y355" s="7" t="inlineStr">
        <is>
          <t>No</t>
        </is>
      </c>
      <c r="Z355" s="7" t="inlineStr">
        <is>
          <t>Si</t>
        </is>
      </c>
      <c r="AA355" s="7" t="inlineStr">
        <is>
          <t>No</t>
        </is>
      </c>
      <c r="AB355" s="7" t="inlineStr">
        <is>
          <t>Si</t>
        </is>
      </c>
      <c r="AC355" s="126" t="inlineStr">
        <is>
          <t>Aqui</t>
        </is>
      </c>
      <c r="AD355" s="19" t="inlineStr"/>
      <c r="AE355" s="13" t="n">
        <v>3326.566265060241</v>
      </c>
      <c r="AF355" s="13" t="n">
        <v>3326.566265060241</v>
      </c>
      <c r="AH355" s="13">
        <f>IF(P355="","",AVERAGEIF($P$6:$P$503, P355, $AE$6:$AE$503))</f>
        <v/>
      </c>
      <c r="AI355" s="13">
        <f>IF(AE355="","",IF(AE355="-","-",IF((AE355-AH355)=0,"-",IF((AE355-AH355)&gt;0,"↑","↓"))))</f>
        <v/>
      </c>
      <c r="AJ355" s="13">
        <f>IF(AF355="","",IF(AF355="-","-",AVERAGEIF($P$6:$P$503, P355, $AF$6:$AF$503)))</f>
        <v/>
      </c>
      <c r="AK355" s="13">
        <f>IF(AF355="","",IF(AF355="-","-",IF((AF355-AJ355)=0,"-",IF((AF355-AJ355)&gt;0,"↑","↓"))))</f>
        <v/>
      </c>
      <c r="AM355" s="125">
        <f>IF(I355="","",((I355-$AJ$2)*$AL$3*((1+$AL$3)^(30*12)))/(((1+$AL$3)^(30*12))-1))</f>
        <v/>
      </c>
    </row>
    <row r="356">
      <c r="B356" s="6" t="inlineStr">
        <is>
          <t>Actiu</t>
        </is>
      </c>
      <c r="C356" s="12" t="inlineStr">
        <is>
          <t>2025-04-09</t>
        </is>
      </c>
      <c r="D356" s="11" t="inlineStr">
        <is>
          <t>Serra Grup Immobiliari</t>
        </is>
      </c>
      <c r="E356" s="11" t="inlineStr"/>
      <c r="F356" s="12" t="inlineStr">
        <is>
          <t>2025-04-09</t>
        </is>
      </c>
      <c r="G356" s="11" t="n">
        <v>0</v>
      </c>
      <c r="H356" s="18" t="inlineStr"/>
      <c r="I356" s="124" t="n">
        <v>700000</v>
      </c>
      <c r="J356" s="9" t="inlineStr">
        <is>
          <t>-</t>
        </is>
      </c>
      <c r="K356" s="7" t="inlineStr">
        <is>
          <t>Viviendas</t>
        </is>
      </c>
      <c r="L356" s="7" t="inlineStr">
        <is>
          <t>Buen estado</t>
        </is>
      </c>
      <c r="M356" s="10" t="n">
        <v>1925</v>
      </c>
      <c r="N356" s="10" t="n">
        <v>100</v>
      </c>
      <c r="O356" s="7" t="inlineStr">
        <is>
          <t>Vilafranca del Penedès</t>
        </is>
      </c>
      <c r="P356" s="7" t="inlineStr">
        <is>
          <t>*CENTRO</t>
        </is>
      </c>
      <c r="Q356" s="10" t="n">
        <v>181</v>
      </c>
      <c r="R356" s="10" t="inlineStr">
        <is>
          <t>-</t>
        </is>
      </c>
      <c r="S356" s="7" t="inlineStr">
        <is>
          <t>-</t>
        </is>
      </c>
      <c r="T356" s="7" t="inlineStr">
        <is>
          <t>No</t>
        </is>
      </c>
      <c r="U356" s="10" t="n">
        <v>8</v>
      </c>
      <c r="V356" s="10" t="n">
        <v>8</v>
      </c>
      <c r="W356" s="7" t="inlineStr">
        <is>
          <t>Este</t>
        </is>
      </c>
      <c r="X356" s="7" t="inlineStr">
        <is>
          <t>No</t>
        </is>
      </c>
      <c r="Y356" s="7" t="inlineStr">
        <is>
          <t>Si</t>
        </is>
      </c>
      <c r="Z356" s="7" t="inlineStr">
        <is>
          <t>No</t>
        </is>
      </c>
      <c r="AA356" s="7" t="inlineStr">
        <is>
          <t>No</t>
        </is>
      </c>
      <c r="AB356" s="7" t="inlineStr">
        <is>
          <t>No</t>
        </is>
      </c>
      <c r="AC356" s="126" t="inlineStr">
        <is>
          <t>Aqui</t>
        </is>
      </c>
      <c r="AD356" s="18" t="inlineStr"/>
      <c r="AE356" s="13" t="n">
        <v>3867.403314917127</v>
      </c>
      <c r="AF356" s="13" t="n">
        <v>2578.268876611418</v>
      </c>
      <c r="AH356" s="13">
        <f>IF(P356="","",AVERAGEIF($P$6:$P$503, P356, $AE$6:$AE$503))</f>
        <v/>
      </c>
      <c r="AI356" s="13">
        <f>IF(AE356="","",IF(AE356="-","-",IF((AE356-AH356)=0,"-",IF((AE356-AH356)&gt;0,"↑","↓"))))</f>
        <v/>
      </c>
      <c r="AJ356" s="13">
        <f>IF(AF356="","",IF(AF356="-","-",AVERAGEIF($P$6:$P$503, P356, $AF$6:$AF$503)))</f>
        <v/>
      </c>
      <c r="AK356" s="13">
        <f>IF(AF356="","",IF(AF356="-","-",IF((AF356-AJ356)=0,"-",IF((AF356-AJ356)&gt;0,"↑","↓"))))</f>
        <v/>
      </c>
      <c r="AM356" s="125">
        <f>IF(I356="","",((I356-$AJ$2)*$AL$3*((1+$AL$3)^(30*12)))/(((1+$AL$3)^(30*12))-1))</f>
        <v/>
      </c>
    </row>
    <row r="357">
      <c r="B357" s="6" t="inlineStr">
        <is>
          <t>Actiu</t>
        </is>
      </c>
      <c r="C357" s="12" t="inlineStr">
        <is>
          <t>2025-04-09</t>
        </is>
      </c>
      <c r="D357" s="11" t="inlineStr">
        <is>
          <t>Serra Grup Immobiliari</t>
        </is>
      </c>
      <c r="E357" s="11" t="inlineStr"/>
      <c r="F357" s="12" t="inlineStr">
        <is>
          <t>2025-04-09</t>
        </is>
      </c>
      <c r="G357" s="11" t="n">
        <v>0</v>
      </c>
      <c r="H357" s="19" t="inlineStr"/>
      <c r="I357" s="124" t="n">
        <v>284000</v>
      </c>
      <c r="J357" s="9" t="inlineStr">
        <is>
          <t>-</t>
        </is>
      </c>
      <c r="K357" s="7" t="inlineStr">
        <is>
          <t>Viviendas</t>
        </is>
      </c>
      <c r="L357" s="7" t="inlineStr">
        <is>
          <t>Nuevo</t>
        </is>
      </c>
      <c r="M357" s="10" t="n">
        <v>2025</v>
      </c>
      <c r="N357" s="10" t="n">
        <v>0</v>
      </c>
      <c r="O357" s="7" t="inlineStr">
        <is>
          <t>Vilafranca del Penedès</t>
        </is>
      </c>
      <c r="P357" s="7" t="inlineStr">
        <is>
          <t>La Girada</t>
        </is>
      </c>
      <c r="Q357" s="10" t="n">
        <v>78</v>
      </c>
      <c r="R357" s="10" t="inlineStr">
        <is>
          <t>-</t>
        </is>
      </c>
      <c r="S357" s="7" t="inlineStr">
        <is>
          <t>-</t>
        </is>
      </c>
      <c r="T357" s="7" t="inlineStr">
        <is>
          <t>Si</t>
        </is>
      </c>
      <c r="U357" s="10" t="n">
        <v>4</v>
      </c>
      <c r="V357" s="10" t="n">
        <v>2</v>
      </c>
      <c r="W357" s="7" t="inlineStr">
        <is>
          <t>-</t>
        </is>
      </c>
      <c r="X357" s="7" t="inlineStr">
        <is>
          <t>No</t>
        </is>
      </c>
      <c r="Y357" s="7" t="inlineStr">
        <is>
          <t>Si</t>
        </is>
      </c>
      <c r="Z357" s="7" t="inlineStr">
        <is>
          <t>Si</t>
        </is>
      </c>
      <c r="AA357" s="7" t="inlineStr">
        <is>
          <t>No</t>
        </is>
      </c>
      <c r="AB357" s="7" t="inlineStr">
        <is>
          <t>No</t>
        </is>
      </c>
      <c r="AC357" s="126" t="inlineStr">
        <is>
          <t>Aqui</t>
        </is>
      </c>
      <c r="AD357" s="19" t="inlineStr"/>
      <c r="AE357" s="13" t="n">
        <v>3641.025641025641</v>
      </c>
      <c r="AF357" s="13" t="n">
        <v>3641.025641025641</v>
      </c>
      <c r="AH357" s="13">
        <f>IF(P357="","",AVERAGEIF($P$6:$P$503, P357, $AE$6:$AE$503))</f>
        <v/>
      </c>
      <c r="AI357" s="13">
        <f>IF(AE357="","",IF(AE357="-","-",IF((AE357-AH357)=0,"-",IF((AE357-AH357)&gt;0,"↑","↓"))))</f>
        <v/>
      </c>
      <c r="AJ357" s="13">
        <f>IF(AF357="","",IF(AF357="-","-",AVERAGEIF($P$6:$P$503, P357, $AF$6:$AF$503)))</f>
        <v/>
      </c>
      <c r="AK357" s="13">
        <f>IF(AF357="","",IF(AF357="-","-",IF((AF357-AJ357)=0,"-",IF((AF357-AJ357)&gt;0,"↑","↓"))))</f>
        <v/>
      </c>
      <c r="AM357" s="125">
        <f>IF(I357="","",((I357-$AJ$2)*$AL$3*((1+$AL$3)^(30*12)))/(((1+$AL$3)^(30*12))-1))</f>
        <v/>
      </c>
    </row>
    <row r="358">
      <c r="B358" s="6" t="inlineStr">
        <is>
          <t>Actiu</t>
        </is>
      </c>
      <c r="C358" s="12" t="inlineStr">
        <is>
          <t>2025-04-09</t>
        </is>
      </c>
      <c r="D358" s="11" t="inlineStr">
        <is>
          <t>Serra Grup Immobiliari</t>
        </is>
      </c>
      <c r="E358" s="11" t="inlineStr"/>
      <c r="F358" s="12" t="inlineStr">
        <is>
          <t>2025-04-09</t>
        </is>
      </c>
      <c r="G358" s="11" t="n">
        <v>0</v>
      </c>
      <c r="H358" s="19" t="inlineStr"/>
      <c r="I358" s="124" t="n">
        <v>288472</v>
      </c>
      <c r="J358" s="9" t="inlineStr">
        <is>
          <t>-</t>
        </is>
      </c>
      <c r="K358" s="7" t="inlineStr">
        <is>
          <t>Viviendas</t>
        </is>
      </c>
      <c r="L358" s="7" t="inlineStr">
        <is>
          <t>Obra Nueva</t>
        </is>
      </c>
      <c r="M358" s="10" t="n">
        <v>2025</v>
      </c>
      <c r="N358" s="10" t="n">
        <v>0</v>
      </c>
      <c r="O358" s="7" t="inlineStr">
        <is>
          <t>Vilafranca del Penedès</t>
        </is>
      </c>
      <c r="P358" s="7" t="inlineStr">
        <is>
          <t>Vilafranca del Penedès</t>
        </is>
      </c>
      <c r="Q358" s="10" t="n">
        <v>88</v>
      </c>
      <c r="R358" s="10" t="inlineStr">
        <is>
          <t>-</t>
        </is>
      </c>
      <c r="S358" s="7" t="inlineStr">
        <is>
          <t>-</t>
        </is>
      </c>
      <c r="T358" s="7" t="inlineStr">
        <is>
          <t>Si</t>
        </is>
      </c>
      <c r="U358" s="10" t="n">
        <v>4</v>
      </c>
      <c r="V358" s="10" t="n">
        <v>2</v>
      </c>
      <c r="W358" s="7" t="inlineStr">
        <is>
          <t>-</t>
        </is>
      </c>
      <c r="X358" s="7" t="inlineStr">
        <is>
          <t>No</t>
        </is>
      </c>
      <c r="Y358" s="7" t="inlineStr">
        <is>
          <t>Si</t>
        </is>
      </c>
      <c r="Z358" s="7" t="inlineStr">
        <is>
          <t>Si</t>
        </is>
      </c>
      <c r="AA358" s="7" t="inlineStr">
        <is>
          <t>No</t>
        </is>
      </c>
      <c r="AB358" s="7" t="inlineStr">
        <is>
          <t>Si</t>
        </is>
      </c>
      <c r="AC358" s="126" t="inlineStr">
        <is>
          <t>Aqui</t>
        </is>
      </c>
      <c r="AD358" s="19" t="inlineStr"/>
      <c r="AE358" s="13" t="n">
        <v>3278.090909090909</v>
      </c>
      <c r="AF358" s="13" t="n">
        <v>3278.090909090909</v>
      </c>
      <c r="AH358" s="13">
        <f>IF(P358="","",AVERAGEIF($P$6:$P$503, P358, $AE$6:$AE$503))</f>
        <v/>
      </c>
      <c r="AI358" s="13">
        <f>IF(AE358="","",IF(AE358="-","-",IF((AE358-AH358)=0,"-",IF((AE358-AH358)&gt;0,"↑","↓"))))</f>
        <v/>
      </c>
      <c r="AJ358" s="13">
        <f>IF(AF358="","",IF(AF358="-","-",AVERAGEIF($P$6:$P$503, P358, $AF$6:$AF$503)))</f>
        <v/>
      </c>
      <c r="AK358" s="13">
        <f>IF(AF358="","",IF(AF358="-","-",IF((AF358-AJ358)=0,"-",IF((AF358-AJ358)&gt;0,"↑","↓"))))</f>
        <v/>
      </c>
      <c r="AM358" s="125">
        <f>IF(I358="","",((I358-$AJ$2)*$AL$3*((1+$AL$3)^(30*12)))/(((1+$AL$3)^(30*12))-1))</f>
        <v/>
      </c>
    </row>
    <row r="359">
      <c r="B359" s="6" t="inlineStr">
        <is>
          <t>Actiu</t>
        </is>
      </c>
      <c r="C359" s="12" t="inlineStr">
        <is>
          <t>2025-04-09</t>
        </is>
      </c>
      <c r="D359" s="11" t="inlineStr">
        <is>
          <t>Serra Grup Immobiliari</t>
        </is>
      </c>
      <c r="E359" s="11" t="inlineStr"/>
      <c r="F359" s="12" t="inlineStr">
        <is>
          <t>2025-04-09</t>
        </is>
      </c>
      <c r="G359" s="11" t="n">
        <v>0</v>
      </c>
      <c r="H359" s="18" t="inlineStr"/>
      <c r="I359" s="124" t="n">
        <v>260500</v>
      </c>
      <c r="J359" s="9" t="inlineStr">
        <is>
          <t>-</t>
        </is>
      </c>
      <c r="K359" s="7" t="inlineStr">
        <is>
          <t>Viviendas</t>
        </is>
      </c>
      <c r="L359" s="7" t="inlineStr">
        <is>
          <t>Obra Nueva</t>
        </is>
      </c>
      <c r="M359" s="10" t="n">
        <v>2025</v>
      </c>
      <c r="N359" s="10" t="n">
        <v>0</v>
      </c>
      <c r="O359" s="7" t="inlineStr">
        <is>
          <t>Vilafranca del Penedès</t>
        </is>
      </c>
      <c r="P359" s="7" t="inlineStr">
        <is>
          <t>La Girada</t>
        </is>
      </c>
      <c r="Q359" s="10" t="n">
        <v>78</v>
      </c>
      <c r="R359" s="10" t="inlineStr">
        <is>
          <t>-</t>
        </is>
      </c>
      <c r="S359" s="7" t="inlineStr">
        <is>
          <t>-</t>
        </is>
      </c>
      <c r="T359" s="7" t="inlineStr">
        <is>
          <t>Si</t>
        </is>
      </c>
      <c r="U359" s="10" t="n">
        <v>4</v>
      </c>
      <c r="V359" s="10" t="n">
        <v>2</v>
      </c>
      <c r="W359" s="7" t="inlineStr">
        <is>
          <t>-</t>
        </is>
      </c>
      <c r="X359" s="7" t="inlineStr">
        <is>
          <t>No</t>
        </is>
      </c>
      <c r="Y359" s="7" t="inlineStr">
        <is>
          <t>Si</t>
        </is>
      </c>
      <c r="Z359" s="7" t="inlineStr">
        <is>
          <t>Si</t>
        </is>
      </c>
      <c r="AA359" s="7" t="inlineStr">
        <is>
          <t>No</t>
        </is>
      </c>
      <c r="AB359" s="7" t="inlineStr">
        <is>
          <t>No</t>
        </is>
      </c>
      <c r="AC359" s="126" t="inlineStr">
        <is>
          <t>Aqui</t>
        </is>
      </c>
      <c r="AD359" s="18" t="inlineStr"/>
      <c r="AE359" s="13" t="n">
        <v>3339.74358974359</v>
      </c>
      <c r="AF359" s="13" t="n">
        <v>3339.74358974359</v>
      </c>
      <c r="AH359" s="13">
        <f>IF(P359="","",AVERAGEIF($P$6:$P$503, P359, $AE$6:$AE$503))</f>
        <v/>
      </c>
      <c r="AI359" s="13">
        <f>IF(AE359="","",IF(AE359="-","-",IF((AE359-AH359)=0,"-",IF((AE359-AH359)&gt;0,"↑","↓"))))</f>
        <v/>
      </c>
      <c r="AJ359" s="13">
        <f>IF(AF359="","",IF(AF359="-","-",AVERAGEIF($P$6:$P$503, P359, $AF$6:$AF$503)))</f>
        <v/>
      </c>
      <c r="AK359" s="13">
        <f>IF(AF359="","",IF(AF359="-","-",IF((AF359-AJ359)=0,"-",IF((AF359-AJ359)&gt;0,"↑","↓"))))</f>
        <v/>
      </c>
      <c r="AM359" s="125">
        <f>IF(I359="","",((I359-$AJ$2)*$AL$3*((1+$AL$3)^(30*12)))/(((1+$AL$3)^(30*12))-1))</f>
        <v/>
      </c>
    </row>
    <row r="360">
      <c r="B360" s="6" t="inlineStr">
        <is>
          <t>Actiu</t>
        </is>
      </c>
      <c r="C360" s="12" t="inlineStr">
        <is>
          <t>2025-04-09</t>
        </is>
      </c>
      <c r="D360" s="11" t="inlineStr">
        <is>
          <t>Serra Grup Immobiliari</t>
        </is>
      </c>
      <c r="E360" s="11" t="inlineStr"/>
      <c r="F360" s="12" t="inlineStr">
        <is>
          <t>2025-04-09</t>
        </is>
      </c>
      <c r="G360" s="11" t="n">
        <v>0</v>
      </c>
      <c r="H360" s="19" t="inlineStr"/>
      <c r="I360" s="124" t="n">
        <v>273137</v>
      </c>
      <c r="J360" s="9" t="inlineStr">
        <is>
          <t>-</t>
        </is>
      </c>
      <c r="K360" s="7" t="inlineStr">
        <is>
          <t>Viviendas</t>
        </is>
      </c>
      <c r="L360" s="7" t="inlineStr">
        <is>
          <t>Obra Nueva</t>
        </is>
      </c>
      <c r="M360" s="10" t="inlineStr">
        <is>
          <t>-</t>
        </is>
      </c>
      <c r="N360" s="10" t="inlineStr">
        <is>
          <t>-</t>
        </is>
      </c>
      <c r="O360" s="7" t="inlineStr">
        <is>
          <t>Vilafranca del Penedès</t>
        </is>
      </c>
      <c r="P360" s="7" t="inlineStr">
        <is>
          <t>Barceloneta</t>
        </is>
      </c>
      <c r="Q360" s="10" t="n">
        <v>82</v>
      </c>
      <c r="R360" s="10" t="inlineStr">
        <is>
          <t>-</t>
        </is>
      </c>
      <c r="S360" s="7" t="inlineStr">
        <is>
          <t>-</t>
        </is>
      </c>
      <c r="T360" s="7" t="inlineStr">
        <is>
          <t>Si</t>
        </is>
      </c>
      <c r="U360" s="10" t="n">
        <v>3</v>
      </c>
      <c r="V360" s="10" t="n">
        <v>2</v>
      </c>
      <c r="W360" s="7" t="inlineStr">
        <is>
          <t>-</t>
        </is>
      </c>
      <c r="X360" s="7" t="inlineStr">
        <is>
          <t>No</t>
        </is>
      </c>
      <c r="Y360" s="7" t="inlineStr">
        <is>
          <t>No</t>
        </is>
      </c>
      <c r="Z360" s="7" t="inlineStr">
        <is>
          <t>Si</t>
        </is>
      </c>
      <c r="AA360" s="7" t="inlineStr">
        <is>
          <t>No</t>
        </is>
      </c>
      <c r="AB360" s="7" t="inlineStr">
        <is>
          <t>Si</t>
        </is>
      </c>
      <c r="AC360" s="126" t="inlineStr">
        <is>
          <t>Aqui</t>
        </is>
      </c>
      <c r="AD360" s="19" t="inlineStr"/>
      <c r="AE360" s="13" t="n">
        <v>3330.939024390244</v>
      </c>
      <c r="AF360" s="13" t="inlineStr">
        <is>
          <t>-</t>
        </is>
      </c>
      <c r="AH360" s="13">
        <f>IF(P360="","",AVERAGEIF($P$6:$P$503, P360, $AE$6:$AE$503))</f>
        <v/>
      </c>
      <c r="AI360" s="13">
        <f>IF(AE360="","",IF(AE360="-","-",IF((AE360-AH360)=0,"-",IF((AE360-AH360)&gt;0,"↑","↓"))))</f>
        <v/>
      </c>
      <c r="AJ360" s="13">
        <f>IF(AF360="","",IF(AF360="-","-",AVERAGEIF($P$6:$P$503, P360, $AF$6:$AF$503)))</f>
        <v/>
      </c>
      <c r="AK360" s="13">
        <f>IF(AF360="","",IF(AF360="-","-",IF((AF360-AJ360)=0,"-",IF((AF360-AJ360)&gt;0,"↑","↓"))))</f>
        <v/>
      </c>
      <c r="AM360" s="125">
        <f>IF(I360="","",((I360-$AJ$2)*$AL$3*((1+$AL$3)^(30*12)))/(((1+$AL$3)^(30*12))-1))</f>
        <v/>
      </c>
    </row>
    <row r="361">
      <c r="B361" s="6" t="inlineStr">
        <is>
          <t>Actiu</t>
        </is>
      </c>
      <c r="C361" s="12" t="inlineStr">
        <is>
          <t>2025-04-09</t>
        </is>
      </c>
      <c r="D361" s="11" t="inlineStr">
        <is>
          <t>Serra Grup Immobiliari</t>
        </is>
      </c>
      <c r="E361" s="11" t="inlineStr"/>
      <c r="F361" s="12" t="inlineStr">
        <is>
          <t>2025-04-09</t>
        </is>
      </c>
      <c r="G361" s="11" t="n">
        <v>0</v>
      </c>
      <c r="H361" s="19" t="inlineStr"/>
      <c r="I361" s="124" t="n">
        <v>268000</v>
      </c>
      <c r="J361" s="9" t="inlineStr">
        <is>
          <t>-</t>
        </is>
      </c>
      <c r="K361" s="7" t="inlineStr">
        <is>
          <t>Viviendas</t>
        </is>
      </c>
      <c r="L361" s="7" t="inlineStr">
        <is>
          <t>Obra Nueva</t>
        </is>
      </c>
      <c r="M361" s="10" t="n">
        <v>2025</v>
      </c>
      <c r="N361" s="10" t="n">
        <v>0</v>
      </c>
      <c r="O361" s="7" t="inlineStr">
        <is>
          <t>Vilafranca del Penedès</t>
        </is>
      </c>
      <c r="P361" s="7" t="inlineStr">
        <is>
          <t>La Girada</t>
        </is>
      </c>
      <c r="Q361" s="10" t="n">
        <v>78</v>
      </c>
      <c r="R361" s="10" t="inlineStr">
        <is>
          <t>-</t>
        </is>
      </c>
      <c r="S361" s="7" t="inlineStr">
        <is>
          <t>-</t>
        </is>
      </c>
      <c r="T361" s="7" t="inlineStr">
        <is>
          <t>Si</t>
        </is>
      </c>
      <c r="U361" s="10" t="n">
        <v>4</v>
      </c>
      <c r="V361" s="10" t="n">
        <v>2</v>
      </c>
      <c r="W361" s="7" t="inlineStr">
        <is>
          <t>-</t>
        </is>
      </c>
      <c r="X361" s="7" t="inlineStr">
        <is>
          <t>No</t>
        </is>
      </c>
      <c r="Y361" s="7" t="inlineStr">
        <is>
          <t>Si</t>
        </is>
      </c>
      <c r="Z361" s="7" t="inlineStr">
        <is>
          <t>Si</t>
        </is>
      </c>
      <c r="AA361" s="7" t="inlineStr">
        <is>
          <t>No</t>
        </is>
      </c>
      <c r="AB361" s="7" t="inlineStr">
        <is>
          <t>No</t>
        </is>
      </c>
      <c r="AC361" s="126" t="inlineStr">
        <is>
          <t>Aqui</t>
        </is>
      </c>
      <c r="AD361" s="19" t="inlineStr"/>
      <c r="AE361" s="13" t="n">
        <v>3435.897435897436</v>
      </c>
      <c r="AF361" s="13" t="n">
        <v>3435.897435897436</v>
      </c>
      <c r="AH361" s="13">
        <f>IF(P361="","",AVERAGEIF($P$6:$P$503, P361, $AE$6:$AE$503))</f>
        <v/>
      </c>
      <c r="AI361" s="13">
        <f>IF(AE361="","",IF(AE361="-","-",IF((AE361-AH361)=0,"-",IF((AE361-AH361)&gt;0,"↑","↓"))))</f>
        <v/>
      </c>
      <c r="AJ361" s="13">
        <f>IF(AF361="","",IF(AF361="-","-",AVERAGEIF($P$6:$P$503, P361, $AF$6:$AF$503)))</f>
        <v/>
      </c>
      <c r="AK361" s="13">
        <f>IF(AF361="","",IF(AF361="-","-",IF((AF361-AJ361)=0,"-",IF((AF361-AJ361)&gt;0,"↑","↓"))))</f>
        <v/>
      </c>
      <c r="AM361" s="125">
        <f>IF(I361="","",((I361-$AJ$2)*$AL$3*((1+$AL$3)^(30*12)))/(((1+$AL$3)^(30*12))-1))</f>
        <v/>
      </c>
    </row>
    <row r="362">
      <c r="B362" s="6" t="inlineStr">
        <is>
          <t>Actiu</t>
        </is>
      </c>
      <c r="C362" s="12" t="inlineStr">
        <is>
          <t>2025-04-09</t>
        </is>
      </c>
      <c r="D362" s="11" t="inlineStr">
        <is>
          <t>Serra Grup Immobiliari</t>
        </is>
      </c>
      <c r="E362" s="11" t="inlineStr"/>
      <c r="F362" s="12" t="inlineStr">
        <is>
          <t>2025-04-09</t>
        </is>
      </c>
      <c r="G362" s="11" t="n">
        <v>0</v>
      </c>
      <c r="H362" s="18" t="inlineStr"/>
      <c r="I362" s="124" t="n">
        <v>254481</v>
      </c>
      <c r="J362" s="9" t="inlineStr">
        <is>
          <t>-</t>
        </is>
      </c>
      <c r="K362" s="7" t="inlineStr">
        <is>
          <t>Viviendas</t>
        </is>
      </c>
      <c r="L362" s="7" t="inlineStr">
        <is>
          <t>Nuevo</t>
        </is>
      </c>
      <c r="M362" s="10" t="inlineStr">
        <is>
          <t>-</t>
        </is>
      </c>
      <c r="N362" s="10" t="inlineStr">
        <is>
          <t>-</t>
        </is>
      </c>
      <c r="O362" s="7" t="inlineStr">
        <is>
          <t>Vilafranca del Penedès</t>
        </is>
      </c>
      <c r="P362" s="7" t="inlineStr">
        <is>
          <t>Barcelona</t>
        </is>
      </c>
      <c r="Q362" s="10" t="n">
        <v>73</v>
      </c>
      <c r="R362" s="10" t="inlineStr">
        <is>
          <t>-</t>
        </is>
      </c>
      <c r="S362" s="7" t="inlineStr">
        <is>
          <t>-</t>
        </is>
      </c>
      <c r="T362" s="7" t="inlineStr">
        <is>
          <t>Si</t>
        </is>
      </c>
      <c r="U362" s="10" t="n">
        <v>3</v>
      </c>
      <c r="V362" s="10" t="n">
        <v>2</v>
      </c>
      <c r="W362" s="7" t="inlineStr">
        <is>
          <t>-</t>
        </is>
      </c>
      <c r="X362" s="7" t="inlineStr">
        <is>
          <t>No</t>
        </is>
      </c>
      <c r="Y362" s="7" t="inlineStr">
        <is>
          <t>No</t>
        </is>
      </c>
      <c r="Z362" s="7" t="inlineStr">
        <is>
          <t>Si</t>
        </is>
      </c>
      <c r="AA362" s="7" t="inlineStr">
        <is>
          <t>No</t>
        </is>
      </c>
      <c r="AB362" s="7" t="inlineStr">
        <is>
          <t>Si</t>
        </is>
      </c>
      <c r="AC362" s="126" t="inlineStr">
        <is>
          <t>Aqui</t>
        </is>
      </c>
      <c r="AD362" s="18" t="inlineStr"/>
      <c r="AE362" s="13" t="n">
        <v>3486.041095890411</v>
      </c>
      <c r="AF362" s="13" t="inlineStr">
        <is>
          <t>-</t>
        </is>
      </c>
      <c r="AH362" s="13">
        <f>IF(P362="","",AVERAGEIF($P$6:$P$503, P362, $AE$6:$AE$503))</f>
        <v/>
      </c>
      <c r="AI362" s="13">
        <f>IF(AE362="","",IF(AE362="-","-",IF((AE362-AH362)=0,"-",IF((AE362-AH362)&gt;0,"↑","↓"))))</f>
        <v/>
      </c>
      <c r="AJ362" s="13">
        <f>IF(AF362="","",IF(AF362="-","-",AVERAGEIF($P$6:$P$503, P362, $AF$6:$AF$503)))</f>
        <v/>
      </c>
      <c r="AK362" s="13">
        <f>IF(AF362="","",IF(AF362="-","-",IF((AF362-AJ362)=0,"-",IF((AF362-AJ362)&gt;0,"↑","↓"))))</f>
        <v/>
      </c>
      <c r="AM362" s="125">
        <f>IF(I362="","",((I362-$AJ$2)*$AL$3*((1+$AL$3)^(30*12)))/(((1+$AL$3)^(30*12))-1))</f>
        <v/>
      </c>
    </row>
    <row r="363">
      <c r="B363" s="6" t="inlineStr">
        <is>
          <t>Actiu</t>
        </is>
      </c>
      <c r="C363" s="12" t="inlineStr">
        <is>
          <t>2025-04-09</t>
        </is>
      </c>
      <c r="D363" s="11" t="inlineStr">
        <is>
          <t>Serra Grup Immobiliari</t>
        </is>
      </c>
      <c r="E363" s="11" t="inlineStr"/>
      <c r="F363" s="12" t="inlineStr">
        <is>
          <t>2025-04-09</t>
        </is>
      </c>
      <c r="G363" s="11" t="n">
        <v>0</v>
      </c>
      <c r="H363" s="19" t="inlineStr"/>
      <c r="I363" s="124" t="n">
        <v>285000</v>
      </c>
      <c r="J363" s="9" t="inlineStr">
        <is>
          <t>-</t>
        </is>
      </c>
      <c r="K363" s="7" t="inlineStr">
        <is>
          <t>Viviendas</t>
        </is>
      </c>
      <c r="L363" s="7" t="inlineStr">
        <is>
          <t>-</t>
        </is>
      </c>
      <c r="M363" s="10" t="n">
        <v>1966</v>
      </c>
      <c r="N363" s="10" t="n">
        <v>59</v>
      </c>
      <c r="O363" s="7" t="inlineStr">
        <is>
          <t>Vilafranca del Penedès</t>
        </is>
      </c>
      <c r="P363" s="7" t="inlineStr">
        <is>
          <t>Sant Julià</t>
        </is>
      </c>
      <c r="Q363" s="10" t="n">
        <v>90</v>
      </c>
      <c r="R363" s="10" t="inlineStr">
        <is>
          <t>-</t>
        </is>
      </c>
      <c r="S363" s="7" t="inlineStr">
        <is>
          <t>-</t>
        </is>
      </c>
      <c r="T363" s="7" t="inlineStr">
        <is>
          <t>No</t>
        </is>
      </c>
      <c r="U363" s="10" t="n">
        <v>3</v>
      </c>
      <c r="V363" s="10" t="n">
        <v>1</v>
      </c>
      <c r="W363" s="7" t="inlineStr">
        <is>
          <t>-</t>
        </is>
      </c>
      <c r="X363" s="7" t="inlineStr">
        <is>
          <t>Si</t>
        </is>
      </c>
      <c r="Y363" s="7" t="inlineStr">
        <is>
          <t>No</t>
        </is>
      </c>
      <c r="Z363" s="7" t="inlineStr">
        <is>
          <t>No</t>
        </is>
      </c>
      <c r="AA363" s="7" t="inlineStr">
        <is>
          <t>Si</t>
        </is>
      </c>
      <c r="AB363" s="7" t="inlineStr">
        <is>
          <t>Si</t>
        </is>
      </c>
      <c r="AC363" s="126" t="inlineStr">
        <is>
          <t>Aqui</t>
        </is>
      </c>
      <c r="AD363" s="19" t="inlineStr"/>
      <c r="AE363" s="13" t="n">
        <v>3166.666666666667</v>
      </c>
      <c r="AF363" s="13" t="n">
        <v>2445.302445302445</v>
      </c>
      <c r="AH363" s="13">
        <f>IF(P363="","",AVERAGEIF($P$6:$P$503, P363, $AE$6:$AE$503))</f>
        <v/>
      </c>
      <c r="AI363" s="13">
        <f>IF(AE363="","",IF(AE363="-","-",IF((AE363-AH363)=0,"-",IF((AE363-AH363)&gt;0,"↑","↓"))))</f>
        <v/>
      </c>
      <c r="AJ363" s="13">
        <f>IF(AF363="","",IF(AF363="-","-",AVERAGEIF($P$6:$P$503, P363, $AF$6:$AF$503)))</f>
        <v/>
      </c>
      <c r="AK363" s="13">
        <f>IF(AF363="","",IF(AF363="-","-",IF((AF363-AJ363)=0,"-",IF((AF363-AJ363)&gt;0,"↑","↓"))))</f>
        <v/>
      </c>
      <c r="AM363" s="125">
        <f>IF(I363="","",((I363-$AJ$2)*$AL$3*((1+$AL$3)^(30*12)))/(((1+$AL$3)^(30*12))-1))</f>
        <v/>
      </c>
    </row>
    <row r="364">
      <c r="B364" s="6" t="inlineStr">
        <is>
          <t>Actiu</t>
        </is>
      </c>
      <c r="C364" s="12" t="inlineStr">
        <is>
          <t>2025-04-09</t>
        </is>
      </c>
      <c r="D364" s="11" t="inlineStr">
        <is>
          <t>Serra Grup Immobiliari</t>
        </is>
      </c>
      <c r="E364" s="11" t="inlineStr"/>
      <c r="F364" s="12" t="inlineStr">
        <is>
          <t>2025-04-09</t>
        </is>
      </c>
      <c r="G364" s="11" t="n">
        <v>0</v>
      </c>
      <c r="H364" s="19" t="inlineStr"/>
      <c r="I364" s="124" t="n">
        <v>550000</v>
      </c>
      <c r="J364" s="9" t="inlineStr">
        <is>
          <t>-</t>
        </is>
      </c>
      <c r="K364" s="7" t="inlineStr">
        <is>
          <t>Viviendas</t>
        </is>
      </c>
      <c r="L364" s="7" t="inlineStr">
        <is>
          <t>-</t>
        </is>
      </c>
      <c r="M364" s="10" t="n">
        <v>1980</v>
      </c>
      <c r="N364" s="10" t="n">
        <v>45</v>
      </c>
      <c r="O364" s="7" t="inlineStr">
        <is>
          <t>Vilafranca del Penedès</t>
        </is>
      </c>
      <c r="P364" s="7" t="inlineStr">
        <is>
          <t>*CENTRO</t>
        </is>
      </c>
      <c r="Q364" s="10" t="n">
        <v>260</v>
      </c>
      <c r="R364" s="10" t="inlineStr">
        <is>
          <t>-</t>
        </is>
      </c>
      <c r="S364" s="7" t="inlineStr">
        <is>
          <t>-</t>
        </is>
      </c>
      <c r="T364" s="7" t="inlineStr">
        <is>
          <t>Si</t>
        </is>
      </c>
      <c r="U364" s="10" t="n">
        <v>5</v>
      </c>
      <c r="V364" s="10" t="n">
        <v>3</v>
      </c>
      <c r="W364" s="7" t="inlineStr">
        <is>
          <t>-</t>
        </is>
      </c>
      <c r="X364" s="7" t="inlineStr">
        <is>
          <t>No</t>
        </is>
      </c>
      <c r="Y364" s="7" t="inlineStr">
        <is>
          <t>Si</t>
        </is>
      </c>
      <c r="Z364" s="7" t="inlineStr">
        <is>
          <t>No</t>
        </is>
      </c>
      <c r="AA364" s="7" t="inlineStr">
        <is>
          <t>Si</t>
        </is>
      </c>
      <c r="AB364" s="7" t="inlineStr">
        <is>
          <t>No</t>
        </is>
      </c>
      <c r="AC364" s="126" t="inlineStr">
        <is>
          <t>Aqui</t>
        </is>
      </c>
      <c r="AD364" s="19" t="inlineStr"/>
      <c r="AE364" s="13" t="n">
        <v>2115.384615384615</v>
      </c>
      <c r="AF364" s="13" t="n">
        <v>1726.844583987441</v>
      </c>
      <c r="AH364" s="13">
        <f>IF(P364="","",AVERAGEIF($P$6:$P$503, P364, $AE$6:$AE$503))</f>
        <v/>
      </c>
      <c r="AI364" s="13">
        <f>IF(AE364="","",IF(AE364="-","-",IF((AE364-AH364)=0,"-",IF((AE364-AH364)&gt;0,"↑","↓"))))</f>
        <v/>
      </c>
      <c r="AJ364" s="13">
        <f>IF(AF364="","",IF(AF364="-","-",AVERAGEIF($P$6:$P$503, P364, $AF$6:$AF$503)))</f>
        <v/>
      </c>
      <c r="AK364" s="13">
        <f>IF(AF364="","",IF(AF364="-","-",IF((AF364-AJ364)=0,"-",IF((AF364-AJ364)&gt;0,"↑","↓"))))</f>
        <v/>
      </c>
      <c r="AM364" s="125">
        <f>IF(I364="","",((I364-$AJ$2)*$AL$3*((1+$AL$3)^(30*12)))/(((1+$AL$3)^(30*12))-1))</f>
        <v/>
      </c>
    </row>
    <row r="365">
      <c r="B365" s="6" t="inlineStr">
        <is>
          <t>Actiu</t>
        </is>
      </c>
      <c r="C365" s="12" t="inlineStr">
        <is>
          <t>2025-04-09</t>
        </is>
      </c>
      <c r="D365" s="11" t="inlineStr">
        <is>
          <t>Serra Grup Immobiliari</t>
        </is>
      </c>
      <c r="E365" s="11" t="inlineStr"/>
      <c r="F365" s="12" t="inlineStr">
        <is>
          <t>2025-04-09</t>
        </is>
      </c>
      <c r="G365" s="11" t="n">
        <v>0</v>
      </c>
      <c r="H365" s="18" t="inlineStr"/>
      <c r="I365" s="124" t="n">
        <v>2200000</v>
      </c>
      <c r="J365" s="9" t="inlineStr">
        <is>
          <t>-</t>
        </is>
      </c>
      <c r="K365" s="7" t="inlineStr">
        <is>
          <t>Viviendas</t>
        </is>
      </c>
      <c r="L365" s="7" t="inlineStr">
        <is>
          <t>-</t>
        </is>
      </c>
      <c r="M365" s="10" t="inlineStr">
        <is>
          <t>-</t>
        </is>
      </c>
      <c r="N365" s="10" t="inlineStr">
        <is>
          <t>-</t>
        </is>
      </c>
      <c r="O365" s="7" t="inlineStr">
        <is>
          <t>Vilafranca del Penedès</t>
        </is>
      </c>
      <c r="P365" s="7" t="inlineStr">
        <is>
          <t>Subirats</t>
        </is>
      </c>
      <c r="Q365" s="10" t="n">
        <v>687</v>
      </c>
      <c r="R365" s="10" t="inlineStr">
        <is>
          <t>-</t>
        </is>
      </c>
      <c r="S365" s="7" t="inlineStr">
        <is>
          <t>-</t>
        </is>
      </c>
      <c r="T365" s="7" t="inlineStr">
        <is>
          <t>No</t>
        </is>
      </c>
      <c r="U365" s="10" t="n">
        <v>8</v>
      </c>
      <c r="V365" s="10" t="n">
        <v>6</v>
      </c>
      <c r="W365" s="7" t="inlineStr">
        <is>
          <t>-</t>
        </is>
      </c>
      <c r="X365" s="7" t="inlineStr">
        <is>
          <t>Si</t>
        </is>
      </c>
      <c r="Y365" s="7" t="inlineStr">
        <is>
          <t>Si</t>
        </is>
      </c>
      <c r="Z365" s="7" t="inlineStr">
        <is>
          <t>Si</t>
        </is>
      </c>
      <c r="AA365" s="7" t="inlineStr">
        <is>
          <t>No</t>
        </is>
      </c>
      <c r="AB365" s="7" t="inlineStr">
        <is>
          <t>No</t>
        </is>
      </c>
      <c r="AC365" s="126" t="inlineStr">
        <is>
          <t>Aqui</t>
        </is>
      </c>
      <c r="AD365" s="18" t="inlineStr"/>
      <c r="AE365" s="13" t="n">
        <v>3202.328966521106</v>
      </c>
      <c r="AF365" s="13" t="inlineStr">
        <is>
          <t>-</t>
        </is>
      </c>
      <c r="AH365" s="13">
        <f>IF(P365="","",AVERAGEIF($P$6:$P$503, P365, $AE$6:$AE$503))</f>
        <v/>
      </c>
      <c r="AI365" s="13">
        <f>IF(AE365="","",IF(AE365="-","-",IF((AE365-AH365)=0,"-",IF((AE365-AH365)&gt;0,"↑","↓"))))</f>
        <v/>
      </c>
      <c r="AJ365" s="13">
        <f>IF(AF365="","",IF(AF365="-","-",AVERAGEIF($P$6:$P$503, P365, $AF$6:$AF$503)))</f>
        <v/>
      </c>
      <c r="AK365" s="13">
        <f>IF(AF365="","",IF(AF365="-","-",IF((AF365-AJ365)=0,"-",IF((AF365-AJ365)&gt;0,"↑","↓"))))</f>
        <v/>
      </c>
      <c r="AM365" s="125">
        <f>IF(I365="","",((I365-$AJ$2)*$AL$3*((1+$AL$3)^(30*12)))/(((1+$AL$3)^(30*12))-1))</f>
        <v/>
      </c>
    </row>
    <row r="366">
      <c r="B366" s="6" t="inlineStr">
        <is>
          <t>Actiu</t>
        </is>
      </c>
      <c r="C366" s="12" t="inlineStr">
        <is>
          <t>2025-04-09</t>
        </is>
      </c>
      <c r="D366" s="11" t="inlineStr">
        <is>
          <t>Serra Grup Immobiliari</t>
        </is>
      </c>
      <c r="E366" s="11" t="inlineStr"/>
      <c r="F366" s="12" t="inlineStr">
        <is>
          <t>2025-04-09</t>
        </is>
      </c>
      <c r="G366" s="11" t="n">
        <v>0</v>
      </c>
      <c r="H366" s="19" t="inlineStr"/>
      <c r="I366" s="124" t="n">
        <v>295000</v>
      </c>
      <c r="J366" s="9" t="inlineStr">
        <is>
          <t>-</t>
        </is>
      </c>
      <c r="K366" s="7" t="inlineStr">
        <is>
          <t>Viviendas</t>
        </is>
      </c>
      <c r="L366" s="7" t="inlineStr">
        <is>
          <t>-</t>
        </is>
      </c>
      <c r="M366" s="10" t="n">
        <v>1991</v>
      </c>
      <c r="N366" s="10" t="n">
        <v>34</v>
      </c>
      <c r="O366" s="7" t="inlineStr">
        <is>
          <t>Vilafranca del Penedès</t>
        </is>
      </c>
      <c r="P366" s="7" t="inlineStr">
        <is>
          <t>Barceloneta - Molí D´En Rovira</t>
        </is>
      </c>
      <c r="Q366" s="10" t="n">
        <v>121</v>
      </c>
      <c r="R366" s="10" t="inlineStr">
        <is>
          <t>-</t>
        </is>
      </c>
      <c r="S366" s="7" t="inlineStr">
        <is>
          <t>-</t>
        </is>
      </c>
      <c r="T366" s="7" t="inlineStr">
        <is>
          <t>No</t>
        </is>
      </c>
      <c r="U366" s="10" t="n">
        <v>3</v>
      </c>
      <c r="V366" s="10" t="n">
        <v>3</v>
      </c>
      <c r="W366" s="7" t="inlineStr">
        <is>
          <t>-</t>
        </is>
      </c>
      <c r="X366" s="7" t="inlineStr">
        <is>
          <t>No</t>
        </is>
      </c>
      <c r="Y366" s="7" t="inlineStr">
        <is>
          <t>No</t>
        </is>
      </c>
      <c r="Z366" s="7" t="inlineStr">
        <is>
          <t>No</t>
        </is>
      </c>
      <c r="AA366" s="7" t="inlineStr">
        <is>
          <t>Si</t>
        </is>
      </c>
      <c r="AB366" s="7" t="inlineStr">
        <is>
          <t>Si</t>
        </is>
      </c>
      <c r="AC366" s="126" t="inlineStr">
        <is>
          <t>Aqui</t>
        </is>
      </c>
      <c r="AD366" s="19" t="inlineStr"/>
      <c r="AE366" s="13" t="n">
        <v>2438.01652892562</v>
      </c>
      <c r="AF366" s="13" t="n">
        <v>2083.774811047538</v>
      </c>
      <c r="AH366" s="13">
        <f>IF(P366="","",AVERAGEIF($P$6:$P$503, P366, $AE$6:$AE$503))</f>
        <v/>
      </c>
      <c r="AI366" s="13">
        <f>IF(AE366="","",IF(AE366="-","-",IF((AE366-AH366)=0,"-",IF((AE366-AH366)&gt;0,"↑","↓"))))</f>
        <v/>
      </c>
      <c r="AJ366" s="13">
        <f>IF(AF366="","",IF(AF366="-","-",AVERAGEIF($P$6:$P$503, P366, $AF$6:$AF$503)))</f>
        <v/>
      </c>
      <c r="AK366" s="13">
        <f>IF(AF366="","",IF(AF366="-","-",IF((AF366-AJ366)=0,"-",IF((AF366-AJ366)&gt;0,"↑","↓"))))</f>
        <v/>
      </c>
      <c r="AM366" s="125">
        <f>IF(I366="","",((I366-$AJ$2)*$AL$3*((1+$AL$3)^(30*12)))/(((1+$AL$3)^(30*12))-1))</f>
        <v/>
      </c>
    </row>
    <row r="367">
      <c r="B367" s="6" t="inlineStr">
        <is>
          <t>Actiu</t>
        </is>
      </c>
      <c r="C367" s="12" t="inlineStr">
        <is>
          <t>2025-04-09</t>
        </is>
      </c>
      <c r="D367" s="11" t="inlineStr">
        <is>
          <t>Serra Grup Immobiliari</t>
        </is>
      </c>
      <c r="E367" s="11" t="inlineStr"/>
      <c r="F367" s="12" t="inlineStr">
        <is>
          <t>2025-04-09</t>
        </is>
      </c>
      <c r="G367" s="11" t="n">
        <v>0</v>
      </c>
      <c r="H367" s="19" t="inlineStr"/>
      <c r="I367" s="124" t="n">
        <v>296000</v>
      </c>
      <c r="J367" s="9" t="inlineStr">
        <is>
          <t>-</t>
        </is>
      </c>
      <c r="K367" s="7" t="inlineStr">
        <is>
          <t>Viviendas</t>
        </is>
      </c>
      <c r="L367" s="7" t="inlineStr">
        <is>
          <t>Buen estado</t>
        </is>
      </c>
      <c r="M367" s="10" t="inlineStr">
        <is>
          <t>-</t>
        </is>
      </c>
      <c r="N367" s="10" t="inlineStr">
        <is>
          <t>-</t>
        </is>
      </c>
      <c r="O367" s="7" t="inlineStr">
        <is>
          <t>Font-rubí</t>
        </is>
      </c>
      <c r="P367" s="7" t="inlineStr">
        <is>
          <t>Cataluna</t>
        </is>
      </c>
      <c r="Q367" s="10" t="n">
        <v>95</v>
      </c>
      <c r="R367" s="10" t="inlineStr">
        <is>
          <t>-</t>
        </is>
      </c>
      <c r="S367" s="7" t="inlineStr">
        <is>
          <t>-</t>
        </is>
      </c>
      <c r="T367" s="7" t="inlineStr">
        <is>
          <t>No</t>
        </is>
      </c>
      <c r="U367" s="10" t="n">
        <v>7</v>
      </c>
      <c r="V367" s="10" t="n">
        <v>3</v>
      </c>
      <c r="W367" s="7" t="inlineStr">
        <is>
          <t>-</t>
        </is>
      </c>
      <c r="X367" s="7" t="inlineStr">
        <is>
          <t>Si</t>
        </is>
      </c>
      <c r="Y367" s="7" t="inlineStr">
        <is>
          <t>No</t>
        </is>
      </c>
      <c r="Z367" s="7" t="inlineStr">
        <is>
          <t>Si</t>
        </is>
      </c>
      <c r="AA367" s="7" t="inlineStr">
        <is>
          <t>No</t>
        </is>
      </c>
      <c r="AB367" s="7" t="inlineStr">
        <is>
          <t>No</t>
        </is>
      </c>
      <c r="AC367" s="126" t="inlineStr">
        <is>
          <t>Aqui</t>
        </is>
      </c>
      <c r="AD367" s="19" t="inlineStr"/>
      <c r="AE367" s="13" t="n">
        <v>3115.78947368421</v>
      </c>
      <c r="AF367" s="13" t="inlineStr">
        <is>
          <t>-</t>
        </is>
      </c>
      <c r="AH367" s="13">
        <f>IF(P367="","",AVERAGEIF($P$6:$P$503, P367, $AE$6:$AE$503))</f>
        <v/>
      </c>
      <c r="AI367" s="13">
        <f>IF(AE367="","",IF(AE367="-","-",IF((AE367-AH367)=0,"-",IF((AE367-AH367)&gt;0,"↑","↓"))))</f>
        <v/>
      </c>
      <c r="AJ367" s="13">
        <f>IF(AF367="","",IF(AF367="-","-",AVERAGEIF($P$6:$P$503, P367, $AF$6:$AF$503)))</f>
        <v/>
      </c>
      <c r="AK367" s="13">
        <f>IF(AF367="","",IF(AF367="-","-",IF((AF367-AJ367)=0,"-",IF((AF367-AJ367)&gt;0,"↑","↓"))))</f>
        <v/>
      </c>
      <c r="AM367" s="125">
        <f>IF(I367="","",((I367-$AJ$2)*$AL$3*((1+$AL$3)^(30*12)))/(((1+$AL$3)^(30*12))-1))</f>
        <v/>
      </c>
    </row>
    <row r="368">
      <c r="B368" s="6" t="inlineStr">
        <is>
          <t>Actiu</t>
        </is>
      </c>
      <c r="C368" s="12" t="inlineStr">
        <is>
          <t>2025-04-09</t>
        </is>
      </c>
      <c r="D368" s="11" t="inlineStr">
        <is>
          <t>Serra Grup Immobiliari</t>
        </is>
      </c>
      <c r="E368" s="11" t="inlineStr"/>
      <c r="F368" s="12" t="inlineStr">
        <is>
          <t>2025-04-09</t>
        </is>
      </c>
      <c r="G368" s="11" t="n">
        <v>0</v>
      </c>
      <c r="H368" s="18" t="inlineStr"/>
      <c r="I368" s="124" t="n">
        <v>340000</v>
      </c>
      <c r="J368" s="9" t="inlineStr">
        <is>
          <t>-</t>
        </is>
      </c>
      <c r="K368" s="7" t="inlineStr">
        <is>
          <t>Viviendas</t>
        </is>
      </c>
      <c r="L368" s="7" t="inlineStr">
        <is>
          <t>-</t>
        </is>
      </c>
      <c r="M368" s="10" t="n">
        <v>2003</v>
      </c>
      <c r="N368" s="10" t="n">
        <v>22</v>
      </c>
      <c r="O368" s="7" t="inlineStr">
        <is>
          <t>Moja</t>
        </is>
      </c>
      <c r="P368" s="7" t="inlineStr">
        <is>
          <t>La vinera</t>
        </is>
      </c>
      <c r="Q368" s="10" t="n">
        <v>125</v>
      </c>
      <c r="R368" s="10" t="inlineStr">
        <is>
          <t>-</t>
        </is>
      </c>
      <c r="S368" s="7" t="inlineStr">
        <is>
          <t>-</t>
        </is>
      </c>
      <c r="T368" s="7" t="inlineStr">
        <is>
          <t>Si</t>
        </is>
      </c>
      <c r="U368" s="10" t="n">
        <v>4</v>
      </c>
      <c r="V368" s="10" t="n">
        <v>3</v>
      </c>
      <c r="W368" s="7" t="inlineStr">
        <is>
          <t>-</t>
        </is>
      </c>
      <c r="X368" s="7" t="inlineStr">
        <is>
          <t>Si</t>
        </is>
      </c>
      <c r="Y368" s="7" t="inlineStr">
        <is>
          <t>Si</t>
        </is>
      </c>
      <c r="Z368" s="7" t="inlineStr">
        <is>
          <t>Si</t>
        </is>
      </c>
      <c r="AA368" s="7" t="inlineStr">
        <is>
          <t>Si</t>
        </is>
      </c>
      <c r="AB368" s="7" t="inlineStr">
        <is>
          <t>Si</t>
        </is>
      </c>
      <c r="AC368" s="126" t="inlineStr">
        <is>
          <t>Aqui</t>
        </is>
      </c>
      <c r="AD368" s="18" t="inlineStr"/>
      <c r="AE368" s="13" t="n">
        <v>2720</v>
      </c>
      <c r="AF368" s="13" t="n">
        <v>2450.45045045045</v>
      </c>
      <c r="AH368" s="13">
        <f>IF(P368="","",AVERAGEIF($P$6:$P$503, P368, $AE$6:$AE$503))</f>
        <v/>
      </c>
      <c r="AI368" s="13">
        <f>IF(AE368="","",IF(AE368="-","-",IF((AE368-AH368)=0,"-",IF((AE368-AH368)&gt;0,"↑","↓"))))</f>
        <v/>
      </c>
      <c r="AJ368" s="13">
        <f>IF(AF368="","",IF(AF368="-","-",AVERAGEIF($P$6:$P$503, P368, $AF$6:$AF$503)))</f>
        <v/>
      </c>
      <c r="AK368" s="13">
        <f>IF(AF368="","",IF(AF368="-","-",IF((AF368-AJ368)=0,"-",IF((AF368-AJ368)&gt;0,"↑","↓"))))</f>
        <v/>
      </c>
      <c r="AM368" s="125">
        <f>IF(I368="","",((I368-$AJ$2)*$AL$3*((1+$AL$3)^(30*12)))/(((1+$AL$3)^(30*12))-1))</f>
        <v/>
      </c>
    </row>
    <row r="369">
      <c r="B369" s="6" t="inlineStr">
        <is>
          <t>Actiu</t>
        </is>
      </c>
      <c r="C369" s="12" t="inlineStr">
        <is>
          <t>2025-04-10</t>
        </is>
      </c>
      <c r="D369" s="11" t="inlineStr">
        <is>
          <t>Serra Grup Immobiliari</t>
        </is>
      </c>
      <c r="E369" s="11" t="inlineStr"/>
      <c r="F369" s="12" t="inlineStr">
        <is>
          <t>2025-04-10</t>
        </is>
      </c>
      <c r="G369" s="11" t="n">
        <v>0</v>
      </c>
      <c r="H369" s="19" t="inlineStr"/>
      <c r="I369" s="124" t="n">
        <v>276838</v>
      </c>
      <c r="J369" s="9" t="inlineStr">
        <is>
          <t>-</t>
        </is>
      </c>
      <c r="K369" s="7" t="inlineStr">
        <is>
          <t>Viviendas</t>
        </is>
      </c>
      <c r="L369" s="7" t="inlineStr">
        <is>
          <t>Obra Nueva</t>
        </is>
      </c>
      <c r="M369" s="10" t="n">
        <v>2025</v>
      </c>
      <c r="N369" s="10" t="n">
        <v>0</v>
      </c>
      <c r="O369" s="7" t="inlineStr">
        <is>
          <t>Vilafranca del Penedès</t>
        </is>
      </c>
      <c r="P369" s="7" t="inlineStr">
        <is>
          <t>Barceloneta</t>
        </is>
      </c>
      <c r="Q369" s="10" t="n">
        <v>83</v>
      </c>
      <c r="R369" s="10" t="inlineStr">
        <is>
          <t>-</t>
        </is>
      </c>
      <c r="S369" s="7" t="inlineStr">
        <is>
          <t>-</t>
        </is>
      </c>
      <c r="T369" s="7" t="inlineStr">
        <is>
          <t>Si</t>
        </is>
      </c>
      <c r="U369" s="10" t="n">
        <v>3</v>
      </c>
      <c r="V369" s="10" t="n">
        <v>2</v>
      </c>
      <c r="W369" s="7" t="inlineStr">
        <is>
          <t>-</t>
        </is>
      </c>
      <c r="X369" s="7" t="inlineStr">
        <is>
          <t>No</t>
        </is>
      </c>
      <c r="Y369" s="7" t="inlineStr">
        <is>
          <t>No</t>
        </is>
      </c>
      <c r="Z369" s="7" t="inlineStr">
        <is>
          <t>Si</t>
        </is>
      </c>
      <c r="AA369" s="7" t="inlineStr">
        <is>
          <t>No</t>
        </is>
      </c>
      <c r="AB369" s="7" t="inlineStr">
        <is>
          <t>Si</t>
        </is>
      </c>
      <c r="AC369" s="126" t="inlineStr">
        <is>
          <t>Aqui</t>
        </is>
      </c>
      <c r="AD369" s="19" t="inlineStr"/>
      <c r="AE369" s="13" t="n">
        <v>3335.397590361446</v>
      </c>
      <c r="AF369" s="13" t="n">
        <v>3335.397590361446</v>
      </c>
      <c r="AH369" s="13">
        <f>IF(P369="","",AVERAGEIF($P$6:$P$503, P369, $AE$6:$AE$503))</f>
        <v/>
      </c>
      <c r="AI369" s="13">
        <f>IF(AE369="","",IF(AE369="-","-",IF((AE369-AH369)=0,"-",IF((AE369-AH369)&gt;0,"↑","↓"))))</f>
        <v/>
      </c>
      <c r="AJ369" s="13">
        <f>IF(AF369="","",IF(AF369="-","-",AVERAGEIF($P$6:$P$503, P369, $AF$6:$AF$503)))</f>
        <v/>
      </c>
      <c r="AK369" s="13">
        <f>IF(AF369="","",IF(AF369="-","-",IF((AF369-AJ369)=0,"-",IF((AF369-AJ369)&gt;0,"↑","↓"))))</f>
        <v/>
      </c>
      <c r="AM369" s="125">
        <f>IF(I369="","",((I369-$AJ$2)*$AL$3*((1+$AL$3)^(30*12)))/(((1+$AL$3)^(30*12))-1))</f>
        <v/>
      </c>
    </row>
    <row r="370">
      <c r="B370" s="6" t="inlineStr">
        <is>
          <t>Actiu</t>
        </is>
      </c>
      <c r="C370" s="12" t="inlineStr">
        <is>
          <t>2025-04-10</t>
        </is>
      </c>
      <c r="D370" s="11" t="inlineStr">
        <is>
          <t>Serra Grup Immobiliari</t>
        </is>
      </c>
      <c r="E370" s="11" t="inlineStr"/>
      <c r="F370" s="12" t="inlineStr">
        <is>
          <t>2025-04-10</t>
        </is>
      </c>
      <c r="G370" s="11" t="n">
        <v>0</v>
      </c>
      <c r="H370" s="19" t="inlineStr"/>
      <c r="I370" s="124" t="n">
        <v>273137</v>
      </c>
      <c r="J370" s="9" t="inlineStr">
        <is>
          <t>-</t>
        </is>
      </c>
      <c r="K370" s="7" t="inlineStr">
        <is>
          <t>Viviendas</t>
        </is>
      </c>
      <c r="L370" s="7" t="inlineStr">
        <is>
          <t>Obra Nueva</t>
        </is>
      </c>
      <c r="M370" s="10" t="inlineStr">
        <is>
          <t>-</t>
        </is>
      </c>
      <c r="N370" s="10" t="inlineStr">
        <is>
          <t>-</t>
        </is>
      </c>
      <c r="O370" s="7" t="inlineStr">
        <is>
          <t>Vilafranca del Penedès</t>
        </is>
      </c>
      <c r="P370" s="7" t="inlineStr">
        <is>
          <t>Barceloneta</t>
        </is>
      </c>
      <c r="Q370" s="10" t="n">
        <v>82</v>
      </c>
      <c r="R370" s="10" t="inlineStr">
        <is>
          <t>-</t>
        </is>
      </c>
      <c r="S370" s="7" t="inlineStr">
        <is>
          <t>-</t>
        </is>
      </c>
      <c r="T370" s="7" t="inlineStr">
        <is>
          <t>Si</t>
        </is>
      </c>
      <c r="U370" s="10" t="n">
        <v>3</v>
      </c>
      <c r="V370" s="10" t="n">
        <v>2</v>
      </c>
      <c r="W370" s="7" t="inlineStr">
        <is>
          <t>-</t>
        </is>
      </c>
      <c r="X370" s="7" t="inlineStr">
        <is>
          <t>No</t>
        </is>
      </c>
      <c r="Y370" s="7" t="inlineStr">
        <is>
          <t>No</t>
        </is>
      </c>
      <c r="Z370" s="7" t="inlineStr">
        <is>
          <t>Si</t>
        </is>
      </c>
      <c r="AA370" s="7" t="inlineStr">
        <is>
          <t>No</t>
        </is>
      </c>
      <c r="AB370" s="7" t="inlineStr">
        <is>
          <t>Si</t>
        </is>
      </c>
      <c r="AC370" s="126" t="inlineStr">
        <is>
          <t>Aqui</t>
        </is>
      </c>
      <c r="AD370" s="19" t="inlineStr"/>
      <c r="AE370" s="13" t="n">
        <v>3330.939024390244</v>
      </c>
      <c r="AF370" s="13" t="inlineStr">
        <is>
          <t>-</t>
        </is>
      </c>
      <c r="AH370" s="13">
        <f>IF(P370="","",AVERAGEIF($P$6:$P$503, P370, $AE$6:$AE$503))</f>
        <v/>
      </c>
      <c r="AI370" s="13">
        <f>IF(AE370="","",IF(AE370="-","-",IF((AE370-AH370)=0,"-",IF((AE370-AH370)&gt;0,"↑","↓"))))</f>
        <v/>
      </c>
      <c r="AJ370" s="13">
        <f>IF(AF370="","",IF(AF370="-","-",AVERAGEIF($P$6:$P$503, P370, $AF$6:$AF$503)))</f>
        <v/>
      </c>
      <c r="AK370" s="13">
        <f>IF(AF370="","",IF(AF370="-","-",IF((AF370-AJ370)=0,"-",IF((AF370-AJ370)&gt;0,"↑","↓"))))</f>
        <v/>
      </c>
      <c r="AM370" s="125">
        <f>IF(I370="","",((I370-$AJ$2)*$AL$3*((1+$AL$3)^(30*12)))/(((1+$AL$3)^(30*12))-1))</f>
        <v/>
      </c>
    </row>
    <row r="371">
      <c r="B371" s="6" t="inlineStr">
        <is>
          <t>Actiu</t>
        </is>
      </c>
      <c r="C371" s="12" t="inlineStr">
        <is>
          <t>2025-04-10</t>
        </is>
      </c>
      <c r="D371" s="11" t="inlineStr">
        <is>
          <t>Serra Grup Immobiliari</t>
        </is>
      </c>
      <c r="E371" s="11" t="inlineStr"/>
      <c r="F371" s="12" t="inlineStr">
        <is>
          <t>2025-04-10</t>
        </is>
      </c>
      <c r="G371" s="11" t="n">
        <v>0</v>
      </c>
      <c r="H371" s="18" t="inlineStr"/>
      <c r="I371" s="124" t="n">
        <v>254481</v>
      </c>
      <c r="J371" s="9" t="inlineStr">
        <is>
          <t>-</t>
        </is>
      </c>
      <c r="K371" s="7" t="inlineStr">
        <is>
          <t>Viviendas</t>
        </is>
      </c>
      <c r="L371" s="7" t="inlineStr">
        <is>
          <t>Nuevo</t>
        </is>
      </c>
      <c r="M371" s="10" t="inlineStr">
        <is>
          <t>-</t>
        </is>
      </c>
      <c r="N371" s="10" t="inlineStr">
        <is>
          <t>-</t>
        </is>
      </c>
      <c r="O371" s="7" t="inlineStr">
        <is>
          <t>Vilafranca del Penedès</t>
        </is>
      </c>
      <c r="P371" s="7" t="inlineStr">
        <is>
          <t>Barcelona</t>
        </is>
      </c>
      <c r="Q371" s="10" t="n">
        <v>73</v>
      </c>
      <c r="R371" s="10" t="inlineStr">
        <is>
          <t>-</t>
        </is>
      </c>
      <c r="S371" s="7" t="inlineStr">
        <is>
          <t>-</t>
        </is>
      </c>
      <c r="T371" s="7" t="inlineStr">
        <is>
          <t>Si</t>
        </is>
      </c>
      <c r="U371" s="10" t="n">
        <v>3</v>
      </c>
      <c r="V371" s="10" t="n">
        <v>2</v>
      </c>
      <c r="W371" s="7" t="inlineStr">
        <is>
          <t>-</t>
        </is>
      </c>
      <c r="X371" s="7" t="inlineStr">
        <is>
          <t>No</t>
        </is>
      </c>
      <c r="Y371" s="7" t="inlineStr">
        <is>
          <t>No</t>
        </is>
      </c>
      <c r="Z371" s="7" t="inlineStr">
        <is>
          <t>Si</t>
        </is>
      </c>
      <c r="AA371" s="7" t="inlineStr">
        <is>
          <t>No</t>
        </is>
      </c>
      <c r="AB371" s="7" t="inlineStr">
        <is>
          <t>Si</t>
        </is>
      </c>
      <c r="AC371" s="126" t="inlineStr">
        <is>
          <t>Aqui</t>
        </is>
      </c>
      <c r="AD371" s="18" t="inlineStr"/>
      <c r="AE371" s="13" t="n">
        <v>3486.041095890411</v>
      </c>
      <c r="AF371" s="13" t="inlineStr">
        <is>
          <t>-</t>
        </is>
      </c>
      <c r="AH371" s="13">
        <f>IF(P371="","",AVERAGEIF($P$6:$P$503, P371, $AE$6:$AE$503))</f>
        <v/>
      </c>
      <c r="AI371" s="13">
        <f>IF(AE371="","",IF(AE371="-","-",IF((AE371-AH371)=0,"-",IF((AE371-AH371)&gt;0,"↑","↓"))))</f>
        <v/>
      </c>
      <c r="AJ371" s="13">
        <f>IF(AF371="","",IF(AF371="-","-",AVERAGEIF($P$6:$P$503, P371, $AF$6:$AF$503)))</f>
        <v/>
      </c>
      <c r="AK371" s="13">
        <f>IF(AF371="","",IF(AF371="-","-",IF((AF371-AJ371)=0,"-",IF((AF371-AJ371)&gt;0,"↑","↓"))))</f>
        <v/>
      </c>
      <c r="AM371" s="125">
        <f>IF(I371="","",((I371-$AJ$2)*$AL$3*((1+$AL$3)^(30*12)))/(((1+$AL$3)^(30*12))-1))</f>
        <v/>
      </c>
    </row>
    <row r="372">
      <c r="B372" s="6" t="inlineStr">
        <is>
          <t>Actiu</t>
        </is>
      </c>
      <c r="C372" s="12" t="inlineStr">
        <is>
          <t>2025-04-10</t>
        </is>
      </c>
      <c r="D372" s="11" t="inlineStr">
        <is>
          <t>Serra Grup Immobiliari</t>
        </is>
      </c>
      <c r="E372" s="11" t="inlineStr"/>
      <c r="F372" s="12" t="inlineStr">
        <is>
          <t>2025-04-10</t>
        </is>
      </c>
      <c r="G372" s="11" t="n">
        <v>0</v>
      </c>
      <c r="H372" s="19" t="inlineStr"/>
      <c r="I372" s="124" t="n">
        <v>319200</v>
      </c>
      <c r="J372" s="9" t="inlineStr">
        <is>
          <t>-</t>
        </is>
      </c>
      <c r="K372" s="7" t="inlineStr">
        <is>
          <t>Viviendas</t>
        </is>
      </c>
      <c r="L372" s="7" t="inlineStr">
        <is>
          <t>Obra Nueva</t>
        </is>
      </c>
      <c r="M372" s="10" t="n">
        <v>2025</v>
      </c>
      <c r="N372" s="10" t="n">
        <v>0</v>
      </c>
      <c r="O372" s="7" t="inlineStr">
        <is>
          <t>Vilafranca del Penedès</t>
        </is>
      </c>
      <c r="P372" s="7" t="inlineStr">
        <is>
          <t>Barcelona</t>
        </is>
      </c>
      <c r="Q372" s="10" t="n">
        <v>92</v>
      </c>
      <c r="R372" s="10" t="inlineStr">
        <is>
          <t>-</t>
        </is>
      </c>
      <c r="S372" s="7" t="inlineStr">
        <is>
          <t>-</t>
        </is>
      </c>
      <c r="T372" s="7" t="inlineStr">
        <is>
          <t>Si</t>
        </is>
      </c>
      <c r="U372" s="10" t="n">
        <v>4</v>
      </c>
      <c r="V372" s="10" t="n">
        <v>2</v>
      </c>
      <c r="W372" s="7" t="inlineStr">
        <is>
          <t>-</t>
        </is>
      </c>
      <c r="X372" s="7" t="inlineStr">
        <is>
          <t>No</t>
        </is>
      </c>
      <c r="Y372" s="7" t="inlineStr">
        <is>
          <t>No</t>
        </is>
      </c>
      <c r="Z372" s="7" t="inlineStr">
        <is>
          <t>Si</t>
        </is>
      </c>
      <c r="AA372" s="7" t="inlineStr">
        <is>
          <t>No</t>
        </is>
      </c>
      <c r="AB372" s="7" t="inlineStr">
        <is>
          <t>Si</t>
        </is>
      </c>
      <c r="AC372" s="126" t="inlineStr">
        <is>
          <t>Aqui</t>
        </is>
      </c>
      <c r="AD372" s="19" t="inlineStr"/>
      <c r="AE372" s="13" t="n">
        <v>3469.565217391304</v>
      </c>
      <c r="AF372" s="13" t="n">
        <v>3469.565217391304</v>
      </c>
      <c r="AH372" s="13">
        <f>IF(P372="","",AVERAGEIF($P$6:$P$503, P372, $AE$6:$AE$503))</f>
        <v/>
      </c>
      <c r="AI372" s="13">
        <f>IF(AE372="","",IF(AE372="-","-",IF((AE372-AH372)=0,"-",IF((AE372-AH372)&gt;0,"↑","↓"))))</f>
        <v/>
      </c>
      <c r="AJ372" s="13">
        <f>IF(AF372="","",IF(AF372="-","-",AVERAGEIF($P$6:$P$503, P372, $AF$6:$AF$503)))</f>
        <v/>
      </c>
      <c r="AK372" s="13">
        <f>IF(AF372="","",IF(AF372="-","-",IF((AF372-AJ372)=0,"-",IF((AF372-AJ372)&gt;0,"↑","↓"))))</f>
        <v/>
      </c>
      <c r="AM372" s="125">
        <f>IF(I372="","",((I372-$AJ$2)*$AL$3*((1+$AL$3)^(30*12)))/(((1+$AL$3)^(30*12))-1))</f>
        <v/>
      </c>
    </row>
    <row r="373">
      <c r="B373" s="6" t="inlineStr">
        <is>
          <t>Actiu</t>
        </is>
      </c>
      <c r="C373" s="12" t="inlineStr">
        <is>
          <t>2025-04-10</t>
        </is>
      </c>
      <c r="D373" s="11" t="inlineStr">
        <is>
          <t>Serra Grup Immobiliari</t>
        </is>
      </c>
      <c r="E373" s="11" t="inlineStr"/>
      <c r="F373" s="12" t="inlineStr">
        <is>
          <t>2025-04-10</t>
        </is>
      </c>
      <c r="G373" s="11" t="n">
        <v>0</v>
      </c>
      <c r="H373" s="19" t="inlineStr"/>
      <c r="I373" s="124" t="n">
        <v>700000</v>
      </c>
      <c r="J373" s="9" t="inlineStr">
        <is>
          <t>-</t>
        </is>
      </c>
      <c r="K373" s="7" t="inlineStr">
        <is>
          <t>Viviendas</t>
        </is>
      </c>
      <c r="L373" s="7" t="inlineStr">
        <is>
          <t>Buen estado</t>
        </is>
      </c>
      <c r="M373" s="10" t="n">
        <v>1925</v>
      </c>
      <c r="N373" s="10" t="n">
        <v>100</v>
      </c>
      <c r="O373" s="7" t="inlineStr">
        <is>
          <t>Vilafranca del Penedès</t>
        </is>
      </c>
      <c r="P373" s="7" t="inlineStr">
        <is>
          <t>*CENTRO</t>
        </is>
      </c>
      <c r="Q373" s="10" t="n">
        <v>181</v>
      </c>
      <c r="R373" s="10" t="inlineStr">
        <is>
          <t>-</t>
        </is>
      </c>
      <c r="S373" s="7" t="inlineStr">
        <is>
          <t>-</t>
        </is>
      </c>
      <c r="T373" s="7" t="inlineStr">
        <is>
          <t>No</t>
        </is>
      </c>
      <c r="U373" s="10" t="n">
        <v>8</v>
      </c>
      <c r="V373" s="10" t="n">
        <v>8</v>
      </c>
      <c r="W373" s="7" t="inlineStr">
        <is>
          <t>Este</t>
        </is>
      </c>
      <c r="X373" s="7" t="inlineStr">
        <is>
          <t>No</t>
        </is>
      </c>
      <c r="Y373" s="7" t="inlineStr">
        <is>
          <t>Si</t>
        </is>
      </c>
      <c r="Z373" s="7" t="inlineStr">
        <is>
          <t>No</t>
        </is>
      </c>
      <c r="AA373" s="7" t="inlineStr">
        <is>
          <t>No</t>
        </is>
      </c>
      <c r="AB373" s="7" t="inlineStr">
        <is>
          <t>No</t>
        </is>
      </c>
      <c r="AC373" s="126" t="inlineStr">
        <is>
          <t>Aqui</t>
        </is>
      </c>
      <c r="AD373" s="19" t="inlineStr"/>
      <c r="AE373" s="13" t="n">
        <v>3867.403314917127</v>
      </c>
      <c r="AF373" s="13" t="n">
        <v>2578.268876611418</v>
      </c>
      <c r="AH373" s="13">
        <f>IF(P373="","",AVERAGEIF($P$6:$P$503, P373, $AE$6:$AE$503))</f>
        <v/>
      </c>
      <c r="AI373" s="13">
        <f>IF(AE373="","",IF(AE373="-","-",IF((AE373-AH373)=0,"-",IF((AE373-AH373)&gt;0,"↑","↓"))))</f>
        <v/>
      </c>
      <c r="AJ373" s="13">
        <f>IF(AF373="","",IF(AF373="-","-",AVERAGEIF($P$6:$P$503, P373, $AF$6:$AF$503)))</f>
        <v/>
      </c>
      <c r="AK373" s="13">
        <f>IF(AF373="","",IF(AF373="-","-",IF((AF373-AJ373)=0,"-",IF((AF373-AJ373)&gt;0,"↑","↓"))))</f>
        <v/>
      </c>
      <c r="AM373" s="125">
        <f>IF(I373="","",((I373-$AJ$2)*$AL$3*((1+$AL$3)^(30*12)))/(((1+$AL$3)^(30*12))-1))</f>
        <v/>
      </c>
    </row>
    <row r="374">
      <c r="B374" s="6" t="inlineStr">
        <is>
          <t>Actiu</t>
        </is>
      </c>
      <c r="C374" s="12" t="inlineStr">
        <is>
          <t>2025-04-10</t>
        </is>
      </c>
      <c r="D374" s="11" t="inlineStr">
        <is>
          <t>Serra Grup Immobiliari</t>
        </is>
      </c>
      <c r="E374" s="11" t="inlineStr"/>
      <c r="F374" s="12" t="inlineStr">
        <is>
          <t>2025-04-10</t>
        </is>
      </c>
      <c r="G374" s="11" t="n">
        <v>0</v>
      </c>
      <c r="H374" s="18" t="inlineStr"/>
      <c r="I374" s="124" t="n">
        <v>295000</v>
      </c>
      <c r="J374" s="9" t="inlineStr">
        <is>
          <t>-</t>
        </is>
      </c>
      <c r="K374" s="7" t="inlineStr">
        <is>
          <t>Viviendas</t>
        </is>
      </c>
      <c r="L374" s="7" t="inlineStr">
        <is>
          <t>Buen estado</t>
        </is>
      </c>
      <c r="M374" s="10" t="n">
        <v>1960</v>
      </c>
      <c r="N374" s="10" t="n">
        <v>65</v>
      </c>
      <c r="O374" s="7" t="inlineStr">
        <is>
          <t>Vilafranca del Penedès</t>
        </is>
      </c>
      <c r="P374" s="7" t="inlineStr">
        <is>
          <t>*CENTRO</t>
        </is>
      </c>
      <c r="Q374" s="10" t="n">
        <v>98</v>
      </c>
      <c r="R374" s="10" t="inlineStr">
        <is>
          <t>-</t>
        </is>
      </c>
      <c r="S374" s="7" t="inlineStr">
        <is>
          <t>-</t>
        </is>
      </c>
      <c r="T374" s="7" t="inlineStr">
        <is>
          <t>No</t>
        </is>
      </c>
      <c r="U374" s="10" t="n">
        <v>3</v>
      </c>
      <c r="V374" s="10" t="n">
        <v>2</v>
      </c>
      <c r="W374" s="7" t="inlineStr">
        <is>
          <t>-</t>
        </is>
      </c>
      <c r="X374" s="7" t="inlineStr">
        <is>
          <t>No</t>
        </is>
      </c>
      <c r="Y374" s="7" t="inlineStr">
        <is>
          <t>Si</t>
        </is>
      </c>
      <c r="Z374" s="7" t="inlineStr">
        <is>
          <t>No</t>
        </is>
      </c>
      <c r="AA374" s="7" t="inlineStr">
        <is>
          <t>No</t>
        </is>
      </c>
      <c r="AB374" s="7" t="inlineStr">
        <is>
          <t>Si</t>
        </is>
      </c>
      <c r="AC374" s="126" t="inlineStr">
        <is>
          <t>Aqui</t>
        </is>
      </c>
      <c r="AD374" s="18" t="inlineStr"/>
      <c r="AE374" s="13" t="n">
        <v>3010.204081632653</v>
      </c>
      <c r="AF374" s="13" t="n">
        <v>2271.852137081248</v>
      </c>
      <c r="AH374" s="13">
        <f>IF(P374="","",AVERAGEIF($P$6:$P$503, P374, $AE$6:$AE$503))</f>
        <v/>
      </c>
      <c r="AI374" s="13">
        <f>IF(AE374="","",IF(AE374="-","-",IF((AE374-AH374)=0,"-",IF((AE374-AH374)&gt;0,"↑","↓"))))</f>
        <v/>
      </c>
      <c r="AJ374" s="13">
        <f>IF(AF374="","",IF(AF374="-","-",AVERAGEIF($P$6:$P$503, P374, $AF$6:$AF$503)))</f>
        <v/>
      </c>
      <c r="AK374" s="13">
        <f>IF(AF374="","",IF(AF374="-","-",IF((AF374-AJ374)=0,"-",IF((AF374-AJ374)&gt;0,"↑","↓"))))</f>
        <v/>
      </c>
      <c r="AM374" s="125">
        <f>IF(I374="","",((I374-$AJ$2)*$AL$3*((1+$AL$3)^(30*12)))/(((1+$AL$3)^(30*12))-1))</f>
        <v/>
      </c>
    </row>
    <row r="375">
      <c r="B375" s="6" t="inlineStr">
        <is>
          <t>Actiu</t>
        </is>
      </c>
      <c r="C375" s="12" t="inlineStr">
        <is>
          <t>2025-04-10</t>
        </is>
      </c>
      <c r="D375" s="11" t="inlineStr">
        <is>
          <t>Serra Grup Immobiliari</t>
        </is>
      </c>
      <c r="E375" s="11" t="inlineStr"/>
      <c r="F375" s="12" t="inlineStr">
        <is>
          <t>2025-04-10</t>
        </is>
      </c>
      <c r="G375" s="11" t="n">
        <v>0</v>
      </c>
      <c r="H375" s="19" t="inlineStr"/>
      <c r="I375" s="124" t="n">
        <v>287000</v>
      </c>
      <c r="J375" s="9" t="inlineStr">
        <is>
          <t>-</t>
        </is>
      </c>
      <c r="K375" s="7" t="inlineStr">
        <is>
          <t>Viviendas</t>
        </is>
      </c>
      <c r="L375" s="7" t="inlineStr">
        <is>
          <t>Buen estado</t>
        </is>
      </c>
      <c r="M375" s="10" t="inlineStr">
        <is>
          <t>-</t>
        </is>
      </c>
      <c r="N375" s="10" t="inlineStr">
        <is>
          <t>-</t>
        </is>
      </c>
      <c r="O375" s="7" t="inlineStr">
        <is>
          <t>Vilafranca del Penedès</t>
        </is>
      </c>
      <c r="P375" s="7" t="inlineStr">
        <is>
          <t>*CENTRO</t>
        </is>
      </c>
      <c r="Q375" s="10" t="n">
        <v>305</v>
      </c>
      <c r="R375" s="10" t="inlineStr">
        <is>
          <t>-</t>
        </is>
      </c>
      <c r="S375" s="7" t="inlineStr">
        <is>
          <t>-</t>
        </is>
      </c>
      <c r="T375" s="7" t="inlineStr">
        <is>
          <t>No</t>
        </is>
      </c>
      <c r="U375" s="10" t="n">
        <v>4</v>
      </c>
      <c r="V375" s="10" t="n">
        <v>3</v>
      </c>
      <c r="W375" s="7" t="inlineStr">
        <is>
          <t>-</t>
        </is>
      </c>
      <c r="X375" s="7" t="inlineStr">
        <is>
          <t>No</t>
        </is>
      </c>
      <c r="Y375" s="7" t="inlineStr">
        <is>
          <t>No</t>
        </is>
      </c>
      <c r="Z375" s="7" t="inlineStr">
        <is>
          <t>No</t>
        </is>
      </c>
      <c r="AA375" s="7" t="inlineStr">
        <is>
          <t>No</t>
        </is>
      </c>
      <c r="AB375" s="7" t="inlineStr">
        <is>
          <t>No</t>
        </is>
      </c>
      <c r="AC375" s="126" t="inlineStr">
        <is>
          <t>Aqui</t>
        </is>
      </c>
      <c r="AD375" s="19" t="inlineStr"/>
      <c r="AE375" s="13" t="n">
        <v>940.983606557377</v>
      </c>
      <c r="AF375" s="13" t="inlineStr">
        <is>
          <t>-</t>
        </is>
      </c>
      <c r="AH375" s="13">
        <f>IF(P375="","",AVERAGEIF($P$6:$P$503, P375, $AE$6:$AE$503))</f>
        <v/>
      </c>
      <c r="AI375" s="13">
        <f>IF(AE375="","",IF(AE375="-","-",IF((AE375-AH375)=0,"-",IF((AE375-AH375)&gt;0,"↑","↓"))))</f>
        <v/>
      </c>
      <c r="AJ375" s="13">
        <f>IF(AF375="","",IF(AF375="-","-",AVERAGEIF($P$6:$P$503, P375, $AF$6:$AF$503)))</f>
        <v/>
      </c>
      <c r="AK375" s="13">
        <f>IF(AF375="","",IF(AF375="-","-",IF((AF375-AJ375)=0,"-",IF((AF375-AJ375)&gt;0,"↑","↓"))))</f>
        <v/>
      </c>
      <c r="AM375" s="125">
        <f>IF(I375="","",((I375-$AJ$2)*$AL$3*((1+$AL$3)^(30*12)))/(((1+$AL$3)^(30*12))-1))</f>
        <v/>
      </c>
    </row>
    <row r="376">
      <c r="B376" s="6" t="inlineStr">
        <is>
          <t>Actiu</t>
        </is>
      </c>
      <c r="C376" s="12" t="inlineStr">
        <is>
          <t>2025-04-10</t>
        </is>
      </c>
      <c r="D376" s="11" t="inlineStr">
        <is>
          <t>Serra Grup Immobiliari</t>
        </is>
      </c>
      <c r="E376" s="11" t="inlineStr"/>
      <c r="F376" s="12" t="inlineStr">
        <is>
          <t>2025-04-10</t>
        </is>
      </c>
      <c r="G376" s="11" t="n">
        <v>0</v>
      </c>
      <c r="H376" s="19" t="inlineStr"/>
      <c r="I376" s="124" t="n">
        <v>268000</v>
      </c>
      <c r="J376" s="9" t="inlineStr">
        <is>
          <t>-</t>
        </is>
      </c>
      <c r="K376" s="7" t="inlineStr">
        <is>
          <t>Viviendas</t>
        </is>
      </c>
      <c r="L376" s="7" t="inlineStr">
        <is>
          <t>Obra Nueva</t>
        </is>
      </c>
      <c r="M376" s="10" t="n">
        <v>2025</v>
      </c>
      <c r="N376" s="10" t="n">
        <v>0</v>
      </c>
      <c r="O376" s="7" t="inlineStr">
        <is>
          <t>Vilafranca del Penedès</t>
        </is>
      </c>
      <c r="P376" s="7" t="inlineStr">
        <is>
          <t>La Girada</t>
        </is>
      </c>
      <c r="Q376" s="10" t="n">
        <v>78</v>
      </c>
      <c r="R376" s="10" t="inlineStr">
        <is>
          <t>-</t>
        </is>
      </c>
      <c r="S376" s="7" t="inlineStr">
        <is>
          <t>-</t>
        </is>
      </c>
      <c r="T376" s="7" t="inlineStr">
        <is>
          <t>Si</t>
        </is>
      </c>
      <c r="U376" s="10" t="n">
        <v>4</v>
      </c>
      <c r="V376" s="10" t="n">
        <v>2</v>
      </c>
      <c r="W376" s="7" t="inlineStr">
        <is>
          <t>-</t>
        </is>
      </c>
      <c r="X376" s="7" t="inlineStr">
        <is>
          <t>No</t>
        </is>
      </c>
      <c r="Y376" s="7" t="inlineStr">
        <is>
          <t>Si</t>
        </is>
      </c>
      <c r="Z376" s="7" t="inlineStr">
        <is>
          <t>Si</t>
        </is>
      </c>
      <c r="AA376" s="7" t="inlineStr">
        <is>
          <t>No</t>
        </is>
      </c>
      <c r="AB376" s="7" t="inlineStr">
        <is>
          <t>No</t>
        </is>
      </c>
      <c r="AC376" s="126" t="inlineStr">
        <is>
          <t>Aqui</t>
        </is>
      </c>
      <c r="AD376" s="19" t="inlineStr"/>
      <c r="AE376" s="13" t="n">
        <v>3435.897435897436</v>
      </c>
      <c r="AF376" s="13" t="n">
        <v>3435.897435897436</v>
      </c>
      <c r="AH376" s="13">
        <f>IF(P376="","",AVERAGEIF($P$6:$P$503, P376, $AE$6:$AE$503))</f>
        <v/>
      </c>
      <c r="AI376" s="13">
        <f>IF(AE376="","",IF(AE376="-","-",IF((AE376-AH376)=0,"-",IF((AE376-AH376)&gt;0,"↑","↓"))))</f>
        <v/>
      </c>
      <c r="AJ376" s="13">
        <f>IF(AF376="","",IF(AF376="-","-",AVERAGEIF($P$6:$P$503, P376, $AF$6:$AF$503)))</f>
        <v/>
      </c>
      <c r="AK376" s="13">
        <f>IF(AF376="","",IF(AF376="-","-",IF((AF376-AJ376)=0,"-",IF((AF376-AJ376)&gt;0,"↑","↓"))))</f>
        <v/>
      </c>
      <c r="AM376" s="125">
        <f>IF(I376="","",((I376-$AJ$2)*$AL$3*((1+$AL$3)^(30*12)))/(((1+$AL$3)^(30*12))-1))</f>
        <v/>
      </c>
    </row>
    <row r="377">
      <c r="B377" s="6" t="inlineStr">
        <is>
          <t>Actiu</t>
        </is>
      </c>
      <c r="C377" s="12" t="inlineStr">
        <is>
          <t>2025-04-10</t>
        </is>
      </c>
      <c r="D377" s="11" t="inlineStr">
        <is>
          <t>Serra Grup Immobiliari</t>
        </is>
      </c>
      <c r="E377" s="11" t="inlineStr"/>
      <c r="F377" s="12" t="inlineStr">
        <is>
          <t>2025-04-10</t>
        </is>
      </c>
      <c r="G377" s="11" t="n">
        <v>0</v>
      </c>
      <c r="H377" s="18" t="inlineStr"/>
      <c r="I377" s="124" t="n">
        <v>260500</v>
      </c>
      <c r="J377" s="9" t="inlineStr">
        <is>
          <t>-</t>
        </is>
      </c>
      <c r="K377" s="7" t="inlineStr">
        <is>
          <t>Viviendas</t>
        </is>
      </c>
      <c r="L377" s="7" t="inlineStr">
        <is>
          <t>Obra Nueva</t>
        </is>
      </c>
      <c r="M377" s="10" t="n">
        <v>2025</v>
      </c>
      <c r="N377" s="10" t="n">
        <v>0</v>
      </c>
      <c r="O377" s="7" t="inlineStr">
        <is>
          <t>Vilafranca del Penedès</t>
        </is>
      </c>
      <c r="P377" s="7" t="inlineStr">
        <is>
          <t>La Girada</t>
        </is>
      </c>
      <c r="Q377" s="10" t="n">
        <v>78</v>
      </c>
      <c r="R377" s="10" t="inlineStr">
        <is>
          <t>-</t>
        </is>
      </c>
      <c r="S377" s="7" t="inlineStr">
        <is>
          <t>-</t>
        </is>
      </c>
      <c r="T377" s="7" t="inlineStr">
        <is>
          <t>Si</t>
        </is>
      </c>
      <c r="U377" s="10" t="n">
        <v>4</v>
      </c>
      <c r="V377" s="10" t="n">
        <v>2</v>
      </c>
      <c r="W377" s="7" t="inlineStr">
        <is>
          <t>-</t>
        </is>
      </c>
      <c r="X377" s="7" t="inlineStr">
        <is>
          <t>No</t>
        </is>
      </c>
      <c r="Y377" s="7" t="inlineStr">
        <is>
          <t>Si</t>
        </is>
      </c>
      <c r="Z377" s="7" t="inlineStr">
        <is>
          <t>Si</t>
        </is>
      </c>
      <c r="AA377" s="7" t="inlineStr">
        <is>
          <t>No</t>
        </is>
      </c>
      <c r="AB377" s="7" t="inlineStr">
        <is>
          <t>No</t>
        </is>
      </c>
      <c r="AC377" s="126" t="inlineStr">
        <is>
          <t>Aqui</t>
        </is>
      </c>
      <c r="AD377" s="18" t="inlineStr"/>
      <c r="AE377" s="13" t="n">
        <v>3339.74358974359</v>
      </c>
      <c r="AF377" s="13" t="n">
        <v>3339.74358974359</v>
      </c>
      <c r="AH377" s="13">
        <f>IF(P377="","",AVERAGEIF($P$6:$P$503, P377, $AE$6:$AE$503))</f>
        <v/>
      </c>
      <c r="AI377" s="13">
        <f>IF(AE377="","",IF(AE377="-","-",IF((AE377-AH377)=0,"-",IF((AE377-AH377)&gt;0,"↑","↓"))))</f>
        <v/>
      </c>
      <c r="AJ377" s="13">
        <f>IF(AF377="","",IF(AF377="-","-",AVERAGEIF($P$6:$P$503, P377, $AF$6:$AF$503)))</f>
        <v/>
      </c>
      <c r="AK377" s="13">
        <f>IF(AF377="","",IF(AF377="-","-",IF((AF377-AJ377)=0,"-",IF((AF377-AJ377)&gt;0,"↑","↓"))))</f>
        <v/>
      </c>
      <c r="AM377" s="125">
        <f>IF(I377="","",((I377-$AJ$2)*$AL$3*((1+$AL$3)^(30*12)))/(((1+$AL$3)^(30*12))-1))</f>
        <v/>
      </c>
    </row>
    <row r="378">
      <c r="B378" s="6" t="inlineStr">
        <is>
          <t>Actiu</t>
        </is>
      </c>
      <c r="C378" s="12" t="inlineStr">
        <is>
          <t>2025-04-10</t>
        </is>
      </c>
      <c r="D378" s="11" t="inlineStr">
        <is>
          <t>Serra Grup Immobiliari</t>
        </is>
      </c>
      <c r="E378" s="11" t="inlineStr"/>
      <c r="F378" s="12" t="inlineStr">
        <is>
          <t>2025-04-10</t>
        </is>
      </c>
      <c r="G378" s="11" t="n">
        <v>0</v>
      </c>
      <c r="H378" s="19" t="inlineStr"/>
      <c r="I378" s="124" t="n">
        <v>284000</v>
      </c>
      <c r="J378" s="9" t="inlineStr">
        <is>
          <t>-</t>
        </is>
      </c>
      <c r="K378" s="7" t="inlineStr">
        <is>
          <t>Viviendas</t>
        </is>
      </c>
      <c r="L378" s="7" t="inlineStr">
        <is>
          <t>Nuevo</t>
        </is>
      </c>
      <c r="M378" s="10" t="n">
        <v>2025</v>
      </c>
      <c r="N378" s="10" t="n">
        <v>0</v>
      </c>
      <c r="O378" s="7" t="inlineStr">
        <is>
          <t>Vilafranca del Penedès</t>
        </is>
      </c>
      <c r="P378" s="7" t="inlineStr">
        <is>
          <t>La Girada</t>
        </is>
      </c>
      <c r="Q378" s="10" t="n">
        <v>78</v>
      </c>
      <c r="R378" s="10" t="inlineStr">
        <is>
          <t>-</t>
        </is>
      </c>
      <c r="S378" s="7" t="inlineStr">
        <is>
          <t>-</t>
        </is>
      </c>
      <c r="T378" s="7" t="inlineStr">
        <is>
          <t>Si</t>
        </is>
      </c>
      <c r="U378" s="10" t="n">
        <v>4</v>
      </c>
      <c r="V378" s="10" t="n">
        <v>2</v>
      </c>
      <c r="W378" s="7" t="inlineStr">
        <is>
          <t>-</t>
        </is>
      </c>
      <c r="X378" s="7" t="inlineStr">
        <is>
          <t>No</t>
        </is>
      </c>
      <c r="Y378" s="7" t="inlineStr">
        <is>
          <t>Si</t>
        </is>
      </c>
      <c r="Z378" s="7" t="inlineStr">
        <is>
          <t>Si</t>
        </is>
      </c>
      <c r="AA378" s="7" t="inlineStr">
        <is>
          <t>No</t>
        </is>
      </c>
      <c r="AB378" s="7" t="inlineStr">
        <is>
          <t>No</t>
        </is>
      </c>
      <c r="AC378" s="126" t="inlineStr">
        <is>
          <t>Aqui</t>
        </is>
      </c>
      <c r="AD378" s="19" t="inlineStr"/>
      <c r="AE378" s="13" t="n">
        <v>3641.025641025641</v>
      </c>
      <c r="AF378" s="13" t="n">
        <v>3641.025641025641</v>
      </c>
      <c r="AH378" s="13">
        <f>IF(P378="","",AVERAGEIF($P$6:$P$503, P378, $AE$6:$AE$503))</f>
        <v/>
      </c>
      <c r="AI378" s="13">
        <f>IF(AE378="","",IF(AE378="-","-",IF((AE378-AH378)=0,"-",IF((AE378-AH378)&gt;0,"↑","↓"))))</f>
        <v/>
      </c>
      <c r="AJ378" s="13">
        <f>IF(AF378="","",IF(AF378="-","-",AVERAGEIF($P$6:$P$503, P378, $AF$6:$AF$503)))</f>
        <v/>
      </c>
      <c r="AK378" s="13">
        <f>IF(AF378="","",IF(AF378="-","-",IF((AF378-AJ378)=0,"-",IF((AF378-AJ378)&gt;0,"↑","↓"))))</f>
        <v/>
      </c>
      <c r="AM378" s="125">
        <f>IF(I378="","",((I378-$AJ$2)*$AL$3*((1+$AL$3)^(30*12)))/(((1+$AL$3)^(30*12))-1))</f>
        <v/>
      </c>
    </row>
    <row r="379">
      <c r="B379" s="6" t="inlineStr">
        <is>
          <t>Actiu</t>
        </is>
      </c>
      <c r="C379" s="12" t="inlineStr">
        <is>
          <t>2025-04-10</t>
        </is>
      </c>
      <c r="D379" s="11" t="inlineStr">
        <is>
          <t>Serra Grup Immobiliari</t>
        </is>
      </c>
      <c r="E379" s="11" t="inlineStr"/>
      <c r="F379" s="12" t="inlineStr">
        <is>
          <t>2025-04-10</t>
        </is>
      </c>
      <c r="G379" s="11" t="n">
        <v>0</v>
      </c>
      <c r="H379" s="19" t="inlineStr"/>
      <c r="I379" s="124" t="n">
        <v>175000</v>
      </c>
      <c r="J379" s="9" t="inlineStr">
        <is>
          <t>-</t>
        </is>
      </c>
      <c r="K379" s="7" t="inlineStr">
        <is>
          <t>Viviendas</t>
        </is>
      </c>
      <c r="L379" s="7" t="inlineStr">
        <is>
          <t>Buen estado</t>
        </is>
      </c>
      <c r="M379" s="10" t="n">
        <v>1995</v>
      </c>
      <c r="N379" s="10" t="n">
        <v>30</v>
      </c>
      <c r="O379" s="7" t="inlineStr">
        <is>
          <t>Vilafranca del Penedès</t>
        </is>
      </c>
      <c r="P379" s="7" t="inlineStr">
        <is>
          <t>LES CLOTES</t>
        </is>
      </c>
      <c r="Q379" s="10" t="n">
        <v>87</v>
      </c>
      <c r="R379" s="10" t="inlineStr">
        <is>
          <t>-</t>
        </is>
      </c>
      <c r="S379" s="7" t="inlineStr">
        <is>
          <t>-</t>
        </is>
      </c>
      <c r="T379" s="7" t="inlineStr">
        <is>
          <t>Si</t>
        </is>
      </c>
      <c r="U379" s="10" t="n">
        <v>4</v>
      </c>
      <c r="V379" s="10" t="n">
        <v>2</v>
      </c>
      <c r="W379" s="7" t="inlineStr">
        <is>
          <t>Oeste</t>
        </is>
      </c>
      <c r="X379" s="7" t="inlineStr">
        <is>
          <t>No</t>
        </is>
      </c>
      <c r="Y379" s="7" t="inlineStr">
        <is>
          <t>Si</t>
        </is>
      </c>
      <c r="Z379" s="7" t="inlineStr">
        <is>
          <t>No</t>
        </is>
      </c>
      <c r="AA379" s="7" t="inlineStr">
        <is>
          <t>No</t>
        </is>
      </c>
      <c r="AB379" s="7" t="inlineStr">
        <is>
          <t>No</t>
        </is>
      </c>
      <c r="AC379" s="126" t="inlineStr">
        <is>
          <t>Aqui</t>
        </is>
      </c>
      <c r="AD379" s="19" t="inlineStr"/>
      <c r="AE379" s="13" t="n">
        <v>2011.494252873563</v>
      </c>
      <c r="AF379" s="13" t="n">
        <v>1749.125437281359</v>
      </c>
      <c r="AH379" s="13">
        <f>IF(P379="","",AVERAGEIF($P$6:$P$503, P379, $AE$6:$AE$503))</f>
        <v/>
      </c>
      <c r="AI379" s="13">
        <f>IF(AE379="","",IF(AE379="-","-",IF((AE379-AH379)=0,"-",IF((AE379-AH379)&gt;0,"↑","↓"))))</f>
        <v/>
      </c>
      <c r="AJ379" s="13">
        <f>IF(AF379="","",IF(AF379="-","-",AVERAGEIF($P$6:$P$503, P379, $AF$6:$AF$503)))</f>
        <v/>
      </c>
      <c r="AK379" s="13">
        <f>IF(AF379="","",IF(AF379="-","-",IF((AF379-AJ379)=0,"-",IF((AF379-AJ379)&gt;0,"↑","↓"))))</f>
        <v/>
      </c>
      <c r="AM379" s="125">
        <f>IF(I379="","",((I379-$AJ$2)*$AL$3*((1+$AL$3)^(30*12)))/(((1+$AL$3)^(30*12))-1))</f>
        <v/>
      </c>
    </row>
    <row r="380">
      <c r="B380" s="6" t="inlineStr">
        <is>
          <t>Actiu</t>
        </is>
      </c>
      <c r="C380" s="12" t="inlineStr">
        <is>
          <t>2025-04-10</t>
        </is>
      </c>
      <c r="D380" s="11" t="inlineStr">
        <is>
          <t>Serra Grup Immobiliari</t>
        </is>
      </c>
      <c r="E380" s="11" t="inlineStr"/>
      <c r="F380" s="12" t="inlineStr">
        <is>
          <t>2025-04-10</t>
        </is>
      </c>
      <c r="G380" s="11" t="n">
        <v>0</v>
      </c>
      <c r="H380" s="18" t="inlineStr"/>
      <c r="I380" s="124" t="n">
        <v>273861</v>
      </c>
      <c r="J380" s="9" t="inlineStr">
        <is>
          <t>-</t>
        </is>
      </c>
      <c r="K380" s="7" t="inlineStr">
        <is>
          <t>Viviendas</t>
        </is>
      </c>
      <c r="L380" s="7" t="inlineStr">
        <is>
          <t>Obra Nueva</t>
        </is>
      </c>
      <c r="M380" s="10" t="n">
        <v>2025</v>
      </c>
      <c r="N380" s="10" t="n">
        <v>0</v>
      </c>
      <c r="O380" s="7" t="inlineStr">
        <is>
          <t>Vilafranca del Penedès</t>
        </is>
      </c>
      <c r="P380" s="7" t="inlineStr">
        <is>
          <t>Vilafranca del Penedès</t>
        </is>
      </c>
      <c r="Q380" s="10" t="n">
        <v>84</v>
      </c>
      <c r="R380" s="10" t="inlineStr">
        <is>
          <t>-</t>
        </is>
      </c>
      <c r="S380" s="7" t="inlineStr">
        <is>
          <t>-</t>
        </is>
      </c>
      <c r="T380" s="7" t="inlineStr">
        <is>
          <t>Si</t>
        </is>
      </c>
      <c r="U380" s="10" t="n">
        <v>3</v>
      </c>
      <c r="V380" s="10" t="n">
        <v>2</v>
      </c>
      <c r="W380" s="7" t="inlineStr">
        <is>
          <t>-</t>
        </is>
      </c>
      <c r="X380" s="7" t="inlineStr">
        <is>
          <t>No</t>
        </is>
      </c>
      <c r="Y380" s="7" t="inlineStr">
        <is>
          <t>No</t>
        </is>
      </c>
      <c r="Z380" s="7" t="inlineStr">
        <is>
          <t>Si</t>
        </is>
      </c>
      <c r="AA380" s="7" t="inlineStr">
        <is>
          <t>No</t>
        </is>
      </c>
      <c r="AB380" s="7" t="inlineStr">
        <is>
          <t>Si</t>
        </is>
      </c>
      <c r="AC380" s="126" t="inlineStr">
        <is>
          <t>Aqui</t>
        </is>
      </c>
      <c r="AD380" s="18" t="inlineStr"/>
      <c r="AE380" s="13" t="n">
        <v>3260.25</v>
      </c>
      <c r="AF380" s="13" t="n">
        <v>3260.25</v>
      </c>
      <c r="AH380" s="13">
        <f>IF(P380="","",AVERAGEIF($P$6:$P$503, P380, $AE$6:$AE$503))</f>
        <v/>
      </c>
      <c r="AI380" s="13">
        <f>IF(AE380="","",IF(AE380="-","-",IF((AE380-AH380)=0,"-",IF((AE380-AH380)&gt;0,"↑","↓"))))</f>
        <v/>
      </c>
      <c r="AJ380" s="13">
        <f>IF(AF380="","",IF(AF380="-","-",AVERAGEIF($P$6:$P$503, P380, $AF$6:$AF$503)))</f>
        <v/>
      </c>
      <c r="AK380" s="13">
        <f>IF(AF380="","",IF(AF380="-","-",IF((AF380-AJ380)=0,"-",IF((AF380-AJ380)&gt;0,"↑","↓"))))</f>
        <v/>
      </c>
      <c r="AM380" s="125">
        <f>IF(I380="","",((I380-$AJ$2)*$AL$3*((1+$AL$3)^(30*12)))/(((1+$AL$3)^(30*12))-1))</f>
        <v/>
      </c>
    </row>
    <row r="381">
      <c r="B381" s="6" t="inlineStr">
        <is>
          <t>Actiu</t>
        </is>
      </c>
      <c r="C381" s="12" t="inlineStr">
        <is>
          <t>2025-04-10</t>
        </is>
      </c>
      <c r="D381" s="11" t="inlineStr">
        <is>
          <t>Serra Grup Immobiliari</t>
        </is>
      </c>
      <c r="E381" s="11" t="inlineStr"/>
      <c r="F381" s="12" t="inlineStr">
        <is>
          <t>2025-04-10</t>
        </is>
      </c>
      <c r="G381" s="11" t="n">
        <v>0</v>
      </c>
      <c r="H381" s="19" t="inlineStr"/>
      <c r="I381" s="124" t="n">
        <v>294743</v>
      </c>
      <c r="J381" s="9" t="inlineStr">
        <is>
          <t>-</t>
        </is>
      </c>
      <c r="K381" s="7" t="inlineStr">
        <is>
          <t>Viviendas</t>
        </is>
      </c>
      <c r="L381" s="7" t="inlineStr">
        <is>
          <t>Obra Nueva</t>
        </is>
      </c>
      <c r="M381" s="10" t="n">
        <v>2025</v>
      </c>
      <c r="N381" s="10" t="n">
        <v>0</v>
      </c>
      <c r="O381" s="7" t="inlineStr">
        <is>
          <t>Vilafranca del Penedès</t>
        </is>
      </c>
      <c r="P381" s="7" t="inlineStr">
        <is>
          <t>Barceloneta</t>
        </is>
      </c>
      <c r="Q381" s="10" t="n">
        <v>82</v>
      </c>
      <c r="R381" s="10" t="inlineStr">
        <is>
          <t>-</t>
        </is>
      </c>
      <c r="S381" s="7" t="inlineStr">
        <is>
          <t>-</t>
        </is>
      </c>
      <c r="T381" s="7" t="inlineStr">
        <is>
          <t>Si</t>
        </is>
      </c>
      <c r="U381" s="10" t="n">
        <v>4</v>
      </c>
      <c r="V381" s="10" t="n">
        <v>2</v>
      </c>
      <c r="W381" s="7" t="inlineStr">
        <is>
          <t>-</t>
        </is>
      </c>
      <c r="X381" s="7" t="inlineStr">
        <is>
          <t>No</t>
        </is>
      </c>
      <c r="Y381" s="7" t="inlineStr">
        <is>
          <t>No</t>
        </is>
      </c>
      <c r="Z381" s="7" t="inlineStr">
        <is>
          <t>Si</t>
        </is>
      </c>
      <c r="AA381" s="7" t="inlineStr">
        <is>
          <t>No</t>
        </is>
      </c>
      <c r="AB381" s="7" t="inlineStr">
        <is>
          <t>Si</t>
        </is>
      </c>
      <c r="AC381" s="126" t="inlineStr">
        <is>
          <t>Aqui</t>
        </is>
      </c>
      <c r="AD381" s="19" t="inlineStr"/>
      <c r="AE381" s="13" t="n">
        <v>3594.426829268293</v>
      </c>
      <c r="AF381" s="13" t="n">
        <v>3594.426829268293</v>
      </c>
      <c r="AH381" s="13">
        <f>IF(P381="","",AVERAGEIF($P$6:$P$503, P381, $AE$6:$AE$503))</f>
        <v/>
      </c>
      <c r="AI381" s="13">
        <f>IF(AE381="","",IF(AE381="-","-",IF((AE381-AH381)=0,"-",IF((AE381-AH381)&gt;0,"↑","↓"))))</f>
        <v/>
      </c>
      <c r="AJ381" s="13">
        <f>IF(AF381="","",IF(AF381="-","-",AVERAGEIF($P$6:$P$503, P381, $AF$6:$AF$503)))</f>
        <v/>
      </c>
      <c r="AK381" s="13">
        <f>IF(AF381="","",IF(AF381="-","-",IF((AF381-AJ381)=0,"-",IF((AF381-AJ381)&gt;0,"↑","↓"))))</f>
        <v/>
      </c>
      <c r="AM381" s="125">
        <f>IF(I381="","",((I381-$AJ$2)*$AL$3*((1+$AL$3)^(30*12)))/(((1+$AL$3)^(30*12))-1))</f>
        <v/>
      </c>
    </row>
    <row r="382">
      <c r="B382" s="6" t="inlineStr">
        <is>
          <t>Actiu</t>
        </is>
      </c>
      <c r="C382" s="12" t="inlineStr">
        <is>
          <t>2025-04-10</t>
        </is>
      </c>
      <c r="D382" s="11" t="inlineStr">
        <is>
          <t>Serra Grup Immobiliari</t>
        </is>
      </c>
      <c r="E382" s="11" t="inlineStr"/>
      <c r="F382" s="12" t="inlineStr">
        <is>
          <t>2025-04-10</t>
        </is>
      </c>
      <c r="G382" s="11" t="n">
        <v>0</v>
      </c>
      <c r="H382" s="19" t="inlineStr"/>
      <c r="I382" s="124" t="n">
        <v>288472</v>
      </c>
      <c r="J382" s="9" t="inlineStr">
        <is>
          <t>-</t>
        </is>
      </c>
      <c r="K382" s="7" t="inlineStr">
        <is>
          <t>Viviendas</t>
        </is>
      </c>
      <c r="L382" s="7" t="inlineStr">
        <is>
          <t>Obra Nueva</t>
        </is>
      </c>
      <c r="M382" s="10" t="n">
        <v>2025</v>
      </c>
      <c r="N382" s="10" t="n">
        <v>0</v>
      </c>
      <c r="O382" s="7" t="inlineStr">
        <is>
          <t>Vilafranca del Penedès</t>
        </is>
      </c>
      <c r="P382" s="7" t="inlineStr">
        <is>
          <t>Vilafranca del Penedès</t>
        </is>
      </c>
      <c r="Q382" s="10" t="n">
        <v>88</v>
      </c>
      <c r="R382" s="10" t="inlineStr">
        <is>
          <t>-</t>
        </is>
      </c>
      <c r="S382" s="7" t="inlineStr">
        <is>
          <t>-</t>
        </is>
      </c>
      <c r="T382" s="7" t="inlineStr">
        <is>
          <t>Si</t>
        </is>
      </c>
      <c r="U382" s="10" t="n">
        <v>4</v>
      </c>
      <c r="V382" s="10" t="n">
        <v>2</v>
      </c>
      <c r="W382" s="7" t="inlineStr">
        <is>
          <t>-</t>
        </is>
      </c>
      <c r="X382" s="7" t="inlineStr">
        <is>
          <t>No</t>
        </is>
      </c>
      <c r="Y382" s="7" t="inlineStr">
        <is>
          <t>Si</t>
        </is>
      </c>
      <c r="Z382" s="7" t="inlineStr">
        <is>
          <t>Si</t>
        </is>
      </c>
      <c r="AA382" s="7" t="inlineStr">
        <is>
          <t>No</t>
        </is>
      </c>
      <c r="AB382" s="7" t="inlineStr">
        <is>
          <t>Si</t>
        </is>
      </c>
      <c r="AC382" s="126" t="inlineStr">
        <is>
          <t>Aqui</t>
        </is>
      </c>
      <c r="AD382" s="19" t="inlineStr"/>
      <c r="AE382" s="13" t="n">
        <v>3278.090909090909</v>
      </c>
      <c r="AF382" s="13" t="n">
        <v>3278.090909090909</v>
      </c>
      <c r="AH382" s="13">
        <f>IF(P382="","",AVERAGEIF($P$6:$P$503, P382, $AE$6:$AE$503))</f>
        <v/>
      </c>
      <c r="AI382" s="13">
        <f>IF(AE382="","",IF(AE382="-","-",IF((AE382-AH382)=0,"-",IF((AE382-AH382)&gt;0,"↑","↓"))))</f>
        <v/>
      </c>
      <c r="AJ382" s="13">
        <f>IF(AF382="","",IF(AF382="-","-",AVERAGEIF($P$6:$P$503, P382, $AF$6:$AF$503)))</f>
        <v/>
      </c>
      <c r="AK382" s="13">
        <f>IF(AF382="","",IF(AF382="-","-",IF((AF382-AJ382)=0,"-",IF((AF382-AJ382)&gt;0,"↑","↓"))))</f>
        <v/>
      </c>
      <c r="AM382" s="125">
        <f>IF(I382="","",((I382-$AJ$2)*$AL$3*((1+$AL$3)^(30*12)))/(((1+$AL$3)^(30*12))-1))</f>
        <v/>
      </c>
    </row>
    <row r="383">
      <c r="B383" s="6" t="inlineStr">
        <is>
          <t>Actiu</t>
        </is>
      </c>
      <c r="C383" s="12" t="inlineStr">
        <is>
          <t>2025-04-10</t>
        </is>
      </c>
      <c r="D383" s="11" t="inlineStr">
        <is>
          <t>Serra Grup Immobiliari</t>
        </is>
      </c>
      <c r="E383" s="11" t="inlineStr"/>
      <c r="F383" s="12" t="inlineStr">
        <is>
          <t>2025-04-10</t>
        </is>
      </c>
      <c r="G383" s="11" t="n">
        <v>0</v>
      </c>
      <c r="H383" s="18" t="inlineStr"/>
      <c r="I383" s="124" t="n">
        <v>270000</v>
      </c>
      <c r="J383" s="9" t="inlineStr">
        <is>
          <t>-</t>
        </is>
      </c>
      <c r="K383" s="7" t="inlineStr">
        <is>
          <t>Viviendas</t>
        </is>
      </c>
      <c r="L383" s="7" t="inlineStr">
        <is>
          <t>Seminuevo</t>
        </is>
      </c>
      <c r="M383" s="10" t="n">
        <v>2023</v>
      </c>
      <c r="N383" s="10" t="n">
        <v>2</v>
      </c>
      <c r="O383" s="7" t="inlineStr">
        <is>
          <t>Vilafranca del Penedès</t>
        </is>
      </c>
      <c r="P383" s="7" t="inlineStr">
        <is>
          <t>*CENTRO</t>
        </is>
      </c>
      <c r="Q383" s="10" t="n">
        <v>95</v>
      </c>
      <c r="R383" s="10" t="inlineStr">
        <is>
          <t>-</t>
        </is>
      </c>
      <c r="S383" s="7" t="inlineStr">
        <is>
          <t>-</t>
        </is>
      </c>
      <c r="T383" s="7" t="inlineStr">
        <is>
          <t>Si</t>
        </is>
      </c>
      <c r="U383" s="10" t="n">
        <v>3</v>
      </c>
      <c r="V383" s="10" t="n">
        <v>2</v>
      </c>
      <c r="W383" s="7" t="inlineStr">
        <is>
          <t>Sur</t>
        </is>
      </c>
      <c r="X383" s="7" t="inlineStr">
        <is>
          <t>No</t>
        </is>
      </c>
      <c r="Y383" s="7" t="inlineStr">
        <is>
          <t>Si</t>
        </is>
      </c>
      <c r="Z383" s="7" t="inlineStr">
        <is>
          <t>No</t>
        </is>
      </c>
      <c r="AA383" s="7" t="inlineStr">
        <is>
          <t>No</t>
        </is>
      </c>
      <c r="AB383" s="7" t="inlineStr">
        <is>
          <t>No</t>
        </is>
      </c>
      <c r="AC383" s="126" t="inlineStr">
        <is>
          <t>Aqui</t>
        </is>
      </c>
      <c r="AD383" s="18" t="inlineStr"/>
      <c r="AE383" s="13" t="n">
        <v>2842.105263157895</v>
      </c>
      <c r="AF383" s="13" t="n">
        <v>2813.965607087024</v>
      </c>
      <c r="AH383" s="13">
        <f>IF(P383="","",AVERAGEIF($P$6:$P$503, P383, $AE$6:$AE$503))</f>
        <v/>
      </c>
      <c r="AI383" s="13">
        <f>IF(AE383="","",IF(AE383="-","-",IF((AE383-AH383)=0,"-",IF((AE383-AH383)&gt;0,"↑","↓"))))</f>
        <v/>
      </c>
      <c r="AJ383" s="13">
        <f>IF(AF383="","",IF(AF383="-","-",AVERAGEIF($P$6:$P$503, P383, $AF$6:$AF$503)))</f>
        <v/>
      </c>
      <c r="AK383" s="13">
        <f>IF(AF383="","",IF(AF383="-","-",IF((AF383-AJ383)=0,"-",IF((AF383-AJ383)&gt;0,"↑","↓"))))</f>
        <v/>
      </c>
      <c r="AM383" s="125">
        <f>IF(I383="","",((I383-$AJ$2)*$AL$3*((1+$AL$3)^(30*12)))/(((1+$AL$3)^(30*12))-1))</f>
        <v/>
      </c>
    </row>
    <row r="384">
      <c r="B384" s="6" t="inlineStr">
        <is>
          <t>Actiu</t>
        </is>
      </c>
      <c r="C384" s="12" t="inlineStr">
        <is>
          <t>2025-04-10</t>
        </is>
      </c>
      <c r="D384" s="11" t="inlineStr">
        <is>
          <t>Serra Grup Immobiliari</t>
        </is>
      </c>
      <c r="E384" s="11" t="inlineStr"/>
      <c r="F384" s="12" t="inlineStr">
        <is>
          <t>2025-04-10</t>
        </is>
      </c>
      <c r="G384" s="11" t="n">
        <v>0</v>
      </c>
      <c r="H384" s="19" t="inlineStr"/>
      <c r="I384" s="124" t="n">
        <v>254481</v>
      </c>
      <c r="J384" s="9" t="inlineStr">
        <is>
          <t>-</t>
        </is>
      </c>
      <c r="K384" s="7" t="inlineStr">
        <is>
          <t>Viviendas</t>
        </is>
      </c>
      <c r="L384" s="7" t="inlineStr">
        <is>
          <t>Nuevo</t>
        </is>
      </c>
      <c r="M384" s="10" t="inlineStr">
        <is>
          <t>-</t>
        </is>
      </c>
      <c r="N384" s="10" t="inlineStr">
        <is>
          <t>-</t>
        </is>
      </c>
      <c r="O384" s="7" t="inlineStr">
        <is>
          <t>Vilafranca del Penedès</t>
        </is>
      </c>
      <c r="P384" s="7" t="inlineStr">
        <is>
          <t>Barcelona</t>
        </is>
      </c>
      <c r="Q384" s="10" t="n">
        <v>73</v>
      </c>
      <c r="R384" s="10" t="inlineStr">
        <is>
          <t>-</t>
        </is>
      </c>
      <c r="S384" s="7" t="inlineStr">
        <is>
          <t>-</t>
        </is>
      </c>
      <c r="T384" s="7" t="inlineStr">
        <is>
          <t>Si</t>
        </is>
      </c>
      <c r="U384" s="10" t="n">
        <v>3</v>
      </c>
      <c r="V384" s="10" t="n">
        <v>2</v>
      </c>
      <c r="W384" s="7" t="inlineStr">
        <is>
          <t>-</t>
        </is>
      </c>
      <c r="X384" s="7" t="inlineStr">
        <is>
          <t>No</t>
        </is>
      </c>
      <c r="Y384" s="7" t="inlineStr">
        <is>
          <t>No</t>
        </is>
      </c>
      <c r="Z384" s="7" t="inlineStr">
        <is>
          <t>Si</t>
        </is>
      </c>
      <c r="AA384" s="7" t="inlineStr">
        <is>
          <t>No</t>
        </is>
      </c>
      <c r="AB384" s="7" t="inlineStr">
        <is>
          <t>Si</t>
        </is>
      </c>
      <c r="AC384" s="126" t="inlineStr">
        <is>
          <t>Aqui</t>
        </is>
      </c>
      <c r="AD384" s="19" t="inlineStr"/>
      <c r="AE384" s="13" t="n">
        <v>3486.041095890411</v>
      </c>
      <c r="AF384" s="13" t="inlineStr">
        <is>
          <t>-</t>
        </is>
      </c>
      <c r="AH384" s="13">
        <f>IF(P384="","",AVERAGEIF($P$6:$P$503, P384, $AE$6:$AE$503))</f>
        <v/>
      </c>
      <c r="AI384" s="13">
        <f>IF(AE384="","",IF(AE384="-","-",IF((AE384-AH384)=0,"-",IF((AE384-AH384)&gt;0,"↑","↓"))))</f>
        <v/>
      </c>
      <c r="AJ384" s="13">
        <f>IF(AF384="","",IF(AF384="-","-",AVERAGEIF($P$6:$P$503, P384, $AF$6:$AF$503)))</f>
        <v/>
      </c>
      <c r="AK384" s="13">
        <f>IF(AF384="","",IF(AF384="-","-",IF((AF384-AJ384)=0,"-",IF((AF384-AJ384)&gt;0,"↑","↓"))))</f>
        <v/>
      </c>
      <c r="AM384" s="125">
        <f>IF(I384="","",((I384-$AJ$2)*$AL$3*((1+$AL$3)^(30*12)))/(((1+$AL$3)^(30*12))-1))</f>
        <v/>
      </c>
    </row>
    <row r="385">
      <c r="B385" s="6" t="inlineStr">
        <is>
          <t>Actiu</t>
        </is>
      </c>
      <c r="C385" s="12" t="inlineStr">
        <is>
          <t>2025-04-10</t>
        </is>
      </c>
      <c r="D385" s="11" t="inlineStr">
        <is>
          <t>Serra Grup Immobiliari</t>
        </is>
      </c>
      <c r="E385" s="11" t="inlineStr"/>
      <c r="F385" s="12" t="inlineStr">
        <is>
          <t>2025-04-10</t>
        </is>
      </c>
      <c r="G385" s="11" t="n">
        <v>0</v>
      </c>
      <c r="H385" s="19" t="inlineStr"/>
      <c r="I385" s="124" t="n">
        <v>295000</v>
      </c>
      <c r="J385" s="9" t="inlineStr">
        <is>
          <t>-</t>
        </is>
      </c>
      <c r="K385" s="7" t="inlineStr">
        <is>
          <t>Viviendas</t>
        </is>
      </c>
      <c r="L385" s="7" t="inlineStr">
        <is>
          <t>-</t>
        </is>
      </c>
      <c r="M385" s="10" t="n">
        <v>1991</v>
      </c>
      <c r="N385" s="10" t="n">
        <v>34</v>
      </c>
      <c r="O385" s="7" t="inlineStr">
        <is>
          <t>Vilafranca del Penedès</t>
        </is>
      </c>
      <c r="P385" s="7" t="inlineStr">
        <is>
          <t>Barceloneta - Molí D´En Rovira</t>
        </is>
      </c>
      <c r="Q385" s="10" t="n">
        <v>121</v>
      </c>
      <c r="R385" s="10" t="inlineStr">
        <is>
          <t>-</t>
        </is>
      </c>
      <c r="S385" s="7" t="inlineStr">
        <is>
          <t>-</t>
        </is>
      </c>
      <c r="T385" s="7" t="inlineStr">
        <is>
          <t>No</t>
        </is>
      </c>
      <c r="U385" s="10" t="n">
        <v>3</v>
      </c>
      <c r="V385" s="10" t="n">
        <v>3</v>
      </c>
      <c r="W385" s="7" t="inlineStr">
        <is>
          <t>-</t>
        </is>
      </c>
      <c r="X385" s="7" t="inlineStr">
        <is>
          <t>No</t>
        </is>
      </c>
      <c r="Y385" s="7" t="inlineStr">
        <is>
          <t>No</t>
        </is>
      </c>
      <c r="Z385" s="7" t="inlineStr">
        <is>
          <t>No</t>
        </is>
      </c>
      <c r="AA385" s="7" t="inlineStr">
        <is>
          <t>Si</t>
        </is>
      </c>
      <c r="AB385" s="7" t="inlineStr">
        <is>
          <t>Si</t>
        </is>
      </c>
      <c r="AC385" s="126" t="inlineStr">
        <is>
          <t>Aqui</t>
        </is>
      </c>
      <c r="AD385" s="19" t="inlineStr"/>
      <c r="AE385" s="13" t="n">
        <v>2438.01652892562</v>
      </c>
      <c r="AF385" s="13" t="n">
        <v>2083.774811047538</v>
      </c>
      <c r="AH385" s="13">
        <f>IF(P385="","",AVERAGEIF($P$6:$P$503, P385, $AE$6:$AE$503))</f>
        <v/>
      </c>
      <c r="AI385" s="13">
        <f>IF(AE385="","",IF(AE385="-","-",IF((AE385-AH385)=0,"-",IF((AE385-AH385)&gt;0,"↑","↓"))))</f>
        <v/>
      </c>
      <c r="AJ385" s="13">
        <f>IF(AF385="","",IF(AF385="-","-",AVERAGEIF($P$6:$P$503, P385, $AF$6:$AF$503)))</f>
        <v/>
      </c>
      <c r="AK385" s="13">
        <f>IF(AF385="","",IF(AF385="-","-",IF((AF385-AJ385)=0,"-",IF((AF385-AJ385)&gt;0,"↑","↓"))))</f>
        <v/>
      </c>
      <c r="AM385" s="125">
        <f>IF(I385="","",((I385-$AJ$2)*$AL$3*((1+$AL$3)^(30*12)))/(((1+$AL$3)^(30*12))-1))</f>
        <v/>
      </c>
    </row>
    <row r="386">
      <c r="B386" s="6" t="inlineStr">
        <is>
          <t>Actiu</t>
        </is>
      </c>
      <c r="C386" s="12" t="inlineStr">
        <is>
          <t>2025-04-10</t>
        </is>
      </c>
      <c r="D386" s="11" t="inlineStr">
        <is>
          <t>Serra Grup Immobiliari</t>
        </is>
      </c>
      <c r="E386" s="11" t="inlineStr"/>
      <c r="F386" s="12" t="inlineStr">
        <is>
          <t>2025-04-10</t>
        </is>
      </c>
      <c r="G386" s="11" t="n">
        <v>0</v>
      </c>
      <c r="H386" s="18" t="inlineStr"/>
      <c r="I386" s="124" t="n">
        <v>550000</v>
      </c>
      <c r="J386" s="9" t="inlineStr">
        <is>
          <t>-</t>
        </is>
      </c>
      <c r="K386" s="7" t="inlineStr">
        <is>
          <t>Viviendas</t>
        </is>
      </c>
      <c r="L386" s="7" t="inlineStr">
        <is>
          <t>-</t>
        </is>
      </c>
      <c r="M386" s="10" t="n">
        <v>1980</v>
      </c>
      <c r="N386" s="10" t="n">
        <v>45</v>
      </c>
      <c r="O386" s="7" t="inlineStr">
        <is>
          <t>Vilafranca del Penedès</t>
        </is>
      </c>
      <c r="P386" s="7" t="inlineStr">
        <is>
          <t>*CENTRO</t>
        </is>
      </c>
      <c r="Q386" s="10" t="n">
        <v>260</v>
      </c>
      <c r="R386" s="10" t="inlineStr">
        <is>
          <t>-</t>
        </is>
      </c>
      <c r="S386" s="7" t="inlineStr">
        <is>
          <t>-</t>
        </is>
      </c>
      <c r="T386" s="7" t="inlineStr">
        <is>
          <t>Si</t>
        </is>
      </c>
      <c r="U386" s="10" t="n">
        <v>5</v>
      </c>
      <c r="V386" s="10" t="n">
        <v>3</v>
      </c>
      <c r="W386" s="7" t="inlineStr">
        <is>
          <t>-</t>
        </is>
      </c>
      <c r="X386" s="7" t="inlineStr">
        <is>
          <t>No</t>
        </is>
      </c>
      <c r="Y386" s="7" t="inlineStr">
        <is>
          <t>Si</t>
        </is>
      </c>
      <c r="Z386" s="7" t="inlineStr">
        <is>
          <t>No</t>
        </is>
      </c>
      <c r="AA386" s="7" t="inlineStr">
        <is>
          <t>Si</t>
        </is>
      </c>
      <c r="AB386" s="7" t="inlineStr">
        <is>
          <t>No</t>
        </is>
      </c>
      <c r="AC386" s="126" t="inlineStr">
        <is>
          <t>Aqui</t>
        </is>
      </c>
      <c r="AD386" s="18" t="inlineStr"/>
      <c r="AE386" s="13" t="n">
        <v>2115.384615384615</v>
      </c>
      <c r="AF386" s="13" t="n">
        <v>1726.844583987441</v>
      </c>
      <c r="AH386" s="13">
        <f>IF(P386="","",AVERAGEIF($P$6:$P$503, P386, $AE$6:$AE$503))</f>
        <v/>
      </c>
      <c r="AI386" s="13">
        <f>IF(AE386="","",IF(AE386="-","-",IF((AE386-AH386)=0,"-",IF((AE386-AH386)&gt;0,"↑","↓"))))</f>
        <v/>
      </c>
      <c r="AJ386" s="13">
        <f>IF(AF386="","",IF(AF386="-","-",AVERAGEIF($P$6:$P$503, P386, $AF$6:$AF$503)))</f>
        <v/>
      </c>
      <c r="AK386" s="13">
        <f>IF(AF386="","",IF(AF386="-","-",IF((AF386-AJ386)=0,"-",IF((AF386-AJ386)&gt;0,"↑","↓"))))</f>
        <v/>
      </c>
      <c r="AM386" s="125">
        <f>IF(I386="","",((I386-$AJ$2)*$AL$3*((1+$AL$3)^(30*12)))/(((1+$AL$3)^(30*12))-1))</f>
        <v/>
      </c>
    </row>
    <row r="387">
      <c r="B387" s="6" t="inlineStr">
        <is>
          <t>Actiu</t>
        </is>
      </c>
      <c r="C387" s="12" t="inlineStr">
        <is>
          <t>2025-04-10</t>
        </is>
      </c>
      <c r="D387" s="11" t="inlineStr">
        <is>
          <t>Serra Grup Immobiliari</t>
        </is>
      </c>
      <c r="E387" s="11" t="inlineStr"/>
      <c r="F387" s="12" t="inlineStr">
        <is>
          <t>2025-04-10</t>
        </is>
      </c>
      <c r="G387" s="11" t="n">
        <v>0</v>
      </c>
      <c r="H387" s="19" t="inlineStr"/>
      <c r="I387" s="124" t="n">
        <v>285000</v>
      </c>
      <c r="J387" s="9" t="inlineStr">
        <is>
          <t>-</t>
        </is>
      </c>
      <c r="K387" s="7" t="inlineStr">
        <is>
          <t>Viviendas</t>
        </is>
      </c>
      <c r="L387" s="7" t="inlineStr">
        <is>
          <t>-</t>
        </is>
      </c>
      <c r="M387" s="10" t="n">
        <v>1966</v>
      </c>
      <c r="N387" s="10" t="n">
        <v>59</v>
      </c>
      <c r="O387" s="7" t="inlineStr">
        <is>
          <t>Vilafranca del Penedès</t>
        </is>
      </c>
      <c r="P387" s="7" t="inlineStr">
        <is>
          <t>Sant Julià</t>
        </is>
      </c>
      <c r="Q387" s="10" t="n">
        <v>90</v>
      </c>
      <c r="R387" s="10" t="inlineStr">
        <is>
          <t>-</t>
        </is>
      </c>
      <c r="S387" s="7" t="inlineStr">
        <is>
          <t>-</t>
        </is>
      </c>
      <c r="T387" s="7" t="inlineStr">
        <is>
          <t>No</t>
        </is>
      </c>
      <c r="U387" s="10" t="n">
        <v>3</v>
      </c>
      <c r="V387" s="10" t="n">
        <v>1</v>
      </c>
      <c r="W387" s="7" t="inlineStr">
        <is>
          <t>-</t>
        </is>
      </c>
      <c r="X387" s="7" t="inlineStr">
        <is>
          <t>Si</t>
        </is>
      </c>
      <c r="Y387" s="7" t="inlineStr">
        <is>
          <t>No</t>
        </is>
      </c>
      <c r="Z387" s="7" t="inlineStr">
        <is>
          <t>No</t>
        </is>
      </c>
      <c r="AA387" s="7" t="inlineStr">
        <is>
          <t>Si</t>
        </is>
      </c>
      <c r="AB387" s="7" t="inlineStr">
        <is>
          <t>Si</t>
        </is>
      </c>
      <c r="AC387" s="126" t="inlineStr">
        <is>
          <t>Aqui</t>
        </is>
      </c>
      <c r="AD387" s="19" t="inlineStr"/>
      <c r="AE387" s="13" t="n">
        <v>3166.666666666667</v>
      </c>
      <c r="AF387" s="13" t="n">
        <v>2445.302445302445</v>
      </c>
      <c r="AH387" s="13">
        <f>IF(P387="","",AVERAGEIF($P$6:$P$503, P387, $AE$6:$AE$503))</f>
        <v/>
      </c>
      <c r="AI387" s="13">
        <f>IF(AE387="","",IF(AE387="-","-",IF((AE387-AH387)=0,"-",IF((AE387-AH387)&gt;0,"↑","↓"))))</f>
        <v/>
      </c>
      <c r="AJ387" s="13">
        <f>IF(AF387="","",IF(AF387="-","-",AVERAGEIF($P$6:$P$503, P387, $AF$6:$AF$503)))</f>
        <v/>
      </c>
      <c r="AK387" s="13">
        <f>IF(AF387="","",IF(AF387="-","-",IF((AF387-AJ387)=0,"-",IF((AF387-AJ387)&gt;0,"↑","↓"))))</f>
        <v/>
      </c>
      <c r="AM387" s="125">
        <f>IF(I387="","",((I387-$AJ$2)*$AL$3*((1+$AL$3)^(30*12)))/(((1+$AL$3)^(30*12))-1))</f>
        <v/>
      </c>
    </row>
    <row r="388">
      <c r="B388" s="6" t="inlineStr">
        <is>
          <t>Actiu</t>
        </is>
      </c>
      <c r="C388" s="12" t="inlineStr">
        <is>
          <t>2025-04-10</t>
        </is>
      </c>
      <c r="D388" s="11" t="inlineStr">
        <is>
          <t>Serra Grup Immobiliari</t>
        </is>
      </c>
      <c r="E388" s="11" t="inlineStr"/>
      <c r="F388" s="12" t="inlineStr">
        <is>
          <t>2025-04-10</t>
        </is>
      </c>
      <c r="G388" s="11" t="n">
        <v>0</v>
      </c>
      <c r="H388" s="19" t="inlineStr"/>
      <c r="I388" s="124" t="n">
        <v>2200000</v>
      </c>
      <c r="J388" s="9" t="inlineStr">
        <is>
          <t>-</t>
        </is>
      </c>
      <c r="K388" s="7" t="inlineStr">
        <is>
          <t>Viviendas</t>
        </is>
      </c>
      <c r="L388" s="7" t="inlineStr">
        <is>
          <t>-</t>
        </is>
      </c>
      <c r="M388" s="10" t="inlineStr">
        <is>
          <t>-</t>
        </is>
      </c>
      <c r="N388" s="10" t="inlineStr">
        <is>
          <t>-</t>
        </is>
      </c>
      <c r="O388" s="7" t="inlineStr">
        <is>
          <t>Vilafranca del Penedès</t>
        </is>
      </c>
      <c r="P388" s="7" t="inlineStr">
        <is>
          <t>Subirats</t>
        </is>
      </c>
      <c r="Q388" s="10" t="n">
        <v>687</v>
      </c>
      <c r="R388" s="10" t="inlineStr">
        <is>
          <t>-</t>
        </is>
      </c>
      <c r="S388" s="7" t="inlineStr">
        <is>
          <t>-</t>
        </is>
      </c>
      <c r="T388" s="7" t="inlineStr">
        <is>
          <t>No</t>
        </is>
      </c>
      <c r="U388" s="10" t="n">
        <v>8</v>
      </c>
      <c r="V388" s="10" t="n">
        <v>6</v>
      </c>
      <c r="W388" s="7" t="inlineStr">
        <is>
          <t>-</t>
        </is>
      </c>
      <c r="X388" s="7" t="inlineStr">
        <is>
          <t>Si</t>
        </is>
      </c>
      <c r="Y388" s="7" t="inlineStr">
        <is>
          <t>Si</t>
        </is>
      </c>
      <c r="Z388" s="7" t="inlineStr">
        <is>
          <t>Si</t>
        </is>
      </c>
      <c r="AA388" s="7" t="inlineStr">
        <is>
          <t>No</t>
        </is>
      </c>
      <c r="AB388" s="7" t="inlineStr">
        <is>
          <t>No</t>
        </is>
      </c>
      <c r="AC388" s="126" t="inlineStr">
        <is>
          <t>Aqui</t>
        </is>
      </c>
      <c r="AD388" s="19" t="inlineStr"/>
      <c r="AE388" s="13" t="n">
        <v>3202.328966521106</v>
      </c>
      <c r="AF388" s="13" t="inlineStr">
        <is>
          <t>-</t>
        </is>
      </c>
      <c r="AH388" s="13">
        <f>IF(P388="","",AVERAGEIF($P$6:$P$503, P388, $AE$6:$AE$503))</f>
        <v/>
      </c>
      <c r="AI388" s="13">
        <f>IF(AE388="","",IF(AE388="-","-",IF((AE388-AH388)=0,"-",IF((AE388-AH388)&gt;0,"↑","↓"))))</f>
        <v/>
      </c>
      <c r="AJ388" s="13">
        <f>IF(AF388="","",IF(AF388="-","-",AVERAGEIF($P$6:$P$503, P388, $AF$6:$AF$503)))</f>
        <v/>
      </c>
      <c r="AK388" s="13">
        <f>IF(AF388="","",IF(AF388="-","-",IF((AF388-AJ388)=0,"-",IF((AF388-AJ388)&gt;0,"↑","↓"))))</f>
        <v/>
      </c>
      <c r="AM388" s="125">
        <f>IF(I388="","",((I388-$AJ$2)*$AL$3*((1+$AL$3)^(30*12)))/(((1+$AL$3)^(30*12))-1))</f>
        <v/>
      </c>
    </row>
    <row r="389">
      <c r="B389" s="6" t="inlineStr">
        <is>
          <t>Actiu</t>
        </is>
      </c>
      <c r="C389" s="12" t="inlineStr">
        <is>
          <t>2025-04-10</t>
        </is>
      </c>
      <c r="D389" s="11" t="inlineStr">
        <is>
          <t>Serra Grup Immobiliari</t>
        </is>
      </c>
      <c r="E389" s="11" t="inlineStr"/>
      <c r="F389" s="12" t="inlineStr">
        <is>
          <t>2025-04-10</t>
        </is>
      </c>
      <c r="G389" s="11" t="n">
        <v>0</v>
      </c>
      <c r="H389" s="18" t="inlineStr"/>
      <c r="I389" s="124" t="n">
        <v>296000</v>
      </c>
      <c r="J389" s="9" t="inlineStr">
        <is>
          <t>-</t>
        </is>
      </c>
      <c r="K389" s="7" t="inlineStr">
        <is>
          <t>Viviendas</t>
        </is>
      </c>
      <c r="L389" s="7" t="inlineStr">
        <is>
          <t>Buen estado</t>
        </is>
      </c>
      <c r="M389" s="10" t="inlineStr">
        <is>
          <t>-</t>
        </is>
      </c>
      <c r="N389" s="10" t="inlineStr">
        <is>
          <t>-</t>
        </is>
      </c>
      <c r="O389" s="7" t="inlineStr">
        <is>
          <t>Font-rubí</t>
        </is>
      </c>
      <c r="P389" s="7" t="inlineStr">
        <is>
          <t>Cataluna</t>
        </is>
      </c>
      <c r="Q389" s="10" t="n">
        <v>95</v>
      </c>
      <c r="R389" s="10" t="inlineStr">
        <is>
          <t>-</t>
        </is>
      </c>
      <c r="S389" s="7" t="inlineStr">
        <is>
          <t>-</t>
        </is>
      </c>
      <c r="T389" s="7" t="inlineStr">
        <is>
          <t>No</t>
        </is>
      </c>
      <c r="U389" s="10" t="n">
        <v>7</v>
      </c>
      <c r="V389" s="10" t="n">
        <v>3</v>
      </c>
      <c r="W389" s="7" t="inlineStr">
        <is>
          <t>-</t>
        </is>
      </c>
      <c r="X389" s="7" t="inlineStr">
        <is>
          <t>Si</t>
        </is>
      </c>
      <c r="Y389" s="7" t="inlineStr">
        <is>
          <t>No</t>
        </is>
      </c>
      <c r="Z389" s="7" t="inlineStr">
        <is>
          <t>Si</t>
        </is>
      </c>
      <c r="AA389" s="7" t="inlineStr">
        <is>
          <t>No</t>
        </is>
      </c>
      <c r="AB389" s="7" t="inlineStr">
        <is>
          <t>No</t>
        </is>
      </c>
      <c r="AC389" s="126" t="inlineStr">
        <is>
          <t>Aqui</t>
        </is>
      </c>
      <c r="AD389" s="18" t="inlineStr"/>
      <c r="AE389" s="13" t="n">
        <v>3115.78947368421</v>
      </c>
      <c r="AF389" s="13" t="inlineStr">
        <is>
          <t>-</t>
        </is>
      </c>
      <c r="AH389" s="13">
        <f>IF(P389="","",AVERAGEIF($P$6:$P$503, P389, $AE$6:$AE$503))</f>
        <v/>
      </c>
      <c r="AI389" s="13">
        <f>IF(AE389="","",IF(AE389="-","-",IF((AE389-AH389)=0,"-",IF((AE389-AH389)&gt;0,"↑","↓"))))</f>
        <v/>
      </c>
      <c r="AJ389" s="13">
        <f>IF(AF389="","",IF(AF389="-","-",AVERAGEIF($P$6:$P$503, P389, $AF$6:$AF$503)))</f>
        <v/>
      </c>
      <c r="AK389" s="13">
        <f>IF(AF389="","",IF(AF389="-","-",IF((AF389-AJ389)=0,"-",IF((AF389-AJ389)&gt;0,"↑","↓"))))</f>
        <v/>
      </c>
      <c r="AM389" s="125">
        <f>IF(I389="","",((I389-$AJ$2)*$AL$3*((1+$AL$3)^(30*12)))/(((1+$AL$3)^(30*12))-1))</f>
        <v/>
      </c>
    </row>
    <row r="390">
      <c r="B390" s="6" t="inlineStr">
        <is>
          <t>Actiu</t>
        </is>
      </c>
      <c r="C390" s="12" t="inlineStr">
        <is>
          <t>2025-04-10</t>
        </is>
      </c>
      <c r="D390" s="11" t="inlineStr">
        <is>
          <t>Serra Grup Immobiliari</t>
        </is>
      </c>
      <c r="E390" s="11" t="inlineStr"/>
      <c r="F390" s="12" t="inlineStr">
        <is>
          <t>2025-04-10</t>
        </is>
      </c>
      <c r="G390" s="11" t="n">
        <v>0</v>
      </c>
      <c r="H390" s="19" t="inlineStr"/>
      <c r="I390" s="124" t="n">
        <v>340000</v>
      </c>
      <c r="J390" s="9" t="inlineStr">
        <is>
          <t>-</t>
        </is>
      </c>
      <c r="K390" s="7" t="inlineStr">
        <is>
          <t>Viviendas</t>
        </is>
      </c>
      <c r="L390" s="7" t="inlineStr">
        <is>
          <t>-</t>
        </is>
      </c>
      <c r="M390" s="10" t="n">
        <v>2003</v>
      </c>
      <c r="N390" s="10" t="n">
        <v>22</v>
      </c>
      <c r="O390" s="7" t="inlineStr">
        <is>
          <t>Moja</t>
        </is>
      </c>
      <c r="P390" s="7" t="inlineStr">
        <is>
          <t>La vinera</t>
        </is>
      </c>
      <c r="Q390" s="10" t="n">
        <v>125</v>
      </c>
      <c r="R390" s="10" t="inlineStr">
        <is>
          <t>-</t>
        </is>
      </c>
      <c r="S390" s="7" t="inlineStr">
        <is>
          <t>-</t>
        </is>
      </c>
      <c r="T390" s="7" t="inlineStr">
        <is>
          <t>Si</t>
        </is>
      </c>
      <c r="U390" s="10" t="n">
        <v>4</v>
      </c>
      <c r="V390" s="10" t="n">
        <v>3</v>
      </c>
      <c r="W390" s="7" t="inlineStr">
        <is>
          <t>-</t>
        </is>
      </c>
      <c r="X390" s="7" t="inlineStr">
        <is>
          <t>Si</t>
        </is>
      </c>
      <c r="Y390" s="7" t="inlineStr">
        <is>
          <t>Si</t>
        </is>
      </c>
      <c r="Z390" s="7" t="inlineStr">
        <is>
          <t>Si</t>
        </is>
      </c>
      <c r="AA390" s="7" t="inlineStr">
        <is>
          <t>Si</t>
        </is>
      </c>
      <c r="AB390" s="7" t="inlineStr">
        <is>
          <t>Si</t>
        </is>
      </c>
      <c r="AC390" s="126" t="inlineStr">
        <is>
          <t>Aqui</t>
        </is>
      </c>
      <c r="AD390" s="19" t="inlineStr"/>
      <c r="AE390" s="13" t="n">
        <v>2720</v>
      </c>
      <c r="AF390" s="13" t="n">
        <v>2450.45045045045</v>
      </c>
      <c r="AH390" s="13">
        <f>IF(P390="","",AVERAGEIF($P$6:$P$503, P390, $AE$6:$AE$503))</f>
        <v/>
      </c>
      <c r="AI390" s="13">
        <f>IF(AE390="","",IF(AE390="-","-",IF((AE390-AH390)=0,"-",IF((AE390-AH390)&gt;0,"↑","↓"))))</f>
        <v/>
      </c>
      <c r="AJ390" s="13">
        <f>IF(AF390="","",IF(AF390="-","-",AVERAGEIF($P$6:$P$503, P390, $AF$6:$AF$503)))</f>
        <v/>
      </c>
      <c r="AK390" s="13">
        <f>IF(AF390="","",IF(AF390="-","-",IF((AF390-AJ390)=0,"-",IF((AF390-AJ390)&gt;0,"↑","↓"))))</f>
        <v/>
      </c>
      <c r="AM390" s="125">
        <f>IF(I390="","",((I390-$AJ$2)*$AL$3*((1+$AL$3)^(30*12)))/(((1+$AL$3)^(30*12))-1))</f>
        <v/>
      </c>
    </row>
    <row r="391">
      <c r="B391" s="6" t="inlineStr">
        <is>
          <t>Actiu</t>
        </is>
      </c>
      <c r="C391" s="12" t="inlineStr">
        <is>
          <t>2025-04-11</t>
        </is>
      </c>
      <c r="D391" s="11" t="inlineStr">
        <is>
          <t>Serra Grup Immobiliari</t>
        </is>
      </c>
      <c r="E391" s="11" t="inlineStr"/>
      <c r="F391" s="12" t="inlineStr">
        <is>
          <t>2025-04-11</t>
        </is>
      </c>
      <c r="G391" s="11" t="n">
        <v>0</v>
      </c>
      <c r="H391" s="19" t="inlineStr"/>
      <c r="I391" s="124" t="n">
        <v>294743</v>
      </c>
      <c r="J391" s="9" t="inlineStr">
        <is>
          <t>-</t>
        </is>
      </c>
      <c r="K391" s="7" t="inlineStr">
        <is>
          <t>Viviendas</t>
        </is>
      </c>
      <c r="L391" s="7" t="inlineStr">
        <is>
          <t>Obra Nueva</t>
        </is>
      </c>
      <c r="M391" s="10" t="n">
        <v>2025</v>
      </c>
      <c r="N391" s="10" t="n">
        <v>0</v>
      </c>
      <c r="O391" s="7" t="inlineStr">
        <is>
          <t>Vilafranca del Penedès</t>
        </is>
      </c>
      <c r="P391" s="7" t="inlineStr">
        <is>
          <t>Barceloneta</t>
        </is>
      </c>
      <c r="Q391" s="10" t="n">
        <v>82</v>
      </c>
      <c r="R391" s="10" t="inlineStr">
        <is>
          <t>-</t>
        </is>
      </c>
      <c r="S391" s="7" t="inlineStr">
        <is>
          <t>-</t>
        </is>
      </c>
      <c r="T391" s="7" t="inlineStr">
        <is>
          <t>Si</t>
        </is>
      </c>
      <c r="U391" s="10" t="n">
        <v>4</v>
      </c>
      <c r="V391" s="10" t="n">
        <v>2</v>
      </c>
      <c r="W391" s="7" t="inlineStr">
        <is>
          <t>-</t>
        </is>
      </c>
      <c r="X391" s="7" t="inlineStr">
        <is>
          <t>No</t>
        </is>
      </c>
      <c r="Y391" s="7" t="inlineStr">
        <is>
          <t>No</t>
        </is>
      </c>
      <c r="Z391" s="7" t="inlineStr">
        <is>
          <t>Si</t>
        </is>
      </c>
      <c r="AA391" s="7" t="inlineStr">
        <is>
          <t>No</t>
        </is>
      </c>
      <c r="AB391" s="7" t="inlineStr">
        <is>
          <t>Si</t>
        </is>
      </c>
      <c r="AC391" s="126" t="inlineStr">
        <is>
          <t>Aqui</t>
        </is>
      </c>
      <c r="AD391" s="19" t="inlineStr"/>
      <c r="AE391" s="13" t="n">
        <v>3594.426829268293</v>
      </c>
      <c r="AF391" s="13" t="n">
        <v>3594.426829268293</v>
      </c>
      <c r="AH391" s="13">
        <f>IF(P391="","",AVERAGEIF($P$6:$P$503, P391, $AE$6:$AE$503))</f>
        <v/>
      </c>
      <c r="AI391" s="13">
        <f>IF(AE391="","",IF(AE391="-","-",IF((AE391-AH391)=0,"-",IF((AE391-AH391)&gt;0,"↑","↓"))))</f>
        <v/>
      </c>
      <c r="AJ391" s="13">
        <f>IF(AF391="","",IF(AF391="-","-",AVERAGEIF($P$6:$P$503, P391, $AF$6:$AF$503)))</f>
        <v/>
      </c>
      <c r="AK391" s="13">
        <f>IF(AF391="","",IF(AF391="-","-",IF((AF391-AJ391)=0,"-",IF((AF391-AJ391)&gt;0,"↑","↓"))))</f>
        <v/>
      </c>
      <c r="AM391" s="125">
        <f>IF(I391="","",((I391-$AJ$2)*$AL$3*((1+$AL$3)^(30*12)))/(((1+$AL$3)^(30*12))-1))</f>
        <v/>
      </c>
    </row>
    <row r="392">
      <c r="B392" s="6" t="inlineStr">
        <is>
          <t>Actiu</t>
        </is>
      </c>
      <c r="C392" s="12" t="inlineStr">
        <is>
          <t>2025-04-11</t>
        </is>
      </c>
      <c r="D392" s="11" t="inlineStr">
        <is>
          <t>Serra Grup Immobiliari</t>
        </is>
      </c>
      <c r="E392" s="11" t="inlineStr"/>
      <c r="F392" s="12" t="inlineStr">
        <is>
          <t>2025-04-11</t>
        </is>
      </c>
      <c r="G392" s="11" t="n">
        <v>0</v>
      </c>
      <c r="H392" s="18" t="inlineStr"/>
      <c r="I392" s="124" t="n">
        <v>276105</v>
      </c>
      <c r="J392" s="9" t="inlineStr">
        <is>
          <t>-</t>
        </is>
      </c>
      <c r="K392" s="7" t="inlineStr">
        <is>
          <t>Viviendas</t>
        </is>
      </c>
      <c r="L392" s="7" t="inlineStr">
        <is>
          <t>Obra Nueva</t>
        </is>
      </c>
      <c r="M392" s="10" t="n">
        <v>2025</v>
      </c>
      <c r="N392" s="10" t="n">
        <v>0</v>
      </c>
      <c r="O392" s="7" t="inlineStr">
        <is>
          <t>Vilafranca del Penedès</t>
        </is>
      </c>
      <c r="P392" s="7" t="inlineStr">
        <is>
          <t>Vilafranca del Penedès</t>
        </is>
      </c>
      <c r="Q392" s="10" t="n">
        <v>83</v>
      </c>
      <c r="R392" s="10" t="inlineStr">
        <is>
          <t>-</t>
        </is>
      </c>
      <c r="S392" s="7" t="inlineStr">
        <is>
          <t>-</t>
        </is>
      </c>
      <c r="T392" s="7" t="inlineStr">
        <is>
          <t>Si</t>
        </is>
      </c>
      <c r="U392" s="10" t="n">
        <v>3</v>
      </c>
      <c r="V392" s="10" t="n">
        <v>2</v>
      </c>
      <c r="W392" s="7" t="inlineStr">
        <is>
          <t>-</t>
        </is>
      </c>
      <c r="X392" s="7" t="inlineStr">
        <is>
          <t>No</t>
        </is>
      </c>
      <c r="Y392" s="7" t="inlineStr">
        <is>
          <t>No</t>
        </is>
      </c>
      <c r="Z392" s="7" t="inlineStr">
        <is>
          <t>Si</t>
        </is>
      </c>
      <c r="AA392" s="7" t="inlineStr">
        <is>
          <t>No</t>
        </is>
      </c>
      <c r="AB392" s="7" t="inlineStr">
        <is>
          <t>Si</t>
        </is>
      </c>
      <c r="AC392" s="126" t="inlineStr">
        <is>
          <t>Aqui</t>
        </is>
      </c>
      <c r="AD392" s="18" t="inlineStr"/>
      <c r="AE392" s="13" t="n">
        <v>3326.566265060241</v>
      </c>
      <c r="AF392" s="13" t="n">
        <v>3326.566265060241</v>
      </c>
      <c r="AH392" s="13">
        <f>IF(P392="","",AVERAGEIF($P$6:$P$503, P392, $AE$6:$AE$503))</f>
        <v/>
      </c>
      <c r="AI392" s="13">
        <f>IF(AE392="","",IF(AE392="-","-",IF((AE392-AH392)=0,"-",IF((AE392-AH392)&gt;0,"↑","↓"))))</f>
        <v/>
      </c>
      <c r="AJ392" s="13">
        <f>IF(AF392="","",IF(AF392="-","-",AVERAGEIF($P$6:$P$503, P392, $AF$6:$AF$503)))</f>
        <v/>
      </c>
      <c r="AK392" s="13">
        <f>IF(AF392="","",IF(AF392="-","-",IF((AF392-AJ392)=0,"-",IF((AF392-AJ392)&gt;0,"↑","↓"))))</f>
        <v/>
      </c>
      <c r="AM392" s="125">
        <f>IF(I392="","",((I392-$AJ$2)*$AL$3*((1+$AL$3)^(30*12)))/(((1+$AL$3)^(30*12))-1))</f>
        <v/>
      </c>
    </row>
    <row r="393">
      <c r="B393" s="6" t="inlineStr">
        <is>
          <t>Actiu</t>
        </is>
      </c>
      <c r="C393" s="12" t="inlineStr">
        <is>
          <t>2025-04-11</t>
        </is>
      </c>
      <c r="D393" s="11" t="inlineStr">
        <is>
          <t>Serra Grup Immobiliari</t>
        </is>
      </c>
      <c r="E393" s="11" t="inlineStr"/>
      <c r="F393" s="12" t="inlineStr">
        <is>
          <t>2025-04-11</t>
        </is>
      </c>
      <c r="G393" s="11" t="n">
        <v>0</v>
      </c>
      <c r="H393" s="19" t="inlineStr"/>
      <c r="I393" s="124" t="n">
        <v>295000</v>
      </c>
      <c r="J393" s="9" t="inlineStr">
        <is>
          <t>-</t>
        </is>
      </c>
      <c r="K393" s="7" t="inlineStr">
        <is>
          <t>Viviendas</t>
        </is>
      </c>
      <c r="L393" s="7" t="inlineStr">
        <is>
          <t>Buen estado</t>
        </is>
      </c>
      <c r="M393" s="10" t="n">
        <v>1960</v>
      </c>
      <c r="N393" s="10" t="n">
        <v>65</v>
      </c>
      <c r="O393" s="7" t="inlineStr">
        <is>
          <t>Vilafranca del Penedès</t>
        </is>
      </c>
      <c r="P393" s="7" t="inlineStr">
        <is>
          <t>*CENTRO</t>
        </is>
      </c>
      <c r="Q393" s="10" t="n">
        <v>98</v>
      </c>
      <c r="R393" s="10" t="inlineStr">
        <is>
          <t>-</t>
        </is>
      </c>
      <c r="S393" s="7" t="inlineStr">
        <is>
          <t>-</t>
        </is>
      </c>
      <c r="T393" s="7" t="inlineStr">
        <is>
          <t>No</t>
        </is>
      </c>
      <c r="U393" s="10" t="n">
        <v>3</v>
      </c>
      <c r="V393" s="10" t="n">
        <v>2</v>
      </c>
      <c r="W393" s="7" t="inlineStr">
        <is>
          <t>-</t>
        </is>
      </c>
      <c r="X393" s="7" t="inlineStr">
        <is>
          <t>No</t>
        </is>
      </c>
      <c r="Y393" s="7" t="inlineStr">
        <is>
          <t>Si</t>
        </is>
      </c>
      <c r="Z393" s="7" t="inlineStr">
        <is>
          <t>No</t>
        </is>
      </c>
      <c r="AA393" s="7" t="inlineStr">
        <is>
          <t>No</t>
        </is>
      </c>
      <c r="AB393" s="7" t="inlineStr">
        <is>
          <t>Si</t>
        </is>
      </c>
      <c r="AC393" s="126" t="inlineStr">
        <is>
          <t>Aqui</t>
        </is>
      </c>
      <c r="AD393" s="19" t="inlineStr"/>
      <c r="AE393" s="13" t="n">
        <v>3010.204081632653</v>
      </c>
      <c r="AF393" s="13" t="n">
        <v>2271.852137081248</v>
      </c>
      <c r="AH393" s="13">
        <f>IF(P393="","",AVERAGEIF($P$6:$P$503, P393, $AE$6:$AE$503))</f>
        <v/>
      </c>
      <c r="AI393" s="13">
        <f>IF(AE393="","",IF(AE393="-","-",IF((AE393-AH393)=0,"-",IF((AE393-AH393)&gt;0,"↑","↓"))))</f>
        <v/>
      </c>
      <c r="AJ393" s="13">
        <f>IF(AF393="","",IF(AF393="-","-",AVERAGEIF($P$6:$P$503, P393, $AF$6:$AF$503)))</f>
        <v/>
      </c>
      <c r="AK393" s="13">
        <f>IF(AF393="","",IF(AF393="-","-",IF((AF393-AJ393)=0,"-",IF((AF393-AJ393)&gt;0,"↑","↓"))))</f>
        <v/>
      </c>
      <c r="AM393" s="125">
        <f>IF(I393="","",((I393-$AJ$2)*$AL$3*((1+$AL$3)^(30*12)))/(((1+$AL$3)^(30*12))-1))</f>
        <v/>
      </c>
    </row>
    <row r="394">
      <c r="B394" s="6" t="inlineStr">
        <is>
          <t>Actiu</t>
        </is>
      </c>
      <c r="C394" s="12" t="inlineStr">
        <is>
          <t>2025-04-11</t>
        </is>
      </c>
      <c r="D394" s="11" t="inlineStr">
        <is>
          <t>Serra Grup Immobiliari</t>
        </is>
      </c>
      <c r="E394" s="11" t="inlineStr"/>
      <c r="F394" s="12" t="inlineStr">
        <is>
          <t>2025-04-11</t>
        </is>
      </c>
      <c r="G394" s="11" t="n">
        <v>0</v>
      </c>
      <c r="H394" s="19" t="inlineStr"/>
      <c r="I394" s="124" t="n">
        <v>319200</v>
      </c>
      <c r="J394" s="9" t="inlineStr">
        <is>
          <t>-</t>
        </is>
      </c>
      <c r="K394" s="7" t="inlineStr">
        <is>
          <t>Viviendas</t>
        </is>
      </c>
      <c r="L394" s="7" t="inlineStr">
        <is>
          <t>Obra Nueva</t>
        </is>
      </c>
      <c r="M394" s="10" t="n">
        <v>2025</v>
      </c>
      <c r="N394" s="10" t="n">
        <v>0</v>
      </c>
      <c r="O394" s="7" t="inlineStr">
        <is>
          <t>Vilafranca del Penedès</t>
        </is>
      </c>
      <c r="P394" s="7" t="inlineStr">
        <is>
          <t>Barcelona</t>
        </is>
      </c>
      <c r="Q394" s="10" t="n">
        <v>92</v>
      </c>
      <c r="R394" s="10" t="inlineStr">
        <is>
          <t>-</t>
        </is>
      </c>
      <c r="S394" s="7" t="inlineStr">
        <is>
          <t>-</t>
        </is>
      </c>
      <c r="T394" s="7" t="inlineStr">
        <is>
          <t>Si</t>
        </is>
      </c>
      <c r="U394" s="10" t="n">
        <v>4</v>
      </c>
      <c r="V394" s="10" t="n">
        <v>2</v>
      </c>
      <c r="W394" s="7" t="inlineStr">
        <is>
          <t>-</t>
        </is>
      </c>
      <c r="X394" s="7" t="inlineStr">
        <is>
          <t>No</t>
        </is>
      </c>
      <c r="Y394" s="7" t="inlineStr">
        <is>
          <t>No</t>
        </is>
      </c>
      <c r="Z394" s="7" t="inlineStr">
        <is>
          <t>Si</t>
        </is>
      </c>
      <c r="AA394" s="7" t="inlineStr">
        <is>
          <t>No</t>
        </is>
      </c>
      <c r="AB394" s="7" t="inlineStr">
        <is>
          <t>Si</t>
        </is>
      </c>
      <c r="AC394" s="126" t="inlineStr">
        <is>
          <t>Aqui</t>
        </is>
      </c>
      <c r="AD394" s="19" t="inlineStr"/>
      <c r="AE394" s="13" t="n">
        <v>3469.565217391304</v>
      </c>
      <c r="AF394" s="13" t="n">
        <v>3469.565217391304</v>
      </c>
      <c r="AH394" s="13">
        <f>IF(P394="","",AVERAGEIF($P$6:$P$503, P394, $AE$6:$AE$503))</f>
        <v/>
      </c>
      <c r="AI394" s="13">
        <f>IF(AE394="","",IF(AE394="-","-",IF((AE394-AH394)=0,"-",IF((AE394-AH394)&gt;0,"↑","↓"))))</f>
        <v/>
      </c>
      <c r="AJ394" s="13">
        <f>IF(AF394="","",IF(AF394="-","-",AVERAGEIF($P$6:$P$503, P394, $AF$6:$AF$503)))</f>
        <v/>
      </c>
      <c r="AK394" s="13">
        <f>IF(AF394="","",IF(AF394="-","-",IF((AF394-AJ394)=0,"-",IF((AF394-AJ394)&gt;0,"↑","↓"))))</f>
        <v/>
      </c>
      <c r="AM394" s="125">
        <f>IF(I394="","",((I394-$AJ$2)*$AL$3*((1+$AL$3)^(30*12)))/(((1+$AL$3)^(30*12))-1))</f>
        <v/>
      </c>
    </row>
    <row r="395">
      <c r="B395" s="6" t="inlineStr">
        <is>
          <t>Actiu</t>
        </is>
      </c>
      <c r="C395" s="12" t="inlineStr">
        <is>
          <t>2025-04-11</t>
        </is>
      </c>
      <c r="D395" s="11" t="inlineStr">
        <is>
          <t>Serra Grup Immobiliari</t>
        </is>
      </c>
      <c r="E395" s="11" t="inlineStr"/>
      <c r="F395" s="12" t="inlineStr">
        <is>
          <t>2025-04-11</t>
        </is>
      </c>
      <c r="G395" s="11" t="n">
        <v>0</v>
      </c>
      <c r="H395" s="18" t="inlineStr"/>
      <c r="I395" s="124" t="n">
        <v>175000</v>
      </c>
      <c r="J395" s="9" t="inlineStr">
        <is>
          <t>-</t>
        </is>
      </c>
      <c r="K395" s="7" t="inlineStr">
        <is>
          <t>Viviendas</t>
        </is>
      </c>
      <c r="L395" s="7" t="inlineStr">
        <is>
          <t>Buen estado</t>
        </is>
      </c>
      <c r="M395" s="10" t="n">
        <v>1995</v>
      </c>
      <c r="N395" s="10" t="n">
        <v>30</v>
      </c>
      <c r="O395" s="7" t="inlineStr">
        <is>
          <t>Vilafranca del Penedès</t>
        </is>
      </c>
      <c r="P395" s="7" t="inlineStr">
        <is>
          <t>LES CLOTES</t>
        </is>
      </c>
      <c r="Q395" s="10" t="n">
        <v>87</v>
      </c>
      <c r="R395" s="10" t="inlineStr">
        <is>
          <t>-</t>
        </is>
      </c>
      <c r="S395" s="7" t="inlineStr">
        <is>
          <t>-</t>
        </is>
      </c>
      <c r="T395" s="7" t="inlineStr">
        <is>
          <t>Si</t>
        </is>
      </c>
      <c r="U395" s="10" t="n">
        <v>4</v>
      </c>
      <c r="V395" s="10" t="n">
        <v>2</v>
      </c>
      <c r="W395" s="7" t="inlineStr">
        <is>
          <t>Oeste</t>
        </is>
      </c>
      <c r="X395" s="7" t="inlineStr">
        <is>
          <t>No</t>
        </is>
      </c>
      <c r="Y395" s="7" t="inlineStr">
        <is>
          <t>Si</t>
        </is>
      </c>
      <c r="Z395" s="7" t="inlineStr">
        <is>
          <t>No</t>
        </is>
      </c>
      <c r="AA395" s="7" t="inlineStr">
        <is>
          <t>No</t>
        </is>
      </c>
      <c r="AB395" s="7" t="inlineStr">
        <is>
          <t>No</t>
        </is>
      </c>
      <c r="AC395" s="126" t="inlineStr">
        <is>
          <t>Aqui</t>
        </is>
      </c>
      <c r="AD395" s="18" t="inlineStr"/>
      <c r="AE395" s="13" t="n">
        <v>2011.494252873563</v>
      </c>
      <c r="AF395" s="13" t="n">
        <v>1749.125437281359</v>
      </c>
      <c r="AH395" s="13">
        <f>IF(P395="","",AVERAGEIF($P$6:$P$503, P395, $AE$6:$AE$503))</f>
        <v/>
      </c>
      <c r="AI395" s="13">
        <f>IF(AE395="","",IF(AE395="-","-",IF((AE395-AH395)=0,"-",IF((AE395-AH395)&gt;0,"↑","↓"))))</f>
        <v/>
      </c>
      <c r="AJ395" s="13">
        <f>IF(AF395="","",IF(AF395="-","-",AVERAGEIF($P$6:$P$503, P395, $AF$6:$AF$503)))</f>
        <v/>
      </c>
      <c r="AK395" s="13">
        <f>IF(AF395="","",IF(AF395="-","-",IF((AF395-AJ395)=0,"-",IF((AF395-AJ395)&gt;0,"↑","↓"))))</f>
        <v/>
      </c>
      <c r="AM395" s="125">
        <f>IF(I395="","",((I395-$AJ$2)*$AL$3*((1+$AL$3)^(30*12)))/(((1+$AL$3)^(30*12))-1))</f>
        <v/>
      </c>
    </row>
    <row r="396">
      <c r="B396" s="6" t="inlineStr">
        <is>
          <t>Actiu</t>
        </is>
      </c>
      <c r="C396" s="12" t="inlineStr">
        <is>
          <t>2025-04-11</t>
        </is>
      </c>
      <c r="D396" s="11" t="inlineStr">
        <is>
          <t>Serra Grup Immobiliari</t>
        </is>
      </c>
      <c r="E396" s="11" t="inlineStr"/>
      <c r="F396" s="12" t="inlineStr">
        <is>
          <t>2025-04-11</t>
        </is>
      </c>
      <c r="G396" s="11" t="n">
        <v>0</v>
      </c>
      <c r="H396" s="19" t="inlineStr"/>
      <c r="I396" s="124" t="n">
        <v>268000</v>
      </c>
      <c r="J396" s="9" t="inlineStr">
        <is>
          <t>-</t>
        </is>
      </c>
      <c r="K396" s="7" t="inlineStr">
        <is>
          <t>Viviendas</t>
        </is>
      </c>
      <c r="L396" s="7" t="inlineStr">
        <is>
          <t>Obra Nueva</t>
        </is>
      </c>
      <c r="M396" s="10" t="n">
        <v>2025</v>
      </c>
      <c r="N396" s="10" t="n">
        <v>0</v>
      </c>
      <c r="O396" s="7" t="inlineStr">
        <is>
          <t>Vilafranca del Penedès</t>
        </is>
      </c>
      <c r="P396" s="7" t="inlineStr">
        <is>
          <t>La Girada</t>
        </is>
      </c>
      <c r="Q396" s="10" t="n">
        <v>78</v>
      </c>
      <c r="R396" s="10" t="inlineStr">
        <is>
          <t>-</t>
        </is>
      </c>
      <c r="S396" s="7" t="inlineStr">
        <is>
          <t>-</t>
        </is>
      </c>
      <c r="T396" s="7" t="inlineStr">
        <is>
          <t>Si</t>
        </is>
      </c>
      <c r="U396" s="10" t="n">
        <v>4</v>
      </c>
      <c r="V396" s="10" t="n">
        <v>2</v>
      </c>
      <c r="W396" s="7" t="inlineStr">
        <is>
          <t>-</t>
        </is>
      </c>
      <c r="X396" s="7" t="inlineStr">
        <is>
          <t>No</t>
        </is>
      </c>
      <c r="Y396" s="7" t="inlineStr">
        <is>
          <t>Si</t>
        </is>
      </c>
      <c r="Z396" s="7" t="inlineStr">
        <is>
          <t>Si</t>
        </is>
      </c>
      <c r="AA396" s="7" t="inlineStr">
        <is>
          <t>No</t>
        </is>
      </c>
      <c r="AB396" s="7" t="inlineStr">
        <is>
          <t>No</t>
        </is>
      </c>
      <c r="AC396" s="126" t="inlineStr">
        <is>
          <t>Aqui</t>
        </is>
      </c>
      <c r="AD396" s="19" t="inlineStr"/>
      <c r="AE396" s="13" t="n">
        <v>3435.897435897436</v>
      </c>
      <c r="AF396" s="13" t="n">
        <v>3435.897435897436</v>
      </c>
      <c r="AH396" s="13">
        <f>IF(P396="","",AVERAGEIF($P$6:$P$503, P396, $AE$6:$AE$503))</f>
        <v/>
      </c>
      <c r="AI396" s="13">
        <f>IF(AE396="","",IF(AE396="-","-",IF((AE396-AH396)=0,"-",IF((AE396-AH396)&gt;0,"↑","↓"))))</f>
        <v/>
      </c>
      <c r="AJ396" s="13">
        <f>IF(AF396="","",IF(AF396="-","-",AVERAGEIF($P$6:$P$503, P396, $AF$6:$AF$503)))</f>
        <v/>
      </c>
      <c r="AK396" s="13">
        <f>IF(AF396="","",IF(AF396="-","-",IF((AF396-AJ396)=0,"-",IF((AF396-AJ396)&gt;0,"↑","↓"))))</f>
        <v/>
      </c>
      <c r="AM396" s="125">
        <f>IF(I396="","",((I396-$AJ$2)*$AL$3*((1+$AL$3)^(30*12)))/(((1+$AL$3)^(30*12))-1))</f>
        <v/>
      </c>
    </row>
    <row r="397">
      <c r="B397" s="6" t="inlineStr">
        <is>
          <t>Actiu</t>
        </is>
      </c>
      <c r="C397" s="12" t="inlineStr">
        <is>
          <t>2025-04-11</t>
        </is>
      </c>
      <c r="D397" s="11" t="inlineStr">
        <is>
          <t>Serra Grup Immobiliari</t>
        </is>
      </c>
      <c r="E397" s="11" t="inlineStr"/>
      <c r="F397" s="12" t="inlineStr">
        <is>
          <t>2025-04-11</t>
        </is>
      </c>
      <c r="G397" s="11" t="n">
        <v>0</v>
      </c>
      <c r="H397" s="19" t="inlineStr"/>
      <c r="I397" s="124" t="n">
        <v>700000</v>
      </c>
      <c r="J397" s="9" t="inlineStr">
        <is>
          <t>-</t>
        </is>
      </c>
      <c r="K397" s="7" t="inlineStr">
        <is>
          <t>Viviendas</t>
        </is>
      </c>
      <c r="L397" s="7" t="inlineStr">
        <is>
          <t>Buen estado</t>
        </is>
      </c>
      <c r="M397" s="10" t="n">
        <v>1925</v>
      </c>
      <c r="N397" s="10" t="n">
        <v>100</v>
      </c>
      <c r="O397" s="7" t="inlineStr">
        <is>
          <t>Vilafranca del Penedès</t>
        </is>
      </c>
      <c r="P397" s="7" t="inlineStr">
        <is>
          <t>*CENTRO</t>
        </is>
      </c>
      <c r="Q397" s="10" t="n">
        <v>181</v>
      </c>
      <c r="R397" s="10" t="inlineStr">
        <is>
          <t>-</t>
        </is>
      </c>
      <c r="S397" s="7" t="inlineStr">
        <is>
          <t>-</t>
        </is>
      </c>
      <c r="T397" s="7" t="inlineStr">
        <is>
          <t>No</t>
        </is>
      </c>
      <c r="U397" s="10" t="n">
        <v>8</v>
      </c>
      <c r="V397" s="10" t="n">
        <v>8</v>
      </c>
      <c r="W397" s="7" t="inlineStr">
        <is>
          <t>Este</t>
        </is>
      </c>
      <c r="X397" s="7" t="inlineStr">
        <is>
          <t>No</t>
        </is>
      </c>
      <c r="Y397" s="7" t="inlineStr">
        <is>
          <t>Si</t>
        </is>
      </c>
      <c r="Z397" s="7" t="inlineStr">
        <is>
          <t>No</t>
        </is>
      </c>
      <c r="AA397" s="7" t="inlineStr">
        <is>
          <t>No</t>
        </is>
      </c>
      <c r="AB397" s="7" t="inlineStr">
        <is>
          <t>No</t>
        </is>
      </c>
      <c r="AC397" s="126" t="inlineStr">
        <is>
          <t>Aqui</t>
        </is>
      </c>
      <c r="AD397" s="19" t="inlineStr"/>
      <c r="AE397" s="13" t="n">
        <v>3867.403314917127</v>
      </c>
      <c r="AF397" s="13" t="n">
        <v>2578.268876611418</v>
      </c>
      <c r="AH397" s="13">
        <f>IF(P397="","",AVERAGEIF($P$6:$P$503, P397, $AE$6:$AE$503))</f>
        <v/>
      </c>
      <c r="AI397" s="13">
        <f>IF(AE397="","",IF(AE397="-","-",IF((AE397-AH397)=0,"-",IF((AE397-AH397)&gt;0,"↑","↓"))))</f>
        <v/>
      </c>
      <c r="AJ397" s="13">
        <f>IF(AF397="","",IF(AF397="-","-",AVERAGEIF($P$6:$P$503, P397, $AF$6:$AF$503)))</f>
        <v/>
      </c>
      <c r="AK397" s="13">
        <f>IF(AF397="","",IF(AF397="-","-",IF((AF397-AJ397)=0,"-",IF((AF397-AJ397)&gt;0,"↑","↓"))))</f>
        <v/>
      </c>
      <c r="AM397" s="125">
        <f>IF(I397="","",((I397-$AJ$2)*$AL$3*((1+$AL$3)^(30*12)))/(((1+$AL$3)^(30*12))-1))</f>
        <v/>
      </c>
    </row>
    <row r="398">
      <c r="B398" s="6" t="inlineStr">
        <is>
          <t>Actiu</t>
        </is>
      </c>
      <c r="C398" s="12" t="inlineStr">
        <is>
          <t>2025-04-11</t>
        </is>
      </c>
      <c r="D398" s="11" t="inlineStr">
        <is>
          <t>Serra Grup Immobiliari</t>
        </is>
      </c>
      <c r="E398" s="11" t="inlineStr"/>
      <c r="F398" s="12" t="inlineStr">
        <is>
          <t>2025-04-11</t>
        </is>
      </c>
      <c r="G398" s="11" t="n">
        <v>0</v>
      </c>
      <c r="H398" s="18" t="inlineStr"/>
      <c r="I398" s="124" t="n">
        <v>276838</v>
      </c>
      <c r="J398" s="9" t="inlineStr">
        <is>
          <t>-</t>
        </is>
      </c>
      <c r="K398" s="7" t="inlineStr">
        <is>
          <t>Viviendas</t>
        </is>
      </c>
      <c r="L398" s="7" t="inlineStr">
        <is>
          <t>Obra Nueva</t>
        </is>
      </c>
      <c r="M398" s="10" t="n">
        <v>2025</v>
      </c>
      <c r="N398" s="10" t="n">
        <v>0</v>
      </c>
      <c r="O398" s="7" t="inlineStr">
        <is>
          <t>Vilafranca del Penedès</t>
        </is>
      </c>
      <c r="P398" s="7" t="inlineStr">
        <is>
          <t>Barceloneta</t>
        </is>
      </c>
      <c r="Q398" s="10" t="n">
        <v>83</v>
      </c>
      <c r="R398" s="10" t="inlineStr">
        <is>
          <t>-</t>
        </is>
      </c>
      <c r="S398" s="7" t="inlineStr">
        <is>
          <t>-</t>
        </is>
      </c>
      <c r="T398" s="7" t="inlineStr">
        <is>
          <t>Si</t>
        </is>
      </c>
      <c r="U398" s="10" t="n">
        <v>3</v>
      </c>
      <c r="V398" s="10" t="n">
        <v>2</v>
      </c>
      <c r="W398" s="7" t="inlineStr">
        <is>
          <t>-</t>
        </is>
      </c>
      <c r="X398" s="7" t="inlineStr">
        <is>
          <t>No</t>
        </is>
      </c>
      <c r="Y398" s="7" t="inlineStr">
        <is>
          <t>No</t>
        </is>
      </c>
      <c r="Z398" s="7" t="inlineStr">
        <is>
          <t>Si</t>
        </is>
      </c>
      <c r="AA398" s="7" t="inlineStr">
        <is>
          <t>No</t>
        </is>
      </c>
      <c r="AB398" s="7" t="inlineStr">
        <is>
          <t>Si</t>
        </is>
      </c>
      <c r="AC398" s="126" t="inlineStr">
        <is>
          <t>Aqui</t>
        </is>
      </c>
      <c r="AD398" s="18" t="inlineStr"/>
      <c r="AE398" s="13" t="n">
        <v>3335.397590361446</v>
      </c>
      <c r="AF398" s="13" t="n">
        <v>3335.397590361446</v>
      </c>
      <c r="AH398" s="13">
        <f>IF(P398="","",AVERAGEIF($P$6:$P$503, P398, $AE$6:$AE$503))</f>
        <v/>
      </c>
      <c r="AI398" s="13">
        <f>IF(AE398="","",IF(AE398="-","-",IF((AE398-AH398)=0,"-",IF((AE398-AH398)&gt;0,"↑","↓"))))</f>
        <v/>
      </c>
      <c r="AJ398" s="13">
        <f>IF(AF398="","",IF(AF398="-","-",AVERAGEIF($P$6:$P$503, P398, $AF$6:$AF$503)))</f>
        <v/>
      </c>
      <c r="AK398" s="13">
        <f>IF(AF398="","",IF(AF398="-","-",IF((AF398-AJ398)=0,"-",IF((AF398-AJ398)&gt;0,"↑","↓"))))</f>
        <v/>
      </c>
      <c r="AM398" s="125">
        <f>IF(I398="","",((I398-$AJ$2)*$AL$3*((1+$AL$3)^(30*12)))/(((1+$AL$3)^(30*12))-1))</f>
        <v/>
      </c>
    </row>
    <row r="399">
      <c r="B399" s="6" t="inlineStr">
        <is>
          <t>Actiu</t>
        </is>
      </c>
      <c r="C399" s="12" t="inlineStr">
        <is>
          <t>2025-04-11</t>
        </is>
      </c>
      <c r="D399" s="11" t="inlineStr">
        <is>
          <t>Serra Grup Immobiliari</t>
        </is>
      </c>
      <c r="E399" s="11" t="inlineStr"/>
      <c r="F399" s="12" t="inlineStr">
        <is>
          <t>2025-04-11</t>
        </is>
      </c>
      <c r="G399" s="11" t="n">
        <v>0</v>
      </c>
      <c r="H399" s="19" t="inlineStr"/>
      <c r="I399" s="124" t="n">
        <v>254481</v>
      </c>
      <c r="J399" s="9" t="inlineStr">
        <is>
          <t>-</t>
        </is>
      </c>
      <c r="K399" s="7" t="inlineStr">
        <is>
          <t>Viviendas</t>
        </is>
      </c>
      <c r="L399" s="7" t="inlineStr">
        <is>
          <t>Nuevo</t>
        </is>
      </c>
      <c r="M399" s="10" t="inlineStr">
        <is>
          <t>-</t>
        </is>
      </c>
      <c r="N399" s="10" t="inlineStr">
        <is>
          <t>-</t>
        </is>
      </c>
      <c r="O399" s="7" t="inlineStr">
        <is>
          <t>Vilafranca del Penedès</t>
        </is>
      </c>
      <c r="P399" s="7" t="inlineStr">
        <is>
          <t>Barcelona</t>
        </is>
      </c>
      <c r="Q399" s="10" t="n">
        <v>73</v>
      </c>
      <c r="R399" s="10" t="inlineStr">
        <is>
          <t>-</t>
        </is>
      </c>
      <c r="S399" s="7" t="inlineStr">
        <is>
          <t>-</t>
        </is>
      </c>
      <c r="T399" s="7" t="inlineStr">
        <is>
          <t>Si</t>
        </is>
      </c>
      <c r="U399" s="10" t="n">
        <v>3</v>
      </c>
      <c r="V399" s="10" t="n">
        <v>2</v>
      </c>
      <c r="W399" s="7" t="inlineStr">
        <is>
          <t>-</t>
        </is>
      </c>
      <c r="X399" s="7" t="inlineStr">
        <is>
          <t>No</t>
        </is>
      </c>
      <c r="Y399" s="7" t="inlineStr">
        <is>
          <t>No</t>
        </is>
      </c>
      <c r="Z399" s="7" t="inlineStr">
        <is>
          <t>Si</t>
        </is>
      </c>
      <c r="AA399" s="7" t="inlineStr">
        <is>
          <t>No</t>
        </is>
      </c>
      <c r="AB399" s="7" t="inlineStr">
        <is>
          <t>Si</t>
        </is>
      </c>
      <c r="AC399" s="126" t="inlineStr">
        <is>
          <t>Aqui</t>
        </is>
      </c>
      <c r="AD399" s="19" t="inlineStr"/>
      <c r="AE399" s="13" t="n">
        <v>3486.041095890411</v>
      </c>
      <c r="AF399" s="13" t="inlineStr">
        <is>
          <t>-</t>
        </is>
      </c>
      <c r="AH399" s="13">
        <f>IF(P399="","",AVERAGEIF($P$6:$P$503, P399, $AE$6:$AE$503))</f>
        <v/>
      </c>
      <c r="AI399" s="13">
        <f>IF(AE399="","",IF(AE399="-","-",IF((AE399-AH399)=0,"-",IF((AE399-AH399)&gt;0,"↑","↓"))))</f>
        <v/>
      </c>
      <c r="AJ399" s="13">
        <f>IF(AF399="","",IF(AF399="-","-",AVERAGEIF($P$6:$P$503, P399, $AF$6:$AF$503)))</f>
        <v/>
      </c>
      <c r="AK399" s="13">
        <f>IF(AF399="","",IF(AF399="-","-",IF((AF399-AJ399)=0,"-",IF((AF399-AJ399)&gt;0,"↑","↓"))))</f>
        <v/>
      </c>
      <c r="AM399" s="125">
        <f>IF(I399="","",((I399-$AJ$2)*$AL$3*((1+$AL$3)^(30*12)))/(((1+$AL$3)^(30*12))-1))</f>
        <v/>
      </c>
    </row>
    <row r="400">
      <c r="B400" s="6" t="inlineStr">
        <is>
          <t>Actiu</t>
        </is>
      </c>
      <c r="C400" s="12" t="inlineStr">
        <is>
          <t>2025-04-11</t>
        </is>
      </c>
      <c r="D400" s="11" t="inlineStr">
        <is>
          <t>Serra Grup Immobiliari</t>
        </is>
      </c>
      <c r="E400" s="11" t="inlineStr"/>
      <c r="F400" s="12" t="inlineStr">
        <is>
          <t>2025-04-11</t>
        </is>
      </c>
      <c r="G400" s="11" t="n">
        <v>0</v>
      </c>
      <c r="H400" s="19" t="inlineStr"/>
      <c r="I400" s="124" t="n">
        <v>273137</v>
      </c>
      <c r="J400" s="9" t="inlineStr">
        <is>
          <t>-</t>
        </is>
      </c>
      <c r="K400" s="7" t="inlineStr">
        <is>
          <t>Viviendas</t>
        </is>
      </c>
      <c r="L400" s="7" t="inlineStr">
        <is>
          <t>Obra Nueva</t>
        </is>
      </c>
      <c r="M400" s="10" t="inlineStr">
        <is>
          <t>-</t>
        </is>
      </c>
      <c r="N400" s="10" t="inlineStr">
        <is>
          <t>-</t>
        </is>
      </c>
      <c r="O400" s="7" t="inlineStr">
        <is>
          <t>Vilafranca del Penedès</t>
        </is>
      </c>
      <c r="P400" s="7" t="inlineStr">
        <is>
          <t>Barceloneta</t>
        </is>
      </c>
      <c r="Q400" s="10" t="n">
        <v>82</v>
      </c>
      <c r="R400" s="10" t="inlineStr">
        <is>
          <t>-</t>
        </is>
      </c>
      <c r="S400" s="7" t="inlineStr">
        <is>
          <t>-</t>
        </is>
      </c>
      <c r="T400" s="7" t="inlineStr">
        <is>
          <t>Si</t>
        </is>
      </c>
      <c r="U400" s="10" t="n">
        <v>3</v>
      </c>
      <c r="V400" s="10" t="n">
        <v>2</v>
      </c>
      <c r="W400" s="7" t="inlineStr">
        <is>
          <t>-</t>
        </is>
      </c>
      <c r="X400" s="7" t="inlineStr">
        <is>
          <t>No</t>
        </is>
      </c>
      <c r="Y400" s="7" t="inlineStr">
        <is>
          <t>No</t>
        </is>
      </c>
      <c r="Z400" s="7" t="inlineStr">
        <is>
          <t>Si</t>
        </is>
      </c>
      <c r="AA400" s="7" t="inlineStr">
        <is>
          <t>No</t>
        </is>
      </c>
      <c r="AB400" s="7" t="inlineStr">
        <is>
          <t>Si</t>
        </is>
      </c>
      <c r="AC400" s="126" t="inlineStr">
        <is>
          <t>Aqui</t>
        </is>
      </c>
      <c r="AD400" s="19" t="inlineStr"/>
      <c r="AE400" s="13" t="n">
        <v>3330.939024390244</v>
      </c>
      <c r="AF400" s="13" t="inlineStr">
        <is>
          <t>-</t>
        </is>
      </c>
      <c r="AH400" s="13">
        <f>IF(P400="","",AVERAGEIF($P$6:$P$503, P400, $AE$6:$AE$503))</f>
        <v/>
      </c>
      <c r="AI400" s="13">
        <f>IF(AE400="","",IF(AE400="-","-",IF((AE400-AH400)=0,"-",IF((AE400-AH400)&gt;0,"↑","↓"))))</f>
        <v/>
      </c>
      <c r="AJ400" s="13">
        <f>IF(AF400="","",IF(AF400="-","-",AVERAGEIF($P$6:$P$503, P400, $AF$6:$AF$503)))</f>
        <v/>
      </c>
      <c r="AK400" s="13">
        <f>IF(AF400="","",IF(AF400="-","-",IF((AF400-AJ400)=0,"-",IF((AF400-AJ400)&gt;0,"↑","↓"))))</f>
        <v/>
      </c>
      <c r="AM400" s="125">
        <f>IF(I400="","",((I400-$AJ$2)*$AL$3*((1+$AL$3)^(30*12)))/(((1+$AL$3)^(30*12))-1))</f>
        <v/>
      </c>
    </row>
    <row r="401">
      <c r="B401" s="6" t="inlineStr">
        <is>
          <t>Actiu</t>
        </is>
      </c>
      <c r="C401" s="12" t="inlineStr">
        <is>
          <t>2025-04-11</t>
        </is>
      </c>
      <c r="D401" s="11" t="inlineStr">
        <is>
          <t>Serra Grup Immobiliari</t>
        </is>
      </c>
      <c r="E401" s="11" t="inlineStr"/>
      <c r="F401" s="12" t="inlineStr">
        <is>
          <t>2025-04-11</t>
        </is>
      </c>
      <c r="G401" s="11" t="n">
        <v>0</v>
      </c>
      <c r="H401" s="18" t="inlineStr"/>
      <c r="I401" s="124" t="n">
        <v>287000</v>
      </c>
      <c r="J401" s="9" t="inlineStr">
        <is>
          <t>-</t>
        </is>
      </c>
      <c r="K401" s="7" t="inlineStr">
        <is>
          <t>Viviendas</t>
        </is>
      </c>
      <c r="L401" s="7" t="inlineStr">
        <is>
          <t>Buen estado</t>
        </is>
      </c>
      <c r="M401" s="10" t="inlineStr">
        <is>
          <t>-</t>
        </is>
      </c>
      <c r="N401" s="10" t="inlineStr">
        <is>
          <t>-</t>
        </is>
      </c>
      <c r="O401" s="7" t="inlineStr">
        <is>
          <t>Vilafranca del Penedès</t>
        </is>
      </c>
      <c r="P401" s="7" t="inlineStr">
        <is>
          <t>*CENTRO</t>
        </is>
      </c>
      <c r="Q401" s="10" t="n">
        <v>305</v>
      </c>
      <c r="R401" s="10" t="inlineStr">
        <is>
          <t>-</t>
        </is>
      </c>
      <c r="S401" s="7" t="inlineStr">
        <is>
          <t>-</t>
        </is>
      </c>
      <c r="T401" s="7" t="inlineStr">
        <is>
          <t>No</t>
        </is>
      </c>
      <c r="U401" s="10" t="n">
        <v>4</v>
      </c>
      <c r="V401" s="10" t="n">
        <v>3</v>
      </c>
      <c r="W401" s="7" t="inlineStr">
        <is>
          <t>-</t>
        </is>
      </c>
      <c r="X401" s="7" t="inlineStr">
        <is>
          <t>No</t>
        </is>
      </c>
      <c r="Y401" s="7" t="inlineStr">
        <is>
          <t>No</t>
        </is>
      </c>
      <c r="Z401" s="7" t="inlineStr">
        <is>
          <t>No</t>
        </is>
      </c>
      <c r="AA401" s="7" t="inlineStr">
        <is>
          <t>No</t>
        </is>
      </c>
      <c r="AB401" s="7" t="inlineStr">
        <is>
          <t>No</t>
        </is>
      </c>
      <c r="AC401" s="126" t="inlineStr">
        <is>
          <t>Aqui</t>
        </is>
      </c>
      <c r="AD401" s="18" t="inlineStr"/>
      <c r="AE401" s="13" t="n">
        <v>940.983606557377</v>
      </c>
      <c r="AF401" s="13" t="inlineStr">
        <is>
          <t>-</t>
        </is>
      </c>
      <c r="AH401" s="13">
        <f>IF(P401="","",AVERAGEIF($P$6:$P$503, P401, $AE$6:$AE$503))</f>
        <v/>
      </c>
      <c r="AI401" s="13">
        <f>IF(AE401="","",IF(AE401="-","-",IF((AE401-AH401)=0,"-",IF((AE401-AH401)&gt;0,"↑","↓"))))</f>
        <v/>
      </c>
      <c r="AJ401" s="13">
        <f>IF(AF401="","",IF(AF401="-","-",AVERAGEIF($P$6:$P$503, P401, $AF$6:$AF$503)))</f>
        <v/>
      </c>
      <c r="AK401" s="13">
        <f>IF(AF401="","",IF(AF401="-","-",IF((AF401-AJ401)=0,"-",IF((AF401-AJ401)&gt;0,"↑","↓"))))</f>
        <v/>
      </c>
      <c r="AM401" s="125">
        <f>IF(I401="","",((I401-$AJ$2)*$AL$3*((1+$AL$3)^(30*12)))/(((1+$AL$3)^(30*12))-1))</f>
        <v/>
      </c>
    </row>
    <row r="402">
      <c r="B402" s="6" t="inlineStr">
        <is>
          <t>Actiu</t>
        </is>
      </c>
      <c r="C402" s="12" t="inlineStr">
        <is>
          <t>2025-04-11</t>
        </is>
      </c>
      <c r="D402" s="11" t="inlineStr">
        <is>
          <t>Serra Grup Immobiliari</t>
        </is>
      </c>
      <c r="E402" s="11" t="inlineStr"/>
      <c r="F402" s="12" t="inlineStr">
        <is>
          <t>2025-04-11</t>
        </is>
      </c>
      <c r="G402" s="11" t="n">
        <v>0</v>
      </c>
      <c r="H402" s="19" t="inlineStr"/>
      <c r="I402" s="124" t="n">
        <v>273861</v>
      </c>
      <c r="J402" s="9" t="inlineStr">
        <is>
          <t>-</t>
        </is>
      </c>
      <c r="K402" s="7" t="inlineStr">
        <is>
          <t>Viviendas</t>
        </is>
      </c>
      <c r="L402" s="7" t="inlineStr">
        <is>
          <t>Obra Nueva</t>
        </is>
      </c>
      <c r="M402" s="10" t="n">
        <v>2025</v>
      </c>
      <c r="N402" s="10" t="n">
        <v>0</v>
      </c>
      <c r="O402" s="7" t="inlineStr">
        <is>
          <t>Vilafranca del Penedès</t>
        </is>
      </c>
      <c r="P402" s="7" t="inlineStr">
        <is>
          <t>Vilafranca del Penedès</t>
        </is>
      </c>
      <c r="Q402" s="10" t="n">
        <v>84</v>
      </c>
      <c r="R402" s="10" t="inlineStr">
        <is>
          <t>-</t>
        </is>
      </c>
      <c r="S402" s="7" t="inlineStr">
        <is>
          <t>-</t>
        </is>
      </c>
      <c r="T402" s="7" t="inlineStr">
        <is>
          <t>Si</t>
        </is>
      </c>
      <c r="U402" s="10" t="n">
        <v>3</v>
      </c>
      <c r="V402" s="10" t="n">
        <v>2</v>
      </c>
      <c r="W402" s="7" t="inlineStr">
        <is>
          <t>-</t>
        </is>
      </c>
      <c r="X402" s="7" t="inlineStr">
        <is>
          <t>No</t>
        </is>
      </c>
      <c r="Y402" s="7" t="inlineStr">
        <is>
          <t>No</t>
        </is>
      </c>
      <c r="Z402" s="7" t="inlineStr">
        <is>
          <t>Si</t>
        </is>
      </c>
      <c r="AA402" s="7" t="inlineStr">
        <is>
          <t>No</t>
        </is>
      </c>
      <c r="AB402" s="7" t="inlineStr">
        <is>
          <t>Si</t>
        </is>
      </c>
      <c r="AC402" s="126" t="inlineStr">
        <is>
          <t>Aqui</t>
        </is>
      </c>
      <c r="AD402" s="19" t="inlineStr"/>
      <c r="AE402" s="13" t="n">
        <v>3260.25</v>
      </c>
      <c r="AF402" s="13" t="n">
        <v>3260.25</v>
      </c>
      <c r="AH402" s="13">
        <f>IF(P402="","",AVERAGEIF($P$6:$P$503, P402, $AE$6:$AE$503))</f>
        <v/>
      </c>
      <c r="AI402" s="13">
        <f>IF(AE402="","",IF(AE402="-","-",IF((AE402-AH402)=0,"-",IF((AE402-AH402)&gt;0,"↑","↓"))))</f>
        <v/>
      </c>
      <c r="AJ402" s="13">
        <f>IF(AF402="","",IF(AF402="-","-",AVERAGEIF($P$6:$P$503, P402, $AF$6:$AF$503)))</f>
        <v/>
      </c>
      <c r="AK402" s="13">
        <f>IF(AF402="","",IF(AF402="-","-",IF((AF402-AJ402)=0,"-",IF((AF402-AJ402)&gt;0,"↑","↓"))))</f>
        <v/>
      </c>
      <c r="AM402" s="125">
        <f>IF(I402="","",((I402-$AJ$2)*$AL$3*((1+$AL$3)^(30*12)))/(((1+$AL$3)^(30*12))-1))</f>
        <v/>
      </c>
    </row>
    <row r="403">
      <c r="B403" s="6" t="inlineStr">
        <is>
          <t>Actiu</t>
        </is>
      </c>
      <c r="C403" s="12" t="inlineStr">
        <is>
          <t>2025-04-11</t>
        </is>
      </c>
      <c r="D403" s="11" t="inlineStr">
        <is>
          <t>Serra Grup Immobiliari</t>
        </is>
      </c>
      <c r="E403" s="11" t="inlineStr"/>
      <c r="F403" s="12" t="inlineStr">
        <is>
          <t>2025-04-11</t>
        </is>
      </c>
      <c r="G403" s="11" t="n">
        <v>0</v>
      </c>
      <c r="H403" s="19" t="inlineStr"/>
      <c r="I403" s="124" t="n">
        <v>260500</v>
      </c>
      <c r="J403" s="9" t="inlineStr">
        <is>
          <t>-</t>
        </is>
      </c>
      <c r="K403" s="7" t="inlineStr">
        <is>
          <t>Viviendas</t>
        </is>
      </c>
      <c r="L403" s="7" t="inlineStr">
        <is>
          <t>Obra Nueva</t>
        </is>
      </c>
      <c r="M403" s="10" t="n">
        <v>2025</v>
      </c>
      <c r="N403" s="10" t="n">
        <v>0</v>
      </c>
      <c r="O403" s="7" t="inlineStr">
        <is>
          <t>Vilafranca del Penedès</t>
        </is>
      </c>
      <c r="P403" s="7" t="inlineStr">
        <is>
          <t>La Girada</t>
        </is>
      </c>
      <c r="Q403" s="10" t="n">
        <v>78</v>
      </c>
      <c r="R403" s="10" t="inlineStr">
        <is>
          <t>-</t>
        </is>
      </c>
      <c r="S403" s="7" t="inlineStr">
        <is>
          <t>-</t>
        </is>
      </c>
      <c r="T403" s="7" t="inlineStr">
        <is>
          <t>Si</t>
        </is>
      </c>
      <c r="U403" s="10" t="n">
        <v>4</v>
      </c>
      <c r="V403" s="10" t="n">
        <v>2</v>
      </c>
      <c r="W403" s="7" t="inlineStr">
        <is>
          <t>-</t>
        </is>
      </c>
      <c r="X403" s="7" t="inlineStr">
        <is>
          <t>No</t>
        </is>
      </c>
      <c r="Y403" s="7" t="inlineStr">
        <is>
          <t>Si</t>
        </is>
      </c>
      <c r="Z403" s="7" t="inlineStr">
        <is>
          <t>Si</t>
        </is>
      </c>
      <c r="AA403" s="7" t="inlineStr">
        <is>
          <t>No</t>
        </is>
      </c>
      <c r="AB403" s="7" t="inlineStr">
        <is>
          <t>No</t>
        </is>
      </c>
      <c r="AC403" s="126" t="inlineStr">
        <is>
          <t>Aqui</t>
        </is>
      </c>
      <c r="AD403" s="19" t="inlineStr"/>
      <c r="AE403" s="13" t="n">
        <v>3339.74358974359</v>
      </c>
      <c r="AF403" s="13" t="n">
        <v>3339.74358974359</v>
      </c>
      <c r="AH403" s="13">
        <f>IF(P403="","",AVERAGEIF($P$6:$P$503, P403, $AE$6:$AE$503))</f>
        <v/>
      </c>
      <c r="AI403" s="13">
        <f>IF(AE403="","",IF(AE403="-","-",IF((AE403-AH403)=0,"-",IF((AE403-AH403)&gt;0,"↑","↓"))))</f>
        <v/>
      </c>
      <c r="AJ403" s="13">
        <f>IF(AF403="","",IF(AF403="-","-",AVERAGEIF($P$6:$P$503, P403, $AF$6:$AF$503)))</f>
        <v/>
      </c>
      <c r="AK403" s="13">
        <f>IF(AF403="","",IF(AF403="-","-",IF((AF403-AJ403)=0,"-",IF((AF403-AJ403)&gt;0,"↑","↓"))))</f>
        <v/>
      </c>
      <c r="AM403" s="125">
        <f>IF(I403="","",((I403-$AJ$2)*$AL$3*((1+$AL$3)^(30*12)))/(((1+$AL$3)^(30*12))-1))</f>
        <v/>
      </c>
    </row>
    <row r="404">
      <c r="B404" s="6" t="inlineStr">
        <is>
          <t>Actiu</t>
        </is>
      </c>
      <c r="C404" s="12" t="inlineStr">
        <is>
          <t>2025-04-11</t>
        </is>
      </c>
      <c r="D404" s="11" t="inlineStr">
        <is>
          <t>Serra Grup Immobiliari</t>
        </is>
      </c>
      <c r="E404" s="11" t="inlineStr"/>
      <c r="F404" s="12" t="inlineStr">
        <is>
          <t>2025-04-11</t>
        </is>
      </c>
      <c r="G404" s="11" t="n">
        <v>0</v>
      </c>
      <c r="H404" s="18" t="inlineStr"/>
      <c r="I404" s="124" t="n">
        <v>288472</v>
      </c>
      <c r="J404" s="9" t="inlineStr">
        <is>
          <t>-</t>
        </is>
      </c>
      <c r="K404" s="7" t="inlineStr">
        <is>
          <t>Viviendas</t>
        </is>
      </c>
      <c r="L404" s="7" t="inlineStr">
        <is>
          <t>Obra Nueva</t>
        </is>
      </c>
      <c r="M404" s="10" t="n">
        <v>2025</v>
      </c>
      <c r="N404" s="10" t="n">
        <v>0</v>
      </c>
      <c r="O404" s="7" t="inlineStr">
        <is>
          <t>Vilafranca del Penedès</t>
        </is>
      </c>
      <c r="P404" s="7" t="inlineStr">
        <is>
          <t>Vilafranca del Penedès</t>
        </is>
      </c>
      <c r="Q404" s="10" t="n">
        <v>88</v>
      </c>
      <c r="R404" s="10" t="inlineStr">
        <is>
          <t>-</t>
        </is>
      </c>
      <c r="S404" s="7" t="inlineStr">
        <is>
          <t>-</t>
        </is>
      </c>
      <c r="T404" s="7" t="inlineStr">
        <is>
          <t>Si</t>
        </is>
      </c>
      <c r="U404" s="10" t="n">
        <v>4</v>
      </c>
      <c r="V404" s="10" t="n">
        <v>2</v>
      </c>
      <c r="W404" s="7" t="inlineStr">
        <is>
          <t>-</t>
        </is>
      </c>
      <c r="X404" s="7" t="inlineStr">
        <is>
          <t>No</t>
        </is>
      </c>
      <c r="Y404" s="7" t="inlineStr">
        <is>
          <t>Si</t>
        </is>
      </c>
      <c r="Z404" s="7" t="inlineStr">
        <is>
          <t>Si</t>
        </is>
      </c>
      <c r="AA404" s="7" t="inlineStr">
        <is>
          <t>No</t>
        </is>
      </c>
      <c r="AB404" s="7" t="inlineStr">
        <is>
          <t>Si</t>
        </is>
      </c>
      <c r="AC404" s="126" t="inlineStr">
        <is>
          <t>Aqui</t>
        </is>
      </c>
      <c r="AD404" s="18" t="inlineStr"/>
      <c r="AE404" s="13" t="n">
        <v>3278.090909090909</v>
      </c>
      <c r="AF404" s="13" t="n">
        <v>3278.090909090909</v>
      </c>
      <c r="AH404" s="13">
        <f>IF(P404="","",AVERAGEIF($P$6:$P$503, P404, $AE$6:$AE$503))</f>
        <v/>
      </c>
      <c r="AI404" s="13">
        <f>IF(AE404="","",IF(AE404="-","-",IF((AE404-AH404)=0,"-",IF((AE404-AH404)&gt;0,"↑","↓"))))</f>
        <v/>
      </c>
      <c r="AJ404" s="13">
        <f>IF(AF404="","",IF(AF404="-","-",AVERAGEIF($P$6:$P$503, P404, $AF$6:$AF$503)))</f>
        <v/>
      </c>
      <c r="AK404" s="13">
        <f>IF(AF404="","",IF(AF404="-","-",IF((AF404-AJ404)=0,"-",IF((AF404-AJ404)&gt;0,"↑","↓"))))</f>
        <v/>
      </c>
      <c r="AM404" s="125">
        <f>IF(I404="","",((I404-$AJ$2)*$AL$3*((1+$AL$3)^(30*12)))/(((1+$AL$3)^(30*12))-1))</f>
        <v/>
      </c>
    </row>
    <row r="405">
      <c r="B405" s="6" t="inlineStr">
        <is>
          <t>Actiu</t>
        </is>
      </c>
      <c r="C405" s="12" t="inlineStr">
        <is>
          <t>2025-04-11</t>
        </is>
      </c>
      <c r="D405" s="11" t="inlineStr">
        <is>
          <t>Serra Grup Immobiliari</t>
        </is>
      </c>
      <c r="E405" s="11" t="inlineStr"/>
      <c r="F405" s="12" t="inlineStr">
        <is>
          <t>2025-04-11</t>
        </is>
      </c>
      <c r="G405" s="11" t="n">
        <v>0</v>
      </c>
      <c r="H405" s="19" t="inlineStr"/>
      <c r="I405" s="124" t="n">
        <v>270000</v>
      </c>
      <c r="J405" s="9" t="inlineStr">
        <is>
          <t>-</t>
        </is>
      </c>
      <c r="K405" s="7" t="inlineStr">
        <is>
          <t>Viviendas</t>
        </is>
      </c>
      <c r="L405" s="7" t="inlineStr">
        <is>
          <t>Seminuevo</t>
        </is>
      </c>
      <c r="M405" s="10" t="n">
        <v>2023</v>
      </c>
      <c r="N405" s="10" t="n">
        <v>2</v>
      </c>
      <c r="O405" s="7" t="inlineStr">
        <is>
          <t>Vilafranca del Penedès</t>
        </is>
      </c>
      <c r="P405" s="7" t="inlineStr">
        <is>
          <t>*CENTRO</t>
        </is>
      </c>
      <c r="Q405" s="10" t="n">
        <v>95</v>
      </c>
      <c r="R405" s="10" t="inlineStr">
        <is>
          <t>-</t>
        </is>
      </c>
      <c r="S405" s="7" t="inlineStr">
        <is>
          <t>-</t>
        </is>
      </c>
      <c r="T405" s="7" t="inlineStr">
        <is>
          <t>Si</t>
        </is>
      </c>
      <c r="U405" s="10" t="n">
        <v>3</v>
      </c>
      <c r="V405" s="10" t="n">
        <v>2</v>
      </c>
      <c r="W405" s="7" t="inlineStr">
        <is>
          <t>Sur</t>
        </is>
      </c>
      <c r="X405" s="7" t="inlineStr">
        <is>
          <t>No</t>
        </is>
      </c>
      <c r="Y405" s="7" t="inlineStr">
        <is>
          <t>Si</t>
        </is>
      </c>
      <c r="Z405" s="7" t="inlineStr">
        <is>
          <t>No</t>
        </is>
      </c>
      <c r="AA405" s="7" t="inlineStr">
        <is>
          <t>No</t>
        </is>
      </c>
      <c r="AB405" s="7" t="inlineStr">
        <is>
          <t>No</t>
        </is>
      </c>
      <c r="AC405" s="126" t="inlineStr">
        <is>
          <t>Aqui</t>
        </is>
      </c>
      <c r="AD405" s="19" t="inlineStr"/>
      <c r="AE405" s="13" t="n">
        <v>2842.105263157895</v>
      </c>
      <c r="AF405" s="13" t="n">
        <v>2813.965607087024</v>
      </c>
      <c r="AH405" s="13">
        <f>IF(P405="","",AVERAGEIF($P$6:$P$503, P405, $AE$6:$AE$503))</f>
        <v/>
      </c>
      <c r="AI405" s="13">
        <f>IF(AE405="","",IF(AE405="-","-",IF((AE405-AH405)=0,"-",IF((AE405-AH405)&gt;0,"↑","↓"))))</f>
        <v/>
      </c>
      <c r="AJ405" s="13">
        <f>IF(AF405="","",IF(AF405="-","-",AVERAGEIF($P$6:$P$503, P405, $AF$6:$AF$503)))</f>
        <v/>
      </c>
      <c r="AK405" s="13">
        <f>IF(AF405="","",IF(AF405="-","-",IF((AF405-AJ405)=0,"-",IF((AF405-AJ405)&gt;0,"↑","↓"))))</f>
        <v/>
      </c>
      <c r="AM405" s="125">
        <f>IF(I405="","",((I405-$AJ$2)*$AL$3*((1+$AL$3)^(30*12)))/(((1+$AL$3)^(30*12))-1))</f>
        <v/>
      </c>
    </row>
    <row r="406">
      <c r="B406" s="6" t="inlineStr">
        <is>
          <t>Actiu</t>
        </is>
      </c>
      <c r="C406" s="12" t="inlineStr">
        <is>
          <t>2025-04-11</t>
        </is>
      </c>
      <c r="D406" s="11" t="inlineStr">
        <is>
          <t>Serra Grup Immobiliari</t>
        </is>
      </c>
      <c r="E406" s="11" t="inlineStr"/>
      <c r="F406" s="12" t="inlineStr">
        <is>
          <t>2025-04-11</t>
        </is>
      </c>
      <c r="G406" s="11" t="n">
        <v>0</v>
      </c>
      <c r="H406" s="19" t="inlineStr"/>
      <c r="I406" s="124" t="n">
        <v>175000</v>
      </c>
      <c r="J406" s="9" t="inlineStr">
        <is>
          <t>-</t>
        </is>
      </c>
      <c r="K406" s="7" t="inlineStr">
        <is>
          <t>Viviendas</t>
        </is>
      </c>
      <c r="L406" s="7" t="inlineStr">
        <is>
          <t>Buen estado</t>
        </is>
      </c>
      <c r="M406" s="10" t="n">
        <v>1995</v>
      </c>
      <c r="N406" s="10" t="n">
        <v>30</v>
      </c>
      <c r="O406" s="7" t="inlineStr">
        <is>
          <t>Vilafranca del Penedès</t>
        </is>
      </c>
      <c r="P406" s="7" t="inlineStr">
        <is>
          <t>LES CLOTES</t>
        </is>
      </c>
      <c r="Q406" s="10" t="n">
        <v>87</v>
      </c>
      <c r="R406" s="10" t="inlineStr">
        <is>
          <t>-</t>
        </is>
      </c>
      <c r="S406" s="7" t="inlineStr">
        <is>
          <t>-</t>
        </is>
      </c>
      <c r="T406" s="7" t="inlineStr">
        <is>
          <t>Si</t>
        </is>
      </c>
      <c r="U406" s="10" t="n">
        <v>4</v>
      </c>
      <c r="V406" s="10" t="n">
        <v>2</v>
      </c>
      <c r="W406" s="7" t="inlineStr">
        <is>
          <t>Oeste</t>
        </is>
      </c>
      <c r="X406" s="7" t="inlineStr">
        <is>
          <t>No</t>
        </is>
      </c>
      <c r="Y406" s="7" t="inlineStr">
        <is>
          <t>Si</t>
        </is>
      </c>
      <c r="Z406" s="7" t="inlineStr">
        <is>
          <t>No</t>
        </is>
      </c>
      <c r="AA406" s="7" t="inlineStr">
        <is>
          <t>No</t>
        </is>
      </c>
      <c r="AB406" s="7" t="inlineStr">
        <is>
          <t>No</t>
        </is>
      </c>
      <c r="AC406" s="126" t="inlineStr">
        <is>
          <t>Aqui</t>
        </is>
      </c>
      <c r="AD406" s="19" t="inlineStr"/>
      <c r="AE406" s="13" t="n">
        <v>2011.494252873563</v>
      </c>
      <c r="AF406" s="13" t="n">
        <v>1749.125437281359</v>
      </c>
      <c r="AH406" s="13">
        <f>IF(P406="","",AVERAGEIF($P$6:$P$503, P406, $AE$6:$AE$503))</f>
        <v/>
      </c>
      <c r="AI406" s="13">
        <f>IF(AE406="","",IF(AE406="-","-",IF((AE406-AH406)=0,"-",IF((AE406-AH406)&gt;0,"↑","↓"))))</f>
        <v/>
      </c>
      <c r="AJ406" s="13">
        <f>IF(AF406="","",IF(AF406="-","-",AVERAGEIF($P$6:$P$503, P406, $AF$6:$AF$503)))</f>
        <v/>
      </c>
      <c r="AK406" s="13">
        <f>IF(AF406="","",IF(AF406="-","-",IF((AF406-AJ406)=0,"-",IF((AF406-AJ406)&gt;0,"↑","↓"))))</f>
        <v/>
      </c>
      <c r="AM406" s="125">
        <f>IF(I406="","",((I406-$AJ$2)*$AL$3*((1+$AL$3)^(30*12)))/(((1+$AL$3)^(30*12))-1))</f>
        <v/>
      </c>
    </row>
    <row r="407">
      <c r="B407" s="6" t="inlineStr">
        <is>
          <t>Actiu</t>
        </is>
      </c>
      <c r="C407" s="12" t="inlineStr">
        <is>
          <t>2025-04-11</t>
        </is>
      </c>
      <c r="D407" s="11" t="inlineStr">
        <is>
          <t>Serra Grup Immobiliari</t>
        </is>
      </c>
      <c r="E407" s="11" t="inlineStr"/>
      <c r="F407" s="12" t="inlineStr">
        <is>
          <t>2025-04-11</t>
        </is>
      </c>
      <c r="G407" s="11" t="n">
        <v>0</v>
      </c>
      <c r="H407" s="18" t="inlineStr"/>
      <c r="I407" s="124" t="n">
        <v>287000</v>
      </c>
      <c r="J407" s="9" t="inlineStr">
        <is>
          <t>-</t>
        </is>
      </c>
      <c r="K407" s="7" t="inlineStr">
        <is>
          <t>Viviendas</t>
        </is>
      </c>
      <c r="L407" s="7" t="inlineStr">
        <is>
          <t>Buen estado</t>
        </is>
      </c>
      <c r="M407" s="10" t="inlineStr">
        <is>
          <t>-</t>
        </is>
      </c>
      <c r="N407" s="10" t="inlineStr">
        <is>
          <t>-</t>
        </is>
      </c>
      <c r="O407" s="7" t="inlineStr">
        <is>
          <t>Vilafranca del Penedès</t>
        </is>
      </c>
      <c r="P407" s="7" t="inlineStr">
        <is>
          <t>*CENTRO</t>
        </is>
      </c>
      <c r="Q407" s="10" t="n">
        <v>305</v>
      </c>
      <c r="R407" s="10" t="inlineStr">
        <is>
          <t>-</t>
        </is>
      </c>
      <c r="S407" s="7" t="inlineStr">
        <is>
          <t>-</t>
        </is>
      </c>
      <c r="T407" s="7" t="inlineStr">
        <is>
          <t>No</t>
        </is>
      </c>
      <c r="U407" s="10" t="n">
        <v>4</v>
      </c>
      <c r="V407" s="10" t="n">
        <v>3</v>
      </c>
      <c r="W407" s="7" t="inlineStr">
        <is>
          <t>-</t>
        </is>
      </c>
      <c r="X407" s="7" t="inlineStr">
        <is>
          <t>No</t>
        </is>
      </c>
      <c r="Y407" s="7" t="inlineStr">
        <is>
          <t>No</t>
        </is>
      </c>
      <c r="Z407" s="7" t="inlineStr">
        <is>
          <t>No</t>
        </is>
      </c>
      <c r="AA407" s="7" t="inlineStr">
        <is>
          <t>No</t>
        </is>
      </c>
      <c r="AB407" s="7" t="inlineStr">
        <is>
          <t>No</t>
        </is>
      </c>
      <c r="AC407" s="126" t="inlineStr">
        <is>
          <t>Aqui</t>
        </is>
      </c>
      <c r="AD407" s="18" t="inlineStr"/>
      <c r="AE407" s="13" t="n">
        <v>940.983606557377</v>
      </c>
      <c r="AF407" s="13" t="inlineStr">
        <is>
          <t>-</t>
        </is>
      </c>
      <c r="AH407" s="13">
        <f>IF(P407="","",AVERAGEIF($P$6:$P$503, P407, $AE$6:$AE$503))</f>
        <v/>
      </c>
      <c r="AI407" s="13">
        <f>IF(AE407="","",IF(AE407="-","-",IF((AE407-AH407)=0,"-",IF((AE407-AH407)&gt;0,"↑","↓"))))</f>
        <v/>
      </c>
      <c r="AJ407" s="13">
        <f>IF(AF407="","",IF(AF407="-","-",AVERAGEIF($P$6:$P$503, P407, $AF$6:$AF$503)))</f>
        <v/>
      </c>
      <c r="AK407" s="13">
        <f>IF(AF407="","",IF(AF407="-","-",IF((AF407-AJ407)=0,"-",IF((AF407-AJ407)&gt;0,"↑","↓"))))</f>
        <v/>
      </c>
      <c r="AM407" s="125">
        <f>IF(I407="","",((I407-$AJ$2)*$AL$3*((1+$AL$3)^(30*12)))/(((1+$AL$3)^(30*12))-1))</f>
        <v/>
      </c>
    </row>
    <row r="408">
      <c r="B408" s="6" t="inlineStr">
        <is>
          <t>Actiu</t>
        </is>
      </c>
      <c r="C408" s="12" t="inlineStr">
        <is>
          <t>2025-04-11</t>
        </is>
      </c>
      <c r="D408" s="11" t="inlineStr">
        <is>
          <t>Serra Grup Immobiliari</t>
        </is>
      </c>
      <c r="E408" s="11" t="inlineStr"/>
      <c r="F408" s="12" t="inlineStr">
        <is>
          <t>2025-04-11</t>
        </is>
      </c>
      <c r="G408" s="11" t="n">
        <v>0</v>
      </c>
      <c r="H408" s="19" t="inlineStr"/>
      <c r="I408" s="124" t="n">
        <v>2200000</v>
      </c>
      <c r="J408" s="9" t="inlineStr">
        <is>
          <t>-</t>
        </is>
      </c>
      <c r="K408" s="7" t="inlineStr">
        <is>
          <t>Viviendas</t>
        </is>
      </c>
      <c r="L408" s="7" t="inlineStr">
        <is>
          <t>-</t>
        </is>
      </c>
      <c r="M408" s="10" t="inlineStr">
        <is>
          <t>-</t>
        </is>
      </c>
      <c r="N408" s="10" t="inlineStr">
        <is>
          <t>-</t>
        </is>
      </c>
      <c r="O408" s="7" t="inlineStr">
        <is>
          <t>Vilafranca del Penedès</t>
        </is>
      </c>
      <c r="P408" s="7" t="inlineStr">
        <is>
          <t>Subirats</t>
        </is>
      </c>
      <c r="Q408" s="10" t="n">
        <v>687</v>
      </c>
      <c r="R408" s="10" t="inlineStr">
        <is>
          <t>-</t>
        </is>
      </c>
      <c r="S408" s="7" t="inlineStr">
        <is>
          <t>-</t>
        </is>
      </c>
      <c r="T408" s="7" t="inlineStr">
        <is>
          <t>No</t>
        </is>
      </c>
      <c r="U408" s="10" t="n">
        <v>8</v>
      </c>
      <c r="V408" s="10" t="n">
        <v>6</v>
      </c>
      <c r="W408" s="7" t="inlineStr">
        <is>
          <t>-</t>
        </is>
      </c>
      <c r="X408" s="7" t="inlineStr">
        <is>
          <t>Si</t>
        </is>
      </c>
      <c r="Y408" s="7" t="inlineStr">
        <is>
          <t>Si</t>
        </is>
      </c>
      <c r="Z408" s="7" t="inlineStr">
        <is>
          <t>Si</t>
        </is>
      </c>
      <c r="AA408" s="7" t="inlineStr">
        <is>
          <t>No</t>
        </is>
      </c>
      <c r="AB408" s="7" t="inlineStr">
        <is>
          <t>No</t>
        </is>
      </c>
      <c r="AC408" s="126" t="inlineStr">
        <is>
          <t>Aqui</t>
        </is>
      </c>
      <c r="AD408" s="19" t="inlineStr"/>
      <c r="AE408" s="13" t="n">
        <v>3202.328966521106</v>
      </c>
      <c r="AF408" s="13" t="inlineStr">
        <is>
          <t>-</t>
        </is>
      </c>
      <c r="AH408" s="13">
        <f>IF(P408="","",AVERAGEIF($P$6:$P$503, P408, $AE$6:$AE$503))</f>
        <v/>
      </c>
      <c r="AI408" s="13">
        <f>IF(AE408="","",IF(AE408="-","-",IF((AE408-AH408)=0,"-",IF((AE408-AH408)&gt;0,"↑","↓"))))</f>
        <v/>
      </c>
      <c r="AJ408" s="13">
        <f>IF(AF408="","",IF(AF408="-","-",AVERAGEIF($P$6:$P$503, P408, $AF$6:$AF$503)))</f>
        <v/>
      </c>
      <c r="AK408" s="13">
        <f>IF(AF408="","",IF(AF408="-","-",IF((AF408-AJ408)=0,"-",IF((AF408-AJ408)&gt;0,"↑","↓"))))</f>
        <v/>
      </c>
      <c r="AM408" s="125">
        <f>IF(I408="","",((I408-$AJ$2)*$AL$3*((1+$AL$3)^(30*12)))/(((1+$AL$3)^(30*12))-1))</f>
        <v/>
      </c>
    </row>
    <row r="409">
      <c r="B409" s="6" t="inlineStr">
        <is>
          <t>Actiu</t>
        </is>
      </c>
      <c r="C409" s="12" t="inlineStr">
        <is>
          <t>2025-04-11</t>
        </is>
      </c>
      <c r="D409" s="11" t="inlineStr">
        <is>
          <t>Serra Grup Immobiliari</t>
        </is>
      </c>
      <c r="E409" s="11" t="inlineStr"/>
      <c r="F409" s="12" t="inlineStr">
        <is>
          <t>2025-04-11</t>
        </is>
      </c>
      <c r="G409" s="11" t="n">
        <v>0</v>
      </c>
      <c r="H409" s="19" t="inlineStr"/>
      <c r="I409" s="124" t="n">
        <v>285000</v>
      </c>
      <c r="J409" s="9" t="inlineStr">
        <is>
          <t>-</t>
        </is>
      </c>
      <c r="K409" s="7" t="inlineStr">
        <is>
          <t>Viviendas</t>
        </is>
      </c>
      <c r="L409" s="7" t="inlineStr">
        <is>
          <t>-</t>
        </is>
      </c>
      <c r="M409" s="10" t="n">
        <v>1966</v>
      </c>
      <c r="N409" s="10" t="n">
        <v>59</v>
      </c>
      <c r="O409" s="7" t="inlineStr">
        <is>
          <t>Vilafranca del Penedès</t>
        </is>
      </c>
      <c r="P409" s="7" t="inlineStr">
        <is>
          <t>Sant Julià</t>
        </is>
      </c>
      <c r="Q409" s="10" t="n">
        <v>90</v>
      </c>
      <c r="R409" s="10" t="inlineStr">
        <is>
          <t>-</t>
        </is>
      </c>
      <c r="S409" s="7" t="inlineStr">
        <is>
          <t>-</t>
        </is>
      </c>
      <c r="T409" s="7" t="inlineStr">
        <is>
          <t>No</t>
        </is>
      </c>
      <c r="U409" s="10" t="n">
        <v>3</v>
      </c>
      <c r="V409" s="10" t="n">
        <v>1</v>
      </c>
      <c r="W409" s="7" t="inlineStr">
        <is>
          <t>-</t>
        </is>
      </c>
      <c r="X409" s="7" t="inlineStr">
        <is>
          <t>Si</t>
        </is>
      </c>
      <c r="Y409" s="7" t="inlineStr">
        <is>
          <t>No</t>
        </is>
      </c>
      <c r="Z409" s="7" t="inlineStr">
        <is>
          <t>No</t>
        </is>
      </c>
      <c r="AA409" s="7" t="inlineStr">
        <is>
          <t>Si</t>
        </is>
      </c>
      <c r="AB409" s="7" t="inlineStr">
        <is>
          <t>Si</t>
        </is>
      </c>
      <c r="AC409" s="126" t="inlineStr">
        <is>
          <t>Aqui</t>
        </is>
      </c>
      <c r="AD409" s="19" t="inlineStr"/>
      <c r="AE409" s="13" t="n">
        <v>3166.666666666667</v>
      </c>
      <c r="AF409" s="13" t="n">
        <v>2445.302445302445</v>
      </c>
      <c r="AH409" s="13">
        <f>IF(P409="","",AVERAGEIF($P$6:$P$503, P409, $AE$6:$AE$503))</f>
        <v/>
      </c>
      <c r="AI409" s="13">
        <f>IF(AE409="","",IF(AE409="-","-",IF((AE409-AH409)=0,"-",IF((AE409-AH409)&gt;0,"↑","↓"))))</f>
        <v/>
      </c>
      <c r="AJ409" s="13">
        <f>IF(AF409="","",IF(AF409="-","-",AVERAGEIF($P$6:$P$503, P409, $AF$6:$AF$503)))</f>
        <v/>
      </c>
      <c r="AK409" s="13">
        <f>IF(AF409="","",IF(AF409="-","-",IF((AF409-AJ409)=0,"-",IF((AF409-AJ409)&gt;0,"↑","↓"))))</f>
        <v/>
      </c>
      <c r="AM409" s="125">
        <f>IF(I409="","",((I409-$AJ$2)*$AL$3*((1+$AL$3)^(30*12)))/(((1+$AL$3)^(30*12))-1))</f>
        <v/>
      </c>
    </row>
    <row r="410">
      <c r="B410" s="6" t="inlineStr">
        <is>
          <t>Actiu</t>
        </is>
      </c>
      <c r="C410" s="12" t="inlineStr">
        <is>
          <t>2025-04-11</t>
        </is>
      </c>
      <c r="D410" s="11" t="inlineStr">
        <is>
          <t>Serra Grup Immobiliari</t>
        </is>
      </c>
      <c r="E410" s="11" t="inlineStr"/>
      <c r="F410" s="12" t="inlineStr">
        <is>
          <t>2025-04-11</t>
        </is>
      </c>
      <c r="G410" s="11" t="n">
        <v>0</v>
      </c>
      <c r="H410" s="18" t="inlineStr"/>
      <c r="I410" s="124" t="n">
        <v>295000</v>
      </c>
      <c r="J410" s="9" t="inlineStr">
        <is>
          <t>-</t>
        </is>
      </c>
      <c r="K410" s="7" t="inlineStr">
        <is>
          <t>Viviendas</t>
        </is>
      </c>
      <c r="L410" s="7" t="inlineStr">
        <is>
          <t>-</t>
        </is>
      </c>
      <c r="M410" s="10" t="n">
        <v>1991</v>
      </c>
      <c r="N410" s="10" t="n">
        <v>34</v>
      </c>
      <c r="O410" s="7" t="inlineStr">
        <is>
          <t>Vilafranca del Penedès</t>
        </is>
      </c>
      <c r="P410" s="7" t="inlineStr">
        <is>
          <t>Barceloneta - Molí D´En Rovira</t>
        </is>
      </c>
      <c r="Q410" s="10" t="n">
        <v>121</v>
      </c>
      <c r="R410" s="10" t="inlineStr">
        <is>
          <t>-</t>
        </is>
      </c>
      <c r="S410" s="7" t="inlineStr">
        <is>
          <t>-</t>
        </is>
      </c>
      <c r="T410" s="7" t="inlineStr">
        <is>
          <t>No</t>
        </is>
      </c>
      <c r="U410" s="10" t="n">
        <v>3</v>
      </c>
      <c r="V410" s="10" t="n">
        <v>3</v>
      </c>
      <c r="W410" s="7" t="inlineStr">
        <is>
          <t>-</t>
        </is>
      </c>
      <c r="X410" s="7" t="inlineStr">
        <is>
          <t>No</t>
        </is>
      </c>
      <c r="Y410" s="7" t="inlineStr">
        <is>
          <t>No</t>
        </is>
      </c>
      <c r="Z410" s="7" t="inlineStr">
        <is>
          <t>No</t>
        </is>
      </c>
      <c r="AA410" s="7" t="inlineStr">
        <is>
          <t>Si</t>
        </is>
      </c>
      <c r="AB410" s="7" t="inlineStr">
        <is>
          <t>Si</t>
        </is>
      </c>
      <c r="AC410" s="126" t="inlineStr">
        <is>
          <t>Aqui</t>
        </is>
      </c>
      <c r="AD410" s="18" t="inlineStr"/>
      <c r="AE410" s="13" t="n">
        <v>2438.01652892562</v>
      </c>
      <c r="AF410" s="13" t="n">
        <v>2083.774811047538</v>
      </c>
      <c r="AH410" s="13">
        <f>IF(P410="","",AVERAGEIF($P$6:$P$503, P410, $AE$6:$AE$503))</f>
        <v/>
      </c>
      <c r="AI410" s="13">
        <f>IF(AE410="","",IF(AE410="-","-",IF((AE410-AH410)=0,"-",IF((AE410-AH410)&gt;0,"↑","↓"))))</f>
        <v/>
      </c>
      <c r="AJ410" s="13">
        <f>IF(AF410="","",IF(AF410="-","-",AVERAGEIF($P$6:$P$503, P410, $AF$6:$AF$503)))</f>
        <v/>
      </c>
      <c r="AK410" s="13">
        <f>IF(AF410="","",IF(AF410="-","-",IF((AF410-AJ410)=0,"-",IF((AF410-AJ410)&gt;0,"↑","↓"))))</f>
        <v/>
      </c>
      <c r="AM410" s="125">
        <f>IF(I410="","",((I410-$AJ$2)*$AL$3*((1+$AL$3)^(30*12)))/(((1+$AL$3)^(30*12))-1))</f>
        <v/>
      </c>
    </row>
    <row r="411">
      <c r="B411" s="6" t="inlineStr">
        <is>
          <t>Actiu</t>
        </is>
      </c>
      <c r="C411" s="12" t="inlineStr">
        <is>
          <t>2025-04-11</t>
        </is>
      </c>
      <c r="D411" s="11" t="inlineStr">
        <is>
          <t>Serra Grup Immobiliari</t>
        </is>
      </c>
      <c r="E411" s="11" t="inlineStr"/>
      <c r="F411" s="12" t="inlineStr">
        <is>
          <t>2025-04-11</t>
        </is>
      </c>
      <c r="G411" s="11" t="n">
        <v>0</v>
      </c>
      <c r="H411" s="19" t="inlineStr"/>
      <c r="I411" s="124" t="n">
        <v>550000</v>
      </c>
      <c r="J411" s="9" t="inlineStr">
        <is>
          <t>-</t>
        </is>
      </c>
      <c r="K411" s="7" t="inlineStr">
        <is>
          <t>Viviendas</t>
        </is>
      </c>
      <c r="L411" s="7" t="inlineStr">
        <is>
          <t>-</t>
        </is>
      </c>
      <c r="M411" s="10" t="n">
        <v>1980</v>
      </c>
      <c r="N411" s="10" t="n">
        <v>45</v>
      </c>
      <c r="O411" s="7" t="inlineStr">
        <is>
          <t>Vilafranca del Penedès</t>
        </is>
      </c>
      <c r="P411" s="7" t="inlineStr">
        <is>
          <t>*CENTRO</t>
        </is>
      </c>
      <c r="Q411" s="10" t="n">
        <v>260</v>
      </c>
      <c r="R411" s="10" t="inlineStr">
        <is>
          <t>-</t>
        </is>
      </c>
      <c r="S411" s="7" t="inlineStr">
        <is>
          <t>-</t>
        </is>
      </c>
      <c r="T411" s="7" t="inlineStr">
        <is>
          <t>Si</t>
        </is>
      </c>
      <c r="U411" s="10" t="n">
        <v>5</v>
      </c>
      <c r="V411" s="10" t="n">
        <v>3</v>
      </c>
      <c r="W411" s="7" t="inlineStr">
        <is>
          <t>-</t>
        </is>
      </c>
      <c r="X411" s="7" t="inlineStr">
        <is>
          <t>No</t>
        </is>
      </c>
      <c r="Y411" s="7" t="inlineStr">
        <is>
          <t>Si</t>
        </is>
      </c>
      <c r="Z411" s="7" t="inlineStr">
        <is>
          <t>No</t>
        </is>
      </c>
      <c r="AA411" s="7" t="inlineStr">
        <is>
          <t>Si</t>
        </is>
      </c>
      <c r="AB411" s="7" t="inlineStr">
        <is>
          <t>No</t>
        </is>
      </c>
      <c r="AC411" s="126" t="inlineStr">
        <is>
          <t>Aqui</t>
        </is>
      </c>
      <c r="AD411" s="19" t="inlineStr"/>
      <c r="AE411" s="13" t="n">
        <v>2115.384615384615</v>
      </c>
      <c r="AF411" s="13" t="n">
        <v>1726.844583987441</v>
      </c>
      <c r="AH411" s="13">
        <f>IF(P411="","",AVERAGEIF($P$6:$P$503, P411, $AE$6:$AE$503))</f>
        <v/>
      </c>
      <c r="AI411" s="13">
        <f>IF(AE411="","",IF(AE411="-","-",IF((AE411-AH411)=0,"-",IF((AE411-AH411)&gt;0,"↑","↓"))))</f>
        <v/>
      </c>
      <c r="AJ411" s="13">
        <f>IF(AF411="","",IF(AF411="-","-",AVERAGEIF($P$6:$P$503, P411, $AF$6:$AF$503)))</f>
        <v/>
      </c>
      <c r="AK411" s="13">
        <f>IF(AF411="","",IF(AF411="-","-",IF((AF411-AJ411)=0,"-",IF((AF411-AJ411)&gt;0,"↑","↓"))))</f>
        <v/>
      </c>
      <c r="AM411" s="125">
        <f>IF(I411="","",((I411-$AJ$2)*$AL$3*((1+$AL$3)^(30*12)))/(((1+$AL$3)^(30*12))-1))</f>
        <v/>
      </c>
    </row>
    <row r="412">
      <c r="B412" s="6" t="inlineStr">
        <is>
          <t>Actiu</t>
        </is>
      </c>
      <c r="C412" s="12" t="inlineStr">
        <is>
          <t>2025-04-11</t>
        </is>
      </c>
      <c r="D412" s="11" t="inlineStr">
        <is>
          <t>Serra Grup Immobiliari</t>
        </is>
      </c>
      <c r="E412" s="11" t="inlineStr"/>
      <c r="F412" s="12" t="inlineStr">
        <is>
          <t>2025-04-11</t>
        </is>
      </c>
      <c r="G412" s="11" t="n">
        <v>0</v>
      </c>
      <c r="H412" s="19" t="inlineStr"/>
      <c r="I412" s="124" t="n">
        <v>296000</v>
      </c>
      <c r="J412" s="9" t="inlineStr">
        <is>
          <t>-</t>
        </is>
      </c>
      <c r="K412" s="7" t="inlineStr">
        <is>
          <t>Viviendas</t>
        </is>
      </c>
      <c r="L412" s="7" t="inlineStr">
        <is>
          <t>Buen estado</t>
        </is>
      </c>
      <c r="M412" s="10" t="inlineStr">
        <is>
          <t>-</t>
        </is>
      </c>
      <c r="N412" s="10" t="inlineStr">
        <is>
          <t>-</t>
        </is>
      </c>
      <c r="O412" s="7" t="inlineStr">
        <is>
          <t>Font-rubí</t>
        </is>
      </c>
      <c r="P412" s="7" t="inlineStr">
        <is>
          <t>Cataluna</t>
        </is>
      </c>
      <c r="Q412" s="10" t="n">
        <v>95</v>
      </c>
      <c r="R412" s="10" t="inlineStr">
        <is>
          <t>-</t>
        </is>
      </c>
      <c r="S412" s="7" t="inlineStr">
        <is>
          <t>-</t>
        </is>
      </c>
      <c r="T412" s="7" t="inlineStr">
        <is>
          <t>No</t>
        </is>
      </c>
      <c r="U412" s="10" t="n">
        <v>7</v>
      </c>
      <c r="V412" s="10" t="n">
        <v>3</v>
      </c>
      <c r="W412" s="7" t="inlineStr">
        <is>
          <t>-</t>
        </is>
      </c>
      <c r="X412" s="7" t="inlineStr">
        <is>
          <t>Si</t>
        </is>
      </c>
      <c r="Y412" s="7" t="inlineStr">
        <is>
          <t>No</t>
        </is>
      </c>
      <c r="Z412" s="7" t="inlineStr">
        <is>
          <t>Si</t>
        </is>
      </c>
      <c r="AA412" s="7" t="inlineStr">
        <is>
          <t>No</t>
        </is>
      </c>
      <c r="AB412" s="7" t="inlineStr">
        <is>
          <t>No</t>
        </is>
      </c>
      <c r="AC412" s="126" t="inlineStr">
        <is>
          <t>Aqui</t>
        </is>
      </c>
      <c r="AD412" s="19" t="inlineStr"/>
      <c r="AE412" s="13" t="n">
        <v>3115.78947368421</v>
      </c>
      <c r="AF412" s="13" t="inlineStr">
        <is>
          <t>-</t>
        </is>
      </c>
      <c r="AH412" s="13">
        <f>IF(P412="","",AVERAGEIF($P$6:$P$503, P412, $AE$6:$AE$503))</f>
        <v/>
      </c>
      <c r="AI412" s="13">
        <f>IF(AE412="","",IF(AE412="-","-",IF((AE412-AH412)=0,"-",IF((AE412-AH412)&gt;0,"↑","↓"))))</f>
        <v/>
      </c>
      <c r="AJ412" s="13">
        <f>IF(AF412="","",IF(AF412="-","-",AVERAGEIF($P$6:$P$503, P412, $AF$6:$AF$503)))</f>
        <v/>
      </c>
      <c r="AK412" s="13">
        <f>IF(AF412="","",IF(AF412="-","-",IF((AF412-AJ412)=0,"-",IF((AF412-AJ412)&gt;0,"↑","↓"))))</f>
        <v/>
      </c>
      <c r="AM412" s="125">
        <f>IF(I412="","",((I412-$AJ$2)*$AL$3*((1+$AL$3)^(30*12)))/(((1+$AL$3)^(30*12))-1))</f>
        <v/>
      </c>
    </row>
    <row r="413">
      <c r="B413" s="6" t="inlineStr">
        <is>
          <t>Actiu</t>
        </is>
      </c>
      <c r="C413" s="12" t="inlineStr">
        <is>
          <t>2025-04-11</t>
        </is>
      </c>
      <c r="D413" s="11" t="inlineStr">
        <is>
          <t>Serra Grup Immobiliari</t>
        </is>
      </c>
      <c r="E413" s="11" t="inlineStr"/>
      <c r="F413" s="12" t="inlineStr">
        <is>
          <t>2025-04-11</t>
        </is>
      </c>
      <c r="G413" s="11" t="n">
        <v>0</v>
      </c>
      <c r="H413" s="18" t="inlineStr"/>
      <c r="I413" s="124" t="n">
        <v>340000</v>
      </c>
      <c r="J413" s="9" t="inlineStr">
        <is>
          <t>-</t>
        </is>
      </c>
      <c r="K413" s="7" t="inlineStr">
        <is>
          <t>Viviendas</t>
        </is>
      </c>
      <c r="L413" s="7" t="inlineStr">
        <is>
          <t>-</t>
        </is>
      </c>
      <c r="M413" s="10" t="n">
        <v>2003</v>
      </c>
      <c r="N413" s="10" t="n">
        <v>22</v>
      </c>
      <c r="O413" s="7" t="inlineStr">
        <is>
          <t>Moja</t>
        </is>
      </c>
      <c r="P413" s="7" t="inlineStr">
        <is>
          <t>La vinera</t>
        </is>
      </c>
      <c r="Q413" s="10" t="n">
        <v>125</v>
      </c>
      <c r="R413" s="10" t="inlineStr">
        <is>
          <t>-</t>
        </is>
      </c>
      <c r="S413" s="7" t="inlineStr">
        <is>
          <t>-</t>
        </is>
      </c>
      <c r="T413" s="7" t="inlineStr">
        <is>
          <t>Si</t>
        </is>
      </c>
      <c r="U413" s="10" t="n">
        <v>4</v>
      </c>
      <c r="V413" s="10" t="n">
        <v>3</v>
      </c>
      <c r="W413" s="7" t="inlineStr">
        <is>
          <t>-</t>
        </is>
      </c>
      <c r="X413" s="7" t="inlineStr">
        <is>
          <t>Si</t>
        </is>
      </c>
      <c r="Y413" s="7" t="inlineStr">
        <is>
          <t>Si</t>
        </is>
      </c>
      <c r="Z413" s="7" t="inlineStr">
        <is>
          <t>Si</t>
        </is>
      </c>
      <c r="AA413" s="7" t="inlineStr">
        <is>
          <t>Si</t>
        </is>
      </c>
      <c r="AB413" s="7" t="inlineStr">
        <is>
          <t>Si</t>
        </is>
      </c>
      <c r="AC413" s="126" t="inlineStr">
        <is>
          <t>Aqui</t>
        </is>
      </c>
      <c r="AD413" s="18" t="inlineStr"/>
      <c r="AE413" s="13" t="n">
        <v>2720</v>
      </c>
      <c r="AF413" s="13" t="n">
        <v>2450.45045045045</v>
      </c>
      <c r="AH413" s="13">
        <f>IF(P413="","",AVERAGEIF($P$6:$P$503, P413, $AE$6:$AE$503))</f>
        <v/>
      </c>
      <c r="AI413" s="13">
        <f>IF(AE413="","",IF(AE413="-","-",IF((AE413-AH413)=0,"-",IF((AE413-AH413)&gt;0,"↑","↓"))))</f>
        <v/>
      </c>
      <c r="AJ413" s="13">
        <f>IF(AF413="","",IF(AF413="-","-",AVERAGEIF($P$6:$P$503, P413, $AF$6:$AF$503)))</f>
        <v/>
      </c>
      <c r="AK413" s="13">
        <f>IF(AF413="","",IF(AF413="-","-",IF((AF413-AJ413)=0,"-",IF((AF413-AJ413)&gt;0,"↑","↓"))))</f>
        <v/>
      </c>
      <c r="AM413" s="125">
        <f>IF(I413="","",((I413-$AJ$2)*$AL$3*((1+$AL$3)^(30*12)))/(((1+$AL$3)^(30*12))-1))</f>
        <v/>
      </c>
    </row>
    <row r="414">
      <c r="B414" s="6" t="inlineStr">
        <is>
          <t>Actiu</t>
        </is>
      </c>
      <c r="C414" s="12" t="inlineStr">
        <is>
          <t>2025-04-12</t>
        </is>
      </c>
      <c r="D414" s="11" t="inlineStr">
        <is>
          <t>Serra Grup Immobiliari</t>
        </is>
      </c>
      <c r="E414" s="11" t="inlineStr"/>
      <c r="F414" s="12" t="inlineStr">
        <is>
          <t>2025-04-12</t>
        </is>
      </c>
      <c r="G414" s="11" t="n">
        <v>0</v>
      </c>
      <c r="H414" s="19" t="inlineStr"/>
      <c r="I414" s="124" t="n">
        <v>270000</v>
      </c>
      <c r="J414" s="9" t="inlineStr">
        <is>
          <t>-</t>
        </is>
      </c>
      <c r="K414" s="7" t="inlineStr">
        <is>
          <t>Viviendas</t>
        </is>
      </c>
      <c r="L414" s="7" t="inlineStr">
        <is>
          <t>Seminuevo</t>
        </is>
      </c>
      <c r="M414" s="10" t="n">
        <v>2023</v>
      </c>
      <c r="N414" s="10" t="n">
        <v>2</v>
      </c>
      <c r="O414" s="7" t="inlineStr">
        <is>
          <t>Vilafranca del Penedès</t>
        </is>
      </c>
      <c r="P414" s="7" t="inlineStr">
        <is>
          <t>*CENTRO</t>
        </is>
      </c>
      <c r="Q414" s="10" t="n">
        <v>95</v>
      </c>
      <c r="R414" s="10" t="inlineStr">
        <is>
          <t>-</t>
        </is>
      </c>
      <c r="S414" s="7" t="inlineStr">
        <is>
          <t>-</t>
        </is>
      </c>
      <c r="T414" s="7" t="inlineStr">
        <is>
          <t>Si</t>
        </is>
      </c>
      <c r="U414" s="10" t="n">
        <v>3</v>
      </c>
      <c r="V414" s="10" t="n">
        <v>2</v>
      </c>
      <c r="W414" s="7" t="inlineStr">
        <is>
          <t>Sur</t>
        </is>
      </c>
      <c r="X414" s="7" t="inlineStr">
        <is>
          <t>No</t>
        </is>
      </c>
      <c r="Y414" s="7" t="inlineStr">
        <is>
          <t>Si</t>
        </is>
      </c>
      <c r="Z414" s="7" t="inlineStr">
        <is>
          <t>No</t>
        </is>
      </c>
      <c r="AA414" s="7" t="inlineStr">
        <is>
          <t>No</t>
        </is>
      </c>
      <c r="AB414" s="7" t="inlineStr">
        <is>
          <t>No</t>
        </is>
      </c>
      <c r="AC414" s="126" t="inlineStr">
        <is>
          <t>Aqui</t>
        </is>
      </c>
      <c r="AD414" s="19" t="inlineStr"/>
      <c r="AE414" s="13" t="n">
        <v>2842.105263157895</v>
      </c>
      <c r="AF414" s="13" t="n">
        <v>2813.965607087024</v>
      </c>
      <c r="AH414" s="13">
        <f>IF(P414="","",AVERAGEIF($P$6:$P$503, P414, $AE$6:$AE$503))</f>
        <v/>
      </c>
      <c r="AI414" s="13">
        <f>IF(AE414="","",IF(AE414="-","-",IF((AE414-AH414)=0,"-",IF((AE414-AH414)&gt;0,"↑","↓"))))</f>
        <v/>
      </c>
      <c r="AJ414" s="13">
        <f>IF(AF414="","",IF(AF414="-","-",AVERAGEIF($P$6:$P$503, P414, $AF$6:$AF$503)))</f>
        <v/>
      </c>
      <c r="AK414" s="13">
        <f>IF(AF414="","",IF(AF414="-","-",IF((AF414-AJ414)=0,"-",IF((AF414-AJ414)&gt;0,"↑","↓"))))</f>
        <v/>
      </c>
      <c r="AM414" s="125">
        <f>IF(I414="","",((I414-$AJ$2)*$AL$3*((1+$AL$3)^(30*12)))/(((1+$AL$3)^(30*12))-1))</f>
        <v/>
      </c>
    </row>
    <row r="415">
      <c r="B415" s="6" t="inlineStr">
        <is>
          <t>Actiu</t>
        </is>
      </c>
      <c r="C415" s="12" t="inlineStr">
        <is>
          <t>2025-04-12</t>
        </is>
      </c>
      <c r="D415" s="11" t="inlineStr">
        <is>
          <t>Serra Grup Immobiliari</t>
        </is>
      </c>
      <c r="E415" s="11" t="inlineStr"/>
      <c r="F415" s="12" t="inlineStr">
        <is>
          <t>2025-04-12</t>
        </is>
      </c>
      <c r="G415" s="11" t="n">
        <v>0</v>
      </c>
      <c r="H415" s="19" t="inlineStr"/>
      <c r="I415" s="124" t="n">
        <v>175000</v>
      </c>
      <c r="J415" s="9" t="inlineStr">
        <is>
          <t>-</t>
        </is>
      </c>
      <c r="K415" s="7" t="inlineStr">
        <is>
          <t>Viviendas</t>
        </is>
      </c>
      <c r="L415" s="7" t="inlineStr">
        <is>
          <t>Buen estado</t>
        </is>
      </c>
      <c r="M415" s="10" t="n">
        <v>1995</v>
      </c>
      <c r="N415" s="10" t="n">
        <v>30</v>
      </c>
      <c r="O415" s="7" t="inlineStr">
        <is>
          <t>Vilafranca del Penedès</t>
        </is>
      </c>
      <c r="P415" s="7" t="inlineStr">
        <is>
          <t>LES CLOTES</t>
        </is>
      </c>
      <c r="Q415" s="10" t="n">
        <v>87</v>
      </c>
      <c r="R415" s="10" t="inlineStr">
        <is>
          <t>-</t>
        </is>
      </c>
      <c r="S415" s="7" t="inlineStr">
        <is>
          <t>-</t>
        </is>
      </c>
      <c r="T415" s="7" t="inlineStr">
        <is>
          <t>Si</t>
        </is>
      </c>
      <c r="U415" s="10" t="n">
        <v>4</v>
      </c>
      <c r="V415" s="10" t="n">
        <v>2</v>
      </c>
      <c r="W415" s="7" t="inlineStr">
        <is>
          <t>Oeste</t>
        </is>
      </c>
      <c r="X415" s="7" t="inlineStr">
        <is>
          <t>No</t>
        </is>
      </c>
      <c r="Y415" s="7" t="inlineStr">
        <is>
          <t>Si</t>
        </is>
      </c>
      <c r="Z415" s="7" t="inlineStr">
        <is>
          <t>No</t>
        </is>
      </c>
      <c r="AA415" s="7" t="inlineStr">
        <is>
          <t>No</t>
        </is>
      </c>
      <c r="AB415" s="7" t="inlineStr">
        <is>
          <t>No</t>
        </is>
      </c>
      <c r="AC415" s="126" t="inlineStr">
        <is>
          <t>Aqui</t>
        </is>
      </c>
      <c r="AD415" s="19" t="inlineStr"/>
      <c r="AE415" s="13" t="n">
        <v>2011.494252873563</v>
      </c>
      <c r="AF415" s="13" t="n">
        <v>1749.125437281359</v>
      </c>
      <c r="AH415" s="13">
        <f>IF(P415="","",AVERAGEIF($P$6:$P$503, P415, $AE$6:$AE$503))</f>
        <v/>
      </c>
      <c r="AI415" s="13">
        <f>IF(AE415="","",IF(AE415="-","-",IF((AE415-AH415)=0,"-",IF((AE415-AH415)&gt;0,"↑","↓"))))</f>
        <v/>
      </c>
      <c r="AJ415" s="13">
        <f>IF(AF415="","",IF(AF415="-","-",AVERAGEIF($P$6:$P$503, P415, $AF$6:$AF$503)))</f>
        <v/>
      </c>
      <c r="AK415" s="13">
        <f>IF(AF415="","",IF(AF415="-","-",IF((AF415-AJ415)=0,"-",IF((AF415-AJ415)&gt;0,"↑","↓"))))</f>
        <v/>
      </c>
      <c r="AM415" s="125">
        <f>IF(I415="","",((I415-$AJ$2)*$AL$3*((1+$AL$3)^(30*12)))/(((1+$AL$3)^(30*12))-1))</f>
        <v/>
      </c>
    </row>
    <row r="416">
      <c r="B416" s="6" t="inlineStr">
        <is>
          <t>Actiu</t>
        </is>
      </c>
      <c r="C416" s="12" t="inlineStr">
        <is>
          <t>2025-04-12</t>
        </is>
      </c>
      <c r="D416" s="11" t="inlineStr">
        <is>
          <t>Serra Grup Immobiliari</t>
        </is>
      </c>
      <c r="E416" s="11" t="inlineStr"/>
      <c r="F416" s="12" t="inlineStr">
        <is>
          <t>2025-04-12</t>
        </is>
      </c>
      <c r="G416" s="11" t="n">
        <v>0</v>
      </c>
      <c r="H416" s="18" t="inlineStr"/>
      <c r="I416" s="124" t="n">
        <v>254481</v>
      </c>
      <c r="J416" s="9" t="inlineStr">
        <is>
          <t>-</t>
        </is>
      </c>
      <c r="K416" s="7" t="inlineStr">
        <is>
          <t>Viviendas</t>
        </is>
      </c>
      <c r="L416" s="7" t="inlineStr">
        <is>
          <t>Nuevo</t>
        </is>
      </c>
      <c r="M416" s="10" t="inlineStr">
        <is>
          <t>-</t>
        </is>
      </c>
      <c r="N416" s="10" t="inlineStr">
        <is>
          <t>-</t>
        </is>
      </c>
      <c r="O416" s="7" t="inlineStr">
        <is>
          <t>Vilafranca del Penedès</t>
        </is>
      </c>
      <c r="P416" s="7" t="inlineStr">
        <is>
          <t>Barcelona</t>
        </is>
      </c>
      <c r="Q416" s="10" t="n">
        <v>73</v>
      </c>
      <c r="R416" s="10" t="inlineStr">
        <is>
          <t>-</t>
        </is>
      </c>
      <c r="S416" s="7" t="inlineStr">
        <is>
          <t>-</t>
        </is>
      </c>
      <c r="T416" s="7" t="inlineStr">
        <is>
          <t>Si</t>
        </is>
      </c>
      <c r="U416" s="10" t="n">
        <v>3</v>
      </c>
      <c r="V416" s="10" t="n">
        <v>2</v>
      </c>
      <c r="W416" s="7" t="inlineStr">
        <is>
          <t>-</t>
        </is>
      </c>
      <c r="X416" s="7" t="inlineStr">
        <is>
          <t>No</t>
        </is>
      </c>
      <c r="Y416" s="7" t="inlineStr">
        <is>
          <t>No</t>
        </is>
      </c>
      <c r="Z416" s="7" t="inlineStr">
        <is>
          <t>Si</t>
        </is>
      </c>
      <c r="AA416" s="7" t="inlineStr">
        <is>
          <t>No</t>
        </is>
      </c>
      <c r="AB416" s="7" t="inlineStr">
        <is>
          <t>Si</t>
        </is>
      </c>
      <c r="AC416" s="126" t="inlineStr">
        <is>
          <t>Aqui</t>
        </is>
      </c>
      <c r="AD416" s="18" t="inlineStr"/>
      <c r="AE416" s="13" t="n">
        <v>3486.041095890411</v>
      </c>
      <c r="AF416" s="13" t="inlineStr">
        <is>
          <t>-</t>
        </is>
      </c>
      <c r="AH416" s="13">
        <f>IF(P416="","",AVERAGEIF($P$6:$P$503, P416, $AE$6:$AE$503))</f>
        <v/>
      </c>
      <c r="AI416" s="13">
        <f>IF(AE416="","",IF(AE416="-","-",IF((AE416-AH416)=0,"-",IF((AE416-AH416)&gt;0,"↑","↓"))))</f>
        <v/>
      </c>
      <c r="AJ416" s="13">
        <f>IF(AF416="","",IF(AF416="-","-",AVERAGEIF($P$6:$P$503, P416, $AF$6:$AF$503)))</f>
        <v/>
      </c>
      <c r="AK416" s="13">
        <f>IF(AF416="","",IF(AF416="-","-",IF((AF416-AJ416)=0,"-",IF((AF416-AJ416)&gt;0,"↑","↓"))))</f>
        <v/>
      </c>
      <c r="AM416" s="125">
        <f>IF(I416="","",((I416-$AJ$2)*$AL$3*((1+$AL$3)^(30*12)))/(((1+$AL$3)^(30*12))-1))</f>
        <v/>
      </c>
    </row>
    <row r="417">
      <c r="B417" s="6" t="inlineStr">
        <is>
          <t>Actiu</t>
        </is>
      </c>
      <c r="C417" s="12" t="inlineStr">
        <is>
          <t>2025-04-12</t>
        </is>
      </c>
      <c r="D417" s="11" t="inlineStr">
        <is>
          <t>Serra Grup Immobiliari</t>
        </is>
      </c>
      <c r="E417" s="11" t="inlineStr"/>
      <c r="F417" s="12" t="inlineStr">
        <is>
          <t>2025-04-12</t>
        </is>
      </c>
      <c r="G417" s="11" t="n">
        <v>0</v>
      </c>
      <c r="H417" s="19" t="inlineStr"/>
      <c r="I417" s="124" t="n">
        <v>276838</v>
      </c>
      <c r="J417" s="9" t="inlineStr">
        <is>
          <t>-</t>
        </is>
      </c>
      <c r="K417" s="7" t="inlineStr">
        <is>
          <t>Viviendas</t>
        </is>
      </c>
      <c r="L417" s="7" t="inlineStr">
        <is>
          <t>Obra Nueva</t>
        </is>
      </c>
      <c r="M417" s="10" t="n">
        <v>2025</v>
      </c>
      <c r="N417" s="10" t="n">
        <v>0</v>
      </c>
      <c r="O417" s="7" t="inlineStr">
        <is>
          <t>Vilafranca del Penedès</t>
        </is>
      </c>
      <c r="P417" s="7" t="inlineStr">
        <is>
          <t>Barceloneta</t>
        </is>
      </c>
      <c r="Q417" s="10" t="n">
        <v>83</v>
      </c>
      <c r="R417" s="10" t="inlineStr">
        <is>
          <t>-</t>
        </is>
      </c>
      <c r="S417" s="7" t="inlineStr">
        <is>
          <t>-</t>
        </is>
      </c>
      <c r="T417" s="7" t="inlineStr">
        <is>
          <t>Si</t>
        </is>
      </c>
      <c r="U417" s="10" t="n">
        <v>3</v>
      </c>
      <c r="V417" s="10" t="n">
        <v>2</v>
      </c>
      <c r="W417" s="7" t="inlineStr">
        <is>
          <t>-</t>
        </is>
      </c>
      <c r="X417" s="7" t="inlineStr">
        <is>
          <t>No</t>
        </is>
      </c>
      <c r="Y417" s="7" t="inlineStr">
        <is>
          <t>No</t>
        </is>
      </c>
      <c r="Z417" s="7" t="inlineStr">
        <is>
          <t>Si</t>
        </is>
      </c>
      <c r="AA417" s="7" t="inlineStr">
        <is>
          <t>No</t>
        </is>
      </c>
      <c r="AB417" s="7" t="inlineStr">
        <is>
          <t>Si</t>
        </is>
      </c>
      <c r="AC417" s="126" t="inlineStr">
        <is>
          <t>Aqui</t>
        </is>
      </c>
      <c r="AD417" s="19" t="inlineStr"/>
      <c r="AE417" s="13" t="n">
        <v>3335.397590361446</v>
      </c>
      <c r="AF417" s="13" t="n">
        <v>3335.397590361446</v>
      </c>
      <c r="AH417" s="13">
        <f>IF(P417="","",AVERAGEIF($P$6:$P$503, P417, $AE$6:$AE$503))</f>
        <v/>
      </c>
      <c r="AI417" s="13">
        <f>IF(AE417="","",IF(AE417="-","-",IF((AE417-AH417)=0,"-",IF((AE417-AH417)&gt;0,"↑","↓"))))</f>
        <v/>
      </c>
      <c r="AJ417" s="13">
        <f>IF(AF417="","",IF(AF417="-","-",AVERAGEIF($P$6:$P$503, P417, $AF$6:$AF$503)))</f>
        <v/>
      </c>
      <c r="AK417" s="13">
        <f>IF(AF417="","",IF(AF417="-","-",IF((AF417-AJ417)=0,"-",IF((AF417-AJ417)&gt;0,"↑","↓"))))</f>
        <v/>
      </c>
      <c r="AM417" s="125">
        <f>IF(I417="","",((I417-$AJ$2)*$AL$3*((1+$AL$3)^(30*12)))/(((1+$AL$3)^(30*12))-1))</f>
        <v/>
      </c>
    </row>
    <row r="418">
      <c r="B418" s="6" t="inlineStr">
        <is>
          <t>Actiu</t>
        </is>
      </c>
      <c r="C418" s="12" t="inlineStr">
        <is>
          <t>2025-04-12</t>
        </is>
      </c>
      <c r="D418" s="11" t="inlineStr">
        <is>
          <t>Serra Grup Immobiliari</t>
        </is>
      </c>
      <c r="E418" s="11" t="inlineStr"/>
      <c r="F418" s="12" t="inlineStr">
        <is>
          <t>2025-04-12</t>
        </is>
      </c>
      <c r="G418" s="11" t="n">
        <v>0</v>
      </c>
      <c r="H418" s="19" t="inlineStr"/>
      <c r="I418" s="124" t="n">
        <v>319200</v>
      </c>
      <c r="J418" s="9" t="inlineStr">
        <is>
          <t>-</t>
        </is>
      </c>
      <c r="K418" s="7" t="inlineStr">
        <is>
          <t>Viviendas</t>
        </is>
      </c>
      <c r="L418" s="7" t="inlineStr">
        <is>
          <t>Obra Nueva</t>
        </is>
      </c>
      <c r="M418" s="10" t="n">
        <v>2025</v>
      </c>
      <c r="N418" s="10" t="n">
        <v>0</v>
      </c>
      <c r="O418" s="7" t="inlineStr">
        <is>
          <t>Vilafranca del Penedès</t>
        </is>
      </c>
      <c r="P418" s="7" t="inlineStr">
        <is>
          <t>Barcelona</t>
        </is>
      </c>
      <c r="Q418" s="10" t="n">
        <v>92</v>
      </c>
      <c r="R418" s="10" t="inlineStr">
        <is>
          <t>-</t>
        </is>
      </c>
      <c r="S418" s="7" t="inlineStr">
        <is>
          <t>-</t>
        </is>
      </c>
      <c r="T418" s="7" t="inlineStr">
        <is>
          <t>Si</t>
        </is>
      </c>
      <c r="U418" s="10" t="n">
        <v>4</v>
      </c>
      <c r="V418" s="10" t="n">
        <v>2</v>
      </c>
      <c r="W418" s="7" t="inlineStr">
        <is>
          <t>-</t>
        </is>
      </c>
      <c r="X418" s="7" t="inlineStr">
        <is>
          <t>No</t>
        </is>
      </c>
      <c r="Y418" s="7" t="inlineStr">
        <is>
          <t>No</t>
        </is>
      </c>
      <c r="Z418" s="7" t="inlineStr">
        <is>
          <t>Si</t>
        </is>
      </c>
      <c r="AA418" s="7" t="inlineStr">
        <is>
          <t>No</t>
        </is>
      </c>
      <c r="AB418" s="7" t="inlineStr">
        <is>
          <t>Si</t>
        </is>
      </c>
      <c r="AC418" s="126" t="inlineStr">
        <is>
          <t>Aqui</t>
        </is>
      </c>
      <c r="AD418" s="19" t="inlineStr"/>
      <c r="AE418" s="13" t="n">
        <v>3469.565217391304</v>
      </c>
      <c r="AF418" s="13" t="n">
        <v>3469.565217391304</v>
      </c>
      <c r="AH418" s="13">
        <f>IF(P418="","",AVERAGEIF($P$6:$P$503, P418, $AE$6:$AE$503))</f>
        <v/>
      </c>
      <c r="AI418" s="13">
        <f>IF(AE418="","",IF(AE418="-","-",IF((AE418-AH418)=0,"-",IF((AE418-AH418)&gt;0,"↑","↓"))))</f>
        <v/>
      </c>
      <c r="AJ418" s="13">
        <f>IF(AF418="","",IF(AF418="-","-",AVERAGEIF($P$6:$P$503, P418, $AF$6:$AF$503)))</f>
        <v/>
      </c>
      <c r="AK418" s="13">
        <f>IF(AF418="","",IF(AF418="-","-",IF((AF418-AJ418)=0,"-",IF((AF418-AJ418)&gt;0,"↑","↓"))))</f>
        <v/>
      </c>
      <c r="AM418" s="125">
        <f>IF(I418="","",((I418-$AJ$2)*$AL$3*((1+$AL$3)^(30*12)))/(((1+$AL$3)^(30*12))-1))</f>
        <v/>
      </c>
    </row>
    <row r="419">
      <c r="B419" s="6" t="inlineStr">
        <is>
          <t>Actiu</t>
        </is>
      </c>
      <c r="C419" s="12" t="inlineStr">
        <is>
          <t>2025-04-12</t>
        </is>
      </c>
      <c r="D419" s="11" t="inlineStr">
        <is>
          <t>Serra Grup Immobiliari</t>
        </is>
      </c>
      <c r="E419" s="11" t="inlineStr"/>
      <c r="F419" s="12" t="inlineStr">
        <is>
          <t>2025-04-12</t>
        </is>
      </c>
      <c r="G419" s="11" t="n">
        <v>0</v>
      </c>
      <c r="H419" s="18" t="inlineStr"/>
      <c r="I419" s="124" t="n">
        <v>268000</v>
      </c>
      <c r="J419" s="9" t="inlineStr">
        <is>
          <t>-</t>
        </is>
      </c>
      <c r="K419" s="7" t="inlineStr">
        <is>
          <t>Viviendas</t>
        </is>
      </c>
      <c r="L419" s="7" t="inlineStr">
        <is>
          <t>Obra Nueva</t>
        </is>
      </c>
      <c r="M419" s="10" t="n">
        <v>2025</v>
      </c>
      <c r="N419" s="10" t="n">
        <v>0</v>
      </c>
      <c r="O419" s="7" t="inlineStr">
        <is>
          <t>Vilafranca del Penedès</t>
        </is>
      </c>
      <c r="P419" s="7" t="inlineStr">
        <is>
          <t>La Girada</t>
        </is>
      </c>
      <c r="Q419" s="10" t="n">
        <v>78</v>
      </c>
      <c r="R419" s="10" t="inlineStr">
        <is>
          <t>-</t>
        </is>
      </c>
      <c r="S419" s="7" t="inlineStr">
        <is>
          <t>-</t>
        </is>
      </c>
      <c r="T419" s="7" t="inlineStr">
        <is>
          <t>Si</t>
        </is>
      </c>
      <c r="U419" s="10" t="n">
        <v>4</v>
      </c>
      <c r="V419" s="10" t="n">
        <v>2</v>
      </c>
      <c r="W419" s="7" t="inlineStr">
        <is>
          <t>-</t>
        </is>
      </c>
      <c r="X419" s="7" t="inlineStr">
        <is>
          <t>No</t>
        </is>
      </c>
      <c r="Y419" s="7" t="inlineStr">
        <is>
          <t>Si</t>
        </is>
      </c>
      <c r="Z419" s="7" t="inlineStr">
        <is>
          <t>Si</t>
        </is>
      </c>
      <c r="AA419" s="7" t="inlineStr">
        <is>
          <t>No</t>
        </is>
      </c>
      <c r="AB419" s="7" t="inlineStr">
        <is>
          <t>No</t>
        </is>
      </c>
      <c r="AC419" s="126" t="inlineStr">
        <is>
          <t>Aqui</t>
        </is>
      </c>
      <c r="AD419" s="18" t="inlineStr"/>
      <c r="AE419" s="13" t="n">
        <v>3435.897435897436</v>
      </c>
      <c r="AF419" s="13" t="n">
        <v>3435.897435897436</v>
      </c>
      <c r="AH419" s="13">
        <f>IF(P419="","",AVERAGEIF($P$6:$P$503, P419, $AE$6:$AE$503))</f>
        <v/>
      </c>
      <c r="AI419" s="13">
        <f>IF(AE419="","",IF(AE419="-","-",IF((AE419-AH419)=0,"-",IF((AE419-AH419)&gt;0,"↑","↓"))))</f>
        <v/>
      </c>
      <c r="AJ419" s="13">
        <f>IF(AF419="","",IF(AF419="-","-",AVERAGEIF($P$6:$P$503, P419, $AF$6:$AF$503)))</f>
        <v/>
      </c>
      <c r="AK419" s="13">
        <f>IF(AF419="","",IF(AF419="-","-",IF((AF419-AJ419)=0,"-",IF((AF419-AJ419)&gt;0,"↑","↓"))))</f>
        <v/>
      </c>
      <c r="AM419" s="125">
        <f>IF(I419="","",((I419-$AJ$2)*$AL$3*((1+$AL$3)^(30*12)))/(((1+$AL$3)^(30*12))-1))</f>
        <v/>
      </c>
    </row>
    <row r="420">
      <c r="B420" s="6" t="inlineStr">
        <is>
          <t>Actiu</t>
        </is>
      </c>
      <c r="C420" s="12" t="inlineStr">
        <is>
          <t>2025-04-12</t>
        </is>
      </c>
      <c r="D420" s="11" t="inlineStr">
        <is>
          <t>Serra Grup Immobiliari</t>
        </is>
      </c>
      <c r="E420" s="11" t="inlineStr"/>
      <c r="F420" s="12" t="inlineStr">
        <is>
          <t>2025-04-12</t>
        </is>
      </c>
      <c r="G420" s="11" t="n">
        <v>0</v>
      </c>
      <c r="H420" s="19" t="inlineStr"/>
      <c r="I420" s="124" t="n">
        <v>288472</v>
      </c>
      <c r="J420" s="9" t="inlineStr">
        <is>
          <t>-</t>
        </is>
      </c>
      <c r="K420" s="7" t="inlineStr">
        <is>
          <t>Viviendas</t>
        </is>
      </c>
      <c r="L420" s="7" t="inlineStr">
        <is>
          <t>Obra Nueva</t>
        </is>
      </c>
      <c r="M420" s="10" t="n">
        <v>2025</v>
      </c>
      <c r="N420" s="10" t="n">
        <v>0</v>
      </c>
      <c r="O420" s="7" t="inlineStr">
        <is>
          <t>Vilafranca del Penedès</t>
        </is>
      </c>
      <c r="P420" s="7" t="inlineStr">
        <is>
          <t>Vilafranca del Penedès</t>
        </is>
      </c>
      <c r="Q420" s="10" t="n">
        <v>88</v>
      </c>
      <c r="R420" s="10" t="inlineStr">
        <is>
          <t>-</t>
        </is>
      </c>
      <c r="S420" s="7" t="inlineStr">
        <is>
          <t>-</t>
        </is>
      </c>
      <c r="T420" s="7" t="inlineStr">
        <is>
          <t>Si</t>
        </is>
      </c>
      <c r="U420" s="10" t="n">
        <v>4</v>
      </c>
      <c r="V420" s="10" t="n">
        <v>2</v>
      </c>
      <c r="W420" s="7" t="inlineStr">
        <is>
          <t>-</t>
        </is>
      </c>
      <c r="X420" s="7" t="inlineStr">
        <is>
          <t>No</t>
        </is>
      </c>
      <c r="Y420" s="7" t="inlineStr">
        <is>
          <t>Si</t>
        </is>
      </c>
      <c r="Z420" s="7" t="inlineStr">
        <is>
          <t>Si</t>
        </is>
      </c>
      <c r="AA420" s="7" t="inlineStr">
        <is>
          <t>No</t>
        </is>
      </c>
      <c r="AB420" s="7" t="inlineStr">
        <is>
          <t>Si</t>
        </is>
      </c>
      <c r="AC420" s="126" t="inlineStr">
        <is>
          <t>Aqui</t>
        </is>
      </c>
      <c r="AD420" s="19" t="inlineStr"/>
      <c r="AE420" s="13" t="n">
        <v>3278.090909090909</v>
      </c>
      <c r="AF420" s="13" t="n">
        <v>3278.090909090909</v>
      </c>
      <c r="AH420" s="13">
        <f>IF(P420="","",AVERAGEIF($P$6:$P$503, P420, $AE$6:$AE$503))</f>
        <v/>
      </c>
      <c r="AI420" s="13">
        <f>IF(AE420="","",IF(AE420="-","-",IF((AE420-AH420)=0,"-",IF((AE420-AH420)&gt;0,"↑","↓"))))</f>
        <v/>
      </c>
      <c r="AJ420" s="13">
        <f>IF(AF420="","",IF(AF420="-","-",AVERAGEIF($P$6:$P$503, P420, $AF$6:$AF$503)))</f>
        <v/>
      </c>
      <c r="AK420" s="13">
        <f>IF(AF420="","",IF(AF420="-","-",IF((AF420-AJ420)=0,"-",IF((AF420-AJ420)&gt;0,"↑","↓"))))</f>
        <v/>
      </c>
      <c r="AM420" s="125">
        <f>IF(I420="","",((I420-$AJ$2)*$AL$3*((1+$AL$3)^(30*12)))/(((1+$AL$3)^(30*12))-1))</f>
        <v/>
      </c>
    </row>
    <row r="421">
      <c r="B421" s="6" t="inlineStr">
        <is>
          <t>Actiu</t>
        </is>
      </c>
      <c r="C421" s="12" t="inlineStr">
        <is>
          <t>2025-04-12</t>
        </is>
      </c>
      <c r="D421" s="11" t="inlineStr">
        <is>
          <t>Serra Grup Immobiliari</t>
        </is>
      </c>
      <c r="E421" s="11" t="inlineStr"/>
      <c r="F421" s="12" t="inlineStr">
        <is>
          <t>2025-04-12</t>
        </is>
      </c>
      <c r="G421" s="11" t="n">
        <v>0</v>
      </c>
      <c r="H421" s="19" t="inlineStr"/>
      <c r="I421" s="124" t="n">
        <v>700000</v>
      </c>
      <c r="J421" s="9" t="inlineStr">
        <is>
          <t>-</t>
        </is>
      </c>
      <c r="K421" s="7" t="inlineStr">
        <is>
          <t>Viviendas</t>
        </is>
      </c>
      <c r="L421" s="7" t="inlineStr">
        <is>
          <t>Buen estado</t>
        </is>
      </c>
      <c r="M421" s="10" t="n">
        <v>1925</v>
      </c>
      <c r="N421" s="10" t="n">
        <v>100</v>
      </c>
      <c r="O421" s="7" t="inlineStr">
        <is>
          <t>Vilafranca del Penedès</t>
        </is>
      </c>
      <c r="P421" s="7" t="inlineStr">
        <is>
          <t>*CENTRO</t>
        </is>
      </c>
      <c r="Q421" s="10" t="n">
        <v>181</v>
      </c>
      <c r="R421" s="10" t="inlineStr">
        <is>
          <t>-</t>
        </is>
      </c>
      <c r="S421" s="7" t="inlineStr">
        <is>
          <t>-</t>
        </is>
      </c>
      <c r="T421" s="7" t="inlineStr">
        <is>
          <t>No</t>
        </is>
      </c>
      <c r="U421" s="10" t="n">
        <v>8</v>
      </c>
      <c r="V421" s="10" t="n">
        <v>8</v>
      </c>
      <c r="W421" s="7" t="inlineStr">
        <is>
          <t>Este</t>
        </is>
      </c>
      <c r="X421" s="7" t="inlineStr">
        <is>
          <t>No</t>
        </is>
      </c>
      <c r="Y421" s="7" t="inlineStr">
        <is>
          <t>Si</t>
        </is>
      </c>
      <c r="Z421" s="7" t="inlineStr">
        <is>
          <t>No</t>
        </is>
      </c>
      <c r="AA421" s="7" t="inlineStr">
        <is>
          <t>No</t>
        </is>
      </c>
      <c r="AB421" s="7" t="inlineStr">
        <is>
          <t>No</t>
        </is>
      </c>
      <c r="AC421" s="126" t="inlineStr">
        <is>
          <t>Aqui</t>
        </is>
      </c>
      <c r="AD421" s="19" t="inlineStr"/>
      <c r="AE421" s="13" t="n">
        <v>3867.403314917127</v>
      </c>
      <c r="AF421" s="13" t="n">
        <v>2578.268876611418</v>
      </c>
      <c r="AH421" s="13">
        <f>IF(P421="","",AVERAGEIF($P$6:$P$503, P421, $AE$6:$AE$503))</f>
        <v/>
      </c>
      <c r="AI421" s="13">
        <f>IF(AE421="","",IF(AE421="-","-",IF((AE421-AH421)=0,"-",IF((AE421-AH421)&gt;0,"↑","↓"))))</f>
        <v/>
      </c>
      <c r="AJ421" s="13">
        <f>IF(AF421="","",IF(AF421="-","-",AVERAGEIF($P$6:$P$503, P421, $AF$6:$AF$503)))</f>
        <v/>
      </c>
      <c r="AK421" s="13">
        <f>IF(AF421="","",IF(AF421="-","-",IF((AF421-AJ421)=0,"-",IF((AF421-AJ421)&gt;0,"↑","↓"))))</f>
        <v/>
      </c>
      <c r="AM421" s="125">
        <f>IF(I421="","",((I421-$AJ$2)*$AL$3*((1+$AL$3)^(30*12)))/(((1+$AL$3)^(30*12))-1))</f>
        <v/>
      </c>
    </row>
    <row r="422">
      <c r="B422" s="6" t="inlineStr">
        <is>
          <t>Actiu</t>
        </is>
      </c>
      <c r="C422" s="12" t="inlineStr">
        <is>
          <t>2025-04-12</t>
        </is>
      </c>
      <c r="D422" s="11" t="inlineStr">
        <is>
          <t>Serra Grup Immobiliari</t>
        </is>
      </c>
      <c r="E422" s="11" t="inlineStr"/>
      <c r="F422" s="12" t="inlineStr">
        <is>
          <t>2025-04-12</t>
        </is>
      </c>
      <c r="G422" s="11" t="n">
        <v>0</v>
      </c>
      <c r="H422" s="18" t="inlineStr"/>
      <c r="I422" s="124" t="n">
        <v>260500</v>
      </c>
      <c r="J422" s="9" t="inlineStr">
        <is>
          <t>-</t>
        </is>
      </c>
      <c r="K422" s="7" t="inlineStr">
        <is>
          <t>Viviendas</t>
        </is>
      </c>
      <c r="L422" s="7" t="inlineStr">
        <is>
          <t>Obra Nueva</t>
        </is>
      </c>
      <c r="M422" s="10" t="n">
        <v>2025</v>
      </c>
      <c r="N422" s="10" t="n">
        <v>0</v>
      </c>
      <c r="O422" s="7" t="inlineStr">
        <is>
          <t>Vilafranca del Penedès</t>
        </is>
      </c>
      <c r="P422" s="7" t="inlineStr">
        <is>
          <t>La Girada</t>
        </is>
      </c>
      <c r="Q422" s="10" t="n">
        <v>78</v>
      </c>
      <c r="R422" s="10" t="inlineStr">
        <is>
          <t>-</t>
        </is>
      </c>
      <c r="S422" s="7" t="inlineStr">
        <is>
          <t>-</t>
        </is>
      </c>
      <c r="T422" s="7" t="inlineStr">
        <is>
          <t>Si</t>
        </is>
      </c>
      <c r="U422" s="10" t="n">
        <v>4</v>
      </c>
      <c r="V422" s="10" t="n">
        <v>2</v>
      </c>
      <c r="W422" s="7" t="inlineStr">
        <is>
          <t>-</t>
        </is>
      </c>
      <c r="X422" s="7" t="inlineStr">
        <is>
          <t>No</t>
        </is>
      </c>
      <c r="Y422" s="7" t="inlineStr">
        <is>
          <t>Si</t>
        </is>
      </c>
      <c r="Z422" s="7" t="inlineStr">
        <is>
          <t>Si</t>
        </is>
      </c>
      <c r="AA422" s="7" t="inlineStr">
        <is>
          <t>No</t>
        </is>
      </c>
      <c r="AB422" s="7" t="inlineStr">
        <is>
          <t>No</t>
        </is>
      </c>
      <c r="AC422" s="126" t="inlineStr">
        <is>
          <t>Aqui</t>
        </is>
      </c>
      <c r="AD422" s="18" t="inlineStr"/>
      <c r="AE422" s="13" t="n">
        <v>3339.74358974359</v>
      </c>
      <c r="AF422" s="13" t="n">
        <v>3339.74358974359</v>
      </c>
      <c r="AH422" s="13">
        <f>IF(P422="","",AVERAGEIF($P$6:$P$503, P422, $AE$6:$AE$503))</f>
        <v/>
      </c>
      <c r="AI422" s="13">
        <f>IF(AE422="","",IF(AE422="-","-",IF((AE422-AH422)=0,"-",IF((AE422-AH422)&gt;0,"↑","↓"))))</f>
        <v/>
      </c>
      <c r="AJ422" s="13">
        <f>IF(AF422="","",IF(AF422="-","-",AVERAGEIF($P$6:$P$503, P422, $AF$6:$AF$503)))</f>
        <v/>
      </c>
      <c r="AK422" s="13">
        <f>IF(AF422="","",IF(AF422="-","-",IF((AF422-AJ422)=0,"-",IF((AF422-AJ422)&gt;0,"↑","↓"))))</f>
        <v/>
      </c>
      <c r="AM422" s="125">
        <f>IF(I422="","",((I422-$AJ$2)*$AL$3*((1+$AL$3)^(30*12)))/(((1+$AL$3)^(30*12))-1))</f>
        <v/>
      </c>
    </row>
    <row r="423">
      <c r="B423" s="6" t="inlineStr">
        <is>
          <t>Actiu</t>
        </is>
      </c>
      <c r="C423" s="12" t="inlineStr">
        <is>
          <t>2025-04-12</t>
        </is>
      </c>
      <c r="D423" s="11" t="inlineStr">
        <is>
          <t>Serra Grup Immobiliari</t>
        </is>
      </c>
      <c r="E423" s="11" t="inlineStr"/>
      <c r="F423" s="12" t="inlineStr">
        <is>
          <t>2025-04-12</t>
        </is>
      </c>
      <c r="G423" s="11" t="n">
        <v>0</v>
      </c>
      <c r="H423" s="19" t="inlineStr"/>
      <c r="I423" s="124" t="n">
        <v>167000</v>
      </c>
      <c r="J423" s="9" t="inlineStr">
        <is>
          <t>-</t>
        </is>
      </c>
      <c r="K423" s="7" t="inlineStr">
        <is>
          <t>Viviendas</t>
        </is>
      </c>
      <c r="L423" s="7" t="inlineStr">
        <is>
          <t>Buen estado</t>
        </is>
      </c>
      <c r="M423" s="10" t="n">
        <v>1972</v>
      </c>
      <c r="N423" s="10" t="n">
        <v>53</v>
      </c>
      <c r="O423" s="7" t="inlineStr">
        <is>
          <t>Vilafranca del Penedès</t>
        </is>
      </c>
      <c r="P423" s="7" t="inlineStr">
        <is>
          <t>LEspirall</t>
        </is>
      </c>
      <c r="Q423" s="10" t="n">
        <v>74</v>
      </c>
      <c r="R423" s="10" t="inlineStr">
        <is>
          <t>-</t>
        </is>
      </c>
      <c r="S423" s="7" t="inlineStr">
        <is>
          <t>-</t>
        </is>
      </c>
      <c r="T423" s="7" t="inlineStr">
        <is>
          <t>Si</t>
        </is>
      </c>
      <c r="U423" s="10" t="n">
        <v>3</v>
      </c>
      <c r="V423" s="10" t="n">
        <v>1</v>
      </c>
      <c r="W423" s="7" t="inlineStr">
        <is>
          <t>Sur</t>
        </is>
      </c>
      <c r="X423" s="7" t="inlineStr">
        <is>
          <t>No</t>
        </is>
      </c>
      <c r="Y423" s="7" t="inlineStr">
        <is>
          <t>No</t>
        </is>
      </c>
      <c r="Z423" s="7" t="inlineStr">
        <is>
          <t>No</t>
        </is>
      </c>
      <c r="AA423" s="7" t="inlineStr">
        <is>
          <t>No</t>
        </is>
      </c>
      <c r="AB423" s="7" t="inlineStr">
        <is>
          <t>No</t>
        </is>
      </c>
      <c r="AC423" s="126" t="inlineStr">
        <is>
          <t>Aqui</t>
        </is>
      </c>
      <c r="AD423" s="19" t="inlineStr"/>
      <c r="AE423" s="13" t="n">
        <v>2256.756756756757</v>
      </c>
      <c r="AF423" s="13" t="n">
        <v>1783.997436171349</v>
      </c>
      <c r="AH423" s="13">
        <f>IF(P423="","",AVERAGEIF($P$6:$P$503, P423, $AE$6:$AE$503))</f>
        <v/>
      </c>
      <c r="AI423" s="13">
        <f>IF(AE423="","",IF(AE423="-","-",IF((AE423-AH423)=0,"-",IF((AE423-AH423)&gt;0,"↑","↓"))))</f>
        <v/>
      </c>
      <c r="AJ423" s="13">
        <f>IF(AF423="","",IF(AF423="-","-",AVERAGEIF($P$6:$P$503, P423, $AF$6:$AF$503)))</f>
        <v/>
      </c>
      <c r="AK423" s="13">
        <f>IF(AF423="","",IF(AF423="-","-",IF((AF423-AJ423)=0,"-",IF((AF423-AJ423)&gt;0,"↑","↓"))))</f>
        <v/>
      </c>
      <c r="AM423" s="125">
        <f>IF(I423="","",((I423-$AJ$2)*$AL$3*((1+$AL$3)^(30*12)))/(((1+$AL$3)^(30*12))-1))</f>
        <v/>
      </c>
    </row>
    <row r="424">
      <c r="B424" s="6" t="inlineStr">
        <is>
          <t>Actiu</t>
        </is>
      </c>
      <c r="C424" s="12" t="inlineStr">
        <is>
          <t>2025-04-12</t>
        </is>
      </c>
      <c r="D424" s="11" t="inlineStr">
        <is>
          <t>Serra Grup Immobiliari</t>
        </is>
      </c>
      <c r="E424" s="11" t="inlineStr"/>
      <c r="F424" s="12" t="inlineStr">
        <is>
          <t>2025-04-12</t>
        </is>
      </c>
      <c r="G424" s="11" t="n">
        <v>0</v>
      </c>
      <c r="H424" s="19" t="inlineStr"/>
      <c r="I424" s="124" t="n">
        <v>273137</v>
      </c>
      <c r="J424" s="9" t="inlineStr">
        <is>
          <t>-</t>
        </is>
      </c>
      <c r="K424" s="7" t="inlineStr">
        <is>
          <t>Viviendas</t>
        </is>
      </c>
      <c r="L424" s="7" t="inlineStr">
        <is>
          <t>Obra Nueva</t>
        </is>
      </c>
      <c r="M424" s="10" t="inlineStr">
        <is>
          <t>-</t>
        </is>
      </c>
      <c r="N424" s="10" t="inlineStr">
        <is>
          <t>-</t>
        </is>
      </c>
      <c r="O424" s="7" t="inlineStr">
        <is>
          <t>Vilafranca del Penedès</t>
        </is>
      </c>
      <c r="P424" s="7" t="inlineStr">
        <is>
          <t>Barceloneta</t>
        </is>
      </c>
      <c r="Q424" s="10" t="n">
        <v>82</v>
      </c>
      <c r="R424" s="10" t="inlineStr">
        <is>
          <t>-</t>
        </is>
      </c>
      <c r="S424" s="7" t="inlineStr">
        <is>
          <t>-</t>
        </is>
      </c>
      <c r="T424" s="7" t="inlineStr">
        <is>
          <t>Si</t>
        </is>
      </c>
      <c r="U424" s="10" t="n">
        <v>3</v>
      </c>
      <c r="V424" s="10" t="n">
        <v>2</v>
      </c>
      <c r="W424" s="7" t="inlineStr">
        <is>
          <t>-</t>
        </is>
      </c>
      <c r="X424" s="7" t="inlineStr">
        <is>
          <t>No</t>
        </is>
      </c>
      <c r="Y424" s="7" t="inlineStr">
        <is>
          <t>No</t>
        </is>
      </c>
      <c r="Z424" s="7" t="inlineStr">
        <is>
          <t>Si</t>
        </is>
      </c>
      <c r="AA424" s="7" t="inlineStr">
        <is>
          <t>No</t>
        </is>
      </c>
      <c r="AB424" s="7" t="inlineStr">
        <is>
          <t>Si</t>
        </is>
      </c>
      <c r="AC424" s="126" t="inlineStr">
        <is>
          <t>Aqui</t>
        </is>
      </c>
      <c r="AD424" s="19" t="inlineStr"/>
      <c r="AE424" s="13" t="n">
        <v>3330.939024390244</v>
      </c>
      <c r="AF424" s="13" t="inlineStr">
        <is>
          <t>-</t>
        </is>
      </c>
      <c r="AH424" s="13">
        <f>IF(P424="","",AVERAGEIF($P$6:$P$503, P424, $AE$6:$AE$503))</f>
        <v/>
      </c>
      <c r="AI424" s="13">
        <f>IF(AE424="","",IF(AE424="-","-",IF((AE424-AH424)=0,"-",IF((AE424-AH424)&gt;0,"↑","↓"))))</f>
        <v/>
      </c>
      <c r="AJ424" s="13">
        <f>IF(AF424="","",IF(AF424="-","-",AVERAGEIF($P$6:$P$503, P424, $AF$6:$AF$503)))</f>
        <v/>
      </c>
      <c r="AK424" s="13">
        <f>IF(AF424="","",IF(AF424="-","-",IF((AF424-AJ424)=0,"-",IF((AF424-AJ424)&gt;0,"↑","↓"))))</f>
        <v/>
      </c>
      <c r="AM424" s="125">
        <f>IF(I424="","",((I424-$AJ$2)*$AL$3*((1+$AL$3)^(30*12)))/(((1+$AL$3)^(30*12))-1))</f>
        <v/>
      </c>
    </row>
    <row r="425">
      <c r="B425" s="6" t="inlineStr">
        <is>
          <t>Actiu</t>
        </is>
      </c>
      <c r="C425" s="12" t="inlineStr">
        <is>
          <t>2025-04-12</t>
        </is>
      </c>
      <c r="D425" s="11" t="inlineStr">
        <is>
          <t>Serra Grup Immobiliari</t>
        </is>
      </c>
      <c r="E425" s="11" t="inlineStr"/>
      <c r="F425" s="12" t="inlineStr">
        <is>
          <t>2025-04-12</t>
        </is>
      </c>
      <c r="G425" s="11" t="n">
        <v>0</v>
      </c>
      <c r="H425" s="18" t="inlineStr"/>
      <c r="I425" s="124" t="n">
        <v>273861</v>
      </c>
      <c r="J425" s="9" t="inlineStr">
        <is>
          <t>-</t>
        </is>
      </c>
      <c r="K425" s="7" t="inlineStr">
        <is>
          <t>Viviendas</t>
        </is>
      </c>
      <c r="L425" s="7" t="inlineStr">
        <is>
          <t>Obra Nueva</t>
        </is>
      </c>
      <c r="M425" s="10" t="n">
        <v>2025</v>
      </c>
      <c r="N425" s="10" t="n">
        <v>0</v>
      </c>
      <c r="O425" s="7" t="inlineStr">
        <is>
          <t>Vilafranca del Penedès</t>
        </is>
      </c>
      <c r="P425" s="7" t="inlineStr">
        <is>
          <t>Vilafranca del Penedès</t>
        </is>
      </c>
      <c r="Q425" s="10" t="n">
        <v>84</v>
      </c>
      <c r="R425" s="10" t="inlineStr">
        <is>
          <t>-</t>
        </is>
      </c>
      <c r="S425" s="7" t="inlineStr">
        <is>
          <t>-</t>
        </is>
      </c>
      <c r="T425" s="7" t="inlineStr">
        <is>
          <t>Si</t>
        </is>
      </c>
      <c r="U425" s="10" t="n">
        <v>3</v>
      </c>
      <c r="V425" s="10" t="n">
        <v>2</v>
      </c>
      <c r="W425" s="7" t="inlineStr">
        <is>
          <t>-</t>
        </is>
      </c>
      <c r="X425" s="7" t="inlineStr">
        <is>
          <t>No</t>
        </is>
      </c>
      <c r="Y425" s="7" t="inlineStr">
        <is>
          <t>No</t>
        </is>
      </c>
      <c r="Z425" s="7" t="inlineStr">
        <is>
          <t>Si</t>
        </is>
      </c>
      <c r="AA425" s="7" t="inlineStr">
        <is>
          <t>No</t>
        </is>
      </c>
      <c r="AB425" s="7" t="inlineStr">
        <is>
          <t>Si</t>
        </is>
      </c>
      <c r="AC425" s="126" t="inlineStr">
        <is>
          <t>Aqui</t>
        </is>
      </c>
      <c r="AD425" s="18" t="inlineStr"/>
      <c r="AE425" s="13" t="n">
        <v>3260.25</v>
      </c>
      <c r="AF425" s="13" t="n">
        <v>3260.25</v>
      </c>
      <c r="AH425" s="13">
        <f>IF(P425="","",AVERAGEIF($P$6:$P$503, P425, $AE$6:$AE$503))</f>
        <v/>
      </c>
      <c r="AI425" s="13">
        <f>IF(AE425="","",IF(AE425="-","-",IF((AE425-AH425)=0,"-",IF((AE425-AH425)&gt;0,"↑","↓"))))</f>
        <v/>
      </c>
      <c r="AJ425" s="13">
        <f>IF(AF425="","",IF(AF425="-","-",AVERAGEIF($P$6:$P$503, P425, $AF$6:$AF$503)))</f>
        <v/>
      </c>
      <c r="AK425" s="13">
        <f>IF(AF425="","",IF(AF425="-","-",IF((AF425-AJ425)=0,"-",IF((AF425-AJ425)&gt;0,"↑","↓"))))</f>
        <v/>
      </c>
      <c r="AM425" s="125">
        <f>IF(I425="","",((I425-$AJ$2)*$AL$3*((1+$AL$3)^(30*12)))/(((1+$AL$3)^(30*12))-1))</f>
        <v/>
      </c>
    </row>
    <row r="426">
      <c r="B426" s="6" t="inlineStr">
        <is>
          <t>Actiu</t>
        </is>
      </c>
      <c r="C426" s="12" t="inlineStr">
        <is>
          <t>2025-04-12</t>
        </is>
      </c>
      <c r="D426" s="11" t="inlineStr">
        <is>
          <t>Serra Grup Immobiliari</t>
        </is>
      </c>
      <c r="E426" s="11" t="inlineStr"/>
      <c r="F426" s="12" t="inlineStr">
        <is>
          <t>2025-04-12</t>
        </is>
      </c>
      <c r="G426" s="11" t="n">
        <v>0</v>
      </c>
      <c r="H426" s="19" t="inlineStr"/>
      <c r="I426" s="124" t="n">
        <v>295000</v>
      </c>
      <c r="J426" s="9" t="inlineStr">
        <is>
          <t>-</t>
        </is>
      </c>
      <c r="K426" s="7" t="inlineStr">
        <is>
          <t>Viviendas</t>
        </is>
      </c>
      <c r="L426" s="7" t="inlineStr">
        <is>
          <t>Buen estado</t>
        </is>
      </c>
      <c r="M426" s="10" t="n">
        <v>1960</v>
      </c>
      <c r="N426" s="10" t="n">
        <v>65</v>
      </c>
      <c r="O426" s="7" t="inlineStr">
        <is>
          <t>Vilafranca del Penedès</t>
        </is>
      </c>
      <c r="P426" s="7" t="inlineStr">
        <is>
          <t>*CENTRO</t>
        </is>
      </c>
      <c r="Q426" s="10" t="n">
        <v>98</v>
      </c>
      <c r="R426" s="10" t="inlineStr">
        <is>
          <t>-</t>
        </is>
      </c>
      <c r="S426" s="7" t="inlineStr">
        <is>
          <t>-</t>
        </is>
      </c>
      <c r="T426" s="7" t="inlineStr">
        <is>
          <t>No</t>
        </is>
      </c>
      <c r="U426" s="10" t="n">
        <v>3</v>
      </c>
      <c r="V426" s="10" t="n">
        <v>2</v>
      </c>
      <c r="W426" s="7" t="inlineStr">
        <is>
          <t>-</t>
        </is>
      </c>
      <c r="X426" s="7" t="inlineStr">
        <is>
          <t>No</t>
        </is>
      </c>
      <c r="Y426" s="7" t="inlineStr">
        <is>
          <t>Si</t>
        </is>
      </c>
      <c r="Z426" s="7" t="inlineStr">
        <is>
          <t>No</t>
        </is>
      </c>
      <c r="AA426" s="7" t="inlineStr">
        <is>
          <t>No</t>
        </is>
      </c>
      <c r="AB426" s="7" t="inlineStr">
        <is>
          <t>Si</t>
        </is>
      </c>
      <c r="AC426" s="126" t="inlineStr">
        <is>
          <t>Aqui</t>
        </is>
      </c>
      <c r="AD426" s="19" t="inlineStr"/>
      <c r="AE426" s="13" t="n">
        <v>3010.204081632653</v>
      </c>
      <c r="AF426" s="13" t="n">
        <v>2271.852137081248</v>
      </c>
      <c r="AH426" s="13">
        <f>IF(P426="","",AVERAGEIF($P$6:$P$503, P426, $AE$6:$AE$503))</f>
        <v/>
      </c>
      <c r="AI426" s="13">
        <f>IF(AE426="","",IF(AE426="-","-",IF((AE426-AH426)=0,"-",IF((AE426-AH426)&gt;0,"↑","↓"))))</f>
        <v/>
      </c>
      <c r="AJ426" s="13">
        <f>IF(AF426="","",IF(AF426="-","-",AVERAGEIF($P$6:$P$503, P426, $AF$6:$AF$503)))</f>
        <v/>
      </c>
      <c r="AK426" s="13">
        <f>IF(AF426="","",IF(AF426="-","-",IF((AF426-AJ426)=0,"-",IF((AF426-AJ426)&gt;0,"↑","↓"))))</f>
        <v/>
      </c>
      <c r="AM426" s="125">
        <f>IF(I426="","",((I426-$AJ$2)*$AL$3*((1+$AL$3)^(30*12)))/(((1+$AL$3)^(30*12))-1))</f>
        <v/>
      </c>
    </row>
    <row r="427">
      <c r="B427" s="6" t="inlineStr">
        <is>
          <t>Actiu</t>
        </is>
      </c>
      <c r="C427" s="12" t="inlineStr">
        <is>
          <t>2025-04-12</t>
        </is>
      </c>
      <c r="D427" s="11" t="inlineStr">
        <is>
          <t>Serra Grup Immobiliari</t>
        </is>
      </c>
      <c r="E427" s="11" t="inlineStr"/>
      <c r="F427" s="12" t="inlineStr">
        <is>
          <t>2025-04-12</t>
        </is>
      </c>
      <c r="G427" s="11" t="n">
        <v>0</v>
      </c>
      <c r="H427" s="19" t="inlineStr"/>
      <c r="I427" s="124" t="n">
        <v>284000</v>
      </c>
      <c r="J427" s="9" t="inlineStr">
        <is>
          <t>-</t>
        </is>
      </c>
      <c r="K427" s="7" t="inlineStr">
        <is>
          <t>Viviendas</t>
        </is>
      </c>
      <c r="L427" s="7" t="inlineStr">
        <is>
          <t>Nuevo</t>
        </is>
      </c>
      <c r="M427" s="10" t="n">
        <v>2025</v>
      </c>
      <c r="N427" s="10" t="n">
        <v>0</v>
      </c>
      <c r="O427" s="7" t="inlineStr">
        <is>
          <t>Vilafranca del Penedès</t>
        </is>
      </c>
      <c r="P427" s="7" t="inlineStr">
        <is>
          <t>La Girada</t>
        </is>
      </c>
      <c r="Q427" s="10" t="n">
        <v>78</v>
      </c>
      <c r="R427" s="10" t="inlineStr">
        <is>
          <t>-</t>
        </is>
      </c>
      <c r="S427" s="7" t="inlineStr">
        <is>
          <t>-</t>
        </is>
      </c>
      <c r="T427" s="7" t="inlineStr">
        <is>
          <t>Si</t>
        </is>
      </c>
      <c r="U427" s="10" t="n">
        <v>4</v>
      </c>
      <c r="V427" s="10" t="n">
        <v>2</v>
      </c>
      <c r="W427" s="7" t="inlineStr">
        <is>
          <t>-</t>
        </is>
      </c>
      <c r="X427" s="7" t="inlineStr">
        <is>
          <t>No</t>
        </is>
      </c>
      <c r="Y427" s="7" t="inlineStr">
        <is>
          <t>Si</t>
        </is>
      </c>
      <c r="Z427" s="7" t="inlineStr">
        <is>
          <t>Si</t>
        </is>
      </c>
      <c r="AA427" s="7" t="inlineStr">
        <is>
          <t>No</t>
        </is>
      </c>
      <c r="AB427" s="7" t="inlineStr">
        <is>
          <t>No</t>
        </is>
      </c>
      <c r="AC427" s="126" t="inlineStr">
        <is>
          <t>Aqui</t>
        </is>
      </c>
      <c r="AD427" s="19" t="inlineStr"/>
      <c r="AE427" s="13" t="n">
        <v>3641.025641025641</v>
      </c>
      <c r="AF427" s="13" t="n">
        <v>3641.025641025641</v>
      </c>
      <c r="AH427" s="13">
        <f>IF(P427="","",AVERAGEIF($P$6:$P$503, P427, $AE$6:$AE$503))</f>
        <v/>
      </c>
      <c r="AI427" s="13">
        <f>IF(AE427="","",IF(AE427="-","-",IF((AE427-AH427)=0,"-",IF((AE427-AH427)&gt;0,"↑","↓"))))</f>
        <v/>
      </c>
      <c r="AJ427" s="13">
        <f>IF(AF427="","",IF(AF427="-","-",AVERAGEIF($P$6:$P$503, P427, $AF$6:$AF$503)))</f>
        <v/>
      </c>
      <c r="AK427" s="13">
        <f>IF(AF427="","",IF(AF427="-","-",IF((AF427-AJ427)=0,"-",IF((AF427-AJ427)&gt;0,"↑","↓"))))</f>
        <v/>
      </c>
      <c r="AM427" s="125">
        <f>IF(I427="","",((I427-$AJ$2)*$AL$3*((1+$AL$3)^(30*12)))/(((1+$AL$3)^(30*12))-1))</f>
        <v/>
      </c>
    </row>
    <row r="428">
      <c r="B428" s="6" t="inlineStr">
        <is>
          <t>Actiu</t>
        </is>
      </c>
      <c r="C428" s="12" t="inlineStr">
        <is>
          <t>2025-04-12</t>
        </is>
      </c>
      <c r="D428" s="11" t="inlineStr">
        <is>
          <t>Serra Grup Immobiliari</t>
        </is>
      </c>
      <c r="E428" s="11" t="inlineStr"/>
      <c r="F428" s="12" t="inlineStr">
        <is>
          <t>2025-04-12</t>
        </is>
      </c>
      <c r="G428" s="11" t="n">
        <v>0</v>
      </c>
      <c r="H428" s="18" t="inlineStr"/>
      <c r="I428" s="124" t="n">
        <v>276105</v>
      </c>
      <c r="J428" s="9" t="inlineStr">
        <is>
          <t>-</t>
        </is>
      </c>
      <c r="K428" s="7" t="inlineStr">
        <is>
          <t>Viviendas</t>
        </is>
      </c>
      <c r="L428" s="7" t="inlineStr">
        <is>
          <t>Obra Nueva</t>
        </is>
      </c>
      <c r="M428" s="10" t="n">
        <v>2025</v>
      </c>
      <c r="N428" s="10" t="n">
        <v>0</v>
      </c>
      <c r="O428" s="7" t="inlineStr">
        <is>
          <t>Vilafranca del Penedès</t>
        </is>
      </c>
      <c r="P428" s="7" t="inlineStr">
        <is>
          <t>Vilafranca del Penedès</t>
        </is>
      </c>
      <c r="Q428" s="10" t="n">
        <v>83</v>
      </c>
      <c r="R428" s="10" t="inlineStr">
        <is>
          <t>-</t>
        </is>
      </c>
      <c r="S428" s="7" t="inlineStr">
        <is>
          <t>-</t>
        </is>
      </c>
      <c r="T428" s="7" t="inlineStr">
        <is>
          <t>Si</t>
        </is>
      </c>
      <c r="U428" s="10" t="n">
        <v>3</v>
      </c>
      <c r="V428" s="10" t="n">
        <v>2</v>
      </c>
      <c r="W428" s="7" t="inlineStr">
        <is>
          <t>-</t>
        </is>
      </c>
      <c r="X428" s="7" t="inlineStr">
        <is>
          <t>No</t>
        </is>
      </c>
      <c r="Y428" s="7" t="inlineStr">
        <is>
          <t>No</t>
        </is>
      </c>
      <c r="Z428" s="7" t="inlineStr">
        <is>
          <t>Si</t>
        </is>
      </c>
      <c r="AA428" s="7" t="inlineStr">
        <is>
          <t>No</t>
        </is>
      </c>
      <c r="AB428" s="7" t="inlineStr">
        <is>
          <t>Si</t>
        </is>
      </c>
      <c r="AC428" s="126" t="inlineStr">
        <is>
          <t>Aqui</t>
        </is>
      </c>
      <c r="AD428" s="18" t="inlineStr"/>
      <c r="AE428" s="13" t="n">
        <v>3326.566265060241</v>
      </c>
      <c r="AF428" s="13" t="n">
        <v>3326.566265060241</v>
      </c>
      <c r="AH428" s="13">
        <f>IF(P428="","",AVERAGEIF($P$6:$P$503, P428, $AE$6:$AE$503))</f>
        <v/>
      </c>
      <c r="AI428" s="13">
        <f>IF(AE428="","",IF(AE428="-","-",IF((AE428-AH428)=0,"-",IF((AE428-AH428)&gt;0,"↑","↓"))))</f>
        <v/>
      </c>
      <c r="AJ428" s="13">
        <f>IF(AF428="","",IF(AF428="-","-",AVERAGEIF($P$6:$P$503, P428, $AF$6:$AF$503)))</f>
        <v/>
      </c>
      <c r="AK428" s="13">
        <f>IF(AF428="","",IF(AF428="-","-",IF((AF428-AJ428)=0,"-",IF((AF428-AJ428)&gt;0,"↑","↓"))))</f>
        <v/>
      </c>
      <c r="AM428" s="125">
        <f>IF(I428="","",((I428-$AJ$2)*$AL$3*((1+$AL$3)^(30*12)))/(((1+$AL$3)^(30*12))-1))</f>
        <v/>
      </c>
    </row>
    <row r="429">
      <c r="B429" s="6" t="inlineStr">
        <is>
          <t>Actiu</t>
        </is>
      </c>
      <c r="C429" s="12" t="inlineStr">
        <is>
          <t>2025-04-12</t>
        </is>
      </c>
      <c r="D429" s="11" t="inlineStr">
        <is>
          <t>Serra Grup Immobiliari</t>
        </is>
      </c>
      <c r="E429" s="11" t="inlineStr"/>
      <c r="F429" s="12" t="inlineStr">
        <is>
          <t>2025-04-12</t>
        </is>
      </c>
      <c r="G429" s="11" t="n">
        <v>0</v>
      </c>
      <c r="H429" s="19" t="inlineStr"/>
      <c r="I429" s="124" t="n">
        <v>284000</v>
      </c>
      <c r="J429" s="9" t="inlineStr">
        <is>
          <t>-</t>
        </is>
      </c>
      <c r="K429" s="7" t="inlineStr">
        <is>
          <t>Viviendas</t>
        </is>
      </c>
      <c r="L429" s="7" t="inlineStr">
        <is>
          <t>Nuevo</t>
        </is>
      </c>
      <c r="M429" s="10" t="n">
        <v>2025</v>
      </c>
      <c r="N429" s="10" t="n">
        <v>0</v>
      </c>
      <c r="O429" s="7" t="inlineStr">
        <is>
          <t>Vilafranca del Penedès</t>
        </is>
      </c>
      <c r="P429" s="7" t="inlineStr">
        <is>
          <t>La Girada</t>
        </is>
      </c>
      <c r="Q429" s="10" t="n">
        <v>78</v>
      </c>
      <c r="R429" s="10" t="inlineStr">
        <is>
          <t>-</t>
        </is>
      </c>
      <c r="S429" s="7" t="inlineStr">
        <is>
          <t>-</t>
        </is>
      </c>
      <c r="T429" s="7" t="inlineStr">
        <is>
          <t>Si</t>
        </is>
      </c>
      <c r="U429" s="10" t="n">
        <v>4</v>
      </c>
      <c r="V429" s="10" t="n">
        <v>2</v>
      </c>
      <c r="W429" s="7" t="inlineStr">
        <is>
          <t>-</t>
        </is>
      </c>
      <c r="X429" s="7" t="inlineStr">
        <is>
          <t>No</t>
        </is>
      </c>
      <c r="Y429" s="7" t="inlineStr">
        <is>
          <t>Si</t>
        </is>
      </c>
      <c r="Z429" s="7" t="inlineStr">
        <is>
          <t>Si</t>
        </is>
      </c>
      <c r="AA429" s="7" t="inlineStr">
        <is>
          <t>No</t>
        </is>
      </c>
      <c r="AB429" s="7" t="inlineStr">
        <is>
          <t>No</t>
        </is>
      </c>
      <c r="AC429" s="126" t="inlineStr">
        <is>
          <t>Aqui</t>
        </is>
      </c>
      <c r="AD429" s="19" t="inlineStr"/>
      <c r="AE429" s="13" t="n">
        <v>3641.025641025641</v>
      </c>
      <c r="AF429" s="13" t="n">
        <v>3641.025641025641</v>
      </c>
      <c r="AH429" s="13">
        <f>IF(P429="","",AVERAGEIF($P$6:$P$503, P429, $AE$6:$AE$503))</f>
        <v/>
      </c>
      <c r="AI429" s="13">
        <f>IF(AE429="","",IF(AE429="-","-",IF((AE429-AH429)=0,"-",IF((AE429-AH429)&gt;0,"↑","↓"))))</f>
        <v/>
      </c>
      <c r="AJ429" s="13">
        <f>IF(AF429="","",IF(AF429="-","-",AVERAGEIF($P$6:$P$503, P429, $AF$6:$AF$503)))</f>
        <v/>
      </c>
      <c r="AK429" s="13">
        <f>IF(AF429="","",IF(AF429="-","-",IF((AF429-AJ429)=0,"-",IF((AF429-AJ429)&gt;0,"↑","↓"))))</f>
        <v/>
      </c>
      <c r="AM429" s="125">
        <f>IF(I429="","",((I429-$AJ$2)*$AL$3*((1+$AL$3)^(30*12)))/(((1+$AL$3)^(30*12))-1))</f>
        <v/>
      </c>
    </row>
    <row r="430">
      <c r="B430" s="6" t="inlineStr">
        <is>
          <t>Actiu</t>
        </is>
      </c>
      <c r="C430" s="12" t="inlineStr">
        <is>
          <t>2025-04-12</t>
        </is>
      </c>
      <c r="D430" s="11" t="inlineStr">
        <is>
          <t>Serra Grup Immobiliari</t>
        </is>
      </c>
      <c r="E430" s="11" t="inlineStr"/>
      <c r="F430" s="12" t="inlineStr">
        <is>
          <t>2025-04-12</t>
        </is>
      </c>
      <c r="G430" s="11" t="n">
        <v>0</v>
      </c>
      <c r="H430" s="19" t="inlineStr"/>
      <c r="I430" s="124" t="n">
        <v>273137</v>
      </c>
      <c r="J430" s="9" t="inlineStr">
        <is>
          <t>-</t>
        </is>
      </c>
      <c r="K430" s="7" t="inlineStr">
        <is>
          <t>Viviendas</t>
        </is>
      </c>
      <c r="L430" s="7" t="inlineStr">
        <is>
          <t>Obra Nueva</t>
        </is>
      </c>
      <c r="M430" s="10" t="inlineStr">
        <is>
          <t>-</t>
        </is>
      </c>
      <c r="N430" s="10" t="inlineStr">
        <is>
          <t>-</t>
        </is>
      </c>
      <c r="O430" s="7" t="inlineStr">
        <is>
          <t>Vilafranca del Penedès</t>
        </is>
      </c>
      <c r="P430" s="7" t="inlineStr">
        <is>
          <t>Barceloneta</t>
        </is>
      </c>
      <c r="Q430" s="10" t="n">
        <v>82</v>
      </c>
      <c r="R430" s="10" t="inlineStr">
        <is>
          <t>-</t>
        </is>
      </c>
      <c r="S430" s="7" t="inlineStr">
        <is>
          <t>-</t>
        </is>
      </c>
      <c r="T430" s="7" t="inlineStr">
        <is>
          <t>Si</t>
        </is>
      </c>
      <c r="U430" s="10" t="n">
        <v>3</v>
      </c>
      <c r="V430" s="10" t="n">
        <v>2</v>
      </c>
      <c r="W430" s="7" t="inlineStr">
        <is>
          <t>-</t>
        </is>
      </c>
      <c r="X430" s="7" t="inlineStr">
        <is>
          <t>No</t>
        </is>
      </c>
      <c r="Y430" s="7" t="inlineStr">
        <is>
          <t>No</t>
        </is>
      </c>
      <c r="Z430" s="7" t="inlineStr">
        <is>
          <t>Si</t>
        </is>
      </c>
      <c r="AA430" s="7" t="inlineStr">
        <is>
          <t>No</t>
        </is>
      </c>
      <c r="AB430" s="7" t="inlineStr">
        <is>
          <t>Si</t>
        </is>
      </c>
      <c r="AC430" s="126" t="inlineStr">
        <is>
          <t>Aqui</t>
        </is>
      </c>
      <c r="AD430" s="19" t="inlineStr"/>
      <c r="AE430" s="13" t="n">
        <v>3330.939024390244</v>
      </c>
      <c r="AF430" s="13" t="inlineStr">
        <is>
          <t>-</t>
        </is>
      </c>
      <c r="AH430" s="13">
        <f>IF(P430="","",AVERAGEIF($P$6:$P$503, P430, $AE$6:$AE$503))</f>
        <v/>
      </c>
      <c r="AI430" s="13">
        <f>IF(AE430="","",IF(AE430="-","-",IF((AE430-AH430)=0,"-",IF((AE430-AH430)&gt;0,"↑","↓"))))</f>
        <v/>
      </c>
      <c r="AJ430" s="13">
        <f>IF(AF430="","",IF(AF430="-","-",AVERAGEIF($P$6:$P$503, P430, $AF$6:$AF$503)))</f>
        <v/>
      </c>
      <c r="AK430" s="13">
        <f>IF(AF430="","",IF(AF430="-","-",IF((AF430-AJ430)=0,"-",IF((AF430-AJ430)&gt;0,"↑","↓"))))</f>
        <v/>
      </c>
      <c r="AM430" s="125">
        <f>IF(I430="","",((I430-$AJ$2)*$AL$3*((1+$AL$3)^(30*12)))/(((1+$AL$3)^(30*12))-1))</f>
        <v/>
      </c>
    </row>
    <row r="431">
      <c r="B431" s="6" t="inlineStr">
        <is>
          <t>Actiu</t>
        </is>
      </c>
      <c r="C431" s="12" t="inlineStr">
        <is>
          <t>2025-04-12</t>
        </is>
      </c>
      <c r="D431" s="11" t="inlineStr">
        <is>
          <t>Serra Grup Immobiliari</t>
        </is>
      </c>
      <c r="E431" s="11" t="inlineStr"/>
      <c r="F431" s="12" t="inlineStr">
        <is>
          <t>2025-04-12</t>
        </is>
      </c>
      <c r="G431" s="11" t="n">
        <v>0</v>
      </c>
      <c r="H431" s="18" t="inlineStr"/>
      <c r="I431" s="124" t="n">
        <v>319200</v>
      </c>
      <c r="J431" s="9" t="inlineStr">
        <is>
          <t>-</t>
        </is>
      </c>
      <c r="K431" s="7" t="inlineStr">
        <is>
          <t>Viviendas</t>
        </is>
      </c>
      <c r="L431" s="7" t="inlineStr">
        <is>
          <t>Obra Nueva</t>
        </is>
      </c>
      <c r="M431" s="10" t="n">
        <v>2025</v>
      </c>
      <c r="N431" s="10" t="n">
        <v>0</v>
      </c>
      <c r="O431" s="7" t="inlineStr">
        <is>
          <t>Vilafranca del Penedès</t>
        </is>
      </c>
      <c r="P431" s="7" t="inlineStr">
        <is>
          <t>Barcelona</t>
        </is>
      </c>
      <c r="Q431" s="10" t="n">
        <v>92</v>
      </c>
      <c r="R431" s="10" t="inlineStr">
        <is>
          <t>-</t>
        </is>
      </c>
      <c r="S431" s="7" t="inlineStr">
        <is>
          <t>-</t>
        </is>
      </c>
      <c r="T431" s="7" t="inlineStr">
        <is>
          <t>Si</t>
        </is>
      </c>
      <c r="U431" s="10" t="n">
        <v>4</v>
      </c>
      <c r="V431" s="10" t="n">
        <v>2</v>
      </c>
      <c r="W431" s="7" t="inlineStr">
        <is>
          <t>-</t>
        </is>
      </c>
      <c r="X431" s="7" t="inlineStr">
        <is>
          <t>No</t>
        </is>
      </c>
      <c r="Y431" s="7" t="inlineStr">
        <is>
          <t>No</t>
        </is>
      </c>
      <c r="Z431" s="7" t="inlineStr">
        <is>
          <t>Si</t>
        </is>
      </c>
      <c r="AA431" s="7" t="inlineStr">
        <is>
          <t>No</t>
        </is>
      </c>
      <c r="AB431" s="7" t="inlineStr">
        <is>
          <t>Si</t>
        </is>
      </c>
      <c r="AC431" s="126" t="inlineStr">
        <is>
          <t>Aqui</t>
        </is>
      </c>
      <c r="AD431" s="18" t="inlineStr"/>
      <c r="AE431" s="13" t="n">
        <v>3469.565217391304</v>
      </c>
      <c r="AF431" s="13" t="n">
        <v>3469.565217391304</v>
      </c>
      <c r="AH431" s="13">
        <f>IF(P431="","",AVERAGEIF($P$6:$P$503, P431, $AE$6:$AE$503))</f>
        <v/>
      </c>
      <c r="AI431" s="13">
        <f>IF(AE431="","",IF(AE431="-","-",IF((AE431-AH431)=0,"-",IF((AE431-AH431)&gt;0,"↑","↓"))))</f>
        <v/>
      </c>
      <c r="AJ431" s="13">
        <f>IF(AF431="","",IF(AF431="-","-",AVERAGEIF($P$6:$P$503, P431, $AF$6:$AF$503)))</f>
        <v/>
      </c>
      <c r="AK431" s="13">
        <f>IF(AF431="","",IF(AF431="-","-",IF((AF431-AJ431)=0,"-",IF((AF431-AJ431)&gt;0,"↑","↓"))))</f>
        <v/>
      </c>
      <c r="AM431" s="125">
        <f>IF(I431="","",((I431-$AJ$2)*$AL$3*((1+$AL$3)^(30*12)))/(((1+$AL$3)^(30*12))-1))</f>
        <v/>
      </c>
    </row>
    <row r="432">
      <c r="B432" s="6" t="inlineStr">
        <is>
          <t>Actiu</t>
        </is>
      </c>
      <c r="C432" s="12" t="inlineStr">
        <is>
          <t>2025-04-12</t>
        </is>
      </c>
      <c r="D432" s="11" t="inlineStr">
        <is>
          <t>Serra Grup Immobiliari</t>
        </is>
      </c>
      <c r="E432" s="11" t="inlineStr"/>
      <c r="F432" s="12" t="inlineStr">
        <is>
          <t>2025-04-12</t>
        </is>
      </c>
      <c r="G432" s="11" t="n">
        <v>0</v>
      </c>
      <c r="H432" s="19" t="inlineStr"/>
      <c r="I432" s="124" t="n">
        <v>295000</v>
      </c>
      <c r="J432" s="9" t="inlineStr">
        <is>
          <t>-</t>
        </is>
      </c>
      <c r="K432" s="7" t="inlineStr">
        <is>
          <t>Viviendas</t>
        </is>
      </c>
      <c r="L432" s="7" t="inlineStr">
        <is>
          <t>-</t>
        </is>
      </c>
      <c r="M432" s="10" t="n">
        <v>1991</v>
      </c>
      <c r="N432" s="10" t="n">
        <v>34</v>
      </c>
      <c r="O432" s="7" t="inlineStr">
        <is>
          <t>Vilafranca del Penedès</t>
        </is>
      </c>
      <c r="P432" s="7" t="inlineStr">
        <is>
          <t>Barceloneta - Molí D´En Rovira</t>
        </is>
      </c>
      <c r="Q432" s="10" t="n">
        <v>121</v>
      </c>
      <c r="R432" s="10" t="inlineStr">
        <is>
          <t>-</t>
        </is>
      </c>
      <c r="S432" s="7" t="inlineStr">
        <is>
          <t>-</t>
        </is>
      </c>
      <c r="T432" s="7" t="inlineStr">
        <is>
          <t>No</t>
        </is>
      </c>
      <c r="U432" s="10" t="n">
        <v>3</v>
      </c>
      <c r="V432" s="10" t="n">
        <v>3</v>
      </c>
      <c r="W432" s="7" t="inlineStr">
        <is>
          <t>-</t>
        </is>
      </c>
      <c r="X432" s="7" t="inlineStr">
        <is>
          <t>No</t>
        </is>
      </c>
      <c r="Y432" s="7" t="inlineStr">
        <is>
          <t>No</t>
        </is>
      </c>
      <c r="Z432" s="7" t="inlineStr">
        <is>
          <t>No</t>
        </is>
      </c>
      <c r="AA432" s="7" t="inlineStr">
        <is>
          <t>Si</t>
        </is>
      </c>
      <c r="AB432" s="7" t="inlineStr">
        <is>
          <t>Si</t>
        </is>
      </c>
      <c r="AC432" s="126" t="inlineStr">
        <is>
          <t>Aqui</t>
        </is>
      </c>
      <c r="AD432" s="19" t="inlineStr"/>
      <c r="AE432" s="13" t="n">
        <v>2438.01652892562</v>
      </c>
      <c r="AF432" s="13" t="n">
        <v>2083.774811047538</v>
      </c>
      <c r="AH432" s="13">
        <f>IF(P432="","",AVERAGEIF($P$6:$P$503, P432, $AE$6:$AE$503))</f>
        <v/>
      </c>
      <c r="AI432" s="13">
        <f>IF(AE432="","",IF(AE432="-","-",IF((AE432-AH432)=0,"-",IF((AE432-AH432)&gt;0,"↑","↓"))))</f>
        <v/>
      </c>
      <c r="AJ432" s="13">
        <f>IF(AF432="","",IF(AF432="-","-",AVERAGEIF($P$6:$P$503, P432, $AF$6:$AF$503)))</f>
        <v/>
      </c>
      <c r="AK432" s="13">
        <f>IF(AF432="","",IF(AF432="-","-",IF((AF432-AJ432)=0,"-",IF((AF432-AJ432)&gt;0,"↑","↓"))))</f>
        <v/>
      </c>
      <c r="AM432" s="125">
        <f>IF(I432="","",((I432-$AJ$2)*$AL$3*((1+$AL$3)^(30*12)))/(((1+$AL$3)^(30*12))-1))</f>
        <v/>
      </c>
    </row>
    <row r="433">
      <c r="B433" s="6" t="inlineStr">
        <is>
          <t>Actiu</t>
        </is>
      </c>
      <c r="C433" s="12" t="inlineStr">
        <is>
          <t>2025-04-12</t>
        </is>
      </c>
      <c r="D433" s="11" t="inlineStr">
        <is>
          <t>Serra Grup Immobiliari</t>
        </is>
      </c>
      <c r="E433" s="11" t="inlineStr"/>
      <c r="F433" s="12" t="inlineStr">
        <is>
          <t>2025-04-12</t>
        </is>
      </c>
      <c r="G433" s="11" t="n">
        <v>0</v>
      </c>
      <c r="H433" s="19" t="inlineStr"/>
      <c r="I433" s="124" t="n">
        <v>550000</v>
      </c>
      <c r="J433" s="9" t="inlineStr">
        <is>
          <t>-</t>
        </is>
      </c>
      <c r="K433" s="7" t="inlineStr">
        <is>
          <t>Viviendas</t>
        </is>
      </c>
      <c r="L433" s="7" t="inlineStr">
        <is>
          <t>-</t>
        </is>
      </c>
      <c r="M433" s="10" t="n">
        <v>1980</v>
      </c>
      <c r="N433" s="10" t="n">
        <v>45</v>
      </c>
      <c r="O433" s="7" t="inlineStr">
        <is>
          <t>Vilafranca del Penedès</t>
        </is>
      </c>
      <c r="P433" s="7" t="inlineStr">
        <is>
          <t>*CENTRO</t>
        </is>
      </c>
      <c r="Q433" s="10" t="n">
        <v>260</v>
      </c>
      <c r="R433" s="10" t="inlineStr">
        <is>
          <t>-</t>
        </is>
      </c>
      <c r="S433" s="7" t="inlineStr">
        <is>
          <t>-</t>
        </is>
      </c>
      <c r="T433" s="7" t="inlineStr">
        <is>
          <t>Si</t>
        </is>
      </c>
      <c r="U433" s="10" t="n">
        <v>5</v>
      </c>
      <c r="V433" s="10" t="n">
        <v>3</v>
      </c>
      <c r="W433" s="7" t="inlineStr">
        <is>
          <t>-</t>
        </is>
      </c>
      <c r="X433" s="7" t="inlineStr">
        <is>
          <t>No</t>
        </is>
      </c>
      <c r="Y433" s="7" t="inlineStr">
        <is>
          <t>Si</t>
        </is>
      </c>
      <c r="Z433" s="7" t="inlineStr">
        <is>
          <t>No</t>
        </is>
      </c>
      <c r="AA433" s="7" t="inlineStr">
        <is>
          <t>Si</t>
        </is>
      </c>
      <c r="AB433" s="7" t="inlineStr">
        <is>
          <t>No</t>
        </is>
      </c>
      <c r="AC433" s="126" t="inlineStr">
        <is>
          <t>Aqui</t>
        </is>
      </c>
      <c r="AD433" s="19" t="inlineStr"/>
      <c r="AE433" s="13" t="n">
        <v>2115.384615384615</v>
      </c>
      <c r="AF433" s="13" t="n">
        <v>1726.844583987441</v>
      </c>
      <c r="AH433" s="13">
        <f>IF(P433="","",AVERAGEIF($P$6:$P$503, P433, $AE$6:$AE$503))</f>
        <v/>
      </c>
      <c r="AI433" s="13">
        <f>IF(AE433="","",IF(AE433="-","-",IF((AE433-AH433)=0,"-",IF((AE433-AH433)&gt;0,"↑","↓"))))</f>
        <v/>
      </c>
      <c r="AJ433" s="13">
        <f>IF(AF433="","",IF(AF433="-","-",AVERAGEIF($P$6:$P$503, P433, $AF$6:$AF$503)))</f>
        <v/>
      </c>
      <c r="AK433" s="13">
        <f>IF(AF433="","",IF(AF433="-","-",IF((AF433-AJ433)=0,"-",IF((AF433-AJ433)&gt;0,"↑","↓"))))</f>
        <v/>
      </c>
      <c r="AM433" s="125">
        <f>IF(I433="","",((I433-$AJ$2)*$AL$3*((1+$AL$3)^(30*12)))/(((1+$AL$3)^(30*12))-1))</f>
        <v/>
      </c>
    </row>
    <row r="434">
      <c r="B434" s="6" t="inlineStr">
        <is>
          <t>Actiu</t>
        </is>
      </c>
      <c r="C434" s="12" t="inlineStr">
        <is>
          <t>2025-04-12</t>
        </is>
      </c>
      <c r="D434" s="11" t="inlineStr">
        <is>
          <t>Serra Grup Immobiliari</t>
        </is>
      </c>
      <c r="E434" s="11" t="inlineStr"/>
      <c r="F434" s="12" t="inlineStr">
        <is>
          <t>2025-04-12</t>
        </is>
      </c>
      <c r="G434" s="11" t="n">
        <v>0</v>
      </c>
      <c r="H434" s="18" t="inlineStr"/>
      <c r="I434" s="124" t="n">
        <v>2200000</v>
      </c>
      <c r="J434" s="9" t="inlineStr">
        <is>
          <t>-</t>
        </is>
      </c>
      <c r="K434" s="7" t="inlineStr">
        <is>
          <t>Viviendas</t>
        </is>
      </c>
      <c r="L434" s="7" t="inlineStr">
        <is>
          <t>-</t>
        </is>
      </c>
      <c r="M434" s="10" t="inlineStr">
        <is>
          <t>-</t>
        </is>
      </c>
      <c r="N434" s="10" t="inlineStr">
        <is>
          <t>-</t>
        </is>
      </c>
      <c r="O434" s="7" t="inlineStr">
        <is>
          <t>Vilafranca del Penedès</t>
        </is>
      </c>
      <c r="P434" s="7" t="inlineStr">
        <is>
          <t>Subirats</t>
        </is>
      </c>
      <c r="Q434" s="10" t="n">
        <v>687</v>
      </c>
      <c r="R434" s="10" t="inlineStr">
        <is>
          <t>-</t>
        </is>
      </c>
      <c r="S434" s="7" t="inlineStr">
        <is>
          <t>-</t>
        </is>
      </c>
      <c r="T434" s="7" t="inlineStr">
        <is>
          <t>No</t>
        </is>
      </c>
      <c r="U434" s="10" t="n">
        <v>8</v>
      </c>
      <c r="V434" s="10" t="n">
        <v>6</v>
      </c>
      <c r="W434" s="7" t="inlineStr">
        <is>
          <t>-</t>
        </is>
      </c>
      <c r="X434" s="7" t="inlineStr">
        <is>
          <t>Si</t>
        </is>
      </c>
      <c r="Y434" s="7" t="inlineStr">
        <is>
          <t>Si</t>
        </is>
      </c>
      <c r="Z434" s="7" t="inlineStr">
        <is>
          <t>Si</t>
        </is>
      </c>
      <c r="AA434" s="7" t="inlineStr">
        <is>
          <t>No</t>
        </is>
      </c>
      <c r="AB434" s="7" t="inlineStr">
        <is>
          <t>No</t>
        </is>
      </c>
      <c r="AC434" s="126" t="inlineStr">
        <is>
          <t>Aqui</t>
        </is>
      </c>
      <c r="AD434" s="18" t="inlineStr"/>
      <c r="AE434" s="13" t="n">
        <v>3202.328966521106</v>
      </c>
      <c r="AF434" s="13" t="inlineStr">
        <is>
          <t>-</t>
        </is>
      </c>
      <c r="AH434" s="13">
        <f>IF(P434="","",AVERAGEIF($P$6:$P$503, P434, $AE$6:$AE$503))</f>
        <v/>
      </c>
      <c r="AI434" s="13">
        <f>IF(AE434="","",IF(AE434="-","-",IF((AE434-AH434)=0,"-",IF((AE434-AH434)&gt;0,"↑","↓"))))</f>
        <v/>
      </c>
      <c r="AJ434" s="13">
        <f>IF(AF434="","",IF(AF434="-","-",AVERAGEIF($P$6:$P$503, P434, $AF$6:$AF$503)))</f>
        <v/>
      </c>
      <c r="AK434" s="13">
        <f>IF(AF434="","",IF(AF434="-","-",IF((AF434-AJ434)=0,"-",IF((AF434-AJ434)&gt;0,"↑","↓"))))</f>
        <v/>
      </c>
      <c r="AM434" s="125">
        <f>IF(I434="","",((I434-$AJ$2)*$AL$3*((1+$AL$3)^(30*12)))/(((1+$AL$3)^(30*12))-1))</f>
        <v/>
      </c>
    </row>
    <row r="435">
      <c r="B435" s="6" t="inlineStr">
        <is>
          <t>Actiu</t>
        </is>
      </c>
      <c r="C435" s="12" t="inlineStr">
        <is>
          <t>2025-04-12</t>
        </is>
      </c>
      <c r="D435" s="11" t="inlineStr">
        <is>
          <t>Serra Grup Immobiliari</t>
        </is>
      </c>
      <c r="E435" s="11" t="inlineStr"/>
      <c r="F435" s="12" t="inlineStr">
        <is>
          <t>2025-04-12</t>
        </is>
      </c>
      <c r="G435" s="11" t="n">
        <v>0</v>
      </c>
      <c r="H435" s="19" t="inlineStr"/>
      <c r="I435" s="124" t="n">
        <v>285000</v>
      </c>
      <c r="J435" s="9" t="inlineStr">
        <is>
          <t>-</t>
        </is>
      </c>
      <c r="K435" s="7" t="inlineStr">
        <is>
          <t>Viviendas</t>
        </is>
      </c>
      <c r="L435" s="7" t="inlineStr">
        <is>
          <t>-</t>
        </is>
      </c>
      <c r="M435" s="10" t="n">
        <v>1966</v>
      </c>
      <c r="N435" s="10" t="n">
        <v>59</v>
      </c>
      <c r="O435" s="7" t="inlineStr">
        <is>
          <t>Vilafranca del Penedès</t>
        </is>
      </c>
      <c r="P435" s="7" t="inlineStr">
        <is>
          <t>Sant Julià</t>
        </is>
      </c>
      <c r="Q435" s="10" t="n">
        <v>90</v>
      </c>
      <c r="R435" s="10" t="inlineStr">
        <is>
          <t>-</t>
        </is>
      </c>
      <c r="S435" s="7" t="inlineStr">
        <is>
          <t>-</t>
        </is>
      </c>
      <c r="T435" s="7" t="inlineStr">
        <is>
          <t>No</t>
        </is>
      </c>
      <c r="U435" s="10" t="n">
        <v>3</v>
      </c>
      <c r="V435" s="10" t="n">
        <v>1</v>
      </c>
      <c r="W435" s="7" t="inlineStr">
        <is>
          <t>-</t>
        </is>
      </c>
      <c r="X435" s="7" t="inlineStr">
        <is>
          <t>Si</t>
        </is>
      </c>
      <c r="Y435" s="7" t="inlineStr">
        <is>
          <t>No</t>
        </is>
      </c>
      <c r="Z435" s="7" t="inlineStr">
        <is>
          <t>No</t>
        </is>
      </c>
      <c r="AA435" s="7" t="inlineStr">
        <is>
          <t>Si</t>
        </is>
      </c>
      <c r="AB435" s="7" t="inlineStr">
        <is>
          <t>Si</t>
        </is>
      </c>
      <c r="AC435" s="126" t="inlineStr">
        <is>
          <t>Aqui</t>
        </is>
      </c>
      <c r="AD435" s="19" t="inlineStr"/>
      <c r="AE435" s="13" t="n">
        <v>3166.666666666667</v>
      </c>
      <c r="AF435" s="13" t="n">
        <v>2445.302445302445</v>
      </c>
      <c r="AH435" s="13">
        <f>IF(P435="","",AVERAGEIF($P$6:$P$503, P435, $AE$6:$AE$503))</f>
        <v/>
      </c>
      <c r="AI435" s="13">
        <f>IF(AE435="","",IF(AE435="-","-",IF((AE435-AH435)=0,"-",IF((AE435-AH435)&gt;0,"↑","↓"))))</f>
        <v/>
      </c>
      <c r="AJ435" s="13">
        <f>IF(AF435="","",IF(AF435="-","-",AVERAGEIF($P$6:$P$503, P435, $AF$6:$AF$503)))</f>
        <v/>
      </c>
      <c r="AK435" s="13">
        <f>IF(AF435="","",IF(AF435="-","-",IF((AF435-AJ435)=0,"-",IF((AF435-AJ435)&gt;0,"↑","↓"))))</f>
        <v/>
      </c>
      <c r="AM435" s="125">
        <f>IF(I435="","",((I435-$AJ$2)*$AL$3*((1+$AL$3)^(30*12)))/(((1+$AL$3)^(30*12))-1))</f>
        <v/>
      </c>
    </row>
    <row r="436">
      <c r="B436" s="6" t="inlineStr">
        <is>
          <t>Actiu</t>
        </is>
      </c>
      <c r="C436" s="12" t="inlineStr">
        <is>
          <t>2025-04-12</t>
        </is>
      </c>
      <c r="D436" s="11" t="inlineStr">
        <is>
          <t>Serra Grup Immobiliari</t>
        </is>
      </c>
      <c r="E436" s="11" t="inlineStr"/>
      <c r="F436" s="12" t="inlineStr">
        <is>
          <t>2025-04-12</t>
        </is>
      </c>
      <c r="G436" s="11" t="n">
        <v>0</v>
      </c>
      <c r="H436" s="19" t="inlineStr"/>
      <c r="I436" s="124" t="n">
        <v>296000</v>
      </c>
      <c r="J436" s="9" t="inlineStr">
        <is>
          <t>-</t>
        </is>
      </c>
      <c r="K436" s="7" t="inlineStr">
        <is>
          <t>Viviendas</t>
        </is>
      </c>
      <c r="L436" s="7" t="inlineStr">
        <is>
          <t>Buen estado</t>
        </is>
      </c>
      <c r="M436" s="10" t="inlineStr">
        <is>
          <t>-</t>
        </is>
      </c>
      <c r="N436" s="10" t="inlineStr">
        <is>
          <t>-</t>
        </is>
      </c>
      <c r="O436" s="7" t="inlineStr">
        <is>
          <t>Font-rubí</t>
        </is>
      </c>
      <c r="P436" s="7" t="inlineStr">
        <is>
          <t>Cataluna</t>
        </is>
      </c>
      <c r="Q436" s="10" t="n">
        <v>95</v>
      </c>
      <c r="R436" s="10" t="inlineStr">
        <is>
          <t>-</t>
        </is>
      </c>
      <c r="S436" s="7" t="inlineStr">
        <is>
          <t>-</t>
        </is>
      </c>
      <c r="T436" s="7" t="inlineStr">
        <is>
          <t>No</t>
        </is>
      </c>
      <c r="U436" s="10" t="n">
        <v>7</v>
      </c>
      <c r="V436" s="10" t="n">
        <v>3</v>
      </c>
      <c r="W436" s="7" t="inlineStr">
        <is>
          <t>-</t>
        </is>
      </c>
      <c r="X436" s="7" t="inlineStr">
        <is>
          <t>Si</t>
        </is>
      </c>
      <c r="Y436" s="7" t="inlineStr">
        <is>
          <t>No</t>
        </is>
      </c>
      <c r="Z436" s="7" t="inlineStr">
        <is>
          <t>Si</t>
        </is>
      </c>
      <c r="AA436" s="7" t="inlineStr">
        <is>
          <t>No</t>
        </is>
      </c>
      <c r="AB436" s="7" t="inlineStr">
        <is>
          <t>No</t>
        </is>
      </c>
      <c r="AC436" s="126" t="inlineStr">
        <is>
          <t>Aqui</t>
        </is>
      </c>
      <c r="AD436" s="19" t="inlineStr"/>
      <c r="AE436" s="13" t="n">
        <v>3115.78947368421</v>
      </c>
      <c r="AF436" s="13" t="inlineStr">
        <is>
          <t>-</t>
        </is>
      </c>
      <c r="AH436" s="13">
        <f>IF(P436="","",AVERAGEIF($P$6:$P$503, P436, $AE$6:$AE$503))</f>
        <v/>
      </c>
      <c r="AI436" s="13">
        <f>IF(AE436="","",IF(AE436="-","-",IF((AE436-AH436)=0,"-",IF((AE436-AH436)&gt;0,"↑","↓"))))</f>
        <v/>
      </c>
      <c r="AJ436" s="13">
        <f>IF(AF436="","",IF(AF436="-","-",AVERAGEIF($P$6:$P$503, P436, $AF$6:$AF$503)))</f>
        <v/>
      </c>
      <c r="AK436" s="13">
        <f>IF(AF436="","",IF(AF436="-","-",IF((AF436-AJ436)=0,"-",IF((AF436-AJ436)&gt;0,"↑","↓"))))</f>
        <v/>
      </c>
      <c r="AM436" s="125">
        <f>IF(I436="","",((I436-$AJ$2)*$AL$3*((1+$AL$3)^(30*12)))/(((1+$AL$3)^(30*12))-1))</f>
        <v/>
      </c>
    </row>
    <row r="437">
      <c r="B437" s="6" t="inlineStr">
        <is>
          <t>Actiu</t>
        </is>
      </c>
      <c r="C437" s="12" t="inlineStr">
        <is>
          <t>2025-04-12</t>
        </is>
      </c>
      <c r="D437" s="11" t="inlineStr">
        <is>
          <t>Serra Grup Immobiliari</t>
        </is>
      </c>
      <c r="E437" s="11" t="inlineStr"/>
      <c r="F437" s="12" t="inlineStr">
        <is>
          <t>2025-04-12</t>
        </is>
      </c>
      <c r="G437" s="11" t="n">
        <v>0</v>
      </c>
      <c r="H437" s="18" t="inlineStr"/>
      <c r="I437" s="124" t="n">
        <v>340000</v>
      </c>
      <c r="J437" s="9" t="inlineStr">
        <is>
          <t>-</t>
        </is>
      </c>
      <c r="K437" s="7" t="inlineStr">
        <is>
          <t>Viviendas</t>
        </is>
      </c>
      <c r="L437" s="7" t="inlineStr">
        <is>
          <t>-</t>
        </is>
      </c>
      <c r="M437" s="10" t="n">
        <v>2003</v>
      </c>
      <c r="N437" s="10" t="n">
        <v>22</v>
      </c>
      <c r="O437" s="7" t="inlineStr">
        <is>
          <t>Moja</t>
        </is>
      </c>
      <c r="P437" s="7" t="inlineStr">
        <is>
          <t>La vinera</t>
        </is>
      </c>
      <c r="Q437" s="10" t="n">
        <v>125</v>
      </c>
      <c r="R437" s="10" t="inlineStr">
        <is>
          <t>-</t>
        </is>
      </c>
      <c r="S437" s="7" t="inlineStr">
        <is>
          <t>-</t>
        </is>
      </c>
      <c r="T437" s="7" t="inlineStr">
        <is>
          <t>Si</t>
        </is>
      </c>
      <c r="U437" s="10" t="n">
        <v>4</v>
      </c>
      <c r="V437" s="10" t="n">
        <v>3</v>
      </c>
      <c r="W437" s="7" t="inlineStr">
        <is>
          <t>-</t>
        </is>
      </c>
      <c r="X437" s="7" t="inlineStr">
        <is>
          <t>Si</t>
        </is>
      </c>
      <c r="Y437" s="7" t="inlineStr">
        <is>
          <t>Si</t>
        </is>
      </c>
      <c r="Z437" s="7" t="inlineStr">
        <is>
          <t>Si</t>
        </is>
      </c>
      <c r="AA437" s="7" t="inlineStr">
        <is>
          <t>Si</t>
        </is>
      </c>
      <c r="AB437" s="7" t="inlineStr">
        <is>
          <t>Si</t>
        </is>
      </c>
      <c r="AC437" s="126" t="inlineStr">
        <is>
          <t>Aqui</t>
        </is>
      </c>
      <c r="AD437" s="18" t="inlineStr"/>
      <c r="AE437" s="13" t="n">
        <v>2720</v>
      </c>
      <c r="AF437" s="13" t="n">
        <v>2450.45045045045</v>
      </c>
      <c r="AH437" s="13">
        <f>IF(P437="","",AVERAGEIF($P$6:$P$503, P437, $AE$6:$AE$503))</f>
        <v/>
      </c>
      <c r="AI437" s="13">
        <f>IF(AE437="","",IF(AE437="-","-",IF((AE437-AH437)=0,"-",IF((AE437-AH437)&gt;0,"↑","↓"))))</f>
        <v/>
      </c>
      <c r="AJ437" s="13">
        <f>IF(AF437="","",IF(AF437="-","-",AVERAGEIF($P$6:$P$503, P437, $AF$6:$AF$503)))</f>
        <v/>
      </c>
      <c r="AK437" s="13">
        <f>IF(AF437="","",IF(AF437="-","-",IF((AF437-AJ437)=0,"-",IF((AF437-AJ437)&gt;0,"↑","↓"))))</f>
        <v/>
      </c>
      <c r="AM437" s="125">
        <f>IF(I437="","",((I437-$AJ$2)*$AL$3*((1+$AL$3)^(30*12)))/(((1+$AL$3)^(30*12))-1))</f>
        <v/>
      </c>
    </row>
    <row r="438">
      <c r="B438" s="6" t="inlineStr">
        <is>
          <t>Actiu</t>
        </is>
      </c>
      <c r="C438" s="12" t="inlineStr">
        <is>
          <t>2025-04-13</t>
        </is>
      </c>
      <c r="D438" s="11" t="inlineStr">
        <is>
          <t>Serra Grup Immobiliari</t>
        </is>
      </c>
      <c r="E438" s="11" t="inlineStr"/>
      <c r="F438" s="12" t="inlineStr">
        <is>
          <t>2025-04-13</t>
        </is>
      </c>
      <c r="G438" s="11" t="n">
        <v>0</v>
      </c>
      <c r="H438" s="19" t="inlineStr"/>
      <c r="I438" s="124" t="n">
        <v>700000</v>
      </c>
      <c r="J438" s="9" t="inlineStr">
        <is>
          <t>-</t>
        </is>
      </c>
      <c r="K438" s="7" t="inlineStr">
        <is>
          <t>Viviendas</t>
        </is>
      </c>
      <c r="L438" s="7" t="inlineStr">
        <is>
          <t>Buen estado</t>
        </is>
      </c>
      <c r="M438" s="10" t="n">
        <v>1925</v>
      </c>
      <c r="N438" s="10" t="n">
        <v>100</v>
      </c>
      <c r="O438" s="7" t="inlineStr">
        <is>
          <t>Vilafranca del Penedès</t>
        </is>
      </c>
      <c r="P438" s="7" t="inlineStr">
        <is>
          <t>*CENTRO</t>
        </is>
      </c>
      <c r="Q438" s="10" t="n">
        <v>181</v>
      </c>
      <c r="R438" s="10" t="inlineStr">
        <is>
          <t>-</t>
        </is>
      </c>
      <c r="S438" s="7" t="inlineStr">
        <is>
          <t>-</t>
        </is>
      </c>
      <c r="T438" s="7" t="inlineStr">
        <is>
          <t>No</t>
        </is>
      </c>
      <c r="U438" s="10" t="n">
        <v>8</v>
      </c>
      <c r="V438" s="10" t="n">
        <v>8</v>
      </c>
      <c r="W438" s="7" t="inlineStr">
        <is>
          <t>Este</t>
        </is>
      </c>
      <c r="X438" s="7" t="inlineStr">
        <is>
          <t>No</t>
        </is>
      </c>
      <c r="Y438" s="7" t="inlineStr">
        <is>
          <t>Si</t>
        </is>
      </c>
      <c r="Z438" s="7" t="inlineStr">
        <is>
          <t>No</t>
        </is>
      </c>
      <c r="AA438" s="7" t="inlineStr">
        <is>
          <t>No</t>
        </is>
      </c>
      <c r="AB438" s="7" t="inlineStr">
        <is>
          <t>No</t>
        </is>
      </c>
      <c r="AC438" s="126" t="inlineStr">
        <is>
          <t>Aqui</t>
        </is>
      </c>
      <c r="AD438" s="19" t="inlineStr"/>
      <c r="AE438" s="13" t="n">
        <v>3867.403314917127</v>
      </c>
      <c r="AF438" s="13" t="n">
        <v>2578.268876611418</v>
      </c>
      <c r="AH438" s="13">
        <f>IF(P438="","",AVERAGEIF($P$6:$P$503, P438, $AE$6:$AE$503))</f>
        <v/>
      </c>
      <c r="AI438" s="13">
        <f>IF(AE438="","",IF(AE438="-","-",IF((AE438-AH438)=0,"-",IF((AE438-AH438)&gt;0,"↑","↓"))))</f>
        <v/>
      </c>
      <c r="AJ438" s="13">
        <f>IF(AF438="","",IF(AF438="-","-",AVERAGEIF($P$6:$P$503, P438, $AF$6:$AF$503)))</f>
        <v/>
      </c>
      <c r="AK438" s="13">
        <f>IF(AF438="","",IF(AF438="-","-",IF((AF438-AJ438)=0,"-",IF((AF438-AJ438)&gt;0,"↑","↓"))))</f>
        <v/>
      </c>
      <c r="AM438" s="125">
        <f>IF(I438="","",((I438-$AJ$2)*$AL$3*((1+$AL$3)^(30*12)))/(((1+$AL$3)^(30*12))-1))</f>
        <v/>
      </c>
    </row>
    <row r="439">
      <c r="B439" s="6" t="inlineStr">
        <is>
          <t>Actiu</t>
        </is>
      </c>
      <c r="C439" s="12" t="inlineStr">
        <is>
          <t>2025-04-13</t>
        </is>
      </c>
      <c r="D439" s="11" t="inlineStr">
        <is>
          <t>Serra Grup Immobiliari</t>
        </is>
      </c>
      <c r="E439" s="11" t="inlineStr"/>
      <c r="F439" s="12" t="inlineStr">
        <is>
          <t>2025-04-13</t>
        </is>
      </c>
      <c r="G439" s="11" t="n">
        <v>0</v>
      </c>
      <c r="H439" s="19" t="inlineStr"/>
      <c r="I439" s="124" t="n">
        <v>294743</v>
      </c>
      <c r="J439" s="9" t="inlineStr">
        <is>
          <t>-</t>
        </is>
      </c>
      <c r="K439" s="7" t="inlineStr">
        <is>
          <t>Viviendas</t>
        </is>
      </c>
      <c r="L439" s="7" t="inlineStr">
        <is>
          <t>Obra Nueva</t>
        </is>
      </c>
      <c r="M439" s="10" t="n">
        <v>2025</v>
      </c>
      <c r="N439" s="10" t="n">
        <v>0</v>
      </c>
      <c r="O439" s="7" t="inlineStr">
        <is>
          <t>Vilafranca del Penedès</t>
        </is>
      </c>
      <c r="P439" s="7" t="inlineStr">
        <is>
          <t>Barceloneta</t>
        </is>
      </c>
      <c r="Q439" s="10" t="n">
        <v>82</v>
      </c>
      <c r="R439" s="10" t="inlineStr">
        <is>
          <t>-</t>
        </is>
      </c>
      <c r="S439" s="7" t="inlineStr">
        <is>
          <t>-</t>
        </is>
      </c>
      <c r="T439" s="7" t="inlineStr">
        <is>
          <t>Si</t>
        </is>
      </c>
      <c r="U439" s="10" t="n">
        <v>4</v>
      </c>
      <c r="V439" s="10" t="n">
        <v>2</v>
      </c>
      <c r="W439" s="7" t="inlineStr">
        <is>
          <t>-</t>
        </is>
      </c>
      <c r="X439" s="7" t="inlineStr">
        <is>
          <t>No</t>
        </is>
      </c>
      <c r="Y439" s="7" t="inlineStr">
        <is>
          <t>No</t>
        </is>
      </c>
      <c r="Z439" s="7" t="inlineStr">
        <is>
          <t>Si</t>
        </is>
      </c>
      <c r="AA439" s="7" t="inlineStr">
        <is>
          <t>No</t>
        </is>
      </c>
      <c r="AB439" s="7" t="inlineStr">
        <is>
          <t>Si</t>
        </is>
      </c>
      <c r="AC439" s="126" t="inlineStr">
        <is>
          <t>Aqui</t>
        </is>
      </c>
      <c r="AD439" s="19" t="inlineStr"/>
      <c r="AE439" s="13" t="n">
        <v>3594.426829268293</v>
      </c>
      <c r="AF439" s="13" t="n">
        <v>3594.426829268293</v>
      </c>
      <c r="AH439" s="13">
        <f>IF(P439="","",AVERAGEIF($P$6:$P$503, P439, $AE$6:$AE$503))</f>
        <v/>
      </c>
      <c r="AI439" s="13">
        <f>IF(AE439="","",IF(AE439="-","-",IF((AE439-AH439)=0,"-",IF((AE439-AH439)&gt;0,"↑","↓"))))</f>
        <v/>
      </c>
      <c r="AJ439" s="13">
        <f>IF(AF439="","",IF(AF439="-","-",AVERAGEIF($P$6:$P$503, P439, $AF$6:$AF$503)))</f>
        <v/>
      </c>
      <c r="AK439" s="13">
        <f>IF(AF439="","",IF(AF439="-","-",IF((AF439-AJ439)=0,"-",IF((AF439-AJ439)&gt;0,"↑","↓"))))</f>
        <v/>
      </c>
      <c r="AM439" s="125">
        <f>IF(I439="","",((I439-$AJ$2)*$AL$3*((1+$AL$3)^(30*12)))/(((1+$AL$3)^(30*12))-1))</f>
        <v/>
      </c>
    </row>
    <row r="440">
      <c r="B440" s="6" t="inlineStr">
        <is>
          <t>Actiu</t>
        </is>
      </c>
      <c r="C440" s="12" t="inlineStr">
        <is>
          <t>2025-04-13</t>
        </is>
      </c>
      <c r="D440" s="11" t="inlineStr">
        <is>
          <t>Serra Grup Immobiliari</t>
        </is>
      </c>
      <c r="E440" s="11" t="inlineStr"/>
      <c r="F440" s="12" t="inlineStr">
        <is>
          <t>2025-04-13</t>
        </is>
      </c>
      <c r="G440" s="11" t="n">
        <v>0</v>
      </c>
      <c r="H440" s="18" t="inlineStr"/>
      <c r="I440" s="124" t="n">
        <v>288472</v>
      </c>
      <c r="J440" s="9" t="inlineStr">
        <is>
          <t>-</t>
        </is>
      </c>
      <c r="K440" s="7" t="inlineStr">
        <is>
          <t>Viviendas</t>
        </is>
      </c>
      <c r="L440" s="7" t="inlineStr">
        <is>
          <t>Obra Nueva</t>
        </is>
      </c>
      <c r="M440" s="10" t="n">
        <v>2025</v>
      </c>
      <c r="N440" s="10" t="n">
        <v>0</v>
      </c>
      <c r="O440" s="7" t="inlineStr">
        <is>
          <t>Vilafranca del Penedès</t>
        </is>
      </c>
      <c r="P440" s="7" t="inlineStr">
        <is>
          <t>Vilafranca del Penedès</t>
        </is>
      </c>
      <c r="Q440" s="10" t="n">
        <v>88</v>
      </c>
      <c r="R440" s="10" t="inlineStr">
        <is>
          <t>-</t>
        </is>
      </c>
      <c r="S440" s="7" t="inlineStr">
        <is>
          <t>-</t>
        </is>
      </c>
      <c r="T440" s="7" t="inlineStr">
        <is>
          <t>Si</t>
        </is>
      </c>
      <c r="U440" s="10" t="n">
        <v>4</v>
      </c>
      <c r="V440" s="10" t="n">
        <v>2</v>
      </c>
      <c r="W440" s="7" t="inlineStr">
        <is>
          <t>-</t>
        </is>
      </c>
      <c r="X440" s="7" t="inlineStr">
        <is>
          <t>No</t>
        </is>
      </c>
      <c r="Y440" s="7" t="inlineStr">
        <is>
          <t>Si</t>
        </is>
      </c>
      <c r="Z440" s="7" t="inlineStr">
        <is>
          <t>Si</t>
        </is>
      </c>
      <c r="AA440" s="7" t="inlineStr">
        <is>
          <t>No</t>
        </is>
      </c>
      <c r="AB440" s="7" t="inlineStr">
        <is>
          <t>Si</t>
        </is>
      </c>
      <c r="AC440" s="126" t="inlineStr">
        <is>
          <t>Aqui</t>
        </is>
      </c>
      <c r="AD440" s="18" t="inlineStr"/>
      <c r="AE440" s="13" t="n">
        <v>3278.090909090909</v>
      </c>
      <c r="AF440" s="13" t="n">
        <v>3278.090909090909</v>
      </c>
      <c r="AH440" s="13">
        <f>IF(P440="","",AVERAGEIF($P$6:$P$503, P440, $AE$6:$AE$503))</f>
        <v/>
      </c>
      <c r="AI440" s="13">
        <f>IF(AE440="","",IF(AE440="-","-",IF((AE440-AH440)=0,"-",IF((AE440-AH440)&gt;0,"↑","↓"))))</f>
        <v/>
      </c>
      <c r="AJ440" s="13">
        <f>IF(AF440="","",IF(AF440="-","-",AVERAGEIF($P$6:$P$503, P440, $AF$6:$AF$503)))</f>
        <v/>
      </c>
      <c r="AK440" s="13">
        <f>IF(AF440="","",IF(AF440="-","-",IF((AF440-AJ440)=0,"-",IF((AF440-AJ440)&gt;0,"↑","↓"))))</f>
        <v/>
      </c>
      <c r="AM440" s="125">
        <f>IF(I440="","",((I440-$AJ$2)*$AL$3*((1+$AL$3)^(30*12)))/(((1+$AL$3)^(30*12))-1))</f>
        <v/>
      </c>
    </row>
    <row r="441">
      <c r="B441" s="6" t="inlineStr">
        <is>
          <t>Actiu</t>
        </is>
      </c>
      <c r="C441" s="12" t="inlineStr">
        <is>
          <t>2025-04-13</t>
        </is>
      </c>
      <c r="D441" s="11" t="inlineStr">
        <is>
          <t>Serra Grup Immobiliari</t>
        </is>
      </c>
      <c r="E441" s="11" t="inlineStr"/>
      <c r="F441" s="12" t="inlineStr">
        <is>
          <t>2025-04-13</t>
        </is>
      </c>
      <c r="G441" s="11" t="n">
        <v>0</v>
      </c>
      <c r="H441" s="19" t="inlineStr"/>
      <c r="I441" s="124" t="n">
        <v>287000</v>
      </c>
      <c r="J441" s="9" t="inlineStr">
        <is>
          <t>-</t>
        </is>
      </c>
      <c r="K441" s="7" t="inlineStr">
        <is>
          <t>Viviendas</t>
        </is>
      </c>
      <c r="L441" s="7" t="inlineStr">
        <is>
          <t>Buen estado</t>
        </is>
      </c>
      <c r="M441" s="10" t="inlineStr">
        <is>
          <t>-</t>
        </is>
      </c>
      <c r="N441" s="10" t="inlineStr">
        <is>
          <t>-</t>
        </is>
      </c>
      <c r="O441" s="7" t="inlineStr">
        <is>
          <t>Vilafranca del Penedès</t>
        </is>
      </c>
      <c r="P441" s="7" t="inlineStr">
        <is>
          <t>*CENTRO</t>
        </is>
      </c>
      <c r="Q441" s="10" t="n">
        <v>305</v>
      </c>
      <c r="R441" s="10" t="inlineStr">
        <is>
          <t>-</t>
        </is>
      </c>
      <c r="S441" s="7" t="inlineStr">
        <is>
          <t>-</t>
        </is>
      </c>
      <c r="T441" s="7" t="inlineStr">
        <is>
          <t>No</t>
        </is>
      </c>
      <c r="U441" s="10" t="n">
        <v>4</v>
      </c>
      <c r="V441" s="10" t="n">
        <v>3</v>
      </c>
      <c r="W441" s="7" t="inlineStr">
        <is>
          <t>-</t>
        </is>
      </c>
      <c r="X441" s="7" t="inlineStr">
        <is>
          <t>No</t>
        </is>
      </c>
      <c r="Y441" s="7" t="inlineStr">
        <is>
          <t>No</t>
        </is>
      </c>
      <c r="Z441" s="7" t="inlineStr">
        <is>
          <t>No</t>
        </is>
      </c>
      <c r="AA441" s="7" t="inlineStr">
        <is>
          <t>No</t>
        </is>
      </c>
      <c r="AB441" s="7" t="inlineStr">
        <is>
          <t>No</t>
        </is>
      </c>
      <c r="AC441" s="126" t="inlineStr">
        <is>
          <t>Aqui</t>
        </is>
      </c>
      <c r="AD441" s="19" t="inlineStr"/>
      <c r="AE441" s="13" t="n">
        <v>940.983606557377</v>
      </c>
      <c r="AF441" s="13" t="inlineStr">
        <is>
          <t>-</t>
        </is>
      </c>
      <c r="AH441" s="13">
        <f>IF(P441="","",AVERAGEIF($P$6:$P$503, P441, $AE$6:$AE$503))</f>
        <v/>
      </c>
      <c r="AI441" s="13">
        <f>IF(AE441="","",IF(AE441="-","-",IF((AE441-AH441)=0,"-",IF((AE441-AH441)&gt;0,"↑","↓"))))</f>
        <v/>
      </c>
      <c r="AJ441" s="13">
        <f>IF(AF441="","",IF(AF441="-","-",AVERAGEIF($P$6:$P$503, P441, $AF$6:$AF$503)))</f>
        <v/>
      </c>
      <c r="AK441" s="13">
        <f>IF(AF441="","",IF(AF441="-","-",IF((AF441-AJ441)=0,"-",IF((AF441-AJ441)&gt;0,"↑","↓"))))</f>
        <v/>
      </c>
      <c r="AM441" s="125">
        <f>IF(I441="","",((I441-$AJ$2)*$AL$3*((1+$AL$3)^(30*12)))/(((1+$AL$3)^(30*12))-1))</f>
        <v/>
      </c>
    </row>
    <row r="442">
      <c r="B442" s="6" t="inlineStr">
        <is>
          <t>Actiu</t>
        </is>
      </c>
      <c r="C442" s="12" t="inlineStr">
        <is>
          <t>2025-04-13</t>
        </is>
      </c>
      <c r="D442" s="11" t="inlineStr">
        <is>
          <t>Serra Grup Immobiliari</t>
        </is>
      </c>
      <c r="E442" s="11" t="inlineStr"/>
      <c r="F442" s="12" t="inlineStr">
        <is>
          <t>2025-04-13</t>
        </is>
      </c>
      <c r="G442" s="11" t="n">
        <v>0</v>
      </c>
      <c r="H442" s="19" t="inlineStr"/>
      <c r="I442" s="124" t="n">
        <v>268000</v>
      </c>
      <c r="J442" s="9" t="inlineStr">
        <is>
          <t>-</t>
        </is>
      </c>
      <c r="K442" s="7" t="inlineStr">
        <is>
          <t>Viviendas</t>
        </is>
      </c>
      <c r="L442" s="7" t="inlineStr">
        <is>
          <t>Obra Nueva</t>
        </is>
      </c>
      <c r="M442" s="10" t="n">
        <v>2025</v>
      </c>
      <c r="N442" s="10" t="n">
        <v>0</v>
      </c>
      <c r="O442" s="7" t="inlineStr">
        <is>
          <t>Vilafranca del Penedès</t>
        </is>
      </c>
      <c r="P442" s="7" t="inlineStr">
        <is>
          <t>La Girada</t>
        </is>
      </c>
      <c r="Q442" s="10" t="n">
        <v>78</v>
      </c>
      <c r="R442" s="10" t="inlineStr">
        <is>
          <t>-</t>
        </is>
      </c>
      <c r="S442" s="7" t="inlineStr">
        <is>
          <t>-</t>
        </is>
      </c>
      <c r="T442" s="7" t="inlineStr">
        <is>
          <t>Si</t>
        </is>
      </c>
      <c r="U442" s="10" t="n">
        <v>4</v>
      </c>
      <c r="V442" s="10" t="n">
        <v>2</v>
      </c>
      <c r="W442" s="7" t="inlineStr">
        <is>
          <t>-</t>
        </is>
      </c>
      <c r="X442" s="7" t="inlineStr">
        <is>
          <t>No</t>
        </is>
      </c>
      <c r="Y442" s="7" t="inlineStr">
        <is>
          <t>Si</t>
        </is>
      </c>
      <c r="Z442" s="7" t="inlineStr">
        <is>
          <t>Si</t>
        </is>
      </c>
      <c r="AA442" s="7" t="inlineStr">
        <is>
          <t>No</t>
        </is>
      </c>
      <c r="AB442" s="7" t="inlineStr">
        <is>
          <t>No</t>
        </is>
      </c>
      <c r="AC442" s="126" t="inlineStr">
        <is>
          <t>Aqui</t>
        </is>
      </c>
      <c r="AD442" s="19" t="inlineStr"/>
      <c r="AE442" s="13" t="n">
        <v>3435.897435897436</v>
      </c>
      <c r="AF442" s="13" t="n">
        <v>3435.897435897436</v>
      </c>
      <c r="AH442" s="13">
        <f>IF(P442="","",AVERAGEIF($P$6:$P$503, P442, $AE$6:$AE$503))</f>
        <v/>
      </c>
      <c r="AI442" s="13">
        <f>IF(AE442="","",IF(AE442="-","-",IF((AE442-AH442)=0,"-",IF((AE442-AH442)&gt;0,"↑","↓"))))</f>
        <v/>
      </c>
      <c r="AJ442" s="13">
        <f>IF(AF442="","",IF(AF442="-","-",AVERAGEIF($P$6:$P$503, P442, $AF$6:$AF$503)))</f>
        <v/>
      </c>
      <c r="AK442" s="13">
        <f>IF(AF442="","",IF(AF442="-","-",IF((AF442-AJ442)=0,"-",IF((AF442-AJ442)&gt;0,"↑","↓"))))</f>
        <v/>
      </c>
      <c r="AM442" s="125">
        <f>IF(I442="","",((I442-$AJ$2)*$AL$3*((1+$AL$3)^(30*12)))/(((1+$AL$3)^(30*12))-1))</f>
        <v/>
      </c>
    </row>
    <row r="443">
      <c r="B443" s="6" t="inlineStr">
        <is>
          <t>Actiu</t>
        </is>
      </c>
      <c r="C443" s="12" t="inlineStr">
        <is>
          <t>2025-04-13</t>
        </is>
      </c>
      <c r="D443" s="11" t="inlineStr">
        <is>
          <t>Serra Grup Immobiliari</t>
        </is>
      </c>
      <c r="E443" s="11" t="inlineStr"/>
      <c r="F443" s="12" t="inlineStr">
        <is>
          <t>2025-04-13</t>
        </is>
      </c>
      <c r="G443" s="11" t="n">
        <v>0</v>
      </c>
      <c r="H443" s="18" t="inlineStr"/>
      <c r="I443" s="124" t="n">
        <v>295000</v>
      </c>
      <c r="J443" s="9" t="inlineStr">
        <is>
          <t>-</t>
        </is>
      </c>
      <c r="K443" s="7" t="inlineStr">
        <is>
          <t>Viviendas</t>
        </is>
      </c>
      <c r="L443" s="7" t="inlineStr">
        <is>
          <t>Buen estado</t>
        </is>
      </c>
      <c r="M443" s="10" t="n">
        <v>1960</v>
      </c>
      <c r="N443" s="10" t="n">
        <v>65</v>
      </c>
      <c r="O443" s="7" t="inlineStr">
        <is>
          <t>Vilafranca del Penedès</t>
        </is>
      </c>
      <c r="P443" s="7" t="inlineStr">
        <is>
          <t>*CENTRO</t>
        </is>
      </c>
      <c r="Q443" s="10" t="n">
        <v>98</v>
      </c>
      <c r="R443" s="10" t="inlineStr">
        <is>
          <t>-</t>
        </is>
      </c>
      <c r="S443" s="7" t="inlineStr">
        <is>
          <t>-</t>
        </is>
      </c>
      <c r="T443" s="7" t="inlineStr">
        <is>
          <t>No</t>
        </is>
      </c>
      <c r="U443" s="10" t="n">
        <v>3</v>
      </c>
      <c r="V443" s="10" t="n">
        <v>2</v>
      </c>
      <c r="W443" s="7" t="inlineStr">
        <is>
          <t>-</t>
        </is>
      </c>
      <c r="X443" s="7" t="inlineStr">
        <is>
          <t>No</t>
        </is>
      </c>
      <c r="Y443" s="7" t="inlineStr">
        <is>
          <t>Si</t>
        </is>
      </c>
      <c r="Z443" s="7" t="inlineStr">
        <is>
          <t>No</t>
        </is>
      </c>
      <c r="AA443" s="7" t="inlineStr">
        <is>
          <t>No</t>
        </is>
      </c>
      <c r="AB443" s="7" t="inlineStr">
        <is>
          <t>Si</t>
        </is>
      </c>
      <c r="AC443" s="126" t="inlineStr">
        <is>
          <t>Aqui</t>
        </is>
      </c>
      <c r="AD443" s="18" t="inlineStr"/>
      <c r="AE443" s="13" t="n">
        <v>3010.204081632653</v>
      </c>
      <c r="AF443" s="13" t="n">
        <v>2271.852137081248</v>
      </c>
      <c r="AH443" s="13">
        <f>IF(P443="","",AVERAGEIF($P$6:$P$503, P443, $AE$6:$AE$503))</f>
        <v/>
      </c>
      <c r="AI443" s="13">
        <f>IF(AE443="","",IF(AE443="-","-",IF((AE443-AH443)=0,"-",IF((AE443-AH443)&gt;0,"↑","↓"))))</f>
        <v/>
      </c>
      <c r="AJ443" s="13">
        <f>IF(AF443="","",IF(AF443="-","-",AVERAGEIF($P$6:$P$503, P443, $AF$6:$AF$503)))</f>
        <v/>
      </c>
      <c r="AK443" s="13">
        <f>IF(AF443="","",IF(AF443="-","-",IF((AF443-AJ443)=0,"-",IF((AF443-AJ443)&gt;0,"↑","↓"))))</f>
        <v/>
      </c>
      <c r="AM443" s="125">
        <f>IF(I443="","",((I443-$AJ$2)*$AL$3*((1+$AL$3)^(30*12)))/(((1+$AL$3)^(30*12))-1))</f>
        <v/>
      </c>
    </row>
    <row r="444">
      <c r="B444" s="6" t="inlineStr">
        <is>
          <t>Actiu</t>
        </is>
      </c>
      <c r="C444" s="12" t="inlineStr">
        <is>
          <t>2025-04-13</t>
        </is>
      </c>
      <c r="D444" s="11" t="inlineStr">
        <is>
          <t>Serra Grup Immobiliari</t>
        </is>
      </c>
      <c r="E444" s="11" t="inlineStr"/>
      <c r="F444" s="12" t="inlineStr">
        <is>
          <t>2025-04-13</t>
        </is>
      </c>
      <c r="G444" s="11" t="n">
        <v>0</v>
      </c>
      <c r="H444" s="19" t="inlineStr"/>
      <c r="I444" s="124" t="n">
        <v>273137</v>
      </c>
      <c r="J444" s="9" t="inlineStr">
        <is>
          <t>-</t>
        </is>
      </c>
      <c r="K444" s="7" t="inlineStr">
        <is>
          <t>Viviendas</t>
        </is>
      </c>
      <c r="L444" s="7" t="inlineStr">
        <is>
          <t>Obra Nueva</t>
        </is>
      </c>
      <c r="M444" s="10" t="inlineStr">
        <is>
          <t>-</t>
        </is>
      </c>
      <c r="N444" s="10" t="inlineStr">
        <is>
          <t>-</t>
        </is>
      </c>
      <c r="O444" s="7" t="inlineStr">
        <is>
          <t>Vilafranca del Penedès</t>
        </is>
      </c>
      <c r="P444" s="7" t="inlineStr">
        <is>
          <t>Barceloneta</t>
        </is>
      </c>
      <c r="Q444" s="10" t="n">
        <v>82</v>
      </c>
      <c r="R444" s="10" t="inlineStr">
        <is>
          <t>-</t>
        </is>
      </c>
      <c r="S444" s="7" t="inlineStr">
        <is>
          <t>-</t>
        </is>
      </c>
      <c r="T444" s="7" t="inlineStr">
        <is>
          <t>Si</t>
        </is>
      </c>
      <c r="U444" s="10" t="n">
        <v>3</v>
      </c>
      <c r="V444" s="10" t="n">
        <v>2</v>
      </c>
      <c r="W444" s="7" t="inlineStr">
        <is>
          <t>-</t>
        </is>
      </c>
      <c r="X444" s="7" t="inlineStr">
        <is>
          <t>No</t>
        </is>
      </c>
      <c r="Y444" s="7" t="inlineStr">
        <is>
          <t>No</t>
        </is>
      </c>
      <c r="Z444" s="7" t="inlineStr">
        <is>
          <t>Si</t>
        </is>
      </c>
      <c r="AA444" s="7" t="inlineStr">
        <is>
          <t>No</t>
        </is>
      </c>
      <c r="AB444" s="7" t="inlineStr">
        <is>
          <t>Si</t>
        </is>
      </c>
      <c r="AC444" s="126" t="inlineStr">
        <is>
          <t>Aqui</t>
        </is>
      </c>
      <c r="AD444" s="19" t="inlineStr"/>
      <c r="AE444" s="13" t="n">
        <v>3330.939024390244</v>
      </c>
      <c r="AF444" s="13" t="inlineStr">
        <is>
          <t>-</t>
        </is>
      </c>
      <c r="AH444" s="13">
        <f>IF(P444="","",AVERAGEIF($P$6:$P$503, P444, $AE$6:$AE$503))</f>
        <v/>
      </c>
      <c r="AI444" s="13">
        <f>IF(AE444="","",IF(AE444="-","-",IF((AE444-AH444)=0,"-",IF((AE444-AH444)&gt;0,"↑","↓"))))</f>
        <v/>
      </c>
      <c r="AJ444" s="13">
        <f>IF(AF444="","",IF(AF444="-","-",AVERAGEIF($P$6:$P$503, P444, $AF$6:$AF$503)))</f>
        <v/>
      </c>
      <c r="AK444" s="13">
        <f>IF(AF444="","",IF(AF444="-","-",IF((AF444-AJ444)=0,"-",IF((AF444-AJ444)&gt;0,"↑","↓"))))</f>
        <v/>
      </c>
      <c r="AM444" s="125">
        <f>IF(I444="","",((I444-$AJ$2)*$AL$3*((1+$AL$3)^(30*12)))/(((1+$AL$3)^(30*12))-1))</f>
        <v/>
      </c>
    </row>
    <row r="445">
      <c r="B445" s="6" t="inlineStr">
        <is>
          <t>Actiu</t>
        </is>
      </c>
      <c r="C445" s="12" t="inlineStr">
        <is>
          <t>2025-04-13</t>
        </is>
      </c>
      <c r="D445" s="11" t="inlineStr">
        <is>
          <t>Serra Grup Immobiliari</t>
        </is>
      </c>
      <c r="E445" s="11" t="inlineStr"/>
      <c r="F445" s="12" t="inlineStr">
        <is>
          <t>2025-04-13</t>
        </is>
      </c>
      <c r="G445" s="11" t="n">
        <v>0</v>
      </c>
      <c r="H445" s="19" t="inlineStr"/>
      <c r="I445" s="124" t="n">
        <v>276105</v>
      </c>
      <c r="J445" s="9" t="inlineStr">
        <is>
          <t>-</t>
        </is>
      </c>
      <c r="K445" s="7" t="inlineStr">
        <is>
          <t>Viviendas</t>
        </is>
      </c>
      <c r="L445" s="7" t="inlineStr">
        <is>
          <t>Obra Nueva</t>
        </is>
      </c>
      <c r="M445" s="10" t="n">
        <v>2025</v>
      </c>
      <c r="N445" s="10" t="n">
        <v>0</v>
      </c>
      <c r="O445" s="7" t="inlineStr">
        <is>
          <t>Vilafranca del Penedès</t>
        </is>
      </c>
      <c r="P445" s="7" t="inlineStr">
        <is>
          <t>Vilafranca del Penedès</t>
        </is>
      </c>
      <c r="Q445" s="10" t="n">
        <v>83</v>
      </c>
      <c r="R445" s="10" t="inlineStr">
        <is>
          <t>-</t>
        </is>
      </c>
      <c r="S445" s="7" t="inlineStr">
        <is>
          <t>-</t>
        </is>
      </c>
      <c r="T445" s="7" t="inlineStr">
        <is>
          <t>Si</t>
        </is>
      </c>
      <c r="U445" s="10" t="n">
        <v>3</v>
      </c>
      <c r="V445" s="10" t="n">
        <v>2</v>
      </c>
      <c r="W445" s="7" t="inlineStr">
        <is>
          <t>-</t>
        </is>
      </c>
      <c r="X445" s="7" t="inlineStr">
        <is>
          <t>No</t>
        </is>
      </c>
      <c r="Y445" s="7" t="inlineStr">
        <is>
          <t>No</t>
        </is>
      </c>
      <c r="Z445" s="7" t="inlineStr">
        <is>
          <t>Si</t>
        </is>
      </c>
      <c r="AA445" s="7" t="inlineStr">
        <is>
          <t>No</t>
        </is>
      </c>
      <c r="AB445" s="7" t="inlineStr">
        <is>
          <t>Si</t>
        </is>
      </c>
      <c r="AC445" s="126" t="inlineStr">
        <is>
          <t>Aqui</t>
        </is>
      </c>
      <c r="AD445" s="19" t="inlineStr"/>
      <c r="AE445" s="13" t="n">
        <v>3326.566265060241</v>
      </c>
      <c r="AF445" s="13" t="n">
        <v>3326.566265060241</v>
      </c>
      <c r="AH445" s="13">
        <f>IF(P445="","",AVERAGEIF($P$6:$P$503, P445, $AE$6:$AE$503))</f>
        <v/>
      </c>
      <c r="AI445" s="13">
        <f>IF(AE445="","",IF(AE445="-","-",IF((AE445-AH445)=0,"-",IF((AE445-AH445)&gt;0,"↑","↓"))))</f>
        <v/>
      </c>
      <c r="AJ445" s="13">
        <f>IF(AF445="","",IF(AF445="-","-",AVERAGEIF($P$6:$P$503, P445, $AF$6:$AF$503)))</f>
        <v/>
      </c>
      <c r="AK445" s="13">
        <f>IF(AF445="","",IF(AF445="-","-",IF((AF445-AJ445)=0,"-",IF((AF445-AJ445)&gt;0,"↑","↓"))))</f>
        <v/>
      </c>
      <c r="AM445" s="125">
        <f>IF(I445="","",((I445-$AJ$2)*$AL$3*((1+$AL$3)^(30*12)))/(((1+$AL$3)^(30*12))-1))</f>
        <v/>
      </c>
    </row>
    <row r="446">
      <c r="B446" s="6" t="inlineStr">
        <is>
          <t>Actiu</t>
        </is>
      </c>
      <c r="C446" s="12" t="inlineStr">
        <is>
          <t>2025-04-13</t>
        </is>
      </c>
      <c r="D446" s="11" t="inlineStr">
        <is>
          <t>Serra Grup Immobiliari</t>
        </is>
      </c>
      <c r="E446" s="11" t="inlineStr"/>
      <c r="F446" s="12" t="inlineStr">
        <is>
          <t>2025-04-13</t>
        </is>
      </c>
      <c r="G446" s="11" t="n">
        <v>0</v>
      </c>
      <c r="H446" s="18" t="inlineStr"/>
      <c r="I446" s="124" t="n">
        <v>319200</v>
      </c>
      <c r="J446" s="9" t="inlineStr">
        <is>
          <t>-</t>
        </is>
      </c>
      <c r="K446" s="7" t="inlineStr">
        <is>
          <t>Viviendas</t>
        </is>
      </c>
      <c r="L446" s="7" t="inlineStr">
        <is>
          <t>Obra Nueva</t>
        </is>
      </c>
      <c r="M446" s="10" t="n">
        <v>2025</v>
      </c>
      <c r="N446" s="10" t="n">
        <v>0</v>
      </c>
      <c r="O446" s="7" t="inlineStr">
        <is>
          <t>Vilafranca del Penedès</t>
        </is>
      </c>
      <c r="P446" s="7" t="inlineStr">
        <is>
          <t>Barcelona</t>
        </is>
      </c>
      <c r="Q446" s="10" t="n">
        <v>92</v>
      </c>
      <c r="R446" s="10" t="inlineStr">
        <is>
          <t>-</t>
        </is>
      </c>
      <c r="S446" s="7" t="inlineStr">
        <is>
          <t>-</t>
        </is>
      </c>
      <c r="T446" s="7" t="inlineStr">
        <is>
          <t>Si</t>
        </is>
      </c>
      <c r="U446" s="10" t="n">
        <v>4</v>
      </c>
      <c r="V446" s="10" t="n">
        <v>2</v>
      </c>
      <c r="W446" s="7" t="inlineStr">
        <is>
          <t>-</t>
        </is>
      </c>
      <c r="X446" s="7" t="inlineStr">
        <is>
          <t>No</t>
        </is>
      </c>
      <c r="Y446" s="7" t="inlineStr">
        <is>
          <t>No</t>
        </is>
      </c>
      <c r="Z446" s="7" t="inlineStr">
        <is>
          <t>Si</t>
        </is>
      </c>
      <c r="AA446" s="7" t="inlineStr">
        <is>
          <t>No</t>
        </is>
      </c>
      <c r="AB446" s="7" t="inlineStr">
        <is>
          <t>Si</t>
        </is>
      </c>
      <c r="AC446" s="126" t="inlineStr">
        <is>
          <t>Aqui</t>
        </is>
      </c>
      <c r="AD446" s="18" t="inlineStr"/>
      <c r="AE446" s="13" t="n">
        <v>3469.565217391304</v>
      </c>
      <c r="AF446" s="13" t="n">
        <v>3469.565217391304</v>
      </c>
      <c r="AH446" s="13">
        <f>IF(P446="","",AVERAGEIF($P$6:$P$503, P446, $AE$6:$AE$503))</f>
        <v/>
      </c>
      <c r="AI446" s="13">
        <f>IF(AE446="","",IF(AE446="-","-",IF((AE446-AH446)=0,"-",IF((AE446-AH446)&gt;0,"↑","↓"))))</f>
        <v/>
      </c>
      <c r="AJ446" s="13">
        <f>IF(AF446="","",IF(AF446="-","-",AVERAGEIF($P$6:$P$503, P446, $AF$6:$AF$503)))</f>
        <v/>
      </c>
      <c r="AK446" s="13">
        <f>IF(AF446="","",IF(AF446="-","-",IF((AF446-AJ446)=0,"-",IF((AF446-AJ446)&gt;0,"↑","↓"))))</f>
        <v/>
      </c>
      <c r="AM446" s="125">
        <f>IF(I446="","",((I446-$AJ$2)*$AL$3*((1+$AL$3)^(30*12)))/(((1+$AL$3)^(30*12))-1))</f>
        <v/>
      </c>
    </row>
    <row r="447">
      <c r="B447" s="6" t="inlineStr">
        <is>
          <t>Actiu</t>
        </is>
      </c>
      <c r="C447" s="12" t="inlineStr">
        <is>
          <t>2025-04-13</t>
        </is>
      </c>
      <c r="D447" s="11" t="inlineStr">
        <is>
          <t>Serra Grup Immobiliari</t>
        </is>
      </c>
      <c r="E447" s="11" t="inlineStr"/>
      <c r="F447" s="12" t="inlineStr">
        <is>
          <t>2025-04-13</t>
        </is>
      </c>
      <c r="G447" s="11" t="n">
        <v>0</v>
      </c>
      <c r="H447" s="19" t="inlineStr"/>
      <c r="I447" s="124" t="n">
        <v>284000</v>
      </c>
      <c r="J447" s="9" t="inlineStr">
        <is>
          <t>-</t>
        </is>
      </c>
      <c r="K447" s="7" t="inlineStr">
        <is>
          <t>Viviendas</t>
        </is>
      </c>
      <c r="L447" s="7" t="inlineStr">
        <is>
          <t>Nuevo</t>
        </is>
      </c>
      <c r="M447" s="10" t="n">
        <v>2025</v>
      </c>
      <c r="N447" s="10" t="n">
        <v>0</v>
      </c>
      <c r="O447" s="7" t="inlineStr">
        <is>
          <t>Vilafranca del Penedès</t>
        </is>
      </c>
      <c r="P447" s="7" t="inlineStr">
        <is>
          <t>La Girada</t>
        </is>
      </c>
      <c r="Q447" s="10" t="n">
        <v>78</v>
      </c>
      <c r="R447" s="10" t="inlineStr">
        <is>
          <t>-</t>
        </is>
      </c>
      <c r="S447" s="7" t="inlineStr">
        <is>
          <t>-</t>
        </is>
      </c>
      <c r="T447" s="7" t="inlineStr">
        <is>
          <t>Si</t>
        </is>
      </c>
      <c r="U447" s="10" t="n">
        <v>4</v>
      </c>
      <c r="V447" s="10" t="n">
        <v>2</v>
      </c>
      <c r="W447" s="7" t="inlineStr">
        <is>
          <t>-</t>
        </is>
      </c>
      <c r="X447" s="7" t="inlineStr">
        <is>
          <t>No</t>
        </is>
      </c>
      <c r="Y447" s="7" t="inlineStr">
        <is>
          <t>Si</t>
        </is>
      </c>
      <c r="Z447" s="7" t="inlineStr">
        <is>
          <t>Si</t>
        </is>
      </c>
      <c r="AA447" s="7" t="inlineStr">
        <is>
          <t>No</t>
        </is>
      </c>
      <c r="AB447" s="7" t="inlineStr">
        <is>
          <t>No</t>
        </is>
      </c>
      <c r="AC447" s="126" t="inlineStr">
        <is>
          <t>Aqui</t>
        </is>
      </c>
      <c r="AD447" s="19" t="inlineStr"/>
      <c r="AE447" s="13" t="n">
        <v>3641.025641025641</v>
      </c>
      <c r="AF447" s="13" t="n">
        <v>3641.025641025641</v>
      </c>
      <c r="AH447" s="13">
        <f>IF(P447="","",AVERAGEIF($P$6:$P$503, P447, $AE$6:$AE$503))</f>
        <v/>
      </c>
      <c r="AI447" s="13">
        <f>IF(AE447="","",IF(AE447="-","-",IF((AE447-AH447)=0,"-",IF((AE447-AH447)&gt;0,"↑","↓"))))</f>
        <v/>
      </c>
      <c r="AJ447" s="13">
        <f>IF(AF447="","",IF(AF447="-","-",AVERAGEIF($P$6:$P$503, P447, $AF$6:$AF$503)))</f>
        <v/>
      </c>
      <c r="AK447" s="13">
        <f>IF(AF447="","",IF(AF447="-","-",IF((AF447-AJ447)=0,"-",IF((AF447-AJ447)&gt;0,"↑","↓"))))</f>
        <v/>
      </c>
      <c r="AM447" s="125">
        <f>IF(I447="","",((I447-$AJ$2)*$AL$3*((1+$AL$3)^(30*12)))/(((1+$AL$3)^(30*12))-1))</f>
        <v/>
      </c>
    </row>
    <row r="448">
      <c r="B448" s="6" t="inlineStr">
        <is>
          <t>Actiu</t>
        </is>
      </c>
      <c r="C448" s="12" t="inlineStr">
        <is>
          <t>2025-04-13</t>
        </is>
      </c>
      <c r="D448" s="11" t="inlineStr">
        <is>
          <t>Serra Grup Immobiliari</t>
        </is>
      </c>
      <c r="E448" s="11" t="inlineStr"/>
      <c r="F448" s="12" t="inlineStr">
        <is>
          <t>2025-04-13</t>
        </is>
      </c>
      <c r="G448" s="11" t="n">
        <v>0</v>
      </c>
      <c r="H448" s="19" t="inlineStr"/>
      <c r="I448" s="124" t="n">
        <v>270000</v>
      </c>
      <c r="J448" s="9" t="inlineStr">
        <is>
          <t>-</t>
        </is>
      </c>
      <c r="K448" s="7" t="inlineStr">
        <is>
          <t>Viviendas</t>
        </is>
      </c>
      <c r="L448" s="7" t="inlineStr">
        <is>
          <t>Seminuevo</t>
        </is>
      </c>
      <c r="M448" s="10" t="n">
        <v>2023</v>
      </c>
      <c r="N448" s="10" t="n">
        <v>2</v>
      </c>
      <c r="O448" s="7" t="inlineStr">
        <is>
          <t>Vilafranca del Penedès</t>
        </is>
      </c>
      <c r="P448" s="7" t="inlineStr">
        <is>
          <t>*CENTRO</t>
        </is>
      </c>
      <c r="Q448" s="10" t="n">
        <v>95</v>
      </c>
      <c r="R448" s="10" t="inlineStr">
        <is>
          <t>-</t>
        </is>
      </c>
      <c r="S448" s="7" t="inlineStr">
        <is>
          <t>-</t>
        </is>
      </c>
      <c r="T448" s="7" t="inlineStr">
        <is>
          <t>Si</t>
        </is>
      </c>
      <c r="U448" s="10" t="n">
        <v>3</v>
      </c>
      <c r="V448" s="10" t="n">
        <v>2</v>
      </c>
      <c r="W448" s="7" t="inlineStr">
        <is>
          <t>Sur</t>
        </is>
      </c>
      <c r="X448" s="7" t="inlineStr">
        <is>
          <t>No</t>
        </is>
      </c>
      <c r="Y448" s="7" t="inlineStr">
        <is>
          <t>Si</t>
        </is>
      </c>
      <c r="Z448" s="7" t="inlineStr">
        <is>
          <t>No</t>
        </is>
      </c>
      <c r="AA448" s="7" t="inlineStr">
        <is>
          <t>No</t>
        </is>
      </c>
      <c r="AB448" s="7" t="inlineStr">
        <is>
          <t>No</t>
        </is>
      </c>
      <c r="AC448" s="126" t="inlineStr">
        <is>
          <t>Aqui</t>
        </is>
      </c>
      <c r="AD448" s="19" t="inlineStr"/>
      <c r="AE448" s="13" t="n">
        <v>2842.105263157895</v>
      </c>
      <c r="AF448" s="13" t="n">
        <v>2813.965607087024</v>
      </c>
      <c r="AH448" s="13">
        <f>IF(P448="","",AVERAGEIF($P$6:$P$503, P448, $AE$6:$AE$503))</f>
        <v/>
      </c>
      <c r="AI448" s="13">
        <f>IF(AE448="","",IF(AE448="-","-",IF((AE448-AH448)=0,"-",IF((AE448-AH448)&gt;0,"↑","↓"))))</f>
        <v/>
      </c>
      <c r="AJ448" s="13">
        <f>IF(AF448="","",IF(AF448="-","-",AVERAGEIF($P$6:$P$503, P448, $AF$6:$AF$503)))</f>
        <v/>
      </c>
      <c r="AK448" s="13">
        <f>IF(AF448="","",IF(AF448="-","-",IF((AF448-AJ448)=0,"-",IF((AF448-AJ448)&gt;0,"↑","↓"))))</f>
        <v/>
      </c>
      <c r="AM448" s="125">
        <f>IF(I448="","",((I448-$AJ$2)*$AL$3*((1+$AL$3)^(30*12)))/(((1+$AL$3)^(30*12))-1))</f>
        <v/>
      </c>
    </row>
    <row r="449">
      <c r="B449" s="6" t="inlineStr">
        <is>
          <t>Actiu</t>
        </is>
      </c>
      <c r="C449" s="12" t="inlineStr">
        <is>
          <t>2025-04-13</t>
        </is>
      </c>
      <c r="D449" s="11" t="inlineStr">
        <is>
          <t>Serra Grup Immobiliari</t>
        </is>
      </c>
      <c r="E449" s="11" t="inlineStr"/>
      <c r="F449" s="12" t="inlineStr">
        <is>
          <t>2025-04-13</t>
        </is>
      </c>
      <c r="G449" s="11" t="n">
        <v>0</v>
      </c>
      <c r="H449" s="18" t="inlineStr"/>
      <c r="I449" s="124" t="n">
        <v>254481</v>
      </c>
      <c r="J449" s="9" t="inlineStr">
        <is>
          <t>-</t>
        </is>
      </c>
      <c r="K449" s="7" t="inlineStr">
        <is>
          <t>Viviendas</t>
        </is>
      </c>
      <c r="L449" s="7" t="inlineStr">
        <is>
          <t>Nuevo</t>
        </is>
      </c>
      <c r="M449" s="10" t="inlineStr">
        <is>
          <t>-</t>
        </is>
      </c>
      <c r="N449" s="10" t="inlineStr">
        <is>
          <t>-</t>
        </is>
      </c>
      <c r="O449" s="7" t="inlineStr">
        <is>
          <t>Vilafranca del Penedès</t>
        </is>
      </c>
      <c r="P449" s="7" t="inlineStr">
        <is>
          <t>Barcelona</t>
        </is>
      </c>
      <c r="Q449" s="10" t="n">
        <v>73</v>
      </c>
      <c r="R449" s="10" t="inlineStr">
        <is>
          <t>-</t>
        </is>
      </c>
      <c r="S449" s="7" t="inlineStr">
        <is>
          <t>-</t>
        </is>
      </c>
      <c r="T449" s="7" t="inlineStr">
        <is>
          <t>Si</t>
        </is>
      </c>
      <c r="U449" s="10" t="n">
        <v>3</v>
      </c>
      <c r="V449" s="10" t="n">
        <v>2</v>
      </c>
      <c r="W449" s="7" t="inlineStr">
        <is>
          <t>-</t>
        </is>
      </c>
      <c r="X449" s="7" t="inlineStr">
        <is>
          <t>No</t>
        </is>
      </c>
      <c r="Y449" s="7" t="inlineStr">
        <is>
          <t>No</t>
        </is>
      </c>
      <c r="Z449" s="7" t="inlineStr">
        <is>
          <t>Si</t>
        </is>
      </c>
      <c r="AA449" s="7" t="inlineStr">
        <is>
          <t>No</t>
        </is>
      </c>
      <c r="AB449" s="7" t="inlineStr">
        <is>
          <t>Si</t>
        </is>
      </c>
      <c r="AC449" s="126" t="inlineStr">
        <is>
          <t>Aqui</t>
        </is>
      </c>
      <c r="AD449" s="18" t="inlineStr"/>
      <c r="AE449" s="13" t="n">
        <v>3486.041095890411</v>
      </c>
      <c r="AF449" s="13" t="inlineStr">
        <is>
          <t>-</t>
        </is>
      </c>
      <c r="AH449" s="13">
        <f>IF(P449="","",AVERAGEIF($P$6:$P$503, P449, $AE$6:$AE$503))</f>
        <v/>
      </c>
      <c r="AI449" s="13">
        <f>IF(AE449="","",IF(AE449="-","-",IF((AE449-AH449)=0,"-",IF((AE449-AH449)&gt;0,"↑","↓"))))</f>
        <v/>
      </c>
      <c r="AJ449" s="13">
        <f>IF(AF449="","",IF(AF449="-","-",AVERAGEIF($P$6:$P$503, P449, $AF$6:$AF$503)))</f>
        <v/>
      </c>
      <c r="AK449" s="13">
        <f>IF(AF449="","",IF(AF449="-","-",IF((AF449-AJ449)=0,"-",IF((AF449-AJ449)&gt;0,"↑","↓"))))</f>
        <v/>
      </c>
      <c r="AM449" s="125">
        <f>IF(I449="","",((I449-$AJ$2)*$AL$3*((1+$AL$3)^(30*12)))/(((1+$AL$3)^(30*12))-1))</f>
        <v/>
      </c>
    </row>
    <row r="450">
      <c r="B450" s="6" t="inlineStr">
        <is>
          <t>Actiu</t>
        </is>
      </c>
      <c r="C450" s="12" t="inlineStr">
        <is>
          <t>2025-04-13</t>
        </is>
      </c>
      <c r="D450" s="11" t="inlineStr">
        <is>
          <t>Serra Grup Immobiliari</t>
        </is>
      </c>
      <c r="E450" s="11" t="inlineStr"/>
      <c r="F450" s="12" t="inlineStr">
        <is>
          <t>2025-04-13</t>
        </is>
      </c>
      <c r="G450" s="11" t="n">
        <v>0</v>
      </c>
      <c r="H450" s="19" t="inlineStr"/>
      <c r="I450" s="124" t="n">
        <v>260500</v>
      </c>
      <c r="J450" s="9" t="inlineStr">
        <is>
          <t>-</t>
        </is>
      </c>
      <c r="K450" s="7" t="inlineStr">
        <is>
          <t>Viviendas</t>
        </is>
      </c>
      <c r="L450" s="7" t="inlineStr">
        <is>
          <t>Obra Nueva</t>
        </is>
      </c>
      <c r="M450" s="10" t="n">
        <v>2025</v>
      </c>
      <c r="N450" s="10" t="n">
        <v>0</v>
      </c>
      <c r="O450" s="7" t="inlineStr">
        <is>
          <t>Vilafranca del Penedès</t>
        </is>
      </c>
      <c r="P450" s="7" t="inlineStr">
        <is>
          <t>La Girada</t>
        </is>
      </c>
      <c r="Q450" s="10" t="n">
        <v>78</v>
      </c>
      <c r="R450" s="10" t="inlineStr">
        <is>
          <t>-</t>
        </is>
      </c>
      <c r="S450" s="7" t="inlineStr">
        <is>
          <t>-</t>
        </is>
      </c>
      <c r="T450" s="7" t="inlineStr">
        <is>
          <t>Si</t>
        </is>
      </c>
      <c r="U450" s="10" t="n">
        <v>4</v>
      </c>
      <c r="V450" s="10" t="n">
        <v>2</v>
      </c>
      <c r="W450" s="7" t="inlineStr">
        <is>
          <t>-</t>
        </is>
      </c>
      <c r="X450" s="7" t="inlineStr">
        <is>
          <t>No</t>
        </is>
      </c>
      <c r="Y450" s="7" t="inlineStr">
        <is>
          <t>Si</t>
        </is>
      </c>
      <c r="Z450" s="7" t="inlineStr">
        <is>
          <t>Si</t>
        </is>
      </c>
      <c r="AA450" s="7" t="inlineStr">
        <is>
          <t>No</t>
        </is>
      </c>
      <c r="AB450" s="7" t="inlineStr">
        <is>
          <t>No</t>
        </is>
      </c>
      <c r="AC450" s="126" t="inlineStr">
        <is>
          <t>Aqui</t>
        </is>
      </c>
      <c r="AD450" s="19" t="inlineStr"/>
      <c r="AE450" s="13" t="n">
        <v>3339.74358974359</v>
      </c>
      <c r="AF450" s="13" t="n">
        <v>3339.74358974359</v>
      </c>
      <c r="AH450" s="13">
        <f>IF(P450="","",AVERAGEIF($P$6:$P$503, P450, $AE$6:$AE$503))</f>
        <v/>
      </c>
      <c r="AI450" s="13">
        <f>IF(AE450="","",IF(AE450="-","-",IF((AE450-AH450)=0,"-",IF((AE450-AH450)&gt;0,"↑","↓"))))</f>
        <v/>
      </c>
      <c r="AJ450" s="13">
        <f>IF(AF450="","",IF(AF450="-","-",AVERAGEIF($P$6:$P$503, P450, $AF$6:$AF$503)))</f>
        <v/>
      </c>
      <c r="AK450" s="13">
        <f>IF(AF450="","",IF(AF450="-","-",IF((AF450-AJ450)=0,"-",IF((AF450-AJ450)&gt;0,"↑","↓"))))</f>
        <v/>
      </c>
      <c r="AM450" s="125">
        <f>IF(I450="","",((I450-$AJ$2)*$AL$3*((1+$AL$3)^(30*12)))/(((1+$AL$3)^(30*12))-1))</f>
        <v/>
      </c>
    </row>
    <row r="451">
      <c r="B451" s="6" t="inlineStr">
        <is>
          <t>Actiu</t>
        </is>
      </c>
      <c r="C451" s="12" t="inlineStr">
        <is>
          <t>2025-04-13</t>
        </is>
      </c>
      <c r="D451" s="11" t="inlineStr">
        <is>
          <t>Serra Grup Immobiliari</t>
        </is>
      </c>
      <c r="E451" s="11" t="inlineStr"/>
      <c r="F451" s="12" t="inlineStr">
        <is>
          <t>2025-04-13</t>
        </is>
      </c>
      <c r="G451" s="11" t="n">
        <v>0</v>
      </c>
      <c r="H451" s="19" t="inlineStr"/>
      <c r="I451" s="124" t="n">
        <v>276838</v>
      </c>
      <c r="J451" s="9" t="inlineStr">
        <is>
          <t>-</t>
        </is>
      </c>
      <c r="K451" s="7" t="inlineStr">
        <is>
          <t>Viviendas</t>
        </is>
      </c>
      <c r="L451" s="7" t="inlineStr">
        <is>
          <t>Obra Nueva</t>
        </is>
      </c>
      <c r="M451" s="10" t="n">
        <v>2025</v>
      </c>
      <c r="N451" s="10" t="n">
        <v>0</v>
      </c>
      <c r="O451" s="7" t="inlineStr">
        <is>
          <t>Vilafranca del Penedès</t>
        </is>
      </c>
      <c r="P451" s="7" t="inlineStr">
        <is>
          <t>Barceloneta</t>
        </is>
      </c>
      <c r="Q451" s="10" t="n">
        <v>83</v>
      </c>
      <c r="R451" s="10" t="inlineStr">
        <is>
          <t>-</t>
        </is>
      </c>
      <c r="S451" s="7" t="inlineStr">
        <is>
          <t>-</t>
        </is>
      </c>
      <c r="T451" s="7" t="inlineStr">
        <is>
          <t>Si</t>
        </is>
      </c>
      <c r="U451" s="10" t="n">
        <v>3</v>
      </c>
      <c r="V451" s="10" t="n">
        <v>2</v>
      </c>
      <c r="W451" s="7" t="inlineStr">
        <is>
          <t>-</t>
        </is>
      </c>
      <c r="X451" s="7" t="inlineStr">
        <is>
          <t>No</t>
        </is>
      </c>
      <c r="Y451" s="7" t="inlineStr">
        <is>
          <t>No</t>
        </is>
      </c>
      <c r="Z451" s="7" t="inlineStr">
        <is>
          <t>Si</t>
        </is>
      </c>
      <c r="AA451" s="7" t="inlineStr">
        <is>
          <t>No</t>
        </is>
      </c>
      <c r="AB451" s="7" t="inlineStr">
        <is>
          <t>Si</t>
        </is>
      </c>
      <c r="AC451" s="126" t="inlineStr">
        <is>
          <t>Aqui</t>
        </is>
      </c>
      <c r="AD451" s="19" t="inlineStr"/>
      <c r="AE451" s="13" t="n">
        <v>3335.397590361446</v>
      </c>
      <c r="AF451" s="13" t="n">
        <v>3335.397590361446</v>
      </c>
      <c r="AH451" s="13">
        <f>IF(P451="","",AVERAGEIF($P$6:$P$503, P451, $AE$6:$AE$503))</f>
        <v/>
      </c>
      <c r="AI451" s="13">
        <f>IF(AE451="","",IF(AE451="-","-",IF((AE451-AH451)=0,"-",IF((AE451-AH451)&gt;0,"↑","↓"))))</f>
        <v/>
      </c>
      <c r="AJ451" s="13">
        <f>IF(AF451="","",IF(AF451="-","-",AVERAGEIF($P$6:$P$503, P451, $AF$6:$AF$503)))</f>
        <v/>
      </c>
      <c r="AK451" s="13">
        <f>IF(AF451="","",IF(AF451="-","-",IF((AF451-AJ451)=0,"-",IF((AF451-AJ451)&gt;0,"↑","↓"))))</f>
        <v/>
      </c>
      <c r="AM451" s="125">
        <f>IF(I451="","",((I451-$AJ$2)*$AL$3*((1+$AL$3)^(30*12)))/(((1+$AL$3)^(30*12))-1))</f>
        <v/>
      </c>
    </row>
    <row r="452">
      <c r="B452" s="6" t="inlineStr">
        <is>
          <t>Actiu</t>
        </is>
      </c>
      <c r="C452" s="12" t="inlineStr">
        <is>
          <t>2025-04-13</t>
        </is>
      </c>
      <c r="D452" s="11" t="inlineStr">
        <is>
          <t>Serra Grup Immobiliari</t>
        </is>
      </c>
      <c r="E452" s="11" t="inlineStr"/>
      <c r="F452" s="12" t="inlineStr">
        <is>
          <t>2025-04-13</t>
        </is>
      </c>
      <c r="G452" s="11" t="n">
        <v>0</v>
      </c>
      <c r="H452" s="18" t="inlineStr"/>
      <c r="I452" s="124" t="n">
        <v>273861</v>
      </c>
      <c r="J452" s="9" t="inlineStr">
        <is>
          <t>-</t>
        </is>
      </c>
      <c r="K452" s="7" t="inlineStr">
        <is>
          <t>Viviendas</t>
        </is>
      </c>
      <c r="L452" s="7" t="inlineStr">
        <is>
          <t>Obra Nueva</t>
        </is>
      </c>
      <c r="M452" s="10" t="n">
        <v>2025</v>
      </c>
      <c r="N452" s="10" t="n">
        <v>0</v>
      </c>
      <c r="O452" s="7" t="inlineStr">
        <is>
          <t>Vilafranca del Penedès</t>
        </is>
      </c>
      <c r="P452" s="7" t="inlineStr">
        <is>
          <t>Vilafranca del Penedès</t>
        </is>
      </c>
      <c r="Q452" s="10" t="n">
        <v>84</v>
      </c>
      <c r="R452" s="10" t="inlineStr">
        <is>
          <t>-</t>
        </is>
      </c>
      <c r="S452" s="7" t="inlineStr">
        <is>
          <t>-</t>
        </is>
      </c>
      <c r="T452" s="7" t="inlineStr">
        <is>
          <t>Si</t>
        </is>
      </c>
      <c r="U452" s="10" t="n">
        <v>3</v>
      </c>
      <c r="V452" s="10" t="n">
        <v>2</v>
      </c>
      <c r="W452" s="7" t="inlineStr">
        <is>
          <t>-</t>
        </is>
      </c>
      <c r="X452" s="7" t="inlineStr">
        <is>
          <t>No</t>
        </is>
      </c>
      <c r="Y452" s="7" t="inlineStr">
        <is>
          <t>No</t>
        </is>
      </c>
      <c r="Z452" s="7" t="inlineStr">
        <is>
          <t>Si</t>
        </is>
      </c>
      <c r="AA452" s="7" t="inlineStr">
        <is>
          <t>No</t>
        </is>
      </c>
      <c r="AB452" s="7" t="inlineStr">
        <is>
          <t>Si</t>
        </is>
      </c>
      <c r="AC452" s="126" t="inlineStr">
        <is>
          <t>Aqui</t>
        </is>
      </c>
      <c r="AD452" s="18" t="inlineStr"/>
      <c r="AE452" s="13" t="n">
        <v>3260.25</v>
      </c>
      <c r="AF452" s="13" t="n">
        <v>3260.25</v>
      </c>
      <c r="AH452" s="13">
        <f>IF(P452="","",AVERAGEIF($P$6:$P$503, P452, $AE$6:$AE$503))</f>
        <v/>
      </c>
      <c r="AI452" s="13">
        <f>IF(AE452="","",IF(AE452="-","-",IF((AE452-AH452)=0,"-",IF((AE452-AH452)&gt;0,"↑","↓"))))</f>
        <v/>
      </c>
      <c r="AJ452" s="13">
        <f>IF(AF452="","",IF(AF452="-","-",AVERAGEIF($P$6:$P$503, P452, $AF$6:$AF$503)))</f>
        <v/>
      </c>
      <c r="AK452" s="13">
        <f>IF(AF452="","",IF(AF452="-","-",IF((AF452-AJ452)=0,"-",IF((AF452-AJ452)&gt;0,"↑","↓"))))</f>
        <v/>
      </c>
      <c r="AM452" s="125">
        <f>IF(I452="","",((I452-$AJ$2)*$AL$3*((1+$AL$3)^(30*12)))/(((1+$AL$3)^(30*12))-1))</f>
        <v/>
      </c>
    </row>
    <row r="453">
      <c r="B453" s="6" t="inlineStr">
        <is>
          <t>Actiu</t>
        </is>
      </c>
      <c r="C453" s="12" t="inlineStr">
        <is>
          <t>2025-04-13</t>
        </is>
      </c>
      <c r="D453" s="11" t="inlineStr">
        <is>
          <t>Serra Grup Immobiliari</t>
        </is>
      </c>
      <c r="E453" s="11" t="inlineStr"/>
      <c r="F453" s="12" t="inlineStr">
        <is>
          <t>2025-04-13</t>
        </is>
      </c>
      <c r="G453" s="11" t="n">
        <v>0</v>
      </c>
      <c r="H453" s="19" t="inlineStr"/>
      <c r="I453" s="124" t="n">
        <v>276838</v>
      </c>
      <c r="J453" s="9" t="inlineStr">
        <is>
          <t>-</t>
        </is>
      </c>
      <c r="K453" s="7" t="inlineStr">
        <is>
          <t>Viviendas</t>
        </is>
      </c>
      <c r="L453" s="7" t="inlineStr">
        <is>
          <t>Obra Nueva</t>
        </is>
      </c>
      <c r="M453" s="10" t="n">
        <v>2025</v>
      </c>
      <c r="N453" s="10" t="n">
        <v>0</v>
      </c>
      <c r="O453" s="7" t="inlineStr">
        <is>
          <t>Vilafranca del Penedès</t>
        </is>
      </c>
      <c r="P453" s="7" t="inlineStr">
        <is>
          <t>Barceloneta</t>
        </is>
      </c>
      <c r="Q453" s="10" t="n">
        <v>83</v>
      </c>
      <c r="R453" s="10" t="inlineStr">
        <is>
          <t>-</t>
        </is>
      </c>
      <c r="S453" s="7" t="inlineStr">
        <is>
          <t>-</t>
        </is>
      </c>
      <c r="T453" s="7" t="inlineStr">
        <is>
          <t>Si</t>
        </is>
      </c>
      <c r="U453" s="10" t="n">
        <v>3</v>
      </c>
      <c r="V453" s="10" t="n">
        <v>2</v>
      </c>
      <c r="W453" s="7" t="inlineStr">
        <is>
          <t>-</t>
        </is>
      </c>
      <c r="X453" s="7" t="inlineStr">
        <is>
          <t>No</t>
        </is>
      </c>
      <c r="Y453" s="7" t="inlineStr">
        <is>
          <t>No</t>
        </is>
      </c>
      <c r="Z453" s="7" t="inlineStr">
        <is>
          <t>Si</t>
        </is>
      </c>
      <c r="AA453" s="7" t="inlineStr">
        <is>
          <t>No</t>
        </is>
      </c>
      <c r="AB453" s="7" t="inlineStr">
        <is>
          <t>Si</t>
        </is>
      </c>
      <c r="AC453" s="126" t="inlineStr">
        <is>
          <t>Aqui</t>
        </is>
      </c>
      <c r="AD453" s="19" t="inlineStr"/>
      <c r="AE453" s="13" t="n">
        <v>3335.397590361446</v>
      </c>
      <c r="AF453" s="13" t="n">
        <v>3335.397590361446</v>
      </c>
      <c r="AH453" s="13">
        <f>IF(P453="","",AVERAGEIF($P$6:$P$503, P453, $AE$6:$AE$503))</f>
        <v/>
      </c>
      <c r="AI453" s="13">
        <f>IF(AE453="","",IF(AE453="-","-",IF((AE453-AH453)=0,"-",IF((AE453-AH453)&gt;0,"↑","↓"))))</f>
        <v/>
      </c>
      <c r="AJ453" s="13">
        <f>IF(AF453="","",IF(AF453="-","-",AVERAGEIF($P$6:$P$503, P453, $AF$6:$AF$503)))</f>
        <v/>
      </c>
      <c r="AK453" s="13">
        <f>IF(AF453="","",IF(AF453="-","-",IF((AF453-AJ453)=0,"-",IF((AF453-AJ453)&gt;0,"↑","↓"))))</f>
        <v/>
      </c>
      <c r="AM453" s="125">
        <f>IF(I453="","",((I453-$AJ$2)*$AL$3*((1+$AL$3)^(30*12)))/(((1+$AL$3)^(30*12))-1))</f>
        <v/>
      </c>
    </row>
    <row r="454">
      <c r="B454" s="6" t="inlineStr">
        <is>
          <t>Actiu</t>
        </is>
      </c>
      <c r="C454" s="12" t="inlineStr">
        <is>
          <t>2025-04-13</t>
        </is>
      </c>
      <c r="D454" s="11" t="inlineStr">
        <is>
          <t>Serra Grup Immobiliari</t>
        </is>
      </c>
      <c r="E454" s="11" t="inlineStr"/>
      <c r="F454" s="12" t="inlineStr">
        <is>
          <t>2025-04-13</t>
        </is>
      </c>
      <c r="G454" s="11" t="n">
        <v>0</v>
      </c>
      <c r="H454" s="19" t="inlineStr"/>
      <c r="I454" s="124" t="n">
        <v>268000</v>
      </c>
      <c r="J454" s="9" t="inlineStr">
        <is>
          <t>-</t>
        </is>
      </c>
      <c r="K454" s="7" t="inlineStr">
        <is>
          <t>Viviendas</t>
        </is>
      </c>
      <c r="L454" s="7" t="inlineStr">
        <is>
          <t>Obra Nueva</t>
        </is>
      </c>
      <c r="M454" s="10" t="n">
        <v>2025</v>
      </c>
      <c r="N454" s="10" t="n">
        <v>0</v>
      </c>
      <c r="O454" s="7" t="inlineStr">
        <is>
          <t>Vilafranca del Penedès</t>
        </is>
      </c>
      <c r="P454" s="7" t="inlineStr">
        <is>
          <t>La Girada</t>
        </is>
      </c>
      <c r="Q454" s="10" t="n">
        <v>78</v>
      </c>
      <c r="R454" s="10" t="inlineStr">
        <is>
          <t>-</t>
        </is>
      </c>
      <c r="S454" s="7" t="inlineStr">
        <is>
          <t>-</t>
        </is>
      </c>
      <c r="T454" s="7" t="inlineStr">
        <is>
          <t>Si</t>
        </is>
      </c>
      <c r="U454" s="10" t="n">
        <v>4</v>
      </c>
      <c r="V454" s="10" t="n">
        <v>2</v>
      </c>
      <c r="W454" s="7" t="inlineStr">
        <is>
          <t>-</t>
        </is>
      </c>
      <c r="X454" s="7" t="inlineStr">
        <is>
          <t>No</t>
        </is>
      </c>
      <c r="Y454" s="7" t="inlineStr">
        <is>
          <t>Si</t>
        </is>
      </c>
      <c r="Z454" s="7" t="inlineStr">
        <is>
          <t>Si</t>
        </is>
      </c>
      <c r="AA454" s="7" t="inlineStr">
        <is>
          <t>No</t>
        </is>
      </c>
      <c r="AB454" s="7" t="inlineStr">
        <is>
          <t>No</t>
        </is>
      </c>
      <c r="AC454" s="126" t="inlineStr">
        <is>
          <t>Aqui</t>
        </is>
      </c>
      <c r="AD454" s="19" t="inlineStr"/>
      <c r="AE454" s="13" t="n">
        <v>3435.897435897436</v>
      </c>
      <c r="AF454" s="13" t="n">
        <v>3435.897435897436</v>
      </c>
      <c r="AH454" s="13">
        <f>IF(P454="","",AVERAGEIF($P$6:$P$503, P454, $AE$6:$AE$503))</f>
        <v/>
      </c>
      <c r="AI454" s="13">
        <f>IF(AE454="","",IF(AE454="-","-",IF((AE454-AH454)=0,"-",IF((AE454-AH454)&gt;0,"↑","↓"))))</f>
        <v/>
      </c>
      <c r="AJ454" s="13">
        <f>IF(AF454="","",IF(AF454="-","-",AVERAGEIF($P$6:$P$503, P454, $AF$6:$AF$503)))</f>
        <v/>
      </c>
      <c r="AK454" s="13">
        <f>IF(AF454="","",IF(AF454="-","-",IF((AF454-AJ454)=0,"-",IF((AF454-AJ454)&gt;0,"↑","↓"))))</f>
        <v/>
      </c>
      <c r="AM454" s="125">
        <f>IF(I454="","",((I454-$AJ$2)*$AL$3*((1+$AL$3)^(30*12)))/(((1+$AL$3)^(30*12))-1))</f>
        <v/>
      </c>
    </row>
    <row r="455">
      <c r="B455" s="6" t="inlineStr">
        <is>
          <t>Actiu</t>
        </is>
      </c>
      <c r="C455" s="12" t="inlineStr">
        <is>
          <t>2025-04-13</t>
        </is>
      </c>
      <c r="D455" s="11" t="inlineStr">
        <is>
          <t>Serra Grup Immobiliari</t>
        </is>
      </c>
      <c r="E455" s="11" t="inlineStr"/>
      <c r="F455" s="12" t="inlineStr">
        <is>
          <t>2025-04-13</t>
        </is>
      </c>
      <c r="G455" s="11" t="n">
        <v>0</v>
      </c>
      <c r="H455" s="18" t="inlineStr"/>
      <c r="I455" s="124" t="n">
        <v>285000</v>
      </c>
      <c r="J455" s="9" t="inlineStr">
        <is>
          <t>-</t>
        </is>
      </c>
      <c r="K455" s="7" t="inlineStr">
        <is>
          <t>Viviendas</t>
        </is>
      </c>
      <c r="L455" s="7" t="inlineStr">
        <is>
          <t>-</t>
        </is>
      </c>
      <c r="M455" s="10" t="n">
        <v>1966</v>
      </c>
      <c r="N455" s="10" t="n">
        <v>59</v>
      </c>
      <c r="O455" s="7" t="inlineStr">
        <is>
          <t>Vilafranca del Penedès</t>
        </is>
      </c>
      <c r="P455" s="7" t="inlineStr">
        <is>
          <t>Sant Julià</t>
        </is>
      </c>
      <c r="Q455" s="10" t="n">
        <v>90</v>
      </c>
      <c r="R455" s="10" t="inlineStr">
        <is>
          <t>-</t>
        </is>
      </c>
      <c r="S455" s="7" t="inlineStr">
        <is>
          <t>-</t>
        </is>
      </c>
      <c r="T455" s="7" t="inlineStr">
        <is>
          <t>No</t>
        </is>
      </c>
      <c r="U455" s="10" t="n">
        <v>3</v>
      </c>
      <c r="V455" s="10" t="n">
        <v>1</v>
      </c>
      <c r="W455" s="7" t="inlineStr">
        <is>
          <t>-</t>
        </is>
      </c>
      <c r="X455" s="7" t="inlineStr">
        <is>
          <t>Si</t>
        </is>
      </c>
      <c r="Y455" s="7" t="inlineStr">
        <is>
          <t>No</t>
        </is>
      </c>
      <c r="Z455" s="7" t="inlineStr">
        <is>
          <t>No</t>
        </is>
      </c>
      <c r="AA455" s="7" t="inlineStr">
        <is>
          <t>Si</t>
        </is>
      </c>
      <c r="AB455" s="7" t="inlineStr">
        <is>
          <t>Si</t>
        </is>
      </c>
      <c r="AC455" s="126" t="inlineStr">
        <is>
          <t>Aqui</t>
        </is>
      </c>
      <c r="AD455" s="18" t="inlineStr"/>
      <c r="AE455" s="13" t="n">
        <v>3166.666666666667</v>
      </c>
      <c r="AF455" s="13" t="n">
        <v>2445.302445302445</v>
      </c>
      <c r="AH455" s="13">
        <f>IF(P455="","",AVERAGEIF($P$6:$P$503, P455, $AE$6:$AE$503))</f>
        <v/>
      </c>
      <c r="AI455" s="13">
        <f>IF(AE455="","",IF(AE455="-","-",IF((AE455-AH455)=0,"-",IF((AE455-AH455)&gt;0,"↑","↓"))))</f>
        <v/>
      </c>
      <c r="AJ455" s="13">
        <f>IF(AF455="","",IF(AF455="-","-",AVERAGEIF($P$6:$P$503, P455, $AF$6:$AF$503)))</f>
        <v/>
      </c>
      <c r="AK455" s="13">
        <f>IF(AF455="","",IF(AF455="-","-",IF((AF455-AJ455)=0,"-",IF((AF455-AJ455)&gt;0,"↑","↓"))))</f>
        <v/>
      </c>
      <c r="AM455" s="125">
        <f>IF(I455="","",((I455-$AJ$2)*$AL$3*((1+$AL$3)^(30*12)))/(((1+$AL$3)^(30*12))-1))</f>
        <v/>
      </c>
    </row>
    <row r="456">
      <c r="B456" s="6" t="inlineStr">
        <is>
          <t>Actiu</t>
        </is>
      </c>
      <c r="C456" s="12" t="inlineStr">
        <is>
          <t>2025-04-13</t>
        </is>
      </c>
      <c r="D456" s="11" t="inlineStr">
        <is>
          <t>Serra Grup Immobiliari</t>
        </is>
      </c>
      <c r="E456" s="11" t="inlineStr"/>
      <c r="F456" s="12" t="inlineStr">
        <is>
          <t>2025-04-13</t>
        </is>
      </c>
      <c r="G456" s="11" t="n">
        <v>0</v>
      </c>
      <c r="H456" s="19" t="inlineStr"/>
      <c r="I456" s="124" t="n">
        <v>295000</v>
      </c>
      <c r="J456" s="9" t="inlineStr">
        <is>
          <t>-</t>
        </is>
      </c>
      <c r="K456" s="7" t="inlineStr">
        <is>
          <t>Viviendas</t>
        </is>
      </c>
      <c r="L456" s="7" t="inlineStr">
        <is>
          <t>-</t>
        </is>
      </c>
      <c r="M456" s="10" t="n">
        <v>1991</v>
      </c>
      <c r="N456" s="10" t="n">
        <v>34</v>
      </c>
      <c r="O456" s="7" t="inlineStr">
        <is>
          <t>Vilafranca del Penedès</t>
        </is>
      </c>
      <c r="P456" s="7" t="inlineStr">
        <is>
          <t>Barceloneta - Molí D´En Rovira</t>
        </is>
      </c>
      <c r="Q456" s="10" t="n">
        <v>121</v>
      </c>
      <c r="R456" s="10" t="inlineStr">
        <is>
          <t>-</t>
        </is>
      </c>
      <c r="S456" s="7" t="inlineStr">
        <is>
          <t>-</t>
        </is>
      </c>
      <c r="T456" s="7" t="inlineStr">
        <is>
          <t>No</t>
        </is>
      </c>
      <c r="U456" s="10" t="n">
        <v>3</v>
      </c>
      <c r="V456" s="10" t="n">
        <v>3</v>
      </c>
      <c r="W456" s="7" t="inlineStr">
        <is>
          <t>-</t>
        </is>
      </c>
      <c r="X456" s="7" t="inlineStr">
        <is>
          <t>No</t>
        </is>
      </c>
      <c r="Y456" s="7" t="inlineStr">
        <is>
          <t>No</t>
        </is>
      </c>
      <c r="Z456" s="7" t="inlineStr">
        <is>
          <t>No</t>
        </is>
      </c>
      <c r="AA456" s="7" t="inlineStr">
        <is>
          <t>Si</t>
        </is>
      </c>
      <c r="AB456" s="7" t="inlineStr">
        <is>
          <t>Si</t>
        </is>
      </c>
      <c r="AC456" s="126" t="inlineStr">
        <is>
          <t>Aqui</t>
        </is>
      </c>
      <c r="AD456" s="19" t="inlineStr"/>
      <c r="AE456" s="13" t="n">
        <v>2438.01652892562</v>
      </c>
      <c r="AF456" s="13" t="n">
        <v>2083.774811047538</v>
      </c>
      <c r="AH456" s="13">
        <f>IF(P456="","",AVERAGEIF($P$6:$P$503, P456, $AE$6:$AE$503))</f>
        <v/>
      </c>
      <c r="AI456" s="13">
        <f>IF(AE456="","",IF(AE456="-","-",IF((AE456-AH456)=0,"-",IF((AE456-AH456)&gt;0,"↑","↓"))))</f>
        <v/>
      </c>
      <c r="AJ456" s="13">
        <f>IF(AF456="","",IF(AF456="-","-",AVERAGEIF($P$6:$P$503, P456, $AF$6:$AF$503)))</f>
        <v/>
      </c>
      <c r="AK456" s="13">
        <f>IF(AF456="","",IF(AF456="-","-",IF((AF456-AJ456)=0,"-",IF((AF456-AJ456)&gt;0,"↑","↓"))))</f>
        <v/>
      </c>
      <c r="AM456" s="125">
        <f>IF(I456="","",((I456-$AJ$2)*$AL$3*((1+$AL$3)^(30*12)))/(((1+$AL$3)^(30*12))-1))</f>
        <v/>
      </c>
    </row>
    <row r="457">
      <c r="B457" s="6" t="inlineStr">
        <is>
          <t>Actiu</t>
        </is>
      </c>
      <c r="C457" s="12" t="inlineStr">
        <is>
          <t>2025-04-13</t>
        </is>
      </c>
      <c r="D457" s="11" t="inlineStr">
        <is>
          <t>Serra Grup Immobiliari</t>
        </is>
      </c>
      <c r="E457" s="11" t="inlineStr"/>
      <c r="F457" s="12" t="inlineStr">
        <is>
          <t>2025-04-13</t>
        </is>
      </c>
      <c r="G457" s="11" t="n">
        <v>0</v>
      </c>
      <c r="H457" s="19" t="inlineStr"/>
      <c r="I457" s="124" t="n">
        <v>550000</v>
      </c>
      <c r="J457" s="9" t="inlineStr">
        <is>
          <t>-</t>
        </is>
      </c>
      <c r="K457" s="7" t="inlineStr">
        <is>
          <t>Viviendas</t>
        </is>
      </c>
      <c r="L457" s="7" t="inlineStr">
        <is>
          <t>-</t>
        </is>
      </c>
      <c r="M457" s="10" t="n">
        <v>1980</v>
      </c>
      <c r="N457" s="10" t="n">
        <v>45</v>
      </c>
      <c r="O457" s="7" t="inlineStr">
        <is>
          <t>Vilafranca del Penedès</t>
        </is>
      </c>
      <c r="P457" s="7" t="inlineStr">
        <is>
          <t>*CENTRO</t>
        </is>
      </c>
      <c r="Q457" s="10" t="n">
        <v>260</v>
      </c>
      <c r="R457" s="10" t="inlineStr">
        <is>
          <t>-</t>
        </is>
      </c>
      <c r="S457" s="7" t="inlineStr">
        <is>
          <t>-</t>
        </is>
      </c>
      <c r="T457" s="7" t="inlineStr">
        <is>
          <t>Si</t>
        </is>
      </c>
      <c r="U457" s="10" t="n">
        <v>5</v>
      </c>
      <c r="V457" s="10" t="n">
        <v>3</v>
      </c>
      <c r="W457" s="7" t="inlineStr">
        <is>
          <t>-</t>
        </is>
      </c>
      <c r="X457" s="7" t="inlineStr">
        <is>
          <t>No</t>
        </is>
      </c>
      <c r="Y457" s="7" t="inlineStr">
        <is>
          <t>Si</t>
        </is>
      </c>
      <c r="Z457" s="7" t="inlineStr">
        <is>
          <t>No</t>
        </is>
      </c>
      <c r="AA457" s="7" t="inlineStr">
        <is>
          <t>Si</t>
        </is>
      </c>
      <c r="AB457" s="7" t="inlineStr">
        <is>
          <t>No</t>
        </is>
      </c>
      <c r="AC457" s="126" t="inlineStr">
        <is>
          <t>Aqui</t>
        </is>
      </c>
      <c r="AD457" s="19" t="inlineStr"/>
      <c r="AE457" s="13" t="n">
        <v>2115.384615384615</v>
      </c>
      <c r="AF457" s="13" t="n">
        <v>1726.844583987441</v>
      </c>
      <c r="AH457" s="13">
        <f>IF(P457="","",AVERAGEIF($P$6:$P$503, P457, $AE$6:$AE$503))</f>
        <v/>
      </c>
      <c r="AI457" s="13">
        <f>IF(AE457="","",IF(AE457="-","-",IF((AE457-AH457)=0,"-",IF((AE457-AH457)&gt;0,"↑","↓"))))</f>
        <v/>
      </c>
      <c r="AJ457" s="13">
        <f>IF(AF457="","",IF(AF457="-","-",AVERAGEIF($P$6:$P$503, P457, $AF$6:$AF$503)))</f>
        <v/>
      </c>
      <c r="AK457" s="13">
        <f>IF(AF457="","",IF(AF457="-","-",IF((AF457-AJ457)=0,"-",IF((AF457-AJ457)&gt;0,"↑","↓"))))</f>
        <v/>
      </c>
      <c r="AM457" s="125">
        <f>IF(I457="","",((I457-$AJ$2)*$AL$3*((1+$AL$3)^(30*12)))/(((1+$AL$3)^(30*12))-1))</f>
        <v/>
      </c>
    </row>
    <row r="458">
      <c r="B458" s="6" t="inlineStr">
        <is>
          <t>Actiu</t>
        </is>
      </c>
      <c r="C458" s="12" t="inlineStr">
        <is>
          <t>2025-04-13</t>
        </is>
      </c>
      <c r="D458" s="11" t="inlineStr">
        <is>
          <t>Serra Grup Immobiliari</t>
        </is>
      </c>
      <c r="E458" s="11" t="inlineStr"/>
      <c r="F458" s="12" t="inlineStr">
        <is>
          <t>2025-04-13</t>
        </is>
      </c>
      <c r="G458" s="11" t="n">
        <v>0</v>
      </c>
      <c r="H458" s="18" t="inlineStr"/>
      <c r="I458" s="124" t="n">
        <v>2200000</v>
      </c>
      <c r="J458" s="9" t="inlineStr">
        <is>
          <t>-</t>
        </is>
      </c>
      <c r="K458" s="7" t="inlineStr">
        <is>
          <t>Viviendas</t>
        </is>
      </c>
      <c r="L458" s="7" t="inlineStr">
        <is>
          <t>-</t>
        </is>
      </c>
      <c r="M458" s="10" t="inlineStr">
        <is>
          <t>-</t>
        </is>
      </c>
      <c r="N458" s="10" t="inlineStr">
        <is>
          <t>-</t>
        </is>
      </c>
      <c r="O458" s="7" t="inlineStr">
        <is>
          <t>Vilafranca del Penedès</t>
        </is>
      </c>
      <c r="P458" s="7" t="inlineStr">
        <is>
          <t>Subirats</t>
        </is>
      </c>
      <c r="Q458" s="10" t="n">
        <v>687</v>
      </c>
      <c r="R458" s="10" t="inlineStr">
        <is>
          <t>-</t>
        </is>
      </c>
      <c r="S458" s="7" t="inlineStr">
        <is>
          <t>-</t>
        </is>
      </c>
      <c r="T458" s="7" t="inlineStr">
        <is>
          <t>No</t>
        </is>
      </c>
      <c r="U458" s="10" t="n">
        <v>8</v>
      </c>
      <c r="V458" s="10" t="n">
        <v>6</v>
      </c>
      <c r="W458" s="7" t="inlineStr">
        <is>
          <t>-</t>
        </is>
      </c>
      <c r="X458" s="7" t="inlineStr">
        <is>
          <t>Si</t>
        </is>
      </c>
      <c r="Y458" s="7" t="inlineStr">
        <is>
          <t>Si</t>
        </is>
      </c>
      <c r="Z458" s="7" t="inlineStr">
        <is>
          <t>Si</t>
        </is>
      </c>
      <c r="AA458" s="7" t="inlineStr">
        <is>
          <t>No</t>
        </is>
      </c>
      <c r="AB458" s="7" t="inlineStr">
        <is>
          <t>No</t>
        </is>
      </c>
      <c r="AC458" s="126" t="inlineStr">
        <is>
          <t>Aqui</t>
        </is>
      </c>
      <c r="AD458" s="18" t="inlineStr"/>
      <c r="AE458" s="13" t="n">
        <v>3202.328966521106</v>
      </c>
      <c r="AF458" s="13" t="inlineStr">
        <is>
          <t>-</t>
        </is>
      </c>
      <c r="AH458" s="13">
        <f>IF(P458="","",AVERAGEIF($P$6:$P$503, P458, $AE$6:$AE$503))</f>
        <v/>
      </c>
      <c r="AI458" s="13">
        <f>IF(AE458="","",IF(AE458="-","-",IF((AE458-AH458)=0,"-",IF((AE458-AH458)&gt;0,"↑","↓"))))</f>
        <v/>
      </c>
      <c r="AJ458" s="13">
        <f>IF(AF458="","",IF(AF458="-","-",AVERAGEIF($P$6:$P$503, P458, $AF$6:$AF$503)))</f>
        <v/>
      </c>
      <c r="AK458" s="13">
        <f>IF(AF458="","",IF(AF458="-","-",IF((AF458-AJ458)=0,"-",IF((AF458-AJ458)&gt;0,"↑","↓"))))</f>
        <v/>
      </c>
      <c r="AM458" s="125">
        <f>IF(I458="","",((I458-$AJ$2)*$AL$3*((1+$AL$3)^(30*12)))/(((1+$AL$3)^(30*12))-1))</f>
        <v/>
      </c>
    </row>
    <row r="459">
      <c r="B459" s="6" t="inlineStr">
        <is>
          <t>Actiu</t>
        </is>
      </c>
      <c r="C459" s="12" t="inlineStr">
        <is>
          <t>2025-04-13</t>
        </is>
      </c>
      <c r="D459" s="11" t="inlineStr">
        <is>
          <t>Serra Grup Immobiliari</t>
        </is>
      </c>
      <c r="E459" s="11" t="inlineStr"/>
      <c r="F459" s="12" t="inlineStr">
        <is>
          <t>2025-04-13</t>
        </is>
      </c>
      <c r="G459" s="11" t="n">
        <v>0</v>
      </c>
      <c r="H459" s="19" t="inlineStr"/>
      <c r="I459" s="124" t="n">
        <v>296000</v>
      </c>
      <c r="J459" s="9" t="inlineStr">
        <is>
          <t>-</t>
        </is>
      </c>
      <c r="K459" s="7" t="inlineStr">
        <is>
          <t>Viviendas</t>
        </is>
      </c>
      <c r="L459" s="7" t="inlineStr">
        <is>
          <t>Buen estado</t>
        </is>
      </c>
      <c r="M459" s="10" t="inlineStr">
        <is>
          <t>-</t>
        </is>
      </c>
      <c r="N459" s="10" t="inlineStr">
        <is>
          <t>-</t>
        </is>
      </c>
      <c r="O459" s="7" t="inlineStr">
        <is>
          <t>Font-rubí</t>
        </is>
      </c>
      <c r="P459" s="7" t="inlineStr">
        <is>
          <t>Cataluna</t>
        </is>
      </c>
      <c r="Q459" s="10" t="n">
        <v>95</v>
      </c>
      <c r="R459" s="10" t="inlineStr">
        <is>
          <t>-</t>
        </is>
      </c>
      <c r="S459" s="7" t="inlineStr">
        <is>
          <t>-</t>
        </is>
      </c>
      <c r="T459" s="7" t="inlineStr">
        <is>
          <t>No</t>
        </is>
      </c>
      <c r="U459" s="10" t="n">
        <v>7</v>
      </c>
      <c r="V459" s="10" t="n">
        <v>3</v>
      </c>
      <c r="W459" s="7" t="inlineStr">
        <is>
          <t>-</t>
        </is>
      </c>
      <c r="X459" s="7" t="inlineStr">
        <is>
          <t>Si</t>
        </is>
      </c>
      <c r="Y459" s="7" t="inlineStr">
        <is>
          <t>No</t>
        </is>
      </c>
      <c r="Z459" s="7" t="inlineStr">
        <is>
          <t>Si</t>
        </is>
      </c>
      <c r="AA459" s="7" t="inlineStr">
        <is>
          <t>No</t>
        </is>
      </c>
      <c r="AB459" s="7" t="inlineStr">
        <is>
          <t>No</t>
        </is>
      </c>
      <c r="AC459" s="126" t="inlineStr">
        <is>
          <t>Aqui</t>
        </is>
      </c>
      <c r="AD459" s="19" t="inlineStr"/>
      <c r="AE459" s="13" t="n">
        <v>3115.78947368421</v>
      </c>
      <c r="AF459" s="13" t="inlineStr">
        <is>
          <t>-</t>
        </is>
      </c>
      <c r="AH459" s="13">
        <f>IF(P459="","",AVERAGEIF($P$6:$P$503, P459, $AE$6:$AE$503))</f>
        <v/>
      </c>
      <c r="AI459" s="13">
        <f>IF(AE459="","",IF(AE459="-","-",IF((AE459-AH459)=0,"-",IF((AE459-AH459)&gt;0,"↑","↓"))))</f>
        <v/>
      </c>
      <c r="AJ459" s="13">
        <f>IF(AF459="","",IF(AF459="-","-",AVERAGEIF($P$6:$P$503, P459, $AF$6:$AF$503)))</f>
        <v/>
      </c>
      <c r="AK459" s="13">
        <f>IF(AF459="","",IF(AF459="-","-",IF((AF459-AJ459)=0,"-",IF((AF459-AJ459)&gt;0,"↑","↓"))))</f>
        <v/>
      </c>
      <c r="AM459" s="125">
        <f>IF(I459="","",((I459-$AJ$2)*$AL$3*((1+$AL$3)^(30*12)))/(((1+$AL$3)^(30*12))-1))</f>
        <v/>
      </c>
    </row>
    <row r="460">
      <c r="B460" s="6" t="inlineStr">
        <is>
          <t>Actiu</t>
        </is>
      </c>
      <c r="C460" s="12" t="inlineStr">
        <is>
          <t>2025-04-13</t>
        </is>
      </c>
      <c r="D460" s="11" t="inlineStr">
        <is>
          <t>Serra Grup Immobiliari</t>
        </is>
      </c>
      <c r="E460" s="11" t="inlineStr"/>
      <c r="F460" s="12" t="inlineStr">
        <is>
          <t>2025-04-13</t>
        </is>
      </c>
      <c r="G460" s="11" t="n">
        <v>0</v>
      </c>
      <c r="H460" s="19" t="inlineStr"/>
      <c r="I460" s="124" t="n">
        <v>340000</v>
      </c>
      <c r="J460" s="9" t="inlineStr">
        <is>
          <t>-</t>
        </is>
      </c>
      <c r="K460" s="7" t="inlineStr">
        <is>
          <t>Viviendas</t>
        </is>
      </c>
      <c r="L460" s="7" t="inlineStr">
        <is>
          <t>-</t>
        </is>
      </c>
      <c r="M460" s="10" t="n">
        <v>2003</v>
      </c>
      <c r="N460" s="10" t="n">
        <v>22</v>
      </c>
      <c r="O460" s="7" t="inlineStr">
        <is>
          <t>Moja</t>
        </is>
      </c>
      <c r="P460" s="7" t="inlineStr">
        <is>
          <t>La vinera</t>
        </is>
      </c>
      <c r="Q460" s="10" t="n">
        <v>125</v>
      </c>
      <c r="R460" s="10" t="inlineStr">
        <is>
          <t>-</t>
        </is>
      </c>
      <c r="S460" s="7" t="inlineStr">
        <is>
          <t>-</t>
        </is>
      </c>
      <c r="T460" s="7" t="inlineStr">
        <is>
          <t>Si</t>
        </is>
      </c>
      <c r="U460" s="10" t="n">
        <v>4</v>
      </c>
      <c r="V460" s="10" t="n">
        <v>3</v>
      </c>
      <c r="W460" s="7" t="inlineStr">
        <is>
          <t>-</t>
        </is>
      </c>
      <c r="X460" s="7" t="inlineStr">
        <is>
          <t>Si</t>
        </is>
      </c>
      <c r="Y460" s="7" t="inlineStr">
        <is>
          <t>Si</t>
        </is>
      </c>
      <c r="Z460" s="7" t="inlineStr">
        <is>
          <t>Si</t>
        </is>
      </c>
      <c r="AA460" s="7" t="inlineStr">
        <is>
          <t>Si</t>
        </is>
      </c>
      <c r="AB460" s="7" t="inlineStr">
        <is>
          <t>Si</t>
        </is>
      </c>
      <c r="AC460" s="126" t="inlineStr">
        <is>
          <t>Aqui</t>
        </is>
      </c>
      <c r="AD460" s="19" t="inlineStr"/>
      <c r="AE460" s="13" t="n">
        <v>2720</v>
      </c>
      <c r="AF460" s="13" t="n">
        <v>2450.45045045045</v>
      </c>
      <c r="AH460" s="13">
        <f>IF(P460="","",AVERAGEIF($P$6:$P$503, P460, $AE$6:$AE$503))</f>
        <v/>
      </c>
      <c r="AI460" s="13">
        <f>IF(AE460="","",IF(AE460="-","-",IF((AE460-AH460)=0,"-",IF((AE460-AH460)&gt;0,"↑","↓"))))</f>
        <v/>
      </c>
      <c r="AJ460" s="13">
        <f>IF(AF460="","",IF(AF460="-","-",AVERAGEIF($P$6:$P$503, P460, $AF$6:$AF$503)))</f>
        <v/>
      </c>
      <c r="AK460" s="13">
        <f>IF(AF460="","",IF(AF460="-","-",IF((AF460-AJ460)=0,"-",IF((AF460-AJ460)&gt;0,"↑","↓"))))</f>
        <v/>
      </c>
      <c r="AM460" s="125">
        <f>IF(I460="","",((I460-$AJ$2)*$AL$3*((1+$AL$3)^(30*12)))/(((1+$AL$3)^(30*12))-1))</f>
        <v/>
      </c>
    </row>
    <row r="461">
      <c r="B461" s="6" t="inlineStr">
        <is>
          <t>Actiu</t>
        </is>
      </c>
      <c r="C461" s="12" t="inlineStr">
        <is>
          <t>2025-04-14</t>
        </is>
      </c>
      <c r="D461" s="11" t="inlineStr">
        <is>
          <t>Serra Grup Immobiliari</t>
        </is>
      </c>
      <c r="E461" s="11" t="inlineStr"/>
      <c r="F461" s="12" t="inlineStr">
        <is>
          <t>2025-04-14</t>
        </is>
      </c>
      <c r="G461" s="11" t="n">
        <v>0</v>
      </c>
      <c r="H461" s="18" t="inlineStr"/>
      <c r="I461" s="124" t="n">
        <v>284000</v>
      </c>
      <c r="J461" s="9" t="inlineStr">
        <is>
          <t>-</t>
        </is>
      </c>
      <c r="K461" s="7" t="inlineStr">
        <is>
          <t>Viviendas</t>
        </is>
      </c>
      <c r="L461" s="7" t="inlineStr">
        <is>
          <t>Nuevo</t>
        </is>
      </c>
      <c r="M461" s="10" t="n">
        <v>2025</v>
      </c>
      <c r="N461" s="10" t="n">
        <v>0</v>
      </c>
      <c r="O461" s="7" t="inlineStr">
        <is>
          <t>Vilafranca del Penedès</t>
        </is>
      </c>
      <c r="P461" s="7" t="inlineStr">
        <is>
          <t>La Girada</t>
        </is>
      </c>
      <c r="Q461" s="10" t="n">
        <v>78</v>
      </c>
      <c r="R461" s="10" t="inlineStr">
        <is>
          <t>-</t>
        </is>
      </c>
      <c r="S461" s="7" t="inlineStr">
        <is>
          <t>-</t>
        </is>
      </c>
      <c r="T461" s="7" t="inlineStr">
        <is>
          <t>Si</t>
        </is>
      </c>
      <c r="U461" s="10" t="n">
        <v>4</v>
      </c>
      <c r="V461" s="10" t="n">
        <v>2</v>
      </c>
      <c r="W461" s="7" t="inlineStr">
        <is>
          <t>-</t>
        </is>
      </c>
      <c r="X461" s="7" t="inlineStr">
        <is>
          <t>No</t>
        </is>
      </c>
      <c r="Y461" s="7" t="inlineStr">
        <is>
          <t>Si</t>
        </is>
      </c>
      <c r="Z461" s="7" t="inlineStr">
        <is>
          <t>Si</t>
        </is>
      </c>
      <c r="AA461" s="7" t="inlineStr">
        <is>
          <t>No</t>
        </is>
      </c>
      <c r="AB461" s="7" t="inlineStr">
        <is>
          <t>No</t>
        </is>
      </c>
      <c r="AC461" s="126" t="inlineStr">
        <is>
          <t>Aqui</t>
        </is>
      </c>
      <c r="AD461" s="18" t="inlineStr"/>
      <c r="AE461" s="13" t="n">
        <v>3641.025641025641</v>
      </c>
      <c r="AF461" s="13" t="n">
        <v>3641.025641025641</v>
      </c>
      <c r="AH461" s="13">
        <f>IF(P461="","",AVERAGEIF($P$6:$P$503, P461, $AE$6:$AE$503))</f>
        <v/>
      </c>
      <c r="AI461" s="13">
        <f>IF(AE461="","",IF(AE461="-","-",IF((AE461-AH461)=0,"-",IF((AE461-AH461)&gt;0,"↑","↓"))))</f>
        <v/>
      </c>
      <c r="AJ461" s="13">
        <f>IF(AF461="","",IF(AF461="-","-",AVERAGEIF($P$6:$P$503, P461, $AF$6:$AF$503)))</f>
        <v/>
      </c>
      <c r="AK461" s="13">
        <f>IF(AF461="","",IF(AF461="-","-",IF((AF461-AJ461)=0,"-",IF((AF461-AJ461)&gt;0,"↑","↓"))))</f>
        <v/>
      </c>
      <c r="AM461" s="125">
        <f>IF(I461="","",((I461-$AJ$2)*$AL$3*((1+$AL$3)^(30*12)))/(((1+$AL$3)^(30*12))-1))</f>
        <v/>
      </c>
    </row>
    <row r="462">
      <c r="B462" s="6" t="inlineStr">
        <is>
          <t>Actiu</t>
        </is>
      </c>
      <c r="C462" s="12" t="inlineStr">
        <is>
          <t>2025-04-14</t>
        </is>
      </c>
      <c r="D462" s="11" t="inlineStr">
        <is>
          <t>Serra Grup Immobiliari</t>
        </is>
      </c>
      <c r="E462" s="11" t="inlineStr"/>
      <c r="F462" s="12" t="inlineStr">
        <is>
          <t>2025-04-14</t>
        </is>
      </c>
      <c r="G462" s="11" t="n">
        <v>0</v>
      </c>
      <c r="H462" s="19" t="inlineStr"/>
      <c r="I462" s="124" t="n">
        <v>294743</v>
      </c>
      <c r="J462" s="9" t="inlineStr">
        <is>
          <t>-</t>
        </is>
      </c>
      <c r="K462" s="7" t="inlineStr">
        <is>
          <t>Viviendas</t>
        </is>
      </c>
      <c r="L462" s="7" t="inlineStr">
        <is>
          <t>Obra Nueva</t>
        </is>
      </c>
      <c r="M462" s="10" t="n">
        <v>2025</v>
      </c>
      <c r="N462" s="10" t="n">
        <v>0</v>
      </c>
      <c r="O462" s="7" t="inlineStr">
        <is>
          <t>Vilafranca del Penedès</t>
        </is>
      </c>
      <c r="P462" s="7" t="inlineStr">
        <is>
          <t>Barceloneta</t>
        </is>
      </c>
      <c r="Q462" s="10" t="n">
        <v>82</v>
      </c>
      <c r="R462" s="10" t="inlineStr">
        <is>
          <t>-</t>
        </is>
      </c>
      <c r="S462" s="7" t="inlineStr">
        <is>
          <t>-</t>
        </is>
      </c>
      <c r="T462" s="7" t="inlineStr">
        <is>
          <t>Si</t>
        </is>
      </c>
      <c r="U462" s="10" t="n">
        <v>4</v>
      </c>
      <c r="V462" s="10" t="n">
        <v>2</v>
      </c>
      <c r="W462" s="7" t="inlineStr">
        <is>
          <t>-</t>
        </is>
      </c>
      <c r="X462" s="7" t="inlineStr">
        <is>
          <t>No</t>
        </is>
      </c>
      <c r="Y462" s="7" t="inlineStr">
        <is>
          <t>No</t>
        </is>
      </c>
      <c r="Z462" s="7" t="inlineStr">
        <is>
          <t>Si</t>
        </is>
      </c>
      <c r="AA462" s="7" t="inlineStr">
        <is>
          <t>No</t>
        </is>
      </c>
      <c r="AB462" s="7" t="inlineStr">
        <is>
          <t>Si</t>
        </is>
      </c>
      <c r="AC462" s="126" t="inlineStr">
        <is>
          <t>Aqui</t>
        </is>
      </c>
      <c r="AD462" s="19" t="inlineStr"/>
      <c r="AE462" s="13" t="n">
        <v>3594.426829268293</v>
      </c>
      <c r="AF462" s="13" t="n">
        <v>3594.426829268293</v>
      </c>
      <c r="AH462" s="13">
        <f>IF(P462="","",AVERAGEIF($P$6:$P$503, P462, $AE$6:$AE$503))</f>
        <v/>
      </c>
      <c r="AI462" s="13">
        <f>IF(AE462="","",IF(AE462="-","-",IF((AE462-AH462)=0,"-",IF((AE462-AH462)&gt;0,"↑","↓"))))</f>
        <v/>
      </c>
      <c r="AJ462" s="13">
        <f>IF(AF462="","",IF(AF462="-","-",AVERAGEIF($P$6:$P$503, P462, $AF$6:$AF$503)))</f>
        <v/>
      </c>
      <c r="AK462" s="13">
        <f>IF(AF462="","",IF(AF462="-","-",IF((AF462-AJ462)=0,"-",IF((AF462-AJ462)&gt;0,"↑","↓"))))</f>
        <v/>
      </c>
      <c r="AM462" s="125">
        <f>IF(I462="","",((I462-$AJ$2)*$AL$3*((1+$AL$3)^(30*12)))/(((1+$AL$3)^(30*12))-1))</f>
        <v/>
      </c>
    </row>
    <row r="463">
      <c r="B463" s="6" t="inlineStr">
        <is>
          <t>Actiu</t>
        </is>
      </c>
      <c r="C463" s="12" t="inlineStr">
        <is>
          <t>2025-04-14</t>
        </is>
      </c>
      <c r="D463" s="11" t="inlineStr">
        <is>
          <t>Serra Grup Immobiliari</t>
        </is>
      </c>
      <c r="E463" s="11" t="inlineStr"/>
      <c r="F463" s="12" t="inlineStr">
        <is>
          <t>2025-04-14</t>
        </is>
      </c>
      <c r="G463" s="11" t="n">
        <v>0</v>
      </c>
      <c r="H463" s="19" t="inlineStr"/>
      <c r="I463" s="124" t="n">
        <v>276838</v>
      </c>
      <c r="J463" s="9" t="inlineStr">
        <is>
          <t>-</t>
        </is>
      </c>
      <c r="K463" s="7" t="inlineStr">
        <is>
          <t>Viviendas</t>
        </is>
      </c>
      <c r="L463" s="7" t="inlineStr">
        <is>
          <t>Obra Nueva</t>
        </is>
      </c>
      <c r="M463" s="10" t="n">
        <v>2025</v>
      </c>
      <c r="N463" s="10" t="n">
        <v>0</v>
      </c>
      <c r="O463" s="7" t="inlineStr">
        <is>
          <t>Vilafranca del Penedès</t>
        </is>
      </c>
      <c r="P463" s="7" t="inlineStr">
        <is>
          <t>Barceloneta</t>
        </is>
      </c>
      <c r="Q463" s="10" t="n">
        <v>83</v>
      </c>
      <c r="R463" s="10" t="inlineStr">
        <is>
          <t>-</t>
        </is>
      </c>
      <c r="S463" s="7" t="inlineStr">
        <is>
          <t>-</t>
        </is>
      </c>
      <c r="T463" s="7" t="inlineStr">
        <is>
          <t>Si</t>
        </is>
      </c>
      <c r="U463" s="10" t="n">
        <v>3</v>
      </c>
      <c r="V463" s="10" t="n">
        <v>2</v>
      </c>
      <c r="W463" s="7" t="inlineStr">
        <is>
          <t>-</t>
        </is>
      </c>
      <c r="X463" s="7" t="inlineStr">
        <is>
          <t>No</t>
        </is>
      </c>
      <c r="Y463" s="7" t="inlineStr">
        <is>
          <t>No</t>
        </is>
      </c>
      <c r="Z463" s="7" t="inlineStr">
        <is>
          <t>Si</t>
        </is>
      </c>
      <c r="AA463" s="7" t="inlineStr">
        <is>
          <t>No</t>
        </is>
      </c>
      <c r="AB463" s="7" t="inlineStr">
        <is>
          <t>Si</t>
        </is>
      </c>
      <c r="AC463" s="126" t="inlineStr">
        <is>
          <t>Aqui</t>
        </is>
      </c>
      <c r="AD463" s="19" t="inlineStr"/>
      <c r="AE463" s="13" t="n">
        <v>3335.397590361446</v>
      </c>
      <c r="AF463" s="13" t="n">
        <v>3335.397590361446</v>
      </c>
      <c r="AH463" s="13">
        <f>IF(P463="","",AVERAGEIF($P$6:$P$503, P463, $AE$6:$AE$503))</f>
        <v/>
      </c>
      <c r="AI463" s="13">
        <f>IF(AE463="","",IF(AE463="-","-",IF((AE463-AH463)=0,"-",IF((AE463-AH463)&gt;0,"↑","↓"))))</f>
        <v/>
      </c>
      <c r="AJ463" s="13">
        <f>IF(AF463="","",IF(AF463="-","-",AVERAGEIF($P$6:$P$503, P463, $AF$6:$AF$503)))</f>
        <v/>
      </c>
      <c r="AK463" s="13">
        <f>IF(AF463="","",IF(AF463="-","-",IF((AF463-AJ463)=0,"-",IF((AF463-AJ463)&gt;0,"↑","↓"))))</f>
        <v/>
      </c>
      <c r="AM463" s="125">
        <f>IF(I463="","",((I463-$AJ$2)*$AL$3*((1+$AL$3)^(30*12)))/(((1+$AL$3)^(30*12))-1))</f>
        <v/>
      </c>
    </row>
    <row r="464">
      <c r="B464" s="6" t="inlineStr">
        <is>
          <t>Actiu</t>
        </is>
      </c>
      <c r="C464" s="12" t="inlineStr">
        <is>
          <t>2025-04-14</t>
        </is>
      </c>
      <c r="D464" s="11" t="inlineStr">
        <is>
          <t>Serra Grup Immobiliari</t>
        </is>
      </c>
      <c r="E464" s="11" t="inlineStr"/>
      <c r="F464" s="12" t="inlineStr">
        <is>
          <t>2025-04-14</t>
        </is>
      </c>
      <c r="G464" s="11" t="n">
        <v>0</v>
      </c>
      <c r="H464" s="18" t="inlineStr"/>
      <c r="I464" s="124" t="n">
        <v>273137</v>
      </c>
      <c r="J464" s="9" t="inlineStr">
        <is>
          <t>-</t>
        </is>
      </c>
      <c r="K464" s="7" t="inlineStr">
        <is>
          <t>Viviendas</t>
        </is>
      </c>
      <c r="L464" s="7" t="inlineStr">
        <is>
          <t>Obra Nueva</t>
        </is>
      </c>
      <c r="M464" s="10" t="inlineStr">
        <is>
          <t>-</t>
        </is>
      </c>
      <c r="N464" s="10" t="inlineStr">
        <is>
          <t>-</t>
        </is>
      </c>
      <c r="O464" s="7" t="inlineStr">
        <is>
          <t>Vilafranca del Penedès</t>
        </is>
      </c>
      <c r="P464" s="7" t="inlineStr">
        <is>
          <t>Barceloneta</t>
        </is>
      </c>
      <c r="Q464" s="10" t="n">
        <v>82</v>
      </c>
      <c r="R464" s="10" t="inlineStr">
        <is>
          <t>-</t>
        </is>
      </c>
      <c r="S464" s="7" t="inlineStr">
        <is>
          <t>-</t>
        </is>
      </c>
      <c r="T464" s="7" t="inlineStr">
        <is>
          <t>Si</t>
        </is>
      </c>
      <c r="U464" s="10" t="n">
        <v>3</v>
      </c>
      <c r="V464" s="10" t="n">
        <v>2</v>
      </c>
      <c r="W464" s="7" t="inlineStr">
        <is>
          <t>-</t>
        </is>
      </c>
      <c r="X464" s="7" t="inlineStr">
        <is>
          <t>No</t>
        </is>
      </c>
      <c r="Y464" s="7" t="inlineStr">
        <is>
          <t>No</t>
        </is>
      </c>
      <c r="Z464" s="7" t="inlineStr">
        <is>
          <t>Si</t>
        </is>
      </c>
      <c r="AA464" s="7" t="inlineStr">
        <is>
          <t>No</t>
        </is>
      </c>
      <c r="AB464" s="7" t="inlineStr">
        <is>
          <t>Si</t>
        </is>
      </c>
      <c r="AC464" s="126" t="inlineStr">
        <is>
          <t>Aqui</t>
        </is>
      </c>
      <c r="AD464" s="18" t="inlineStr"/>
      <c r="AE464" s="13" t="n">
        <v>3330.939024390244</v>
      </c>
      <c r="AF464" s="13" t="inlineStr">
        <is>
          <t>-</t>
        </is>
      </c>
      <c r="AH464" s="13">
        <f>IF(P464="","",AVERAGEIF($P$6:$P$503, P464, $AE$6:$AE$503))</f>
        <v/>
      </c>
      <c r="AI464" s="13">
        <f>IF(AE464="","",IF(AE464="-","-",IF((AE464-AH464)=0,"-",IF((AE464-AH464)&gt;0,"↑","↓"))))</f>
        <v/>
      </c>
      <c r="AJ464" s="13">
        <f>IF(AF464="","",IF(AF464="-","-",AVERAGEIF($P$6:$P$503, P464, $AF$6:$AF$503)))</f>
        <v/>
      </c>
      <c r="AK464" s="13">
        <f>IF(AF464="","",IF(AF464="-","-",IF((AF464-AJ464)=0,"-",IF((AF464-AJ464)&gt;0,"↑","↓"))))</f>
        <v/>
      </c>
      <c r="AM464" s="125">
        <f>IF(I464="","",((I464-$AJ$2)*$AL$3*((1+$AL$3)^(30*12)))/(((1+$AL$3)^(30*12))-1))</f>
        <v/>
      </c>
    </row>
    <row r="465">
      <c r="B465" s="6" t="inlineStr">
        <is>
          <t>Actiu</t>
        </is>
      </c>
      <c r="C465" s="12" t="inlineStr">
        <is>
          <t>2025-04-14</t>
        </is>
      </c>
      <c r="D465" s="11" t="inlineStr">
        <is>
          <t>Serra Grup Immobiliari</t>
        </is>
      </c>
      <c r="E465" s="11" t="inlineStr"/>
      <c r="F465" s="12" t="inlineStr">
        <is>
          <t>2025-04-14</t>
        </is>
      </c>
      <c r="G465" s="11" t="n">
        <v>0</v>
      </c>
      <c r="H465" s="19" t="inlineStr"/>
      <c r="I465" s="124" t="n">
        <v>175000</v>
      </c>
      <c r="J465" s="9" t="inlineStr">
        <is>
          <t>-</t>
        </is>
      </c>
      <c r="K465" s="7" t="inlineStr">
        <is>
          <t>Viviendas</t>
        </is>
      </c>
      <c r="L465" s="7" t="inlineStr">
        <is>
          <t>Buen estado</t>
        </is>
      </c>
      <c r="M465" s="10" t="n">
        <v>1995</v>
      </c>
      <c r="N465" s="10" t="n">
        <v>30</v>
      </c>
      <c r="O465" s="7" t="inlineStr">
        <is>
          <t>Vilafranca del Penedès</t>
        </is>
      </c>
      <c r="P465" s="7" t="inlineStr">
        <is>
          <t>LES CLOTES</t>
        </is>
      </c>
      <c r="Q465" s="10" t="n">
        <v>87</v>
      </c>
      <c r="R465" s="10" t="inlineStr">
        <is>
          <t>-</t>
        </is>
      </c>
      <c r="S465" s="7" t="inlineStr">
        <is>
          <t>-</t>
        </is>
      </c>
      <c r="T465" s="7" t="inlineStr">
        <is>
          <t>Si</t>
        </is>
      </c>
      <c r="U465" s="10" t="n">
        <v>4</v>
      </c>
      <c r="V465" s="10" t="n">
        <v>2</v>
      </c>
      <c r="W465" s="7" t="inlineStr">
        <is>
          <t>Oeste</t>
        </is>
      </c>
      <c r="X465" s="7" t="inlineStr">
        <is>
          <t>No</t>
        </is>
      </c>
      <c r="Y465" s="7" t="inlineStr">
        <is>
          <t>Si</t>
        </is>
      </c>
      <c r="Z465" s="7" t="inlineStr">
        <is>
          <t>No</t>
        </is>
      </c>
      <c r="AA465" s="7" t="inlineStr">
        <is>
          <t>No</t>
        </is>
      </c>
      <c r="AB465" s="7" t="inlineStr">
        <is>
          <t>No</t>
        </is>
      </c>
      <c r="AC465" s="126" t="inlineStr">
        <is>
          <t>Aqui</t>
        </is>
      </c>
      <c r="AD465" s="19" t="inlineStr"/>
      <c r="AE465" s="13" t="n">
        <v>2011.494252873563</v>
      </c>
      <c r="AF465" s="13" t="n">
        <v>1749.125437281359</v>
      </c>
      <c r="AH465" s="13">
        <f>IF(P465="","",AVERAGEIF($P$6:$P$503, P465, $AE$6:$AE$503))</f>
        <v/>
      </c>
      <c r="AI465" s="13">
        <f>IF(AE465="","",IF(AE465="-","-",IF((AE465-AH465)=0,"-",IF((AE465-AH465)&gt;0,"↑","↓"))))</f>
        <v/>
      </c>
      <c r="AJ465" s="13">
        <f>IF(AF465="","",IF(AF465="-","-",AVERAGEIF($P$6:$P$503, P465, $AF$6:$AF$503)))</f>
        <v/>
      </c>
      <c r="AK465" s="13">
        <f>IF(AF465="","",IF(AF465="-","-",IF((AF465-AJ465)=0,"-",IF((AF465-AJ465)&gt;0,"↑","↓"))))</f>
        <v/>
      </c>
      <c r="AM465" s="125">
        <f>IF(I465="","",((I465-$AJ$2)*$AL$3*((1+$AL$3)^(30*12)))/(((1+$AL$3)^(30*12))-1))</f>
        <v/>
      </c>
    </row>
    <row r="466">
      <c r="B466" s="6" t="inlineStr">
        <is>
          <t>Actiu</t>
        </is>
      </c>
      <c r="C466" s="12" t="inlineStr">
        <is>
          <t>2025-04-14</t>
        </is>
      </c>
      <c r="D466" s="11" t="inlineStr">
        <is>
          <t>Serra Grup Immobiliari</t>
        </is>
      </c>
      <c r="E466" s="11" t="inlineStr"/>
      <c r="F466" s="12" t="inlineStr">
        <is>
          <t>2025-04-14</t>
        </is>
      </c>
      <c r="G466" s="11" t="n">
        <v>0</v>
      </c>
      <c r="H466" s="19" t="inlineStr"/>
      <c r="I466" s="124" t="n">
        <v>700000</v>
      </c>
      <c r="J466" s="9" t="inlineStr">
        <is>
          <t>-</t>
        </is>
      </c>
      <c r="K466" s="7" t="inlineStr">
        <is>
          <t>Viviendas</t>
        </is>
      </c>
      <c r="L466" s="7" t="inlineStr">
        <is>
          <t>Buen estado</t>
        </is>
      </c>
      <c r="M466" s="10" t="n">
        <v>1925</v>
      </c>
      <c r="N466" s="10" t="n">
        <v>100</v>
      </c>
      <c r="O466" s="7" t="inlineStr">
        <is>
          <t>Vilafranca del Penedès</t>
        </is>
      </c>
      <c r="P466" s="7" t="inlineStr">
        <is>
          <t>*CENTRO</t>
        </is>
      </c>
      <c r="Q466" s="10" t="n">
        <v>181</v>
      </c>
      <c r="R466" s="10" t="inlineStr">
        <is>
          <t>-</t>
        </is>
      </c>
      <c r="S466" s="7" t="inlineStr">
        <is>
          <t>-</t>
        </is>
      </c>
      <c r="T466" s="7" t="inlineStr">
        <is>
          <t>No</t>
        </is>
      </c>
      <c r="U466" s="10" t="n">
        <v>8</v>
      </c>
      <c r="V466" s="10" t="n">
        <v>8</v>
      </c>
      <c r="W466" s="7" t="inlineStr">
        <is>
          <t>Este</t>
        </is>
      </c>
      <c r="X466" s="7" t="inlineStr">
        <is>
          <t>No</t>
        </is>
      </c>
      <c r="Y466" s="7" t="inlineStr">
        <is>
          <t>Si</t>
        </is>
      </c>
      <c r="Z466" s="7" t="inlineStr">
        <is>
          <t>No</t>
        </is>
      </c>
      <c r="AA466" s="7" t="inlineStr">
        <is>
          <t>No</t>
        </is>
      </c>
      <c r="AB466" s="7" t="inlineStr">
        <is>
          <t>No</t>
        </is>
      </c>
      <c r="AC466" s="126" t="inlineStr">
        <is>
          <t>Aqui</t>
        </is>
      </c>
      <c r="AD466" s="19" t="inlineStr"/>
      <c r="AE466" s="13" t="n">
        <v>3867.403314917127</v>
      </c>
      <c r="AF466" s="13" t="n">
        <v>2578.268876611418</v>
      </c>
      <c r="AH466" s="13">
        <f>IF(P466="","",AVERAGEIF($P$6:$P$503, P466, $AE$6:$AE$503))</f>
        <v/>
      </c>
      <c r="AI466" s="13">
        <f>IF(AE466="","",IF(AE466="-","-",IF((AE466-AH466)=0,"-",IF((AE466-AH466)&gt;0,"↑","↓"))))</f>
        <v/>
      </c>
      <c r="AJ466" s="13">
        <f>IF(AF466="","",IF(AF466="-","-",AVERAGEIF($P$6:$P$503, P466, $AF$6:$AF$503)))</f>
        <v/>
      </c>
      <c r="AK466" s="13">
        <f>IF(AF466="","",IF(AF466="-","-",IF((AF466-AJ466)=0,"-",IF((AF466-AJ466)&gt;0,"↑","↓"))))</f>
        <v/>
      </c>
      <c r="AM466" s="125">
        <f>IF(I466="","",((I466-$AJ$2)*$AL$3*((1+$AL$3)^(30*12)))/(((1+$AL$3)^(30*12))-1))</f>
        <v/>
      </c>
    </row>
    <row r="467">
      <c r="B467" s="6" t="inlineStr">
        <is>
          <t>Actiu</t>
        </is>
      </c>
      <c r="C467" s="12" t="inlineStr">
        <is>
          <t>2025-04-14</t>
        </is>
      </c>
      <c r="D467" s="11" t="inlineStr">
        <is>
          <t>Serra Grup Immobiliari</t>
        </is>
      </c>
      <c r="E467" s="11" t="inlineStr"/>
      <c r="F467" s="12" t="inlineStr">
        <is>
          <t>2025-04-14</t>
        </is>
      </c>
      <c r="G467" s="11" t="n">
        <v>0</v>
      </c>
      <c r="H467" s="18" t="inlineStr"/>
      <c r="I467" s="124" t="n">
        <v>287000</v>
      </c>
      <c r="J467" s="9" t="inlineStr">
        <is>
          <t>-</t>
        </is>
      </c>
      <c r="K467" s="7" t="inlineStr">
        <is>
          <t>Viviendas</t>
        </is>
      </c>
      <c r="L467" s="7" t="inlineStr">
        <is>
          <t>Buen estado</t>
        </is>
      </c>
      <c r="M467" s="10" t="inlineStr">
        <is>
          <t>-</t>
        </is>
      </c>
      <c r="N467" s="10" t="inlineStr">
        <is>
          <t>-</t>
        </is>
      </c>
      <c r="O467" s="7" t="inlineStr">
        <is>
          <t>Vilafranca del Penedès</t>
        </is>
      </c>
      <c r="P467" s="7" t="inlineStr">
        <is>
          <t>*CENTRO</t>
        </is>
      </c>
      <c r="Q467" s="10" t="n">
        <v>305</v>
      </c>
      <c r="R467" s="10" t="inlineStr">
        <is>
          <t>-</t>
        </is>
      </c>
      <c r="S467" s="7" t="inlineStr">
        <is>
          <t>-</t>
        </is>
      </c>
      <c r="T467" s="7" t="inlineStr">
        <is>
          <t>No</t>
        </is>
      </c>
      <c r="U467" s="10" t="n">
        <v>4</v>
      </c>
      <c r="V467" s="10" t="n">
        <v>3</v>
      </c>
      <c r="W467" s="7" t="inlineStr">
        <is>
          <t>-</t>
        </is>
      </c>
      <c r="X467" s="7" t="inlineStr">
        <is>
          <t>No</t>
        </is>
      </c>
      <c r="Y467" s="7" t="inlineStr">
        <is>
          <t>No</t>
        </is>
      </c>
      <c r="Z467" s="7" t="inlineStr">
        <is>
          <t>No</t>
        </is>
      </c>
      <c r="AA467" s="7" t="inlineStr">
        <is>
          <t>No</t>
        </is>
      </c>
      <c r="AB467" s="7" t="inlineStr">
        <is>
          <t>No</t>
        </is>
      </c>
      <c r="AC467" s="126" t="inlineStr">
        <is>
          <t>Aqui</t>
        </is>
      </c>
      <c r="AD467" s="18" t="inlineStr"/>
      <c r="AE467" s="13" t="n">
        <v>940.983606557377</v>
      </c>
      <c r="AF467" s="13" t="inlineStr">
        <is>
          <t>-</t>
        </is>
      </c>
      <c r="AH467" s="13">
        <f>IF(P467="","",AVERAGEIF($P$6:$P$503, P467, $AE$6:$AE$503))</f>
        <v/>
      </c>
      <c r="AI467" s="13">
        <f>IF(AE467="","",IF(AE467="-","-",IF((AE467-AH467)=0,"-",IF((AE467-AH467)&gt;0,"↑","↓"))))</f>
        <v/>
      </c>
      <c r="AJ467" s="13">
        <f>IF(AF467="","",IF(AF467="-","-",AVERAGEIF($P$6:$P$503, P467, $AF$6:$AF$503)))</f>
        <v/>
      </c>
      <c r="AK467" s="13">
        <f>IF(AF467="","",IF(AF467="-","-",IF((AF467-AJ467)=0,"-",IF((AF467-AJ467)&gt;0,"↑","↓"))))</f>
        <v/>
      </c>
      <c r="AM467" s="125">
        <f>IF(I467="","",((I467-$AJ$2)*$AL$3*((1+$AL$3)^(30*12)))/(((1+$AL$3)^(30*12))-1))</f>
        <v/>
      </c>
    </row>
    <row r="468">
      <c r="B468" s="6" t="inlineStr">
        <is>
          <t>Actiu</t>
        </is>
      </c>
      <c r="C468" s="12" t="inlineStr">
        <is>
          <t>2025-04-14</t>
        </is>
      </c>
      <c r="D468" s="11" t="inlineStr">
        <is>
          <t>Serra Grup Immobiliari</t>
        </is>
      </c>
      <c r="E468" s="11" t="inlineStr"/>
      <c r="F468" s="12" t="inlineStr">
        <is>
          <t>2025-04-14</t>
        </is>
      </c>
      <c r="G468" s="11" t="n">
        <v>0</v>
      </c>
      <c r="H468" s="19" t="inlineStr"/>
      <c r="I468" s="124" t="n">
        <v>260500</v>
      </c>
      <c r="J468" s="9" t="inlineStr">
        <is>
          <t>-</t>
        </is>
      </c>
      <c r="K468" s="7" t="inlineStr">
        <is>
          <t>Viviendas</t>
        </is>
      </c>
      <c r="L468" s="7" t="inlineStr">
        <is>
          <t>Obra Nueva</t>
        </is>
      </c>
      <c r="M468" s="10" t="n">
        <v>2025</v>
      </c>
      <c r="N468" s="10" t="n">
        <v>0</v>
      </c>
      <c r="O468" s="7" t="inlineStr">
        <is>
          <t>Vilafranca del Penedès</t>
        </is>
      </c>
      <c r="P468" s="7" t="inlineStr">
        <is>
          <t>La Girada</t>
        </is>
      </c>
      <c r="Q468" s="10" t="n">
        <v>78</v>
      </c>
      <c r="R468" s="10" t="inlineStr">
        <is>
          <t>-</t>
        </is>
      </c>
      <c r="S468" s="7" t="inlineStr">
        <is>
          <t>-</t>
        </is>
      </c>
      <c r="T468" s="7" t="inlineStr">
        <is>
          <t>Si</t>
        </is>
      </c>
      <c r="U468" s="10" t="n">
        <v>4</v>
      </c>
      <c r="V468" s="10" t="n">
        <v>2</v>
      </c>
      <c r="W468" s="7" t="inlineStr">
        <is>
          <t>-</t>
        </is>
      </c>
      <c r="X468" s="7" t="inlineStr">
        <is>
          <t>No</t>
        </is>
      </c>
      <c r="Y468" s="7" t="inlineStr">
        <is>
          <t>Si</t>
        </is>
      </c>
      <c r="Z468" s="7" t="inlineStr">
        <is>
          <t>Si</t>
        </is>
      </c>
      <c r="AA468" s="7" t="inlineStr">
        <is>
          <t>No</t>
        </is>
      </c>
      <c r="AB468" s="7" t="inlineStr">
        <is>
          <t>No</t>
        </is>
      </c>
      <c r="AC468" s="126" t="inlineStr">
        <is>
          <t>Aqui</t>
        </is>
      </c>
      <c r="AD468" s="19" t="inlineStr"/>
      <c r="AE468" s="13" t="n">
        <v>3339.74358974359</v>
      </c>
      <c r="AF468" s="13" t="n">
        <v>3339.74358974359</v>
      </c>
      <c r="AH468" s="13">
        <f>IF(P468="","",AVERAGEIF($P$6:$P$503, P468, $AE$6:$AE$503))</f>
        <v/>
      </c>
      <c r="AI468" s="13">
        <f>IF(AE468="","",IF(AE468="-","-",IF((AE468-AH468)=0,"-",IF((AE468-AH468)&gt;0,"↑","↓"))))</f>
        <v/>
      </c>
      <c r="AJ468" s="13">
        <f>IF(AF468="","",IF(AF468="-","-",AVERAGEIF($P$6:$P$503, P468, $AF$6:$AF$503)))</f>
        <v/>
      </c>
      <c r="AK468" s="13">
        <f>IF(AF468="","",IF(AF468="-","-",IF((AF468-AJ468)=0,"-",IF((AF468-AJ468)&gt;0,"↑","↓"))))</f>
        <v/>
      </c>
      <c r="AM468" s="125">
        <f>IF(I468="","",((I468-$AJ$2)*$AL$3*((1+$AL$3)^(30*12)))/(((1+$AL$3)^(30*12))-1))</f>
        <v/>
      </c>
    </row>
    <row r="469">
      <c r="B469" s="6" t="inlineStr">
        <is>
          <t>Actiu</t>
        </is>
      </c>
      <c r="C469" s="12" t="inlineStr">
        <is>
          <t>2025-04-14</t>
        </is>
      </c>
      <c r="D469" s="11" t="inlineStr">
        <is>
          <t>Serra Grup Immobiliari</t>
        </is>
      </c>
      <c r="E469" s="11" t="inlineStr"/>
      <c r="F469" s="12" t="inlineStr">
        <is>
          <t>2025-04-14</t>
        </is>
      </c>
      <c r="G469" s="11" t="n">
        <v>0</v>
      </c>
      <c r="H469" s="19" t="inlineStr"/>
      <c r="I469" s="124" t="n">
        <v>268000</v>
      </c>
      <c r="J469" s="9" t="inlineStr">
        <is>
          <t>-</t>
        </is>
      </c>
      <c r="K469" s="7" t="inlineStr">
        <is>
          <t>Viviendas</t>
        </is>
      </c>
      <c r="L469" s="7" t="inlineStr">
        <is>
          <t>Obra Nueva</t>
        </is>
      </c>
      <c r="M469" s="10" t="n">
        <v>2025</v>
      </c>
      <c r="N469" s="10" t="n">
        <v>0</v>
      </c>
      <c r="O469" s="7" t="inlineStr">
        <is>
          <t>Vilafranca del Penedès</t>
        </is>
      </c>
      <c r="P469" s="7" t="inlineStr">
        <is>
          <t>La Girada</t>
        </is>
      </c>
      <c r="Q469" s="10" t="n">
        <v>78</v>
      </c>
      <c r="R469" s="10" t="inlineStr">
        <is>
          <t>-</t>
        </is>
      </c>
      <c r="S469" s="7" t="inlineStr">
        <is>
          <t>-</t>
        </is>
      </c>
      <c r="T469" s="7" t="inlineStr">
        <is>
          <t>Si</t>
        </is>
      </c>
      <c r="U469" s="10" t="n">
        <v>4</v>
      </c>
      <c r="V469" s="10" t="n">
        <v>2</v>
      </c>
      <c r="W469" s="7" t="inlineStr">
        <is>
          <t>-</t>
        </is>
      </c>
      <c r="X469" s="7" t="inlineStr">
        <is>
          <t>No</t>
        </is>
      </c>
      <c r="Y469" s="7" t="inlineStr">
        <is>
          <t>Si</t>
        </is>
      </c>
      <c r="Z469" s="7" t="inlineStr">
        <is>
          <t>Si</t>
        </is>
      </c>
      <c r="AA469" s="7" t="inlineStr">
        <is>
          <t>No</t>
        </is>
      </c>
      <c r="AB469" s="7" t="inlineStr">
        <is>
          <t>No</t>
        </is>
      </c>
      <c r="AC469" s="126" t="inlineStr">
        <is>
          <t>Aqui</t>
        </is>
      </c>
      <c r="AD469" s="19" t="inlineStr"/>
      <c r="AE469" s="13" t="n">
        <v>3435.897435897436</v>
      </c>
      <c r="AF469" s="13" t="n">
        <v>3435.897435897436</v>
      </c>
      <c r="AH469" s="13">
        <f>IF(P469="","",AVERAGEIF($P$6:$P$503, P469, $AE$6:$AE$503))</f>
        <v/>
      </c>
      <c r="AI469" s="13">
        <f>IF(AE469="","",IF(AE469="-","-",IF((AE469-AH469)=0,"-",IF((AE469-AH469)&gt;0,"↑","↓"))))</f>
        <v/>
      </c>
      <c r="AJ469" s="13">
        <f>IF(AF469="","",IF(AF469="-","-",AVERAGEIF($P$6:$P$503, P469, $AF$6:$AF$503)))</f>
        <v/>
      </c>
      <c r="AK469" s="13">
        <f>IF(AF469="","",IF(AF469="-","-",IF((AF469-AJ469)=0,"-",IF((AF469-AJ469)&gt;0,"↑","↓"))))</f>
        <v/>
      </c>
      <c r="AM469" s="125">
        <f>IF(I469="","",((I469-$AJ$2)*$AL$3*((1+$AL$3)^(30*12)))/(((1+$AL$3)^(30*12))-1))</f>
        <v/>
      </c>
    </row>
    <row r="470">
      <c r="B470" s="6" t="inlineStr">
        <is>
          <t>Actiu</t>
        </is>
      </c>
      <c r="C470" s="12" t="inlineStr">
        <is>
          <t>2025-04-14</t>
        </is>
      </c>
      <c r="D470" s="11" t="inlineStr">
        <is>
          <t>Serra Grup Immobiliari</t>
        </is>
      </c>
      <c r="E470" s="11" t="inlineStr"/>
      <c r="F470" s="12" t="inlineStr">
        <is>
          <t>2025-04-14</t>
        </is>
      </c>
      <c r="G470" s="11" t="n">
        <v>0</v>
      </c>
      <c r="H470" s="18" t="inlineStr"/>
      <c r="I470" s="124" t="n">
        <v>254481</v>
      </c>
      <c r="J470" s="9" t="inlineStr">
        <is>
          <t>-</t>
        </is>
      </c>
      <c r="K470" s="7" t="inlineStr">
        <is>
          <t>Viviendas</t>
        </is>
      </c>
      <c r="L470" s="7" t="inlineStr">
        <is>
          <t>Nuevo</t>
        </is>
      </c>
      <c r="M470" s="10" t="inlineStr">
        <is>
          <t>-</t>
        </is>
      </c>
      <c r="N470" s="10" t="inlineStr">
        <is>
          <t>-</t>
        </is>
      </c>
      <c r="O470" s="7" t="inlineStr">
        <is>
          <t>Vilafranca del Penedès</t>
        </is>
      </c>
      <c r="P470" s="7" t="inlineStr">
        <is>
          <t>Barcelona</t>
        </is>
      </c>
      <c r="Q470" s="10" t="n">
        <v>73</v>
      </c>
      <c r="R470" s="10" t="inlineStr">
        <is>
          <t>-</t>
        </is>
      </c>
      <c r="S470" s="7" t="inlineStr">
        <is>
          <t>-</t>
        </is>
      </c>
      <c r="T470" s="7" t="inlineStr">
        <is>
          <t>Si</t>
        </is>
      </c>
      <c r="U470" s="10" t="n">
        <v>3</v>
      </c>
      <c r="V470" s="10" t="n">
        <v>2</v>
      </c>
      <c r="W470" s="7" t="inlineStr">
        <is>
          <t>-</t>
        </is>
      </c>
      <c r="X470" s="7" t="inlineStr">
        <is>
          <t>No</t>
        </is>
      </c>
      <c r="Y470" s="7" t="inlineStr">
        <is>
          <t>No</t>
        </is>
      </c>
      <c r="Z470" s="7" t="inlineStr">
        <is>
          <t>Si</t>
        </is>
      </c>
      <c r="AA470" s="7" t="inlineStr">
        <is>
          <t>No</t>
        </is>
      </c>
      <c r="AB470" s="7" t="inlineStr">
        <is>
          <t>Si</t>
        </is>
      </c>
      <c r="AC470" s="126" t="inlineStr">
        <is>
          <t>Aqui</t>
        </is>
      </c>
      <c r="AD470" s="18" t="inlineStr"/>
      <c r="AE470" s="13" t="n">
        <v>3486.041095890411</v>
      </c>
      <c r="AF470" s="13" t="inlineStr">
        <is>
          <t>-</t>
        </is>
      </c>
      <c r="AH470" s="13">
        <f>IF(P470="","",AVERAGEIF($P$6:$P$503, P470, $AE$6:$AE$503))</f>
        <v/>
      </c>
      <c r="AI470" s="13">
        <f>IF(AE470="","",IF(AE470="-","-",IF((AE470-AH470)=0,"-",IF((AE470-AH470)&gt;0,"↑","↓"))))</f>
        <v/>
      </c>
      <c r="AJ470" s="13">
        <f>IF(AF470="","",IF(AF470="-","-",AVERAGEIF($P$6:$P$503, P470, $AF$6:$AF$503)))</f>
        <v/>
      </c>
      <c r="AK470" s="13">
        <f>IF(AF470="","",IF(AF470="-","-",IF((AF470-AJ470)=0,"-",IF((AF470-AJ470)&gt;0,"↑","↓"))))</f>
        <v/>
      </c>
      <c r="AM470" s="125">
        <f>IF(I470="","",((I470-$AJ$2)*$AL$3*((1+$AL$3)^(30*12)))/(((1+$AL$3)^(30*12))-1))</f>
        <v/>
      </c>
    </row>
    <row r="471">
      <c r="B471" s="6" t="inlineStr">
        <is>
          <t>Actiu</t>
        </is>
      </c>
      <c r="C471" s="12" t="inlineStr">
        <is>
          <t>2025-04-14</t>
        </is>
      </c>
      <c r="D471" s="11" t="inlineStr">
        <is>
          <t>Serra Grup Immobiliari</t>
        </is>
      </c>
      <c r="E471" s="11" t="inlineStr"/>
      <c r="F471" s="12" t="inlineStr">
        <is>
          <t>2025-04-14</t>
        </is>
      </c>
      <c r="G471" s="11" t="n">
        <v>0</v>
      </c>
      <c r="H471" s="19" t="inlineStr"/>
      <c r="I471" s="124" t="n">
        <v>319200</v>
      </c>
      <c r="J471" s="9" t="inlineStr">
        <is>
          <t>-</t>
        </is>
      </c>
      <c r="K471" s="7" t="inlineStr">
        <is>
          <t>Viviendas</t>
        </is>
      </c>
      <c r="L471" s="7" t="inlineStr">
        <is>
          <t>Obra Nueva</t>
        </is>
      </c>
      <c r="M471" s="10" t="n">
        <v>2025</v>
      </c>
      <c r="N471" s="10" t="n">
        <v>0</v>
      </c>
      <c r="O471" s="7" t="inlineStr">
        <is>
          <t>Vilafranca del Penedès</t>
        </is>
      </c>
      <c r="P471" s="7" t="inlineStr">
        <is>
          <t>Barcelona</t>
        </is>
      </c>
      <c r="Q471" s="10" t="n">
        <v>92</v>
      </c>
      <c r="R471" s="10" t="inlineStr">
        <is>
          <t>-</t>
        </is>
      </c>
      <c r="S471" s="7" t="inlineStr">
        <is>
          <t>-</t>
        </is>
      </c>
      <c r="T471" s="7" t="inlineStr">
        <is>
          <t>Si</t>
        </is>
      </c>
      <c r="U471" s="10" t="n">
        <v>4</v>
      </c>
      <c r="V471" s="10" t="n">
        <v>2</v>
      </c>
      <c r="W471" s="7" t="inlineStr">
        <is>
          <t>-</t>
        </is>
      </c>
      <c r="X471" s="7" t="inlineStr">
        <is>
          <t>No</t>
        </is>
      </c>
      <c r="Y471" s="7" t="inlineStr">
        <is>
          <t>No</t>
        </is>
      </c>
      <c r="Z471" s="7" t="inlineStr">
        <is>
          <t>Si</t>
        </is>
      </c>
      <c r="AA471" s="7" t="inlineStr">
        <is>
          <t>No</t>
        </is>
      </c>
      <c r="AB471" s="7" t="inlineStr">
        <is>
          <t>Si</t>
        </is>
      </c>
      <c r="AC471" s="126" t="inlineStr">
        <is>
          <t>Aqui</t>
        </is>
      </c>
      <c r="AD471" s="19" t="inlineStr"/>
      <c r="AE471" s="13" t="n">
        <v>3469.565217391304</v>
      </c>
      <c r="AF471" s="13" t="n">
        <v>3469.565217391304</v>
      </c>
      <c r="AH471" s="13">
        <f>IF(P471="","",AVERAGEIF($P$6:$P$503, P471, $AE$6:$AE$503))</f>
        <v/>
      </c>
      <c r="AI471" s="13">
        <f>IF(AE471="","",IF(AE471="-","-",IF((AE471-AH471)=0,"-",IF((AE471-AH471)&gt;0,"↑","↓"))))</f>
        <v/>
      </c>
      <c r="AJ471" s="13">
        <f>IF(AF471="","",IF(AF471="-","-",AVERAGEIF($P$6:$P$503, P471, $AF$6:$AF$503)))</f>
        <v/>
      </c>
      <c r="AK471" s="13">
        <f>IF(AF471="","",IF(AF471="-","-",IF((AF471-AJ471)=0,"-",IF((AF471-AJ471)&gt;0,"↑","↓"))))</f>
        <v/>
      </c>
      <c r="AM471" s="125">
        <f>IF(I471="","",((I471-$AJ$2)*$AL$3*((1+$AL$3)^(30*12)))/(((1+$AL$3)^(30*12))-1))</f>
        <v/>
      </c>
    </row>
    <row r="472">
      <c r="B472" s="6" t="inlineStr">
        <is>
          <t>Actiu</t>
        </is>
      </c>
      <c r="C472" s="12" t="inlineStr">
        <is>
          <t>2025-04-14</t>
        </is>
      </c>
      <c r="D472" s="11" t="inlineStr">
        <is>
          <t>Serra Grup Immobiliari</t>
        </is>
      </c>
      <c r="E472" s="11" t="inlineStr"/>
      <c r="F472" s="12" t="inlineStr">
        <is>
          <t>2025-04-14</t>
        </is>
      </c>
      <c r="G472" s="11" t="n">
        <v>0</v>
      </c>
      <c r="H472" s="19" t="inlineStr"/>
      <c r="I472" s="124" t="n">
        <v>276105</v>
      </c>
      <c r="J472" s="9" t="inlineStr">
        <is>
          <t>-</t>
        </is>
      </c>
      <c r="K472" s="7" t="inlineStr">
        <is>
          <t>Viviendas</t>
        </is>
      </c>
      <c r="L472" s="7" t="inlineStr">
        <is>
          <t>Obra Nueva</t>
        </is>
      </c>
      <c r="M472" s="10" t="n">
        <v>2025</v>
      </c>
      <c r="N472" s="10" t="n">
        <v>0</v>
      </c>
      <c r="O472" s="7" t="inlineStr">
        <is>
          <t>Vilafranca del Penedès</t>
        </is>
      </c>
      <c r="P472" s="7" t="inlineStr">
        <is>
          <t>Vilafranca del Penedès</t>
        </is>
      </c>
      <c r="Q472" s="10" t="n">
        <v>83</v>
      </c>
      <c r="R472" s="10" t="inlineStr">
        <is>
          <t>-</t>
        </is>
      </c>
      <c r="S472" s="7" t="inlineStr">
        <is>
          <t>-</t>
        </is>
      </c>
      <c r="T472" s="7" t="inlineStr">
        <is>
          <t>Si</t>
        </is>
      </c>
      <c r="U472" s="10" t="n">
        <v>3</v>
      </c>
      <c r="V472" s="10" t="n">
        <v>2</v>
      </c>
      <c r="W472" s="7" t="inlineStr">
        <is>
          <t>-</t>
        </is>
      </c>
      <c r="X472" s="7" t="inlineStr">
        <is>
          <t>No</t>
        </is>
      </c>
      <c r="Y472" s="7" t="inlineStr">
        <is>
          <t>No</t>
        </is>
      </c>
      <c r="Z472" s="7" t="inlineStr">
        <is>
          <t>Si</t>
        </is>
      </c>
      <c r="AA472" s="7" t="inlineStr">
        <is>
          <t>No</t>
        </is>
      </c>
      <c r="AB472" s="7" t="inlineStr">
        <is>
          <t>Si</t>
        </is>
      </c>
      <c r="AC472" s="126" t="inlineStr">
        <is>
          <t>Aqui</t>
        </is>
      </c>
      <c r="AD472" s="19" t="inlineStr"/>
      <c r="AE472" s="13" t="n">
        <v>3326.566265060241</v>
      </c>
      <c r="AF472" s="13" t="n">
        <v>3326.566265060241</v>
      </c>
      <c r="AH472" s="13">
        <f>IF(P472="","",AVERAGEIF($P$6:$P$503, P472, $AE$6:$AE$503))</f>
        <v/>
      </c>
      <c r="AI472" s="13">
        <f>IF(AE472="","",IF(AE472="-","-",IF((AE472-AH472)=0,"-",IF((AE472-AH472)&gt;0,"↑","↓"))))</f>
        <v/>
      </c>
      <c r="AJ472" s="13">
        <f>IF(AF472="","",IF(AF472="-","-",AVERAGEIF($P$6:$P$503, P472, $AF$6:$AF$503)))</f>
        <v/>
      </c>
      <c r="AK472" s="13">
        <f>IF(AF472="","",IF(AF472="-","-",IF((AF472-AJ472)=0,"-",IF((AF472-AJ472)&gt;0,"↑","↓"))))</f>
        <v/>
      </c>
      <c r="AM472" s="125">
        <f>IF(I472="","",((I472-$AJ$2)*$AL$3*((1+$AL$3)^(30*12)))/(((1+$AL$3)^(30*12))-1))</f>
        <v/>
      </c>
    </row>
    <row r="473">
      <c r="B473" s="6" t="inlineStr">
        <is>
          <t>Actiu</t>
        </is>
      </c>
      <c r="C473" s="12" t="inlineStr">
        <is>
          <t>2025-04-14</t>
        </is>
      </c>
      <c r="D473" s="11" t="inlineStr">
        <is>
          <t>Serra Grup Immobiliari</t>
        </is>
      </c>
      <c r="E473" s="11" t="inlineStr"/>
      <c r="F473" s="12" t="inlineStr">
        <is>
          <t>2025-04-14</t>
        </is>
      </c>
      <c r="G473" s="11" t="n">
        <v>0</v>
      </c>
      <c r="H473" s="18" t="inlineStr"/>
      <c r="I473" s="124" t="n">
        <v>270000</v>
      </c>
      <c r="J473" s="9" t="inlineStr">
        <is>
          <t>-</t>
        </is>
      </c>
      <c r="K473" s="7" t="inlineStr">
        <is>
          <t>Viviendas</t>
        </is>
      </c>
      <c r="L473" s="7" t="inlineStr">
        <is>
          <t>Seminuevo</t>
        </is>
      </c>
      <c r="M473" s="10" t="n">
        <v>2023</v>
      </c>
      <c r="N473" s="10" t="n">
        <v>2</v>
      </c>
      <c r="O473" s="7" t="inlineStr">
        <is>
          <t>Vilafranca del Penedès</t>
        </is>
      </c>
      <c r="P473" s="7" t="inlineStr">
        <is>
          <t>*CENTRO</t>
        </is>
      </c>
      <c r="Q473" s="10" t="n">
        <v>95</v>
      </c>
      <c r="R473" s="10" t="inlineStr">
        <is>
          <t>-</t>
        </is>
      </c>
      <c r="S473" s="7" t="inlineStr">
        <is>
          <t>-</t>
        </is>
      </c>
      <c r="T473" s="7" t="inlineStr">
        <is>
          <t>Si</t>
        </is>
      </c>
      <c r="U473" s="10" t="n">
        <v>3</v>
      </c>
      <c r="V473" s="10" t="n">
        <v>2</v>
      </c>
      <c r="W473" s="7" t="inlineStr">
        <is>
          <t>Sur</t>
        </is>
      </c>
      <c r="X473" s="7" t="inlineStr">
        <is>
          <t>No</t>
        </is>
      </c>
      <c r="Y473" s="7" t="inlineStr">
        <is>
          <t>Si</t>
        </is>
      </c>
      <c r="Z473" s="7" t="inlineStr">
        <is>
          <t>No</t>
        </is>
      </c>
      <c r="AA473" s="7" t="inlineStr">
        <is>
          <t>No</t>
        </is>
      </c>
      <c r="AB473" s="7" t="inlineStr">
        <is>
          <t>No</t>
        </is>
      </c>
      <c r="AC473" s="126" t="inlineStr">
        <is>
          <t>Aqui</t>
        </is>
      </c>
      <c r="AD473" s="18" t="inlineStr"/>
      <c r="AE473" s="13" t="n">
        <v>2842.105263157895</v>
      </c>
      <c r="AF473" s="13" t="n">
        <v>2813.965607087024</v>
      </c>
      <c r="AH473" s="13">
        <f>IF(P473="","",AVERAGEIF($P$6:$P$503, P473, $AE$6:$AE$503))</f>
        <v/>
      </c>
      <c r="AI473" s="13">
        <f>IF(AE473="","",IF(AE473="-","-",IF((AE473-AH473)=0,"-",IF((AE473-AH473)&gt;0,"↑","↓"))))</f>
        <v/>
      </c>
      <c r="AJ473" s="13">
        <f>IF(AF473="","",IF(AF473="-","-",AVERAGEIF($P$6:$P$503, P473, $AF$6:$AF$503)))</f>
        <v/>
      </c>
      <c r="AK473" s="13">
        <f>IF(AF473="","",IF(AF473="-","-",IF((AF473-AJ473)=0,"-",IF((AF473-AJ473)&gt;0,"↑","↓"))))</f>
        <v/>
      </c>
      <c r="AM473" s="125">
        <f>IF(I473="","",((I473-$AJ$2)*$AL$3*((1+$AL$3)^(30*12)))/(((1+$AL$3)^(30*12))-1))</f>
        <v/>
      </c>
    </row>
    <row r="474">
      <c r="B474" s="6" t="inlineStr">
        <is>
          <t>Actiu</t>
        </is>
      </c>
      <c r="C474" s="12" t="inlineStr">
        <is>
          <t>2025-04-14</t>
        </is>
      </c>
      <c r="D474" s="11" t="inlineStr">
        <is>
          <t>Serra Grup Immobiliari</t>
        </is>
      </c>
      <c r="E474" s="11" t="inlineStr"/>
      <c r="F474" s="12" t="inlineStr">
        <is>
          <t>2025-04-14</t>
        </is>
      </c>
      <c r="G474" s="11" t="n">
        <v>0</v>
      </c>
      <c r="H474" s="19" t="inlineStr"/>
      <c r="I474" s="124" t="n">
        <v>167000</v>
      </c>
      <c r="J474" s="9" t="inlineStr">
        <is>
          <t>-</t>
        </is>
      </c>
      <c r="K474" s="7" t="inlineStr">
        <is>
          <t>Viviendas</t>
        </is>
      </c>
      <c r="L474" s="7" t="inlineStr">
        <is>
          <t>Buen estado</t>
        </is>
      </c>
      <c r="M474" s="10" t="n">
        <v>1972</v>
      </c>
      <c r="N474" s="10" t="n">
        <v>53</v>
      </c>
      <c r="O474" s="7" t="inlineStr">
        <is>
          <t>Vilafranca del Penedès</t>
        </is>
      </c>
      <c r="P474" s="7" t="inlineStr">
        <is>
          <t>LEspirall</t>
        </is>
      </c>
      <c r="Q474" s="10" t="n">
        <v>74</v>
      </c>
      <c r="R474" s="10" t="inlineStr">
        <is>
          <t>-</t>
        </is>
      </c>
      <c r="S474" s="7" t="inlineStr">
        <is>
          <t>-</t>
        </is>
      </c>
      <c r="T474" s="7" t="inlineStr">
        <is>
          <t>Si</t>
        </is>
      </c>
      <c r="U474" s="10" t="n">
        <v>3</v>
      </c>
      <c r="V474" s="10" t="n">
        <v>1</v>
      </c>
      <c r="W474" s="7" t="inlineStr">
        <is>
          <t>Sur</t>
        </is>
      </c>
      <c r="X474" s="7" t="inlineStr">
        <is>
          <t>No</t>
        </is>
      </c>
      <c r="Y474" s="7" t="inlineStr">
        <is>
          <t>No</t>
        </is>
      </c>
      <c r="Z474" s="7" t="inlineStr">
        <is>
          <t>No</t>
        </is>
      </c>
      <c r="AA474" s="7" t="inlineStr">
        <is>
          <t>No</t>
        </is>
      </c>
      <c r="AB474" s="7" t="inlineStr">
        <is>
          <t>No</t>
        </is>
      </c>
      <c r="AC474" s="126" t="inlineStr">
        <is>
          <t>Aqui</t>
        </is>
      </c>
      <c r="AD474" s="19" t="inlineStr"/>
      <c r="AE474" s="13" t="n">
        <v>2256.756756756757</v>
      </c>
      <c r="AF474" s="13" t="n">
        <v>1783.997436171349</v>
      </c>
      <c r="AH474" s="13">
        <f>IF(P474="","",AVERAGEIF($P$6:$P$503, P474, $AE$6:$AE$503))</f>
        <v/>
      </c>
      <c r="AI474" s="13">
        <f>IF(AE474="","",IF(AE474="-","-",IF((AE474-AH474)=0,"-",IF((AE474-AH474)&gt;0,"↑","↓"))))</f>
        <v/>
      </c>
      <c r="AJ474" s="13">
        <f>IF(AF474="","",IF(AF474="-","-",AVERAGEIF($P$6:$P$503, P474, $AF$6:$AF$503)))</f>
        <v/>
      </c>
      <c r="AK474" s="13">
        <f>IF(AF474="","",IF(AF474="-","-",IF((AF474-AJ474)=0,"-",IF((AF474-AJ474)&gt;0,"↑","↓"))))</f>
        <v/>
      </c>
      <c r="AM474" s="125">
        <f>IF(I474="","",((I474-$AJ$2)*$AL$3*((1+$AL$3)^(30*12)))/(((1+$AL$3)^(30*12))-1))</f>
        <v/>
      </c>
    </row>
    <row r="475">
      <c r="B475" s="6" t="inlineStr">
        <is>
          <t>Actiu</t>
        </is>
      </c>
      <c r="C475" s="12" t="inlineStr">
        <is>
          <t>2025-04-14</t>
        </is>
      </c>
      <c r="D475" s="11" t="inlineStr">
        <is>
          <t>Serra Grup Immobiliari</t>
        </is>
      </c>
      <c r="E475" s="11" t="inlineStr"/>
      <c r="F475" s="12" t="inlineStr">
        <is>
          <t>2025-04-14</t>
        </is>
      </c>
      <c r="G475" s="11" t="n">
        <v>0</v>
      </c>
      <c r="H475" s="19" t="inlineStr"/>
      <c r="I475" s="124" t="n">
        <v>260500</v>
      </c>
      <c r="J475" s="9" t="inlineStr">
        <is>
          <t>-</t>
        </is>
      </c>
      <c r="K475" s="7" t="inlineStr">
        <is>
          <t>Viviendas</t>
        </is>
      </c>
      <c r="L475" s="7" t="inlineStr">
        <is>
          <t>Obra Nueva</t>
        </is>
      </c>
      <c r="M475" s="10" t="n">
        <v>2025</v>
      </c>
      <c r="N475" s="10" t="n">
        <v>0</v>
      </c>
      <c r="O475" s="7" t="inlineStr">
        <is>
          <t>Vilafranca del Penedès</t>
        </is>
      </c>
      <c r="P475" s="7" t="inlineStr">
        <is>
          <t>La Girada</t>
        </is>
      </c>
      <c r="Q475" s="10" t="n">
        <v>78</v>
      </c>
      <c r="R475" s="10" t="inlineStr">
        <is>
          <t>-</t>
        </is>
      </c>
      <c r="S475" s="7" t="inlineStr">
        <is>
          <t>-</t>
        </is>
      </c>
      <c r="T475" s="7" t="inlineStr">
        <is>
          <t>Si</t>
        </is>
      </c>
      <c r="U475" s="10" t="n">
        <v>4</v>
      </c>
      <c r="V475" s="10" t="n">
        <v>2</v>
      </c>
      <c r="W475" s="7" t="inlineStr">
        <is>
          <t>-</t>
        </is>
      </c>
      <c r="X475" s="7" t="inlineStr">
        <is>
          <t>No</t>
        </is>
      </c>
      <c r="Y475" s="7" t="inlineStr">
        <is>
          <t>Si</t>
        </is>
      </c>
      <c r="Z475" s="7" t="inlineStr">
        <is>
          <t>Si</t>
        </is>
      </c>
      <c r="AA475" s="7" t="inlineStr">
        <is>
          <t>No</t>
        </is>
      </c>
      <c r="AB475" s="7" t="inlineStr">
        <is>
          <t>No</t>
        </is>
      </c>
      <c r="AC475" s="126" t="inlineStr">
        <is>
          <t>Aqui</t>
        </is>
      </c>
      <c r="AD475" s="19" t="inlineStr"/>
      <c r="AE475" s="13" t="n">
        <v>3339.74358974359</v>
      </c>
      <c r="AF475" s="13" t="n">
        <v>3339.74358974359</v>
      </c>
      <c r="AH475" s="13">
        <f>IF(P475="","",AVERAGEIF($P$6:$P$503, P475, $AE$6:$AE$503))</f>
        <v/>
      </c>
      <c r="AI475" s="13">
        <f>IF(AE475="","",IF(AE475="-","-",IF((AE475-AH475)=0,"-",IF((AE475-AH475)&gt;0,"↑","↓"))))</f>
        <v/>
      </c>
      <c r="AJ475" s="13">
        <f>IF(AF475="","",IF(AF475="-","-",AVERAGEIF($P$6:$P$503, P475, $AF$6:$AF$503)))</f>
        <v/>
      </c>
      <c r="AK475" s="13">
        <f>IF(AF475="","",IF(AF475="-","-",IF((AF475-AJ475)=0,"-",IF((AF475-AJ475)&gt;0,"↑","↓"))))</f>
        <v/>
      </c>
      <c r="AM475" s="125">
        <f>IF(I475="","",((I475-$AJ$2)*$AL$3*((1+$AL$3)^(30*12)))/(((1+$AL$3)^(30*12))-1))</f>
        <v/>
      </c>
    </row>
    <row r="476">
      <c r="B476" s="6" t="inlineStr">
        <is>
          <t>Actiu</t>
        </is>
      </c>
      <c r="C476" s="12" t="inlineStr">
        <is>
          <t>2025-04-14</t>
        </is>
      </c>
      <c r="D476" s="11" t="inlineStr">
        <is>
          <t>Serra Grup Immobiliari</t>
        </is>
      </c>
      <c r="E476" s="11" t="inlineStr"/>
      <c r="F476" s="12" t="inlineStr">
        <is>
          <t>2025-04-14</t>
        </is>
      </c>
      <c r="G476" s="11" t="n">
        <v>0</v>
      </c>
      <c r="H476" s="18" t="inlineStr"/>
      <c r="I476" s="124" t="n">
        <v>2200000</v>
      </c>
      <c r="J476" s="9" t="inlineStr">
        <is>
          <t>-</t>
        </is>
      </c>
      <c r="K476" s="7" t="inlineStr">
        <is>
          <t>Viviendas</t>
        </is>
      </c>
      <c r="L476" s="7" t="inlineStr">
        <is>
          <t>-</t>
        </is>
      </c>
      <c r="M476" s="10" t="inlineStr">
        <is>
          <t>-</t>
        </is>
      </c>
      <c r="N476" s="10" t="inlineStr">
        <is>
          <t>-</t>
        </is>
      </c>
      <c r="O476" s="7" t="inlineStr">
        <is>
          <t>Vilafranca del Penedès</t>
        </is>
      </c>
      <c r="P476" s="7" t="inlineStr">
        <is>
          <t>Subirats</t>
        </is>
      </c>
      <c r="Q476" s="10" t="n">
        <v>687</v>
      </c>
      <c r="R476" s="10" t="inlineStr">
        <is>
          <t>-</t>
        </is>
      </c>
      <c r="S476" s="7" t="inlineStr">
        <is>
          <t>-</t>
        </is>
      </c>
      <c r="T476" s="7" t="inlineStr">
        <is>
          <t>No</t>
        </is>
      </c>
      <c r="U476" s="10" t="n">
        <v>8</v>
      </c>
      <c r="V476" s="10" t="n">
        <v>6</v>
      </c>
      <c r="W476" s="7" t="inlineStr">
        <is>
          <t>-</t>
        </is>
      </c>
      <c r="X476" s="7" t="inlineStr">
        <is>
          <t>Si</t>
        </is>
      </c>
      <c r="Y476" s="7" t="inlineStr">
        <is>
          <t>Si</t>
        </is>
      </c>
      <c r="Z476" s="7" t="inlineStr">
        <is>
          <t>Si</t>
        </is>
      </c>
      <c r="AA476" s="7" t="inlineStr">
        <is>
          <t>No</t>
        </is>
      </c>
      <c r="AB476" s="7" t="inlineStr">
        <is>
          <t>No</t>
        </is>
      </c>
      <c r="AC476" s="126" t="inlineStr">
        <is>
          <t>Aqui</t>
        </is>
      </c>
      <c r="AD476" s="18" t="inlineStr"/>
      <c r="AE476" s="13" t="n">
        <v>3202.328966521106</v>
      </c>
      <c r="AF476" s="13" t="inlineStr">
        <is>
          <t>-</t>
        </is>
      </c>
      <c r="AH476" s="13">
        <f>IF(P476="","",AVERAGEIF($P$6:$P$503, P476, $AE$6:$AE$503))</f>
        <v/>
      </c>
      <c r="AI476" s="13">
        <f>IF(AE476="","",IF(AE476="-","-",IF((AE476-AH476)=0,"-",IF((AE476-AH476)&gt;0,"↑","↓"))))</f>
        <v/>
      </c>
      <c r="AJ476" s="13">
        <f>IF(AF476="","",IF(AF476="-","-",AVERAGEIF($P$6:$P$503, P476, $AF$6:$AF$503)))</f>
        <v/>
      </c>
      <c r="AK476" s="13">
        <f>IF(AF476="","",IF(AF476="-","-",IF((AF476-AJ476)=0,"-",IF((AF476-AJ476)&gt;0,"↑","↓"))))</f>
        <v/>
      </c>
      <c r="AM476" s="125">
        <f>IF(I476="","",((I476-$AJ$2)*$AL$3*((1+$AL$3)^(30*12)))/(((1+$AL$3)^(30*12))-1))</f>
        <v/>
      </c>
    </row>
    <row r="477">
      <c r="B477" s="6" t="inlineStr">
        <is>
          <t>Actiu</t>
        </is>
      </c>
      <c r="C477" s="12" t="inlineStr">
        <is>
          <t>2025-04-14</t>
        </is>
      </c>
      <c r="D477" s="11" t="inlineStr">
        <is>
          <t>Serra Grup Immobiliari</t>
        </is>
      </c>
      <c r="E477" s="11" t="inlineStr"/>
      <c r="F477" s="12" t="inlineStr">
        <is>
          <t>2025-04-14</t>
        </is>
      </c>
      <c r="G477" s="11" t="n">
        <v>0</v>
      </c>
      <c r="H477" s="19" t="inlineStr"/>
      <c r="I477" s="124" t="n">
        <v>295000</v>
      </c>
      <c r="J477" s="9" t="inlineStr">
        <is>
          <t>-</t>
        </is>
      </c>
      <c r="K477" s="7" t="inlineStr">
        <is>
          <t>Viviendas</t>
        </is>
      </c>
      <c r="L477" s="7" t="inlineStr">
        <is>
          <t>-</t>
        </is>
      </c>
      <c r="M477" s="10" t="n">
        <v>1991</v>
      </c>
      <c r="N477" s="10" t="n">
        <v>34</v>
      </c>
      <c r="O477" s="7" t="inlineStr">
        <is>
          <t>Vilafranca del Penedès</t>
        </is>
      </c>
      <c r="P477" s="7" t="inlineStr">
        <is>
          <t>Barceloneta - Molí D´En Rovira</t>
        </is>
      </c>
      <c r="Q477" s="10" t="n">
        <v>121</v>
      </c>
      <c r="R477" s="10" t="inlineStr">
        <is>
          <t>-</t>
        </is>
      </c>
      <c r="S477" s="7" t="inlineStr">
        <is>
          <t>-</t>
        </is>
      </c>
      <c r="T477" s="7" t="inlineStr">
        <is>
          <t>No</t>
        </is>
      </c>
      <c r="U477" s="10" t="n">
        <v>3</v>
      </c>
      <c r="V477" s="10" t="n">
        <v>3</v>
      </c>
      <c r="W477" s="7" t="inlineStr">
        <is>
          <t>-</t>
        </is>
      </c>
      <c r="X477" s="7" t="inlineStr">
        <is>
          <t>No</t>
        </is>
      </c>
      <c r="Y477" s="7" t="inlineStr">
        <is>
          <t>No</t>
        </is>
      </c>
      <c r="Z477" s="7" t="inlineStr">
        <is>
          <t>No</t>
        </is>
      </c>
      <c r="AA477" s="7" t="inlineStr">
        <is>
          <t>Si</t>
        </is>
      </c>
      <c r="AB477" s="7" t="inlineStr">
        <is>
          <t>Si</t>
        </is>
      </c>
      <c r="AC477" s="126" t="inlineStr">
        <is>
          <t>Aqui</t>
        </is>
      </c>
      <c r="AD477" s="19" t="inlineStr"/>
      <c r="AE477" s="13" t="n">
        <v>2438.01652892562</v>
      </c>
      <c r="AF477" s="13" t="n">
        <v>2083.774811047538</v>
      </c>
      <c r="AH477" s="13">
        <f>IF(P477="","",AVERAGEIF($P$6:$P$503, P477, $AE$6:$AE$503))</f>
        <v/>
      </c>
      <c r="AI477" s="13">
        <f>IF(AE477="","",IF(AE477="-","-",IF((AE477-AH477)=0,"-",IF((AE477-AH477)&gt;0,"↑","↓"))))</f>
        <v/>
      </c>
      <c r="AJ477" s="13">
        <f>IF(AF477="","",IF(AF477="-","-",AVERAGEIF($P$6:$P$503, P477, $AF$6:$AF$503)))</f>
        <v/>
      </c>
      <c r="AK477" s="13">
        <f>IF(AF477="","",IF(AF477="-","-",IF((AF477-AJ477)=0,"-",IF((AF477-AJ477)&gt;0,"↑","↓"))))</f>
        <v/>
      </c>
      <c r="AM477" s="125">
        <f>IF(I477="","",((I477-$AJ$2)*$AL$3*((1+$AL$3)^(30*12)))/(((1+$AL$3)^(30*12))-1))</f>
        <v/>
      </c>
    </row>
    <row r="478">
      <c r="B478" s="6" t="inlineStr">
        <is>
          <t>Actiu</t>
        </is>
      </c>
      <c r="C478" s="12" t="inlineStr">
        <is>
          <t>2025-04-14</t>
        </is>
      </c>
      <c r="D478" s="11" t="inlineStr">
        <is>
          <t>Serra Grup Immobiliari</t>
        </is>
      </c>
      <c r="E478" s="11" t="inlineStr"/>
      <c r="F478" s="12" t="inlineStr">
        <is>
          <t>2025-04-14</t>
        </is>
      </c>
      <c r="G478" s="11" t="n">
        <v>0</v>
      </c>
      <c r="H478" s="19" t="inlineStr"/>
      <c r="I478" s="124" t="n">
        <v>550000</v>
      </c>
      <c r="J478" s="9" t="inlineStr">
        <is>
          <t>-</t>
        </is>
      </c>
      <c r="K478" s="7" t="inlineStr">
        <is>
          <t>Viviendas</t>
        </is>
      </c>
      <c r="L478" s="7" t="inlineStr">
        <is>
          <t>-</t>
        </is>
      </c>
      <c r="M478" s="10" t="n">
        <v>1980</v>
      </c>
      <c r="N478" s="10" t="n">
        <v>45</v>
      </c>
      <c r="O478" s="7" t="inlineStr">
        <is>
          <t>Vilafranca del Penedès</t>
        </is>
      </c>
      <c r="P478" s="7" t="inlineStr">
        <is>
          <t>*CENTRO</t>
        </is>
      </c>
      <c r="Q478" s="10" t="n">
        <v>260</v>
      </c>
      <c r="R478" s="10" t="inlineStr">
        <is>
          <t>-</t>
        </is>
      </c>
      <c r="S478" s="7" t="inlineStr">
        <is>
          <t>-</t>
        </is>
      </c>
      <c r="T478" s="7" t="inlineStr">
        <is>
          <t>Si</t>
        </is>
      </c>
      <c r="U478" s="10" t="n">
        <v>5</v>
      </c>
      <c r="V478" s="10" t="n">
        <v>3</v>
      </c>
      <c r="W478" s="7" t="inlineStr">
        <is>
          <t>-</t>
        </is>
      </c>
      <c r="X478" s="7" t="inlineStr">
        <is>
          <t>No</t>
        </is>
      </c>
      <c r="Y478" s="7" t="inlineStr">
        <is>
          <t>Si</t>
        </is>
      </c>
      <c r="Z478" s="7" t="inlineStr">
        <is>
          <t>No</t>
        </is>
      </c>
      <c r="AA478" s="7" t="inlineStr">
        <is>
          <t>Si</t>
        </is>
      </c>
      <c r="AB478" s="7" t="inlineStr">
        <is>
          <t>No</t>
        </is>
      </c>
      <c r="AC478" s="126" t="inlineStr">
        <is>
          <t>Aqui</t>
        </is>
      </c>
      <c r="AD478" s="19" t="inlineStr"/>
      <c r="AE478" s="13" t="n">
        <v>2115.384615384615</v>
      </c>
      <c r="AF478" s="13" t="n">
        <v>1726.844583987441</v>
      </c>
      <c r="AH478" s="13">
        <f>IF(P478="","",AVERAGEIF($P$6:$P$503, P478, $AE$6:$AE$503))</f>
        <v/>
      </c>
      <c r="AI478" s="13">
        <f>IF(AE478="","",IF(AE478="-","-",IF((AE478-AH478)=0,"-",IF((AE478-AH478)&gt;0,"↑","↓"))))</f>
        <v/>
      </c>
      <c r="AJ478" s="13">
        <f>IF(AF478="","",IF(AF478="-","-",AVERAGEIF($P$6:$P$503, P478, $AF$6:$AF$503)))</f>
        <v/>
      </c>
      <c r="AK478" s="13">
        <f>IF(AF478="","",IF(AF478="-","-",IF((AF478-AJ478)=0,"-",IF((AF478-AJ478)&gt;0,"↑","↓"))))</f>
        <v/>
      </c>
      <c r="AM478" s="125">
        <f>IF(I478="","",((I478-$AJ$2)*$AL$3*((1+$AL$3)^(30*12)))/(((1+$AL$3)^(30*12))-1))</f>
        <v/>
      </c>
    </row>
    <row r="479">
      <c r="B479" s="6" t="inlineStr">
        <is>
          <t>Actiu</t>
        </is>
      </c>
      <c r="C479" s="12" t="inlineStr">
        <is>
          <t>2025-04-14</t>
        </is>
      </c>
      <c r="D479" s="11" t="inlineStr">
        <is>
          <t>Serra Grup Immobiliari</t>
        </is>
      </c>
      <c r="E479" s="11" t="inlineStr"/>
      <c r="F479" s="12" t="inlineStr">
        <is>
          <t>2025-04-14</t>
        </is>
      </c>
      <c r="G479" s="11" t="n">
        <v>0</v>
      </c>
      <c r="H479" s="18" t="inlineStr"/>
      <c r="I479" s="124" t="n">
        <v>285000</v>
      </c>
      <c r="J479" s="9" t="inlineStr">
        <is>
          <t>-</t>
        </is>
      </c>
      <c r="K479" s="7" t="inlineStr">
        <is>
          <t>Viviendas</t>
        </is>
      </c>
      <c r="L479" s="7" t="inlineStr">
        <is>
          <t>-</t>
        </is>
      </c>
      <c r="M479" s="10" t="n">
        <v>1966</v>
      </c>
      <c r="N479" s="10" t="n">
        <v>59</v>
      </c>
      <c r="O479" s="7" t="inlineStr">
        <is>
          <t>Vilafranca del Penedès</t>
        </is>
      </c>
      <c r="P479" s="7" t="inlineStr">
        <is>
          <t>Sant Julià</t>
        </is>
      </c>
      <c r="Q479" s="10" t="n">
        <v>90</v>
      </c>
      <c r="R479" s="10" t="inlineStr">
        <is>
          <t>-</t>
        </is>
      </c>
      <c r="S479" s="7" t="inlineStr">
        <is>
          <t>-</t>
        </is>
      </c>
      <c r="T479" s="7" t="inlineStr">
        <is>
          <t>No</t>
        </is>
      </c>
      <c r="U479" s="10" t="n">
        <v>3</v>
      </c>
      <c r="V479" s="10" t="n">
        <v>1</v>
      </c>
      <c r="W479" s="7" t="inlineStr">
        <is>
          <t>-</t>
        </is>
      </c>
      <c r="X479" s="7" t="inlineStr">
        <is>
          <t>Si</t>
        </is>
      </c>
      <c r="Y479" s="7" t="inlineStr">
        <is>
          <t>No</t>
        </is>
      </c>
      <c r="Z479" s="7" t="inlineStr">
        <is>
          <t>No</t>
        </is>
      </c>
      <c r="AA479" s="7" t="inlineStr">
        <is>
          <t>Si</t>
        </is>
      </c>
      <c r="AB479" s="7" t="inlineStr">
        <is>
          <t>Si</t>
        </is>
      </c>
      <c r="AC479" s="126" t="inlineStr">
        <is>
          <t>Aqui</t>
        </is>
      </c>
      <c r="AD479" s="18" t="inlineStr"/>
      <c r="AE479" s="13" t="n">
        <v>3166.666666666667</v>
      </c>
      <c r="AF479" s="13" t="n">
        <v>2445.302445302445</v>
      </c>
      <c r="AH479" s="13">
        <f>IF(P479="","",AVERAGEIF($P$6:$P$503, P479, $AE$6:$AE$503))</f>
        <v/>
      </c>
      <c r="AI479" s="13">
        <f>IF(AE479="","",IF(AE479="-","-",IF((AE479-AH479)=0,"-",IF((AE479-AH479)&gt;0,"↑","↓"))))</f>
        <v/>
      </c>
      <c r="AJ479" s="13">
        <f>IF(AF479="","",IF(AF479="-","-",AVERAGEIF($P$6:$P$503, P479, $AF$6:$AF$503)))</f>
        <v/>
      </c>
      <c r="AK479" s="13">
        <f>IF(AF479="","",IF(AF479="-","-",IF((AF479-AJ479)=0,"-",IF((AF479-AJ479)&gt;0,"↑","↓"))))</f>
        <v/>
      </c>
      <c r="AM479" s="125">
        <f>IF(I479="","",((I479-$AJ$2)*$AL$3*((1+$AL$3)^(30*12)))/(((1+$AL$3)^(30*12))-1))</f>
        <v/>
      </c>
    </row>
    <row r="480">
      <c r="B480" s="6" t="inlineStr">
        <is>
          <t>Actiu</t>
        </is>
      </c>
      <c r="C480" s="12" t="inlineStr">
        <is>
          <t>2025-04-14</t>
        </is>
      </c>
      <c r="D480" s="11" t="inlineStr">
        <is>
          <t>Serra Grup Immobiliari</t>
        </is>
      </c>
      <c r="E480" s="11" t="inlineStr"/>
      <c r="F480" s="12" t="inlineStr">
        <is>
          <t>2025-04-14</t>
        </is>
      </c>
      <c r="G480" s="11" t="n">
        <v>0</v>
      </c>
      <c r="H480" s="19" t="inlineStr"/>
      <c r="I480" s="124" t="n">
        <v>296000</v>
      </c>
      <c r="J480" s="9" t="inlineStr">
        <is>
          <t>-</t>
        </is>
      </c>
      <c r="K480" s="7" t="inlineStr">
        <is>
          <t>Viviendas</t>
        </is>
      </c>
      <c r="L480" s="7" t="inlineStr">
        <is>
          <t>Buen estado</t>
        </is>
      </c>
      <c r="M480" s="10" t="inlineStr">
        <is>
          <t>-</t>
        </is>
      </c>
      <c r="N480" s="10" t="inlineStr">
        <is>
          <t>-</t>
        </is>
      </c>
      <c r="O480" s="7" t="inlineStr">
        <is>
          <t>Font-rubí</t>
        </is>
      </c>
      <c r="P480" s="7" t="inlineStr">
        <is>
          <t>Cataluna</t>
        </is>
      </c>
      <c r="Q480" s="10" t="n">
        <v>95</v>
      </c>
      <c r="R480" s="10" t="inlineStr">
        <is>
          <t>-</t>
        </is>
      </c>
      <c r="S480" s="7" t="inlineStr">
        <is>
          <t>-</t>
        </is>
      </c>
      <c r="T480" s="7" t="inlineStr">
        <is>
          <t>No</t>
        </is>
      </c>
      <c r="U480" s="10" t="n">
        <v>7</v>
      </c>
      <c r="V480" s="10" t="n">
        <v>3</v>
      </c>
      <c r="W480" s="7" t="inlineStr">
        <is>
          <t>-</t>
        </is>
      </c>
      <c r="X480" s="7" t="inlineStr">
        <is>
          <t>Si</t>
        </is>
      </c>
      <c r="Y480" s="7" t="inlineStr">
        <is>
          <t>No</t>
        </is>
      </c>
      <c r="Z480" s="7" t="inlineStr">
        <is>
          <t>Si</t>
        </is>
      </c>
      <c r="AA480" s="7" t="inlineStr">
        <is>
          <t>No</t>
        </is>
      </c>
      <c r="AB480" s="7" t="inlineStr">
        <is>
          <t>No</t>
        </is>
      </c>
      <c r="AC480" s="126" t="inlineStr">
        <is>
          <t>Aqui</t>
        </is>
      </c>
      <c r="AD480" s="19" t="inlineStr"/>
      <c r="AE480" s="13" t="n">
        <v>3115.78947368421</v>
      </c>
      <c r="AF480" s="13" t="inlineStr">
        <is>
          <t>-</t>
        </is>
      </c>
      <c r="AH480" s="13">
        <f>IF(P480="","",AVERAGEIF($P$6:$P$503, P480, $AE$6:$AE$503))</f>
        <v/>
      </c>
      <c r="AI480" s="13">
        <f>IF(AE480="","",IF(AE480="-","-",IF((AE480-AH480)=0,"-",IF((AE480-AH480)&gt;0,"↑","↓"))))</f>
        <v/>
      </c>
      <c r="AJ480" s="13">
        <f>IF(AF480="","",IF(AF480="-","-",AVERAGEIF($P$6:$P$503, P480, $AF$6:$AF$503)))</f>
        <v/>
      </c>
      <c r="AK480" s="13">
        <f>IF(AF480="","",IF(AF480="-","-",IF((AF480-AJ480)=0,"-",IF((AF480-AJ480)&gt;0,"↑","↓"))))</f>
        <v/>
      </c>
      <c r="AM480" s="125">
        <f>IF(I480="","",((I480-$AJ$2)*$AL$3*((1+$AL$3)^(30*12)))/(((1+$AL$3)^(30*12))-1))</f>
        <v/>
      </c>
    </row>
    <row r="481">
      <c r="B481" s="6" t="inlineStr">
        <is>
          <t>Actiu</t>
        </is>
      </c>
      <c r="C481" s="12" t="inlineStr">
        <is>
          <t>2025-04-14</t>
        </is>
      </c>
      <c r="D481" s="11" t="inlineStr">
        <is>
          <t>Serra Grup Immobiliari</t>
        </is>
      </c>
      <c r="E481" s="11" t="inlineStr"/>
      <c r="F481" s="12" t="inlineStr">
        <is>
          <t>2025-04-14</t>
        </is>
      </c>
      <c r="G481" s="11" t="n">
        <v>0</v>
      </c>
      <c r="H481" s="19" t="inlineStr"/>
      <c r="I481" s="124" t="n">
        <v>340000</v>
      </c>
      <c r="J481" s="9" t="inlineStr">
        <is>
          <t>-</t>
        </is>
      </c>
      <c r="K481" s="7" t="inlineStr">
        <is>
          <t>Viviendas</t>
        </is>
      </c>
      <c r="L481" s="7" t="inlineStr">
        <is>
          <t>-</t>
        </is>
      </c>
      <c r="M481" s="10" t="n">
        <v>2003</v>
      </c>
      <c r="N481" s="10" t="n">
        <v>22</v>
      </c>
      <c r="O481" s="7" t="inlineStr">
        <is>
          <t>Moja</t>
        </is>
      </c>
      <c r="P481" s="7" t="inlineStr">
        <is>
          <t>La vinera</t>
        </is>
      </c>
      <c r="Q481" s="10" t="n">
        <v>125</v>
      </c>
      <c r="R481" s="10" t="inlineStr">
        <is>
          <t>-</t>
        </is>
      </c>
      <c r="S481" s="7" t="inlineStr">
        <is>
          <t>-</t>
        </is>
      </c>
      <c r="T481" s="7" t="inlineStr">
        <is>
          <t>Si</t>
        </is>
      </c>
      <c r="U481" s="10" t="n">
        <v>4</v>
      </c>
      <c r="V481" s="10" t="n">
        <v>3</v>
      </c>
      <c r="W481" s="7" t="inlineStr">
        <is>
          <t>-</t>
        </is>
      </c>
      <c r="X481" s="7" t="inlineStr">
        <is>
          <t>Si</t>
        </is>
      </c>
      <c r="Y481" s="7" t="inlineStr">
        <is>
          <t>Si</t>
        </is>
      </c>
      <c r="Z481" s="7" t="inlineStr">
        <is>
          <t>Si</t>
        </is>
      </c>
      <c r="AA481" s="7" t="inlineStr">
        <is>
          <t>Si</t>
        </is>
      </c>
      <c r="AB481" s="7" t="inlineStr">
        <is>
          <t>Si</t>
        </is>
      </c>
      <c r="AC481" s="126" t="inlineStr">
        <is>
          <t>Aqui</t>
        </is>
      </c>
      <c r="AD481" s="19" t="inlineStr"/>
      <c r="AE481" s="13" t="n">
        <v>2720</v>
      </c>
      <c r="AF481" s="13" t="n">
        <v>2450.45045045045</v>
      </c>
      <c r="AH481" s="13">
        <f>IF(P481="","",AVERAGEIF($P$6:$P$503, P481, $AE$6:$AE$503))</f>
        <v/>
      </c>
      <c r="AI481" s="13">
        <f>IF(AE481="","",IF(AE481="-","-",IF((AE481-AH481)=0,"-",IF((AE481-AH481)&gt;0,"↑","↓"))))</f>
        <v/>
      </c>
      <c r="AJ481" s="13">
        <f>IF(AF481="","",IF(AF481="-","-",AVERAGEIF($P$6:$P$503, P481, $AF$6:$AF$503)))</f>
        <v/>
      </c>
      <c r="AK481" s="13">
        <f>IF(AF481="","",IF(AF481="-","-",IF((AF481-AJ481)=0,"-",IF((AF481-AJ481)&gt;0,"↑","↓"))))</f>
        <v/>
      </c>
      <c r="AM481" s="125">
        <f>IF(I481="","",((I481-$AJ$2)*$AL$3*((1+$AL$3)^(30*12)))/(((1+$AL$3)^(30*12))-1))</f>
        <v/>
      </c>
    </row>
    <row r="482">
      <c r="B482" s="6" t="inlineStr">
        <is>
          <t>Actiu</t>
        </is>
      </c>
      <c r="C482" s="12" t="inlineStr">
        <is>
          <t>2025-04-24</t>
        </is>
      </c>
      <c r="D482" s="11" t="inlineStr">
        <is>
          <t>Serra Grup Immobiliari</t>
        </is>
      </c>
      <c r="E482" s="11" t="inlineStr"/>
      <c r="F482" s="12" t="inlineStr">
        <is>
          <t>2025-04-24</t>
        </is>
      </c>
      <c r="G482" s="11" t="n">
        <v>0</v>
      </c>
      <c r="H482" s="18" t="inlineStr"/>
      <c r="I482" s="124" t="n">
        <v>268000</v>
      </c>
      <c r="J482" s="9" t="inlineStr">
        <is>
          <t>-</t>
        </is>
      </c>
      <c r="K482" s="7" t="inlineStr">
        <is>
          <t>Viviendas</t>
        </is>
      </c>
      <c r="L482" s="7" t="inlineStr">
        <is>
          <t>Obra Nueva</t>
        </is>
      </c>
      <c r="M482" s="10" t="n">
        <v>2025</v>
      </c>
      <c r="N482" s="10" t="n">
        <v>0</v>
      </c>
      <c r="O482" s="7" t="inlineStr">
        <is>
          <t>Vilafranca del Penedès</t>
        </is>
      </c>
      <c r="P482" s="7" t="inlineStr">
        <is>
          <t>La Girada</t>
        </is>
      </c>
      <c r="Q482" s="10" t="n">
        <v>78</v>
      </c>
      <c r="R482" s="10" t="inlineStr">
        <is>
          <t>-</t>
        </is>
      </c>
      <c r="S482" s="7" t="inlineStr">
        <is>
          <t>-</t>
        </is>
      </c>
      <c r="T482" s="7" t="inlineStr">
        <is>
          <t>Si</t>
        </is>
      </c>
      <c r="U482" s="10" t="n">
        <v>4</v>
      </c>
      <c r="V482" s="10" t="n">
        <v>2</v>
      </c>
      <c r="W482" s="7" t="inlineStr">
        <is>
          <t>-</t>
        </is>
      </c>
      <c r="X482" s="7" t="inlineStr">
        <is>
          <t>No</t>
        </is>
      </c>
      <c r="Y482" s="7" t="inlineStr">
        <is>
          <t>Si</t>
        </is>
      </c>
      <c r="Z482" s="7" t="inlineStr">
        <is>
          <t>Si</t>
        </is>
      </c>
      <c r="AA482" s="7" t="inlineStr">
        <is>
          <t>No</t>
        </is>
      </c>
      <c r="AB482" s="7" t="inlineStr">
        <is>
          <t>No</t>
        </is>
      </c>
      <c r="AC482" s="126" t="inlineStr">
        <is>
          <t>Aqui</t>
        </is>
      </c>
      <c r="AD482" s="18" t="inlineStr"/>
      <c r="AE482" s="13" t="n">
        <v>3435.897435897436</v>
      </c>
      <c r="AF482" s="13" t="n">
        <v>3435.897435897436</v>
      </c>
      <c r="AH482" s="13">
        <f>IF(P482="","",AVERAGEIF($P$6:$P$503, P482, $AE$6:$AE$503))</f>
        <v/>
      </c>
      <c r="AI482" s="13">
        <f>IF(AE482="","",IF(AE482="-","-",IF((AE482-AH482)=0,"-",IF((AE482-AH482)&gt;0,"↑","↓"))))</f>
        <v/>
      </c>
      <c r="AJ482" s="13">
        <f>IF(AF482="","",IF(AF482="-","-",AVERAGEIF($P$6:$P$503, P482, $AF$6:$AF$503)))</f>
        <v/>
      </c>
      <c r="AK482" s="13">
        <f>IF(AF482="","",IF(AF482="-","-",IF((AF482-AJ482)=0,"-",IF((AF482-AJ482)&gt;0,"↑","↓"))))</f>
        <v/>
      </c>
      <c r="AM482" s="125">
        <f>IF(I482="","",((I482-$AJ$2)*$AL$3*((1+$AL$3)^(30*12)))/(((1+$AL$3)^(30*12))-1))</f>
        <v/>
      </c>
    </row>
    <row r="483">
      <c r="B483" s="6" t="inlineStr">
        <is>
          <t>Actiu</t>
        </is>
      </c>
      <c r="C483" s="12" t="inlineStr">
        <is>
          <t>2025-04-24</t>
        </is>
      </c>
      <c r="D483" s="11" t="inlineStr">
        <is>
          <t>Serra Grup Immobiliari</t>
        </is>
      </c>
      <c r="E483" s="11" t="inlineStr"/>
      <c r="F483" s="12" t="inlineStr">
        <is>
          <t>2025-04-24</t>
        </is>
      </c>
      <c r="G483" s="11" t="n">
        <v>0</v>
      </c>
      <c r="H483" s="19" t="inlineStr"/>
      <c r="I483" s="124" t="n">
        <v>273137</v>
      </c>
      <c r="J483" s="9" t="inlineStr">
        <is>
          <t>-</t>
        </is>
      </c>
      <c r="K483" s="7" t="inlineStr">
        <is>
          <t>Viviendas</t>
        </is>
      </c>
      <c r="L483" s="7" t="inlineStr">
        <is>
          <t>Obra Nueva</t>
        </is>
      </c>
      <c r="M483" s="10" t="inlineStr">
        <is>
          <t>-</t>
        </is>
      </c>
      <c r="N483" s="10" t="inlineStr">
        <is>
          <t>-</t>
        </is>
      </c>
      <c r="O483" s="7" t="inlineStr">
        <is>
          <t>Vilafranca del Penedès</t>
        </is>
      </c>
      <c r="P483" s="7" t="inlineStr">
        <is>
          <t>Barceloneta</t>
        </is>
      </c>
      <c r="Q483" s="10" t="n">
        <v>82</v>
      </c>
      <c r="R483" s="10" t="inlineStr">
        <is>
          <t>-</t>
        </is>
      </c>
      <c r="S483" s="7" t="inlineStr">
        <is>
          <t>-</t>
        </is>
      </c>
      <c r="T483" s="7" t="inlineStr">
        <is>
          <t>Si</t>
        </is>
      </c>
      <c r="U483" s="10" t="n">
        <v>3</v>
      </c>
      <c r="V483" s="10" t="n">
        <v>2</v>
      </c>
      <c r="W483" s="7" t="inlineStr">
        <is>
          <t>-</t>
        </is>
      </c>
      <c r="X483" s="7" t="inlineStr">
        <is>
          <t>No</t>
        </is>
      </c>
      <c r="Y483" s="7" t="inlineStr">
        <is>
          <t>No</t>
        </is>
      </c>
      <c r="Z483" s="7" t="inlineStr">
        <is>
          <t>Si</t>
        </is>
      </c>
      <c r="AA483" s="7" t="inlineStr">
        <is>
          <t>No</t>
        </is>
      </c>
      <c r="AB483" s="7" t="inlineStr">
        <is>
          <t>Si</t>
        </is>
      </c>
      <c r="AC483" s="126" t="inlineStr">
        <is>
          <t>Aqui</t>
        </is>
      </c>
      <c r="AD483" s="19" t="inlineStr"/>
      <c r="AE483" s="13" t="n">
        <v>3330.939024390244</v>
      </c>
      <c r="AF483" s="13" t="inlineStr">
        <is>
          <t>-</t>
        </is>
      </c>
      <c r="AH483" s="13">
        <f>IF(P483="","",AVERAGEIF($P$6:$P$503, P483, $AE$6:$AE$503))</f>
        <v/>
      </c>
      <c r="AI483" s="13">
        <f>IF(AE483="","",IF(AE483="-","-",IF((AE483-AH483)=0,"-",IF((AE483-AH483)&gt;0,"↑","↓"))))</f>
        <v/>
      </c>
      <c r="AJ483" s="13">
        <f>IF(AF483="","",IF(AF483="-","-",AVERAGEIF($P$6:$P$503, P483, $AF$6:$AF$503)))</f>
        <v/>
      </c>
      <c r="AK483" s="13">
        <f>IF(AF483="","",IF(AF483="-","-",IF((AF483-AJ483)=0,"-",IF((AF483-AJ483)&gt;0,"↑","↓"))))</f>
        <v/>
      </c>
      <c r="AM483" s="125">
        <f>IF(I483="","",((I483-$AJ$2)*$AL$3*((1+$AL$3)^(30*12)))/(((1+$AL$3)^(30*12))-1))</f>
        <v/>
      </c>
    </row>
    <row r="484">
      <c r="B484" s="6" t="inlineStr">
        <is>
          <t>Actiu</t>
        </is>
      </c>
      <c r="C484" s="12" t="inlineStr">
        <is>
          <t>2025-04-24</t>
        </is>
      </c>
      <c r="D484" s="11" t="inlineStr">
        <is>
          <t>Serra Grup Immobiliari</t>
        </is>
      </c>
      <c r="E484" s="11" t="inlineStr"/>
      <c r="F484" s="12" t="inlineStr">
        <is>
          <t>2025-04-24</t>
        </is>
      </c>
      <c r="G484" s="11" t="n">
        <v>0</v>
      </c>
      <c r="H484" s="19" t="inlineStr"/>
      <c r="I484" s="124" t="n">
        <v>287000</v>
      </c>
      <c r="J484" s="9" t="inlineStr">
        <is>
          <t>-</t>
        </is>
      </c>
      <c r="K484" s="7" t="inlineStr">
        <is>
          <t>Viviendas</t>
        </is>
      </c>
      <c r="L484" s="7" t="inlineStr">
        <is>
          <t>Buen estado</t>
        </is>
      </c>
      <c r="M484" s="10" t="inlineStr">
        <is>
          <t>-</t>
        </is>
      </c>
      <c r="N484" s="10" t="inlineStr">
        <is>
          <t>-</t>
        </is>
      </c>
      <c r="O484" s="7" t="inlineStr">
        <is>
          <t>Vilafranca del Penedès</t>
        </is>
      </c>
      <c r="P484" s="7" t="inlineStr">
        <is>
          <t>*CENTRO</t>
        </is>
      </c>
      <c r="Q484" s="10" t="n">
        <v>305</v>
      </c>
      <c r="R484" s="10" t="inlineStr">
        <is>
          <t>-</t>
        </is>
      </c>
      <c r="S484" s="7" t="inlineStr">
        <is>
          <t>-</t>
        </is>
      </c>
      <c r="T484" s="7" t="inlineStr">
        <is>
          <t>No</t>
        </is>
      </c>
      <c r="U484" s="10" t="n">
        <v>4</v>
      </c>
      <c r="V484" s="10" t="n">
        <v>3</v>
      </c>
      <c r="W484" s="7" t="inlineStr">
        <is>
          <t>-</t>
        </is>
      </c>
      <c r="X484" s="7" t="inlineStr">
        <is>
          <t>No</t>
        </is>
      </c>
      <c r="Y484" s="7" t="inlineStr">
        <is>
          <t>No</t>
        </is>
      </c>
      <c r="Z484" s="7" t="inlineStr">
        <is>
          <t>No</t>
        </is>
      </c>
      <c r="AA484" s="7" t="inlineStr">
        <is>
          <t>No</t>
        </is>
      </c>
      <c r="AB484" s="7" t="inlineStr">
        <is>
          <t>No</t>
        </is>
      </c>
      <c r="AC484" s="126" t="inlineStr">
        <is>
          <t>Aqui</t>
        </is>
      </c>
      <c r="AD484" s="19" t="inlineStr"/>
      <c r="AE484" s="13" t="n">
        <v>940.983606557377</v>
      </c>
      <c r="AF484" s="13" t="inlineStr">
        <is>
          <t>-</t>
        </is>
      </c>
      <c r="AH484" s="13">
        <f>IF(P484="","",AVERAGEIF($P$6:$P$503, P484, $AE$6:$AE$503))</f>
        <v/>
      </c>
      <c r="AI484" s="13">
        <f>IF(AE484="","",IF(AE484="-","-",IF((AE484-AH484)=0,"-",IF((AE484-AH484)&gt;0,"↑","↓"))))</f>
        <v/>
      </c>
      <c r="AJ484" s="13">
        <f>IF(AF484="","",IF(AF484="-","-",AVERAGEIF($P$6:$P$503, P484, $AF$6:$AF$503)))</f>
        <v/>
      </c>
      <c r="AK484" s="13">
        <f>IF(AF484="","",IF(AF484="-","-",IF((AF484-AJ484)=0,"-",IF((AF484-AJ484)&gt;0,"↑","↓"))))</f>
        <v/>
      </c>
      <c r="AM484" s="125">
        <f>IF(I484="","",((I484-$AJ$2)*$AL$3*((1+$AL$3)^(30*12)))/(((1+$AL$3)^(30*12))-1))</f>
        <v/>
      </c>
    </row>
    <row r="485">
      <c r="B485" s="6" t="inlineStr">
        <is>
          <t>Actiu</t>
        </is>
      </c>
      <c r="C485" s="12" t="inlineStr">
        <is>
          <t>2025-04-24</t>
        </is>
      </c>
      <c r="D485" s="11" t="inlineStr">
        <is>
          <t>Serra Grup Immobiliari</t>
        </is>
      </c>
      <c r="E485" s="11" t="inlineStr"/>
      <c r="F485" s="12" t="inlineStr">
        <is>
          <t>2025-04-24</t>
        </is>
      </c>
      <c r="G485" s="11" t="n">
        <v>0</v>
      </c>
      <c r="H485" s="18" t="inlineStr"/>
      <c r="I485" s="124" t="n">
        <v>288472</v>
      </c>
      <c r="J485" s="9" t="inlineStr">
        <is>
          <t>-</t>
        </is>
      </c>
      <c r="K485" s="7" t="inlineStr">
        <is>
          <t>Viviendas</t>
        </is>
      </c>
      <c r="L485" s="7" t="inlineStr">
        <is>
          <t>Obra Nueva</t>
        </is>
      </c>
      <c r="M485" s="10" t="n">
        <v>2025</v>
      </c>
      <c r="N485" s="10" t="n">
        <v>0</v>
      </c>
      <c r="O485" s="7" t="inlineStr">
        <is>
          <t>Vilafranca del Penedès</t>
        </is>
      </c>
      <c r="P485" s="7" t="inlineStr">
        <is>
          <t>Vilafranca del Penedès</t>
        </is>
      </c>
      <c r="Q485" s="10" t="n">
        <v>88</v>
      </c>
      <c r="R485" s="10" t="inlineStr">
        <is>
          <t>-</t>
        </is>
      </c>
      <c r="S485" s="7" t="inlineStr">
        <is>
          <t>-</t>
        </is>
      </c>
      <c r="T485" s="7" t="inlineStr">
        <is>
          <t>Si</t>
        </is>
      </c>
      <c r="U485" s="10" t="n">
        <v>4</v>
      </c>
      <c r="V485" s="10" t="n">
        <v>2</v>
      </c>
      <c r="W485" s="7" t="inlineStr">
        <is>
          <t>-</t>
        </is>
      </c>
      <c r="X485" s="7" t="inlineStr">
        <is>
          <t>No</t>
        </is>
      </c>
      <c r="Y485" s="7" t="inlineStr">
        <is>
          <t>Si</t>
        </is>
      </c>
      <c r="Z485" s="7" t="inlineStr">
        <is>
          <t>Si</t>
        </is>
      </c>
      <c r="AA485" s="7" t="inlineStr">
        <is>
          <t>No</t>
        </is>
      </c>
      <c r="AB485" s="7" t="inlineStr">
        <is>
          <t>Si</t>
        </is>
      </c>
      <c r="AC485" s="126" t="inlineStr">
        <is>
          <t>Aqui</t>
        </is>
      </c>
      <c r="AD485" s="18" t="inlineStr"/>
      <c r="AE485" s="13" t="n">
        <v>3278.090909090909</v>
      </c>
      <c r="AF485" s="13" t="n">
        <v>3278.090909090909</v>
      </c>
      <c r="AH485" s="13">
        <f>IF(P485="","",AVERAGEIF($P$6:$P$503, P485, $AE$6:$AE$503))</f>
        <v/>
      </c>
      <c r="AI485" s="13">
        <f>IF(AE485="","",IF(AE485="-","-",IF((AE485-AH485)=0,"-",IF((AE485-AH485)&gt;0,"↑","↓"))))</f>
        <v/>
      </c>
      <c r="AJ485" s="13">
        <f>IF(AF485="","",IF(AF485="-","-",AVERAGEIF($P$6:$P$503, P485, $AF$6:$AF$503)))</f>
        <v/>
      </c>
      <c r="AK485" s="13">
        <f>IF(AF485="","",IF(AF485="-","-",IF((AF485-AJ485)=0,"-",IF((AF485-AJ485)&gt;0,"↑","↓"))))</f>
        <v/>
      </c>
      <c r="AM485" s="125">
        <f>IF(I485="","",((I485-$AJ$2)*$AL$3*((1+$AL$3)^(30*12)))/(((1+$AL$3)^(30*12))-1))</f>
        <v/>
      </c>
    </row>
    <row r="486">
      <c r="B486" s="6" t="inlineStr">
        <is>
          <t>Actiu</t>
        </is>
      </c>
      <c r="C486" s="12" t="inlineStr">
        <is>
          <t>2025-04-24</t>
        </is>
      </c>
      <c r="D486" s="11" t="inlineStr">
        <is>
          <t>Serra Grup Immobiliari</t>
        </is>
      </c>
      <c r="E486" s="11" t="inlineStr"/>
      <c r="F486" s="12" t="inlineStr">
        <is>
          <t>2025-04-24</t>
        </is>
      </c>
      <c r="G486" s="11" t="n">
        <v>0</v>
      </c>
      <c r="H486" s="19" t="inlineStr"/>
      <c r="I486" s="124" t="n">
        <v>319200</v>
      </c>
      <c r="J486" s="9" t="inlineStr">
        <is>
          <t>-</t>
        </is>
      </c>
      <c r="K486" s="7" t="inlineStr">
        <is>
          <t>Viviendas</t>
        </is>
      </c>
      <c r="L486" s="7" t="inlineStr">
        <is>
          <t>Obra Nueva</t>
        </is>
      </c>
      <c r="M486" s="10" t="n">
        <v>2025</v>
      </c>
      <c r="N486" s="10" t="n">
        <v>0</v>
      </c>
      <c r="O486" s="7" t="inlineStr">
        <is>
          <t>Vilafranca del Penedès</t>
        </is>
      </c>
      <c r="P486" s="7" t="inlineStr">
        <is>
          <t>Barcelona</t>
        </is>
      </c>
      <c r="Q486" s="10" t="n">
        <v>92</v>
      </c>
      <c r="R486" s="10" t="inlineStr">
        <is>
          <t>-</t>
        </is>
      </c>
      <c r="S486" s="7" t="inlineStr">
        <is>
          <t>-</t>
        </is>
      </c>
      <c r="T486" s="7" t="inlineStr">
        <is>
          <t>Si</t>
        </is>
      </c>
      <c r="U486" s="10" t="n">
        <v>4</v>
      </c>
      <c r="V486" s="10" t="n">
        <v>2</v>
      </c>
      <c r="W486" s="7" t="inlineStr">
        <is>
          <t>-</t>
        </is>
      </c>
      <c r="X486" s="7" t="inlineStr">
        <is>
          <t>No</t>
        </is>
      </c>
      <c r="Y486" s="7" t="inlineStr">
        <is>
          <t>No</t>
        </is>
      </c>
      <c r="Z486" s="7" t="inlineStr">
        <is>
          <t>Si</t>
        </is>
      </c>
      <c r="AA486" s="7" t="inlineStr">
        <is>
          <t>No</t>
        </is>
      </c>
      <c r="AB486" s="7" t="inlineStr">
        <is>
          <t>Si</t>
        </is>
      </c>
      <c r="AC486" s="126" t="inlineStr">
        <is>
          <t>Aqui</t>
        </is>
      </c>
      <c r="AD486" s="19" t="inlineStr"/>
      <c r="AE486" s="13" t="n">
        <v>3469.565217391304</v>
      </c>
      <c r="AF486" s="13" t="n">
        <v>3469.565217391304</v>
      </c>
      <c r="AH486" s="13">
        <f>IF(P486="","",AVERAGEIF($P$6:$P$503, P486, $AE$6:$AE$503))</f>
        <v/>
      </c>
      <c r="AI486" s="13">
        <f>IF(AE486="","",IF(AE486="-","-",IF((AE486-AH486)=0,"-",IF((AE486-AH486)&gt;0,"↑","↓"))))</f>
        <v/>
      </c>
      <c r="AJ486" s="13">
        <f>IF(AF486="","",IF(AF486="-","-",AVERAGEIF($P$6:$P$503, P486, $AF$6:$AF$503)))</f>
        <v/>
      </c>
      <c r="AK486" s="13">
        <f>IF(AF486="","",IF(AF486="-","-",IF((AF486-AJ486)=0,"-",IF((AF486-AJ486)&gt;0,"↑","↓"))))</f>
        <v/>
      </c>
      <c r="AM486" s="125">
        <f>IF(I486="","",((I486-$AJ$2)*$AL$3*((1+$AL$3)^(30*12)))/(((1+$AL$3)^(30*12))-1))</f>
        <v/>
      </c>
    </row>
    <row r="487">
      <c r="B487" s="6" t="inlineStr">
        <is>
          <t>Actiu</t>
        </is>
      </c>
      <c r="C487" s="12" t="inlineStr">
        <is>
          <t>2025-04-24</t>
        </is>
      </c>
      <c r="D487" s="11" t="inlineStr">
        <is>
          <t>Serra Grup Immobiliari</t>
        </is>
      </c>
      <c r="E487" s="11" t="inlineStr"/>
      <c r="F487" s="12" t="inlineStr">
        <is>
          <t>2025-04-24</t>
        </is>
      </c>
      <c r="G487" s="11" t="n">
        <v>0</v>
      </c>
      <c r="H487" s="19" t="inlineStr"/>
      <c r="I487" s="124" t="n">
        <v>294743</v>
      </c>
      <c r="J487" s="9" t="inlineStr">
        <is>
          <t>-</t>
        </is>
      </c>
      <c r="K487" s="7" t="inlineStr">
        <is>
          <t>Viviendas</t>
        </is>
      </c>
      <c r="L487" s="7" t="inlineStr">
        <is>
          <t>Obra Nueva</t>
        </is>
      </c>
      <c r="M487" s="10" t="n">
        <v>2025</v>
      </c>
      <c r="N487" s="10" t="n">
        <v>0</v>
      </c>
      <c r="O487" s="7" t="inlineStr">
        <is>
          <t>Vilafranca del Penedès</t>
        </is>
      </c>
      <c r="P487" s="7" t="inlineStr">
        <is>
          <t>Barceloneta</t>
        </is>
      </c>
      <c r="Q487" s="10" t="n">
        <v>82</v>
      </c>
      <c r="R487" s="10" t="inlineStr">
        <is>
          <t>-</t>
        </is>
      </c>
      <c r="S487" s="7" t="inlineStr">
        <is>
          <t>-</t>
        </is>
      </c>
      <c r="T487" s="7" t="inlineStr">
        <is>
          <t>Si</t>
        </is>
      </c>
      <c r="U487" s="10" t="n">
        <v>4</v>
      </c>
      <c r="V487" s="10" t="n">
        <v>2</v>
      </c>
      <c r="W487" s="7" t="inlineStr">
        <is>
          <t>-</t>
        </is>
      </c>
      <c r="X487" s="7" t="inlineStr">
        <is>
          <t>No</t>
        </is>
      </c>
      <c r="Y487" s="7" t="inlineStr">
        <is>
          <t>No</t>
        </is>
      </c>
      <c r="Z487" s="7" t="inlineStr">
        <is>
          <t>Si</t>
        </is>
      </c>
      <c r="AA487" s="7" t="inlineStr">
        <is>
          <t>No</t>
        </is>
      </c>
      <c r="AB487" s="7" t="inlineStr">
        <is>
          <t>Si</t>
        </is>
      </c>
      <c r="AC487" s="126" t="inlineStr">
        <is>
          <t>Aqui</t>
        </is>
      </c>
      <c r="AD487" s="19" t="inlineStr"/>
      <c r="AE487" s="13" t="n">
        <v>3594.426829268293</v>
      </c>
      <c r="AF487" s="13" t="n">
        <v>3594.426829268293</v>
      </c>
      <c r="AH487" s="13">
        <f>IF(P487="","",AVERAGEIF($P$6:$P$503, P487, $AE$6:$AE$503))</f>
        <v/>
      </c>
      <c r="AI487" s="13">
        <f>IF(AE487="","",IF(AE487="-","-",IF((AE487-AH487)=0,"-",IF((AE487-AH487)&gt;0,"↑","↓"))))</f>
        <v/>
      </c>
      <c r="AJ487" s="13">
        <f>IF(AF487="","",IF(AF487="-","-",AVERAGEIF($P$6:$P$503, P487, $AF$6:$AF$503)))</f>
        <v/>
      </c>
      <c r="AK487" s="13">
        <f>IF(AF487="","",IF(AF487="-","-",IF((AF487-AJ487)=0,"-",IF((AF487-AJ487)&gt;0,"↑","↓"))))</f>
        <v/>
      </c>
      <c r="AM487" s="125">
        <f>IF(I487="","",((I487-$AJ$2)*$AL$3*((1+$AL$3)^(30*12)))/(((1+$AL$3)^(30*12))-1))</f>
        <v/>
      </c>
    </row>
    <row r="488">
      <c r="B488" s="6" t="inlineStr">
        <is>
          <t>Actiu</t>
        </is>
      </c>
      <c r="C488" s="12" t="inlineStr">
        <is>
          <t>2025-04-24</t>
        </is>
      </c>
      <c r="D488" s="11" t="inlineStr">
        <is>
          <t>Serra Grup Immobiliari</t>
        </is>
      </c>
      <c r="E488" s="11" t="inlineStr"/>
      <c r="F488" s="12" t="inlineStr">
        <is>
          <t>2025-04-24</t>
        </is>
      </c>
      <c r="G488" s="11" t="n">
        <v>0</v>
      </c>
      <c r="H488" s="18" t="inlineStr"/>
      <c r="I488" s="124" t="n">
        <v>167000</v>
      </c>
      <c r="J488" s="9" t="inlineStr">
        <is>
          <t>-</t>
        </is>
      </c>
      <c r="K488" s="7" t="inlineStr">
        <is>
          <t>Viviendas</t>
        </is>
      </c>
      <c r="L488" s="7" t="inlineStr">
        <is>
          <t>Buen estado</t>
        </is>
      </c>
      <c r="M488" s="10" t="n">
        <v>1972</v>
      </c>
      <c r="N488" s="10" t="n">
        <v>53</v>
      </c>
      <c r="O488" s="7" t="inlineStr">
        <is>
          <t>Vilafranca del Penedès</t>
        </is>
      </c>
      <c r="P488" s="7" t="inlineStr">
        <is>
          <t>LEspirall</t>
        </is>
      </c>
      <c r="Q488" s="10" t="n">
        <v>74</v>
      </c>
      <c r="R488" s="10" t="inlineStr">
        <is>
          <t>-</t>
        </is>
      </c>
      <c r="S488" s="7" t="inlineStr">
        <is>
          <t>-</t>
        </is>
      </c>
      <c r="T488" s="7" t="inlineStr">
        <is>
          <t>Si</t>
        </is>
      </c>
      <c r="U488" s="10" t="n">
        <v>3</v>
      </c>
      <c r="V488" s="10" t="n">
        <v>1</v>
      </c>
      <c r="W488" s="7" t="inlineStr">
        <is>
          <t>Sur</t>
        </is>
      </c>
      <c r="X488" s="7" t="inlineStr">
        <is>
          <t>No</t>
        </is>
      </c>
      <c r="Y488" s="7" t="inlineStr">
        <is>
          <t>No</t>
        </is>
      </c>
      <c r="Z488" s="7" t="inlineStr">
        <is>
          <t>No</t>
        </is>
      </c>
      <c r="AA488" s="7" t="inlineStr">
        <is>
          <t>No</t>
        </is>
      </c>
      <c r="AB488" s="7" t="inlineStr">
        <is>
          <t>No</t>
        </is>
      </c>
      <c r="AC488" s="126" t="inlineStr">
        <is>
          <t>Aqui</t>
        </is>
      </c>
      <c r="AD488" s="18" t="inlineStr"/>
      <c r="AE488" s="13" t="n">
        <v>2256.756756756757</v>
      </c>
      <c r="AF488" s="13" t="n">
        <v>1783.997436171349</v>
      </c>
      <c r="AH488" s="13">
        <f>IF(P488="","",AVERAGEIF($P$6:$P$503, P488, $AE$6:$AE$503))</f>
        <v/>
      </c>
      <c r="AI488" s="13">
        <f>IF(AE488="","",IF(AE488="-","-",IF((AE488-AH488)=0,"-",IF((AE488-AH488)&gt;0,"↑","↓"))))</f>
        <v/>
      </c>
      <c r="AJ488" s="13">
        <f>IF(AF488="","",IF(AF488="-","-",AVERAGEIF($P$6:$P$503, P488, $AF$6:$AF$503)))</f>
        <v/>
      </c>
      <c r="AK488" s="13">
        <f>IF(AF488="","",IF(AF488="-","-",IF((AF488-AJ488)=0,"-",IF((AF488-AJ488)&gt;0,"↑","↓"))))</f>
        <v/>
      </c>
      <c r="AM488" s="125">
        <f>IF(I488="","",((I488-$AJ$2)*$AL$3*((1+$AL$3)^(30*12)))/(((1+$AL$3)^(30*12))-1))</f>
        <v/>
      </c>
    </row>
    <row r="489">
      <c r="B489" s="6" t="inlineStr">
        <is>
          <t>Actiu</t>
        </is>
      </c>
      <c r="C489" s="12" t="inlineStr">
        <is>
          <t>2025-04-24</t>
        </is>
      </c>
      <c r="D489" s="11" t="inlineStr">
        <is>
          <t>Serra Grup Immobiliari</t>
        </is>
      </c>
      <c r="E489" s="11" t="inlineStr"/>
      <c r="F489" s="12" t="inlineStr">
        <is>
          <t>2025-04-24</t>
        </is>
      </c>
      <c r="G489" s="11" t="n">
        <v>0</v>
      </c>
      <c r="H489" s="19" t="inlineStr"/>
      <c r="I489" s="124" t="n">
        <v>273861</v>
      </c>
      <c r="J489" s="9" t="inlineStr">
        <is>
          <t>-</t>
        </is>
      </c>
      <c r="K489" s="7" t="inlineStr">
        <is>
          <t>Viviendas</t>
        </is>
      </c>
      <c r="L489" s="7" t="inlineStr">
        <is>
          <t>Obra Nueva</t>
        </is>
      </c>
      <c r="M489" s="10" t="n">
        <v>2025</v>
      </c>
      <c r="N489" s="10" t="n">
        <v>0</v>
      </c>
      <c r="O489" s="7" t="inlineStr">
        <is>
          <t>Vilafranca del Penedès</t>
        </is>
      </c>
      <c r="P489" s="7" t="inlineStr">
        <is>
          <t>Vilafranca del Penedès</t>
        </is>
      </c>
      <c r="Q489" s="10" t="n">
        <v>84</v>
      </c>
      <c r="R489" s="10" t="inlineStr">
        <is>
          <t>-</t>
        </is>
      </c>
      <c r="S489" s="7" t="inlineStr">
        <is>
          <t>-</t>
        </is>
      </c>
      <c r="T489" s="7" t="inlineStr">
        <is>
          <t>Si</t>
        </is>
      </c>
      <c r="U489" s="10" t="n">
        <v>3</v>
      </c>
      <c r="V489" s="10" t="n">
        <v>2</v>
      </c>
      <c r="W489" s="7" t="inlineStr">
        <is>
          <t>-</t>
        </is>
      </c>
      <c r="X489" s="7" t="inlineStr">
        <is>
          <t>No</t>
        </is>
      </c>
      <c r="Y489" s="7" t="inlineStr">
        <is>
          <t>No</t>
        </is>
      </c>
      <c r="Z489" s="7" t="inlineStr">
        <is>
          <t>Si</t>
        </is>
      </c>
      <c r="AA489" s="7" t="inlineStr">
        <is>
          <t>No</t>
        </is>
      </c>
      <c r="AB489" s="7" t="inlineStr">
        <is>
          <t>Si</t>
        </is>
      </c>
      <c r="AC489" s="126" t="inlineStr">
        <is>
          <t>Aqui</t>
        </is>
      </c>
      <c r="AD489" s="19" t="inlineStr"/>
      <c r="AE489" s="13" t="n">
        <v>3260.25</v>
      </c>
      <c r="AF489" s="13" t="n">
        <v>3260.25</v>
      </c>
      <c r="AH489" s="13">
        <f>IF(P489="","",AVERAGEIF($P$6:$P$503, P489, $AE$6:$AE$503))</f>
        <v/>
      </c>
      <c r="AI489" s="13">
        <f>IF(AE489="","",IF(AE489="-","-",IF((AE489-AH489)=0,"-",IF((AE489-AH489)&gt;0,"↑","↓"))))</f>
        <v/>
      </c>
      <c r="AJ489" s="13">
        <f>IF(AF489="","",IF(AF489="-","-",AVERAGEIF($P$6:$P$503, P489, $AF$6:$AF$503)))</f>
        <v/>
      </c>
      <c r="AK489" s="13">
        <f>IF(AF489="","",IF(AF489="-","-",IF((AF489-AJ489)=0,"-",IF((AF489-AJ489)&gt;0,"↑","↓"))))</f>
        <v/>
      </c>
      <c r="AM489" s="125">
        <f>IF(I489="","",((I489-$AJ$2)*$AL$3*((1+$AL$3)^(30*12)))/(((1+$AL$3)^(30*12))-1))</f>
        <v/>
      </c>
    </row>
    <row r="490">
      <c r="B490" s="6" t="inlineStr">
        <is>
          <t>Actiu</t>
        </is>
      </c>
      <c r="C490" s="12" t="inlineStr">
        <is>
          <t>2025-04-24</t>
        </is>
      </c>
      <c r="D490" s="11" t="inlineStr">
        <is>
          <t>Serra Grup Immobiliari</t>
        </is>
      </c>
      <c r="E490" s="11" t="inlineStr"/>
      <c r="F490" s="12" t="inlineStr">
        <is>
          <t>2025-04-24</t>
        </is>
      </c>
      <c r="G490" s="11" t="n">
        <v>0</v>
      </c>
      <c r="H490" s="19" t="inlineStr"/>
      <c r="I490" s="124" t="n">
        <v>175000</v>
      </c>
      <c r="J490" s="9" t="inlineStr">
        <is>
          <t>-</t>
        </is>
      </c>
      <c r="K490" s="7" t="inlineStr">
        <is>
          <t>Viviendas</t>
        </is>
      </c>
      <c r="L490" s="7" t="inlineStr">
        <is>
          <t>Buen estado</t>
        </is>
      </c>
      <c r="M490" s="10" t="n">
        <v>1995</v>
      </c>
      <c r="N490" s="10" t="n">
        <v>30</v>
      </c>
      <c r="O490" s="7" t="inlineStr">
        <is>
          <t>Vilafranca del Penedès</t>
        </is>
      </c>
      <c r="P490" s="7" t="inlineStr">
        <is>
          <t>LES CLOTES</t>
        </is>
      </c>
      <c r="Q490" s="10" t="n">
        <v>87</v>
      </c>
      <c r="R490" s="10" t="inlineStr">
        <is>
          <t>-</t>
        </is>
      </c>
      <c r="S490" s="7" t="inlineStr">
        <is>
          <t>-</t>
        </is>
      </c>
      <c r="T490" s="7" t="inlineStr">
        <is>
          <t>Si</t>
        </is>
      </c>
      <c r="U490" s="10" t="n">
        <v>4</v>
      </c>
      <c r="V490" s="10" t="n">
        <v>2</v>
      </c>
      <c r="W490" s="7" t="inlineStr">
        <is>
          <t>Oeste</t>
        </is>
      </c>
      <c r="X490" s="7" t="inlineStr">
        <is>
          <t>No</t>
        </is>
      </c>
      <c r="Y490" s="7" t="inlineStr">
        <is>
          <t>Si</t>
        </is>
      </c>
      <c r="Z490" s="7" t="inlineStr">
        <is>
          <t>No</t>
        </is>
      </c>
      <c r="AA490" s="7" t="inlineStr">
        <is>
          <t>No</t>
        </is>
      </c>
      <c r="AB490" s="7" t="inlineStr">
        <is>
          <t>No</t>
        </is>
      </c>
      <c r="AC490" s="126" t="inlineStr">
        <is>
          <t>Aqui</t>
        </is>
      </c>
      <c r="AD490" s="19" t="inlineStr"/>
      <c r="AE490" s="13" t="n">
        <v>2011.494252873563</v>
      </c>
      <c r="AF490" s="13" t="n">
        <v>1749.125437281359</v>
      </c>
      <c r="AH490" s="13">
        <f>IF(P490="","",AVERAGEIF($P$6:$P$503, P490, $AE$6:$AE$503))</f>
        <v/>
      </c>
      <c r="AI490" s="13">
        <f>IF(AE490="","",IF(AE490="-","-",IF((AE490-AH490)=0,"-",IF((AE490-AH490)&gt;0,"↑","↓"))))</f>
        <v/>
      </c>
      <c r="AJ490" s="13">
        <f>IF(AF490="","",IF(AF490="-","-",AVERAGEIF($P$6:$P$503, P490, $AF$6:$AF$503)))</f>
        <v/>
      </c>
      <c r="AK490" s="13">
        <f>IF(AF490="","",IF(AF490="-","-",IF((AF490-AJ490)=0,"-",IF((AF490-AJ490)&gt;0,"↑","↓"))))</f>
        <v/>
      </c>
      <c r="AM490" s="125">
        <f>IF(I490="","",((I490-$AJ$2)*$AL$3*((1+$AL$3)^(30*12)))/(((1+$AL$3)^(30*12))-1))</f>
        <v/>
      </c>
    </row>
    <row r="491">
      <c r="B491" s="6" t="inlineStr">
        <is>
          <t>Actiu</t>
        </is>
      </c>
      <c r="C491" s="12" t="inlineStr">
        <is>
          <t>2025-04-24</t>
        </is>
      </c>
      <c r="D491" s="11" t="inlineStr">
        <is>
          <t>Serra Grup Immobiliari</t>
        </is>
      </c>
      <c r="E491" s="11" t="inlineStr"/>
      <c r="F491" s="12" t="inlineStr">
        <is>
          <t>2025-04-24</t>
        </is>
      </c>
      <c r="G491" s="11" t="n">
        <v>0</v>
      </c>
      <c r="H491" s="18" t="inlineStr"/>
      <c r="I491" s="124" t="n">
        <v>276105</v>
      </c>
      <c r="J491" s="9" t="inlineStr">
        <is>
          <t>-</t>
        </is>
      </c>
      <c r="K491" s="7" t="inlineStr">
        <is>
          <t>Viviendas</t>
        </is>
      </c>
      <c r="L491" s="7" t="inlineStr">
        <is>
          <t>Obra Nueva</t>
        </is>
      </c>
      <c r="M491" s="10" t="n">
        <v>2025</v>
      </c>
      <c r="N491" s="10" t="n">
        <v>0</v>
      </c>
      <c r="O491" s="7" t="inlineStr">
        <is>
          <t>Vilafranca del Penedès</t>
        </is>
      </c>
      <c r="P491" s="7" t="inlineStr">
        <is>
          <t>Vilafranca del Penedès</t>
        </is>
      </c>
      <c r="Q491" s="10" t="n">
        <v>83</v>
      </c>
      <c r="R491" s="10" t="inlineStr">
        <is>
          <t>-</t>
        </is>
      </c>
      <c r="S491" s="7" t="inlineStr">
        <is>
          <t>-</t>
        </is>
      </c>
      <c r="T491" s="7" t="inlineStr">
        <is>
          <t>Si</t>
        </is>
      </c>
      <c r="U491" s="10" t="n">
        <v>3</v>
      </c>
      <c r="V491" s="10" t="n">
        <v>2</v>
      </c>
      <c r="W491" s="7" t="inlineStr">
        <is>
          <t>-</t>
        </is>
      </c>
      <c r="X491" s="7" t="inlineStr">
        <is>
          <t>No</t>
        </is>
      </c>
      <c r="Y491" s="7" t="inlineStr">
        <is>
          <t>No</t>
        </is>
      </c>
      <c r="Z491" s="7" t="inlineStr">
        <is>
          <t>Si</t>
        </is>
      </c>
      <c r="AA491" s="7" t="inlineStr">
        <is>
          <t>No</t>
        </is>
      </c>
      <c r="AB491" s="7" t="inlineStr">
        <is>
          <t>Si</t>
        </is>
      </c>
      <c r="AC491" s="126" t="inlineStr">
        <is>
          <t>Aqui</t>
        </is>
      </c>
      <c r="AD491" s="18" t="inlineStr"/>
      <c r="AE491" s="13" t="n">
        <v>3326.566265060241</v>
      </c>
      <c r="AF491" s="13" t="n">
        <v>3326.566265060241</v>
      </c>
      <c r="AH491" s="13">
        <f>IF(P491="","",AVERAGEIF($P$6:$P$503, P491, $AE$6:$AE$503))</f>
        <v/>
      </c>
      <c r="AI491" s="13">
        <f>IF(AE491="","",IF(AE491="-","-",IF((AE491-AH491)=0,"-",IF((AE491-AH491)&gt;0,"↑","↓"))))</f>
        <v/>
      </c>
      <c r="AJ491" s="13">
        <f>IF(AF491="","",IF(AF491="-","-",AVERAGEIF($P$6:$P$503, P491, $AF$6:$AF$503)))</f>
        <v/>
      </c>
      <c r="AK491" s="13">
        <f>IF(AF491="","",IF(AF491="-","-",IF((AF491-AJ491)=0,"-",IF((AF491-AJ491)&gt;0,"↑","↓"))))</f>
        <v/>
      </c>
      <c r="AM491" s="125">
        <f>IF(I491="","",((I491-$AJ$2)*$AL$3*((1+$AL$3)^(30*12)))/(((1+$AL$3)^(30*12))-1))</f>
        <v/>
      </c>
    </row>
    <row r="492">
      <c r="B492" s="6" t="inlineStr">
        <is>
          <t>Actiu</t>
        </is>
      </c>
      <c r="C492" s="12" t="inlineStr">
        <is>
          <t>2025-04-24</t>
        </is>
      </c>
      <c r="D492" s="11" t="inlineStr">
        <is>
          <t>Serra Grup Immobiliari</t>
        </is>
      </c>
      <c r="E492" s="11" t="inlineStr"/>
      <c r="F492" s="12" t="inlineStr">
        <is>
          <t>2025-04-24</t>
        </is>
      </c>
      <c r="G492" s="11" t="n">
        <v>0</v>
      </c>
      <c r="H492" s="19" t="inlineStr"/>
      <c r="I492" s="124" t="n">
        <v>295000</v>
      </c>
      <c r="J492" s="9" t="inlineStr">
        <is>
          <t>-</t>
        </is>
      </c>
      <c r="K492" s="7" t="inlineStr">
        <is>
          <t>Viviendas</t>
        </is>
      </c>
      <c r="L492" s="7" t="inlineStr">
        <is>
          <t>Buen estado</t>
        </is>
      </c>
      <c r="M492" s="10" t="n">
        <v>1960</v>
      </c>
      <c r="N492" s="10" t="n">
        <v>65</v>
      </c>
      <c r="O492" s="7" t="inlineStr">
        <is>
          <t>Vilafranca del Penedès</t>
        </is>
      </c>
      <c r="P492" s="7" t="inlineStr">
        <is>
          <t>*CENTRO</t>
        </is>
      </c>
      <c r="Q492" s="10" t="n">
        <v>98</v>
      </c>
      <c r="R492" s="10" t="inlineStr">
        <is>
          <t>-</t>
        </is>
      </c>
      <c r="S492" s="7" t="inlineStr">
        <is>
          <t>-</t>
        </is>
      </c>
      <c r="T492" s="7" t="inlineStr">
        <is>
          <t>No</t>
        </is>
      </c>
      <c r="U492" s="10" t="n">
        <v>3</v>
      </c>
      <c r="V492" s="10" t="n">
        <v>2</v>
      </c>
      <c r="W492" s="7" t="inlineStr">
        <is>
          <t>-</t>
        </is>
      </c>
      <c r="X492" s="7" t="inlineStr">
        <is>
          <t>No</t>
        </is>
      </c>
      <c r="Y492" s="7" t="inlineStr">
        <is>
          <t>Si</t>
        </is>
      </c>
      <c r="Z492" s="7" t="inlineStr">
        <is>
          <t>No</t>
        </is>
      </c>
      <c r="AA492" s="7" t="inlineStr">
        <is>
          <t>No</t>
        </is>
      </c>
      <c r="AB492" s="7" t="inlineStr">
        <is>
          <t>Si</t>
        </is>
      </c>
      <c r="AC492" s="126" t="inlineStr">
        <is>
          <t>Aqui</t>
        </is>
      </c>
      <c r="AD492" s="19" t="inlineStr"/>
      <c r="AE492" s="13" t="n">
        <v>3010.204081632653</v>
      </c>
      <c r="AF492" s="13" t="n">
        <v>2271.852137081248</v>
      </c>
      <c r="AH492" s="13">
        <f>IF(P492="","",AVERAGEIF($P$6:$P$503, P492, $AE$6:$AE$503))</f>
        <v/>
      </c>
      <c r="AI492" s="13">
        <f>IF(AE492="","",IF(AE492="-","-",IF((AE492-AH492)=0,"-",IF((AE492-AH492)&gt;0,"↑","↓"))))</f>
        <v/>
      </c>
      <c r="AJ492" s="13">
        <f>IF(AF492="","",IF(AF492="-","-",AVERAGEIF($P$6:$P$503, P492, $AF$6:$AF$503)))</f>
        <v/>
      </c>
      <c r="AK492" s="13">
        <f>IF(AF492="","",IF(AF492="-","-",IF((AF492-AJ492)=0,"-",IF((AF492-AJ492)&gt;0,"↑","↓"))))</f>
        <v/>
      </c>
      <c r="AM492" s="125">
        <f>IF(I492="","",((I492-$AJ$2)*$AL$3*((1+$AL$3)^(30*12)))/(((1+$AL$3)^(30*12))-1))</f>
        <v/>
      </c>
    </row>
    <row r="493">
      <c r="B493" s="6" t="inlineStr">
        <is>
          <t>Actiu</t>
        </is>
      </c>
      <c r="C493" s="12" t="inlineStr">
        <is>
          <t>2025-04-24</t>
        </is>
      </c>
      <c r="D493" s="11" t="inlineStr">
        <is>
          <t>Serra Grup Immobiliari</t>
        </is>
      </c>
      <c r="E493" s="11" t="inlineStr"/>
      <c r="F493" s="12" t="inlineStr">
        <is>
          <t>2025-04-24</t>
        </is>
      </c>
      <c r="G493" s="11" t="n">
        <v>0</v>
      </c>
      <c r="H493" s="19" t="inlineStr"/>
      <c r="I493" s="124" t="n">
        <v>260500</v>
      </c>
      <c r="J493" s="9" t="inlineStr">
        <is>
          <t>-</t>
        </is>
      </c>
      <c r="K493" s="7" t="inlineStr">
        <is>
          <t>Viviendas</t>
        </is>
      </c>
      <c r="L493" s="7" t="inlineStr">
        <is>
          <t>Obra Nueva</t>
        </is>
      </c>
      <c r="M493" s="10" t="n">
        <v>2025</v>
      </c>
      <c r="N493" s="10" t="n">
        <v>0</v>
      </c>
      <c r="O493" s="7" t="inlineStr">
        <is>
          <t>Vilafranca del Penedès</t>
        </is>
      </c>
      <c r="P493" s="7" t="inlineStr">
        <is>
          <t>La Girada</t>
        </is>
      </c>
      <c r="Q493" s="10" t="n">
        <v>78</v>
      </c>
      <c r="R493" s="10" t="inlineStr">
        <is>
          <t>-</t>
        </is>
      </c>
      <c r="S493" s="7" t="inlineStr">
        <is>
          <t>-</t>
        </is>
      </c>
      <c r="T493" s="7" t="inlineStr">
        <is>
          <t>Si</t>
        </is>
      </c>
      <c r="U493" s="10" t="n">
        <v>4</v>
      </c>
      <c r="V493" s="10" t="n">
        <v>2</v>
      </c>
      <c r="W493" s="7" t="inlineStr">
        <is>
          <t>-</t>
        </is>
      </c>
      <c r="X493" s="7" t="inlineStr">
        <is>
          <t>No</t>
        </is>
      </c>
      <c r="Y493" s="7" t="inlineStr">
        <is>
          <t>Si</t>
        </is>
      </c>
      <c r="Z493" s="7" t="inlineStr">
        <is>
          <t>Si</t>
        </is>
      </c>
      <c r="AA493" s="7" t="inlineStr">
        <is>
          <t>No</t>
        </is>
      </c>
      <c r="AB493" s="7" t="inlineStr">
        <is>
          <t>No</t>
        </is>
      </c>
      <c r="AC493" s="126" t="inlineStr">
        <is>
          <t>Aqui</t>
        </is>
      </c>
      <c r="AD493" s="19" t="inlineStr"/>
      <c r="AE493" s="13" t="n">
        <v>3339.74358974359</v>
      </c>
      <c r="AF493" s="13" t="n">
        <v>3339.74358974359</v>
      </c>
      <c r="AH493" s="13">
        <f>IF(P493="","",AVERAGEIF($P$6:$P$503, P493, $AE$6:$AE$503))</f>
        <v/>
      </c>
      <c r="AI493" s="13">
        <f>IF(AE493="","",IF(AE493="-","-",IF((AE493-AH493)=0,"-",IF((AE493-AH493)&gt;0,"↑","↓"))))</f>
        <v/>
      </c>
      <c r="AJ493" s="13">
        <f>IF(AF493="","",IF(AF493="-","-",AVERAGEIF($P$6:$P$503, P493, $AF$6:$AF$503)))</f>
        <v/>
      </c>
      <c r="AK493" s="13">
        <f>IF(AF493="","",IF(AF493="-","-",IF((AF493-AJ493)=0,"-",IF((AF493-AJ493)&gt;0,"↑","↓"))))</f>
        <v/>
      </c>
      <c r="AM493" s="125">
        <f>IF(I493="","",((I493-$AJ$2)*$AL$3*((1+$AL$3)^(30*12)))/(((1+$AL$3)^(30*12))-1))</f>
        <v/>
      </c>
    </row>
    <row r="494">
      <c r="B494" s="6" t="inlineStr">
        <is>
          <t>Actiu</t>
        </is>
      </c>
      <c r="C494" s="12" t="inlineStr">
        <is>
          <t>2025-04-24</t>
        </is>
      </c>
      <c r="D494" s="11" t="inlineStr">
        <is>
          <t>Serra Grup Immobiliari</t>
        </is>
      </c>
      <c r="E494" s="11" t="inlineStr"/>
      <c r="F494" s="12" t="inlineStr">
        <is>
          <t>2025-04-24</t>
        </is>
      </c>
      <c r="G494" s="11" t="n">
        <v>0</v>
      </c>
      <c r="H494" s="18" t="inlineStr"/>
      <c r="I494" s="124" t="n">
        <v>273137</v>
      </c>
      <c r="J494" s="9" t="inlineStr">
        <is>
          <t>-</t>
        </is>
      </c>
      <c r="K494" s="7" t="inlineStr">
        <is>
          <t>Viviendas</t>
        </is>
      </c>
      <c r="L494" s="7" t="inlineStr">
        <is>
          <t>Obra Nueva</t>
        </is>
      </c>
      <c r="M494" s="10" t="inlineStr">
        <is>
          <t>-</t>
        </is>
      </c>
      <c r="N494" s="10" t="inlineStr">
        <is>
          <t>-</t>
        </is>
      </c>
      <c r="O494" s="7" t="inlineStr">
        <is>
          <t>Vilafranca del Penedès</t>
        </is>
      </c>
      <c r="P494" s="7" t="inlineStr">
        <is>
          <t>Barceloneta</t>
        </is>
      </c>
      <c r="Q494" s="10" t="n">
        <v>82</v>
      </c>
      <c r="R494" s="10" t="inlineStr">
        <is>
          <t>-</t>
        </is>
      </c>
      <c r="S494" s="7" t="inlineStr">
        <is>
          <t>-</t>
        </is>
      </c>
      <c r="T494" s="7" t="inlineStr">
        <is>
          <t>Si</t>
        </is>
      </c>
      <c r="U494" s="10" t="n">
        <v>3</v>
      </c>
      <c r="V494" s="10" t="n">
        <v>2</v>
      </c>
      <c r="W494" s="7" t="inlineStr">
        <is>
          <t>-</t>
        </is>
      </c>
      <c r="X494" s="7" t="inlineStr">
        <is>
          <t>No</t>
        </is>
      </c>
      <c r="Y494" s="7" t="inlineStr">
        <is>
          <t>No</t>
        </is>
      </c>
      <c r="Z494" s="7" t="inlineStr">
        <is>
          <t>Si</t>
        </is>
      </c>
      <c r="AA494" s="7" t="inlineStr">
        <is>
          <t>No</t>
        </is>
      </c>
      <c r="AB494" s="7" t="inlineStr">
        <is>
          <t>Si</t>
        </is>
      </c>
      <c r="AC494" s="126" t="inlineStr">
        <is>
          <t>Aqui</t>
        </is>
      </c>
      <c r="AD494" s="18" t="inlineStr"/>
      <c r="AE494" s="13" t="n">
        <v>3330.939024390244</v>
      </c>
      <c r="AF494" s="13" t="inlineStr">
        <is>
          <t>-</t>
        </is>
      </c>
      <c r="AH494" s="13">
        <f>IF(P494="","",AVERAGEIF($P$6:$P$503, P494, $AE$6:$AE$503))</f>
        <v/>
      </c>
      <c r="AI494" s="13">
        <f>IF(AE494="","",IF(AE494="-","-",IF((AE494-AH494)=0,"-",IF((AE494-AH494)&gt;0,"↑","↓"))))</f>
        <v/>
      </c>
      <c r="AJ494" s="13">
        <f>IF(AF494="","",IF(AF494="-","-",AVERAGEIF($P$6:$P$503, P494, $AF$6:$AF$503)))</f>
        <v/>
      </c>
      <c r="AK494" s="13">
        <f>IF(AF494="","",IF(AF494="-","-",IF((AF494-AJ494)=0,"-",IF((AF494-AJ494)&gt;0,"↑","↓"))))</f>
        <v/>
      </c>
      <c r="AM494" s="125">
        <f>IF(I494="","",((I494-$AJ$2)*$AL$3*((1+$AL$3)^(30*12)))/(((1+$AL$3)^(30*12))-1))</f>
        <v/>
      </c>
    </row>
    <row r="495">
      <c r="B495" s="6" t="inlineStr">
        <is>
          <t>Actiu</t>
        </is>
      </c>
      <c r="C495" s="12" t="inlineStr">
        <is>
          <t>2025-04-24</t>
        </is>
      </c>
      <c r="D495" s="11" t="inlineStr">
        <is>
          <t>Serra Grup Immobiliari</t>
        </is>
      </c>
      <c r="E495" s="11" t="inlineStr"/>
      <c r="F495" s="12" t="inlineStr">
        <is>
          <t>2025-04-24</t>
        </is>
      </c>
      <c r="G495" s="11" t="n">
        <v>0</v>
      </c>
      <c r="H495" s="19" t="inlineStr"/>
      <c r="I495" s="124" t="n">
        <v>260500</v>
      </c>
      <c r="J495" s="9" t="inlineStr">
        <is>
          <t>-</t>
        </is>
      </c>
      <c r="K495" s="7" t="inlineStr">
        <is>
          <t>Viviendas</t>
        </is>
      </c>
      <c r="L495" s="7" t="inlineStr">
        <is>
          <t>Obra Nueva</t>
        </is>
      </c>
      <c r="M495" s="10" t="n">
        <v>2025</v>
      </c>
      <c r="N495" s="10" t="n">
        <v>0</v>
      </c>
      <c r="O495" s="7" t="inlineStr">
        <is>
          <t>Vilafranca del Penedès</t>
        </is>
      </c>
      <c r="P495" s="7" t="inlineStr">
        <is>
          <t>La Girada</t>
        </is>
      </c>
      <c r="Q495" s="10" t="n">
        <v>78</v>
      </c>
      <c r="R495" s="10" t="inlineStr">
        <is>
          <t>-</t>
        </is>
      </c>
      <c r="S495" s="7" t="inlineStr">
        <is>
          <t>-</t>
        </is>
      </c>
      <c r="T495" s="7" t="inlineStr">
        <is>
          <t>Si</t>
        </is>
      </c>
      <c r="U495" s="10" t="n">
        <v>4</v>
      </c>
      <c r="V495" s="10" t="n">
        <v>2</v>
      </c>
      <c r="W495" s="7" t="inlineStr">
        <is>
          <t>-</t>
        </is>
      </c>
      <c r="X495" s="7" t="inlineStr">
        <is>
          <t>No</t>
        </is>
      </c>
      <c r="Y495" s="7" t="inlineStr">
        <is>
          <t>Si</t>
        </is>
      </c>
      <c r="Z495" s="7" t="inlineStr">
        <is>
          <t>Si</t>
        </is>
      </c>
      <c r="AA495" s="7" t="inlineStr">
        <is>
          <t>No</t>
        </is>
      </c>
      <c r="AB495" s="7" t="inlineStr">
        <is>
          <t>No</t>
        </is>
      </c>
      <c r="AC495" s="126" t="inlineStr">
        <is>
          <t>Aqui</t>
        </is>
      </c>
      <c r="AD495" s="19" t="inlineStr"/>
      <c r="AE495" s="13" t="n">
        <v>3339.74358974359</v>
      </c>
      <c r="AF495" s="13" t="n">
        <v>3339.74358974359</v>
      </c>
      <c r="AH495" s="13">
        <f>IF(P495="","",AVERAGEIF($P$6:$P$503, P495, $AE$6:$AE$503))</f>
        <v/>
      </c>
      <c r="AI495" s="13">
        <f>IF(AE495="","",IF(AE495="-","-",IF((AE495-AH495)=0,"-",IF((AE495-AH495)&gt;0,"↑","↓"))))</f>
        <v/>
      </c>
      <c r="AJ495" s="13">
        <f>IF(AF495="","",IF(AF495="-","-",AVERAGEIF($P$6:$P$503, P495, $AF$6:$AF$503)))</f>
        <v/>
      </c>
      <c r="AK495" s="13">
        <f>IF(AF495="","",IF(AF495="-","-",IF((AF495-AJ495)=0,"-",IF((AF495-AJ495)&gt;0,"↑","↓"))))</f>
        <v/>
      </c>
      <c r="AM495" s="125">
        <f>IF(I495="","",((I495-$AJ$2)*$AL$3*((1+$AL$3)^(30*12)))/(((1+$AL$3)^(30*12))-1))</f>
        <v/>
      </c>
    </row>
    <row r="496">
      <c r="B496" s="6" t="inlineStr">
        <is>
          <t>Actiu</t>
        </is>
      </c>
      <c r="C496" s="12" t="inlineStr">
        <is>
          <t>2025-04-24</t>
        </is>
      </c>
      <c r="D496" s="11" t="inlineStr">
        <is>
          <t>Serra Grup Immobiliari</t>
        </is>
      </c>
      <c r="E496" s="11" t="inlineStr"/>
      <c r="F496" s="12" t="inlineStr">
        <is>
          <t>2025-04-24</t>
        </is>
      </c>
      <c r="G496" s="11" t="n">
        <v>0</v>
      </c>
      <c r="H496" s="19" t="inlineStr"/>
      <c r="I496" s="124" t="n">
        <v>700000</v>
      </c>
      <c r="J496" s="9" t="inlineStr">
        <is>
          <t>-</t>
        </is>
      </c>
      <c r="K496" s="7" t="inlineStr">
        <is>
          <t>Viviendas</t>
        </is>
      </c>
      <c r="L496" s="7" t="inlineStr">
        <is>
          <t>Buen estado</t>
        </is>
      </c>
      <c r="M496" s="10" t="n">
        <v>1925</v>
      </c>
      <c r="N496" s="10" t="n">
        <v>100</v>
      </c>
      <c r="O496" s="7" t="inlineStr">
        <is>
          <t>Vilafranca del Penedès</t>
        </is>
      </c>
      <c r="P496" s="7" t="inlineStr">
        <is>
          <t>*CENTRO</t>
        </is>
      </c>
      <c r="Q496" s="10" t="n">
        <v>181</v>
      </c>
      <c r="R496" s="10" t="inlineStr">
        <is>
          <t>-</t>
        </is>
      </c>
      <c r="S496" s="7" t="inlineStr">
        <is>
          <t>-</t>
        </is>
      </c>
      <c r="T496" s="7" t="inlineStr">
        <is>
          <t>No</t>
        </is>
      </c>
      <c r="U496" s="10" t="n">
        <v>8</v>
      </c>
      <c r="V496" s="10" t="n">
        <v>8</v>
      </c>
      <c r="W496" s="7" t="inlineStr">
        <is>
          <t>Este</t>
        </is>
      </c>
      <c r="X496" s="7" t="inlineStr">
        <is>
          <t>No</t>
        </is>
      </c>
      <c r="Y496" s="7" t="inlineStr">
        <is>
          <t>Si</t>
        </is>
      </c>
      <c r="Z496" s="7" t="inlineStr">
        <is>
          <t>No</t>
        </is>
      </c>
      <c r="AA496" s="7" t="inlineStr">
        <is>
          <t>No</t>
        </is>
      </c>
      <c r="AB496" s="7" t="inlineStr">
        <is>
          <t>No</t>
        </is>
      </c>
      <c r="AC496" s="126" t="inlineStr">
        <is>
          <t>Aqui</t>
        </is>
      </c>
      <c r="AD496" s="19" t="inlineStr"/>
      <c r="AE496" s="13" t="n">
        <v>3867.403314917127</v>
      </c>
      <c r="AF496" s="13" t="n">
        <v>2578.268876611418</v>
      </c>
      <c r="AH496" s="13">
        <f>IF(P496="","",AVERAGEIF($P$6:$P$503, P496, $AE$6:$AE$503))</f>
        <v/>
      </c>
      <c r="AI496" s="13">
        <f>IF(AE496="","",IF(AE496="-","-",IF((AE496-AH496)=0,"-",IF((AE496-AH496)&gt;0,"↑","↓"))))</f>
        <v/>
      </c>
      <c r="AJ496" s="13">
        <f>IF(AF496="","",IF(AF496="-","-",AVERAGEIF($P$6:$P$503, P496, $AF$6:$AF$503)))</f>
        <v/>
      </c>
      <c r="AK496" s="13">
        <f>IF(AF496="","",IF(AF496="-","-",IF((AF496-AJ496)=0,"-",IF((AF496-AJ496)&gt;0,"↑","↓"))))</f>
        <v/>
      </c>
      <c r="AM496" s="125">
        <f>IF(I496="","",((I496-$AJ$2)*$AL$3*((1+$AL$3)^(30*12)))/(((1+$AL$3)^(30*12))-1))</f>
        <v/>
      </c>
    </row>
    <row r="497">
      <c r="B497" s="6" t="inlineStr">
        <is>
          <t>Actiu</t>
        </is>
      </c>
      <c r="C497" s="12" t="inlineStr">
        <is>
          <t>2025-04-24</t>
        </is>
      </c>
      <c r="D497" s="11" t="inlineStr">
        <is>
          <t>Serra Grup Immobiliari</t>
        </is>
      </c>
      <c r="E497" s="11" t="inlineStr"/>
      <c r="F497" s="12" t="inlineStr">
        <is>
          <t>2025-04-24</t>
        </is>
      </c>
      <c r="G497" s="11" t="n">
        <v>0</v>
      </c>
      <c r="H497" s="18" t="inlineStr"/>
      <c r="I497" s="124" t="n">
        <v>2200000</v>
      </c>
      <c r="J497" s="9" t="inlineStr">
        <is>
          <t>-</t>
        </is>
      </c>
      <c r="K497" s="7" t="inlineStr">
        <is>
          <t>Viviendas</t>
        </is>
      </c>
      <c r="L497" s="7" t="inlineStr">
        <is>
          <t>-</t>
        </is>
      </c>
      <c r="M497" s="10" t="inlineStr">
        <is>
          <t>-</t>
        </is>
      </c>
      <c r="N497" s="10" t="inlineStr">
        <is>
          <t>-</t>
        </is>
      </c>
      <c r="O497" s="7" t="inlineStr">
        <is>
          <t>Vilafranca del Penedès</t>
        </is>
      </c>
      <c r="P497" s="7" t="inlineStr">
        <is>
          <t>Subirats</t>
        </is>
      </c>
      <c r="Q497" s="10" t="n">
        <v>687</v>
      </c>
      <c r="R497" s="10" t="inlineStr">
        <is>
          <t>-</t>
        </is>
      </c>
      <c r="S497" s="7" t="inlineStr">
        <is>
          <t>-</t>
        </is>
      </c>
      <c r="T497" s="7" t="inlineStr">
        <is>
          <t>No</t>
        </is>
      </c>
      <c r="U497" s="10" t="n">
        <v>8</v>
      </c>
      <c r="V497" s="10" t="n">
        <v>6</v>
      </c>
      <c r="W497" s="7" t="inlineStr">
        <is>
          <t>-</t>
        </is>
      </c>
      <c r="X497" s="7" t="inlineStr">
        <is>
          <t>Si</t>
        </is>
      </c>
      <c r="Y497" s="7" t="inlineStr">
        <is>
          <t>Si</t>
        </is>
      </c>
      <c r="Z497" s="7" t="inlineStr">
        <is>
          <t>Si</t>
        </is>
      </c>
      <c r="AA497" s="7" t="inlineStr">
        <is>
          <t>No</t>
        </is>
      </c>
      <c r="AB497" s="7" t="inlineStr">
        <is>
          <t>No</t>
        </is>
      </c>
      <c r="AC497" s="126" t="inlineStr">
        <is>
          <t>Aqui</t>
        </is>
      </c>
      <c r="AD497" s="18" t="inlineStr"/>
      <c r="AE497" s="13" t="n">
        <v>3202.328966521106</v>
      </c>
      <c r="AF497" s="13" t="inlineStr">
        <is>
          <t>-</t>
        </is>
      </c>
      <c r="AH497" s="13">
        <f>IF(P497="","",AVERAGEIF($P$6:$P$503, P497, $AE$6:$AE$503))</f>
        <v/>
      </c>
      <c r="AI497" s="13">
        <f>IF(AE497="","",IF(AE497="-","-",IF((AE497-AH497)=0,"-",IF((AE497-AH497)&gt;0,"↑","↓"))))</f>
        <v/>
      </c>
      <c r="AJ497" s="13">
        <f>IF(AF497="","",IF(AF497="-","-",AVERAGEIF($P$6:$P$503, P497, $AF$6:$AF$503)))</f>
        <v/>
      </c>
      <c r="AK497" s="13">
        <f>IF(AF497="","",IF(AF497="-","-",IF((AF497-AJ497)=0,"-",IF((AF497-AJ497)&gt;0,"↑","↓"))))</f>
        <v/>
      </c>
      <c r="AM497" s="125">
        <f>IF(I497="","",((I497-$AJ$2)*$AL$3*((1+$AL$3)^(30*12)))/(((1+$AL$3)^(30*12))-1))</f>
        <v/>
      </c>
    </row>
    <row r="498">
      <c r="B498" s="6" t="inlineStr">
        <is>
          <t>Actiu</t>
        </is>
      </c>
      <c r="C498" s="12" t="inlineStr">
        <is>
          <t>2025-04-24</t>
        </is>
      </c>
      <c r="D498" s="11" t="inlineStr">
        <is>
          <t>Serra Grup Immobiliari</t>
        </is>
      </c>
      <c r="E498" s="11" t="inlineStr"/>
      <c r="F498" s="12" t="inlineStr">
        <is>
          <t>2025-04-24</t>
        </is>
      </c>
      <c r="G498" s="11" t="n">
        <v>0</v>
      </c>
      <c r="H498" s="19" t="inlineStr"/>
      <c r="I498" s="124" t="n">
        <v>285000</v>
      </c>
      <c r="J498" s="9" t="inlineStr">
        <is>
          <t>-</t>
        </is>
      </c>
      <c r="K498" s="7" t="inlineStr">
        <is>
          <t>Viviendas</t>
        </is>
      </c>
      <c r="L498" s="7" t="inlineStr">
        <is>
          <t>-</t>
        </is>
      </c>
      <c r="M498" s="10" t="n">
        <v>1966</v>
      </c>
      <c r="N498" s="10" t="n">
        <v>59</v>
      </c>
      <c r="O498" s="7" t="inlineStr">
        <is>
          <t>Vilafranca del Penedès</t>
        </is>
      </c>
      <c r="P498" s="7" t="inlineStr">
        <is>
          <t>Sant Julià</t>
        </is>
      </c>
      <c r="Q498" s="10" t="n">
        <v>90</v>
      </c>
      <c r="R498" s="10" t="inlineStr">
        <is>
          <t>-</t>
        </is>
      </c>
      <c r="S498" s="7" t="inlineStr">
        <is>
          <t>-</t>
        </is>
      </c>
      <c r="T498" s="7" t="inlineStr">
        <is>
          <t>No</t>
        </is>
      </c>
      <c r="U498" s="10" t="n">
        <v>3</v>
      </c>
      <c r="V498" s="10" t="n">
        <v>1</v>
      </c>
      <c r="W498" s="7" t="inlineStr">
        <is>
          <t>-</t>
        </is>
      </c>
      <c r="X498" s="7" t="inlineStr">
        <is>
          <t>Si</t>
        </is>
      </c>
      <c r="Y498" s="7" t="inlineStr">
        <is>
          <t>No</t>
        </is>
      </c>
      <c r="Z498" s="7" t="inlineStr">
        <is>
          <t>No</t>
        </is>
      </c>
      <c r="AA498" s="7" t="inlineStr">
        <is>
          <t>Si</t>
        </is>
      </c>
      <c r="AB498" s="7" t="inlineStr">
        <is>
          <t>Si</t>
        </is>
      </c>
      <c r="AC498" s="126" t="inlineStr">
        <is>
          <t>Aqui</t>
        </is>
      </c>
      <c r="AD498" s="19" t="inlineStr"/>
      <c r="AE498" s="13" t="n">
        <v>3166.666666666667</v>
      </c>
      <c r="AF498" s="13" t="n">
        <v>2445.302445302445</v>
      </c>
      <c r="AH498" s="13">
        <f>IF(P498="","",AVERAGEIF($P$6:$P$503, P498, $AE$6:$AE$503))</f>
        <v/>
      </c>
      <c r="AI498" s="13">
        <f>IF(AE498="","",IF(AE498="-","-",IF((AE498-AH498)=0,"-",IF((AE498-AH498)&gt;0,"↑","↓"))))</f>
        <v/>
      </c>
      <c r="AJ498" s="13">
        <f>IF(AF498="","",IF(AF498="-","-",AVERAGEIF($P$6:$P$503, P498, $AF$6:$AF$503)))</f>
        <v/>
      </c>
      <c r="AK498" s="13">
        <f>IF(AF498="","",IF(AF498="-","-",IF((AF498-AJ498)=0,"-",IF((AF498-AJ498)&gt;0,"↑","↓"))))</f>
        <v/>
      </c>
      <c r="AM498" s="125">
        <f>IF(I498="","",((I498-$AJ$2)*$AL$3*((1+$AL$3)^(30*12)))/(((1+$AL$3)^(30*12))-1))</f>
        <v/>
      </c>
    </row>
    <row r="499">
      <c r="B499" s="6" t="inlineStr">
        <is>
          <t>Actiu</t>
        </is>
      </c>
      <c r="C499" s="12" t="inlineStr">
        <is>
          <t>2025-04-24</t>
        </is>
      </c>
      <c r="D499" s="11" t="inlineStr">
        <is>
          <t>Serra Grup Immobiliari</t>
        </is>
      </c>
      <c r="E499" s="11" t="inlineStr"/>
      <c r="F499" s="12" t="inlineStr">
        <is>
          <t>2025-04-24</t>
        </is>
      </c>
      <c r="G499" s="11" t="n">
        <v>0</v>
      </c>
      <c r="H499" s="19" t="inlineStr"/>
      <c r="I499" s="124" t="n">
        <v>550000</v>
      </c>
      <c r="J499" s="9" t="inlineStr">
        <is>
          <t>-</t>
        </is>
      </c>
      <c r="K499" s="7" t="inlineStr">
        <is>
          <t>Viviendas</t>
        </is>
      </c>
      <c r="L499" s="7" t="inlineStr">
        <is>
          <t>-</t>
        </is>
      </c>
      <c r="M499" s="10" t="n">
        <v>1980</v>
      </c>
      <c r="N499" s="10" t="n">
        <v>45</v>
      </c>
      <c r="O499" s="7" t="inlineStr">
        <is>
          <t>Vilafranca del Penedès</t>
        </is>
      </c>
      <c r="P499" s="7" t="inlineStr">
        <is>
          <t>*CENTRO</t>
        </is>
      </c>
      <c r="Q499" s="10" t="n">
        <v>260</v>
      </c>
      <c r="R499" s="10" t="inlineStr">
        <is>
          <t>-</t>
        </is>
      </c>
      <c r="S499" s="7" t="inlineStr">
        <is>
          <t>-</t>
        </is>
      </c>
      <c r="T499" s="7" t="inlineStr">
        <is>
          <t>Si</t>
        </is>
      </c>
      <c r="U499" s="10" t="n">
        <v>5</v>
      </c>
      <c r="V499" s="10" t="n">
        <v>3</v>
      </c>
      <c r="W499" s="7" t="inlineStr">
        <is>
          <t>-</t>
        </is>
      </c>
      <c r="X499" s="7" t="inlineStr">
        <is>
          <t>No</t>
        </is>
      </c>
      <c r="Y499" s="7" t="inlineStr">
        <is>
          <t>Si</t>
        </is>
      </c>
      <c r="Z499" s="7" t="inlineStr">
        <is>
          <t>No</t>
        </is>
      </c>
      <c r="AA499" s="7" t="inlineStr">
        <is>
          <t>Si</t>
        </is>
      </c>
      <c r="AB499" s="7" t="inlineStr">
        <is>
          <t>No</t>
        </is>
      </c>
      <c r="AC499" s="126" t="inlineStr">
        <is>
          <t>Aqui</t>
        </is>
      </c>
      <c r="AD499" s="19" t="inlineStr"/>
      <c r="AE499" s="13" t="n">
        <v>2115.384615384615</v>
      </c>
      <c r="AF499" s="13" t="n">
        <v>1726.844583987441</v>
      </c>
      <c r="AH499" s="13">
        <f>IF(P499="","",AVERAGEIF($P$6:$P$503, P499, $AE$6:$AE$503))</f>
        <v/>
      </c>
      <c r="AI499" s="13">
        <f>IF(AE499="","",IF(AE499="-","-",IF((AE499-AH499)=0,"-",IF((AE499-AH499)&gt;0,"↑","↓"))))</f>
        <v/>
      </c>
      <c r="AJ499" s="13">
        <f>IF(AF499="","",IF(AF499="-","-",AVERAGEIF($P$6:$P$503, P499, $AF$6:$AF$503)))</f>
        <v/>
      </c>
      <c r="AK499" s="13">
        <f>IF(AF499="","",IF(AF499="-","-",IF((AF499-AJ499)=0,"-",IF((AF499-AJ499)&gt;0,"↑","↓"))))</f>
        <v/>
      </c>
      <c r="AM499" s="125">
        <f>IF(I499="","",((I499-$AJ$2)*$AL$3*((1+$AL$3)^(30*12)))/(((1+$AL$3)^(30*12))-1))</f>
        <v/>
      </c>
    </row>
    <row r="500">
      <c r="B500" s="6" t="inlineStr">
        <is>
          <t>Actiu</t>
        </is>
      </c>
      <c r="C500" s="12" t="inlineStr">
        <is>
          <t>2025-04-24</t>
        </is>
      </c>
      <c r="D500" s="11" t="inlineStr">
        <is>
          <t>Serra Grup Immobiliari</t>
        </is>
      </c>
      <c r="E500" s="11" t="inlineStr"/>
      <c r="F500" s="12" t="inlineStr">
        <is>
          <t>2025-04-24</t>
        </is>
      </c>
      <c r="G500" s="11" t="n">
        <v>0</v>
      </c>
      <c r="H500" s="18" t="inlineStr"/>
      <c r="I500" s="124" t="n">
        <v>295000</v>
      </c>
      <c r="J500" s="9" t="inlineStr">
        <is>
          <t>-</t>
        </is>
      </c>
      <c r="K500" s="7" t="inlineStr">
        <is>
          <t>Viviendas</t>
        </is>
      </c>
      <c r="L500" s="7" t="inlineStr">
        <is>
          <t>-</t>
        </is>
      </c>
      <c r="M500" s="10" t="n">
        <v>1991</v>
      </c>
      <c r="N500" s="10" t="n">
        <v>34</v>
      </c>
      <c r="O500" s="7" t="inlineStr">
        <is>
          <t>Vilafranca del Penedès</t>
        </is>
      </c>
      <c r="P500" s="7" t="inlineStr">
        <is>
          <t>Barceloneta - Molí D´En Rovira</t>
        </is>
      </c>
      <c r="Q500" s="10" t="n">
        <v>121</v>
      </c>
      <c r="R500" s="10" t="inlineStr">
        <is>
          <t>-</t>
        </is>
      </c>
      <c r="S500" s="7" t="inlineStr">
        <is>
          <t>-</t>
        </is>
      </c>
      <c r="T500" s="7" t="inlineStr">
        <is>
          <t>No</t>
        </is>
      </c>
      <c r="U500" s="10" t="n">
        <v>3</v>
      </c>
      <c r="V500" s="10" t="n">
        <v>3</v>
      </c>
      <c r="W500" s="7" t="inlineStr">
        <is>
          <t>-</t>
        </is>
      </c>
      <c r="X500" s="7" t="inlineStr">
        <is>
          <t>No</t>
        </is>
      </c>
      <c r="Y500" s="7" t="inlineStr">
        <is>
          <t>No</t>
        </is>
      </c>
      <c r="Z500" s="7" t="inlineStr">
        <is>
          <t>No</t>
        </is>
      </c>
      <c r="AA500" s="7" t="inlineStr">
        <is>
          <t>Si</t>
        </is>
      </c>
      <c r="AB500" s="7" t="inlineStr">
        <is>
          <t>Si</t>
        </is>
      </c>
      <c r="AC500" s="126" t="inlineStr">
        <is>
          <t>Aqui</t>
        </is>
      </c>
      <c r="AD500" s="18" t="inlineStr"/>
      <c r="AE500" s="13" t="n">
        <v>2438.01652892562</v>
      </c>
      <c r="AF500" s="13" t="n">
        <v>2083.774811047538</v>
      </c>
      <c r="AH500" s="13">
        <f>IF(P500="","",AVERAGEIF($P$6:$P$503, P500, $AE$6:$AE$503))</f>
        <v/>
      </c>
      <c r="AI500" s="13">
        <f>IF(AE500="","",IF(AE500="-","-",IF((AE500-AH500)=0,"-",IF((AE500-AH500)&gt;0,"↑","↓"))))</f>
        <v/>
      </c>
      <c r="AJ500" s="13">
        <f>IF(AF500="","",IF(AF500="-","-",AVERAGEIF($P$6:$P$503, P500, $AF$6:$AF$503)))</f>
        <v/>
      </c>
      <c r="AK500" s="13">
        <f>IF(AF500="","",IF(AF500="-","-",IF((AF500-AJ500)=0,"-",IF((AF500-AJ500)&gt;0,"↑","↓"))))</f>
        <v/>
      </c>
      <c r="AM500" s="125">
        <f>IF(I500="","",((I500-$AJ$2)*$AL$3*((1+$AL$3)^(30*12)))/(((1+$AL$3)^(30*12))-1))</f>
        <v/>
      </c>
    </row>
    <row r="501">
      <c r="B501" s="6" t="inlineStr">
        <is>
          <t>Actiu</t>
        </is>
      </c>
      <c r="C501" s="12" t="inlineStr">
        <is>
          <t>2025-04-24</t>
        </is>
      </c>
      <c r="D501" s="11" t="inlineStr">
        <is>
          <t>Serra Grup Immobiliari</t>
        </is>
      </c>
      <c r="E501" s="11" t="inlineStr"/>
      <c r="F501" s="12" t="inlineStr">
        <is>
          <t>2025-04-24</t>
        </is>
      </c>
      <c r="G501" s="11" t="n">
        <v>0</v>
      </c>
      <c r="H501" s="19" t="inlineStr"/>
      <c r="I501" s="124" t="n">
        <v>296000</v>
      </c>
      <c r="J501" s="9" t="inlineStr">
        <is>
          <t>-</t>
        </is>
      </c>
      <c r="K501" s="7" t="inlineStr">
        <is>
          <t>Viviendas</t>
        </is>
      </c>
      <c r="L501" s="7" t="inlineStr">
        <is>
          <t>Buen estado</t>
        </is>
      </c>
      <c r="M501" s="10" t="inlineStr">
        <is>
          <t>-</t>
        </is>
      </c>
      <c r="N501" s="10" t="inlineStr">
        <is>
          <t>-</t>
        </is>
      </c>
      <c r="O501" s="7" t="inlineStr">
        <is>
          <t>Font-rubí</t>
        </is>
      </c>
      <c r="P501" s="7" t="inlineStr">
        <is>
          <t>Cataluna</t>
        </is>
      </c>
      <c r="Q501" s="10" t="n">
        <v>95</v>
      </c>
      <c r="R501" s="10" t="inlineStr">
        <is>
          <t>-</t>
        </is>
      </c>
      <c r="S501" s="7" t="inlineStr">
        <is>
          <t>-</t>
        </is>
      </c>
      <c r="T501" s="7" t="inlineStr">
        <is>
          <t>No</t>
        </is>
      </c>
      <c r="U501" s="10" t="n">
        <v>7</v>
      </c>
      <c r="V501" s="10" t="n">
        <v>3</v>
      </c>
      <c r="W501" s="7" t="inlineStr">
        <is>
          <t>-</t>
        </is>
      </c>
      <c r="X501" s="7" t="inlineStr">
        <is>
          <t>Si</t>
        </is>
      </c>
      <c r="Y501" s="7" t="inlineStr">
        <is>
          <t>No</t>
        </is>
      </c>
      <c r="Z501" s="7" t="inlineStr">
        <is>
          <t>Si</t>
        </is>
      </c>
      <c r="AA501" s="7" t="inlineStr">
        <is>
          <t>No</t>
        </is>
      </c>
      <c r="AB501" s="7" t="inlineStr">
        <is>
          <t>No</t>
        </is>
      </c>
      <c r="AC501" s="126" t="inlineStr">
        <is>
          <t>Aqui</t>
        </is>
      </c>
      <c r="AD501" s="19" t="inlineStr"/>
      <c r="AE501" s="13" t="n">
        <v>3115.78947368421</v>
      </c>
      <c r="AF501" s="13" t="inlineStr">
        <is>
          <t>-</t>
        </is>
      </c>
      <c r="AH501" s="13">
        <f>IF(P501="","",AVERAGEIF($P$6:$P$503, P501, $AE$6:$AE$503))</f>
        <v/>
      </c>
      <c r="AI501" s="13">
        <f>IF(AE501="","",IF(AE501="-","-",IF((AE501-AH501)=0,"-",IF((AE501-AH501)&gt;0,"↑","↓"))))</f>
        <v/>
      </c>
      <c r="AJ501" s="13">
        <f>IF(AF501="","",IF(AF501="-","-",AVERAGEIF($P$6:$P$503, P501, $AF$6:$AF$503)))</f>
        <v/>
      </c>
      <c r="AK501" s="13">
        <f>IF(AF501="","",IF(AF501="-","-",IF((AF501-AJ501)=0,"-",IF((AF501-AJ501)&gt;0,"↑","↓"))))</f>
        <v/>
      </c>
      <c r="AM501" s="125">
        <f>IF(I501="","",((I501-$AJ$2)*$AL$3*((1+$AL$3)^(30*12)))/(((1+$AL$3)^(30*12))-1))</f>
        <v/>
      </c>
    </row>
    <row r="502">
      <c r="B502" s="6" t="inlineStr">
        <is>
          <t>Actiu</t>
        </is>
      </c>
      <c r="C502" s="12" t="inlineStr">
        <is>
          <t>2025-04-24</t>
        </is>
      </c>
      <c r="D502" s="11" t="inlineStr">
        <is>
          <t>Serra Grup Immobiliari</t>
        </is>
      </c>
      <c r="E502" s="11" t="inlineStr"/>
      <c r="F502" s="12" t="inlineStr">
        <is>
          <t>2025-04-24</t>
        </is>
      </c>
      <c r="G502" s="11" t="n">
        <v>0</v>
      </c>
      <c r="H502" s="19" t="inlineStr"/>
      <c r="I502" s="124" t="n">
        <v>340000</v>
      </c>
      <c r="J502" s="9" t="inlineStr">
        <is>
          <t>-</t>
        </is>
      </c>
      <c r="K502" s="7" t="inlineStr">
        <is>
          <t>Viviendas</t>
        </is>
      </c>
      <c r="L502" s="7" t="inlineStr">
        <is>
          <t>-</t>
        </is>
      </c>
      <c r="M502" s="10" t="n">
        <v>2003</v>
      </c>
      <c r="N502" s="10" t="n">
        <v>22</v>
      </c>
      <c r="O502" s="7" t="inlineStr">
        <is>
          <t>Moja</t>
        </is>
      </c>
      <c r="P502" s="7" t="inlineStr">
        <is>
          <t>La vinera</t>
        </is>
      </c>
      <c r="Q502" s="10" t="n">
        <v>125</v>
      </c>
      <c r="R502" s="10" t="inlineStr">
        <is>
          <t>-</t>
        </is>
      </c>
      <c r="S502" s="7" t="inlineStr">
        <is>
          <t>-</t>
        </is>
      </c>
      <c r="T502" s="7" t="inlineStr">
        <is>
          <t>Si</t>
        </is>
      </c>
      <c r="U502" s="10" t="n">
        <v>4</v>
      </c>
      <c r="V502" s="10" t="n">
        <v>3</v>
      </c>
      <c r="W502" s="7" t="inlineStr">
        <is>
          <t>-</t>
        </is>
      </c>
      <c r="X502" s="7" t="inlineStr">
        <is>
          <t>Si</t>
        </is>
      </c>
      <c r="Y502" s="7" t="inlineStr">
        <is>
          <t>Si</t>
        </is>
      </c>
      <c r="Z502" s="7" t="inlineStr">
        <is>
          <t>Si</t>
        </is>
      </c>
      <c r="AA502" s="7" t="inlineStr">
        <is>
          <t>Si</t>
        </is>
      </c>
      <c r="AB502" s="7" t="inlineStr">
        <is>
          <t>Si</t>
        </is>
      </c>
      <c r="AC502" s="126" t="inlineStr">
        <is>
          <t>Aqui</t>
        </is>
      </c>
      <c r="AD502" s="19" t="inlineStr"/>
      <c r="AE502" s="13" t="n">
        <v>2720</v>
      </c>
      <c r="AF502" s="13" t="n">
        <v>2450.45045045045</v>
      </c>
      <c r="AH502" s="13">
        <f>IF(P502="","",AVERAGEIF($P$6:$P$503, P502, $AE$6:$AE$503))</f>
        <v/>
      </c>
      <c r="AI502" s="13">
        <f>IF(AE502="","",IF(AE502="-","-",IF((AE502-AH502)=0,"-",IF((AE502-AH502)&gt;0,"↑","↓"))))</f>
        <v/>
      </c>
      <c r="AJ502" s="13">
        <f>IF(AF502="","",IF(AF502="-","-",AVERAGEIF($P$6:$P$503, P502, $AF$6:$AF$503)))</f>
        <v/>
      </c>
      <c r="AK502" s="13">
        <f>IF(AF502="","",IF(AF502="-","-",IF((AF502-AJ502)=0,"-",IF((AF502-AJ502)&gt;0,"↑","↓"))))</f>
        <v/>
      </c>
      <c r="AM502" s="125">
        <f>IF(I502="","",((I502-$AJ$2)*$AL$3*((1+$AL$3)^(30*12)))/(((1+$AL$3)^(30*12))-1))</f>
        <v/>
      </c>
    </row>
    <row r="503">
      <c r="B503" s="6" t="inlineStr">
        <is>
          <t>Actiu</t>
        </is>
      </c>
      <c r="C503" s="6" t="inlineStr">
        <is>
          <t>2025-04-25</t>
        </is>
      </c>
      <c r="D503" s="11" t="inlineStr">
        <is>
          <t>Serra Grup Immobiliari</t>
        </is>
      </c>
      <c r="E503" s="11" t="inlineStr"/>
      <c r="F503" s="6" t="inlineStr">
        <is>
          <t>2025-04-25</t>
        </is>
      </c>
      <c r="G503" s="11" t="n">
        <v>0</v>
      </c>
      <c r="H503" s="18" t="inlineStr"/>
      <c r="I503" s="124" t="n">
        <v>276105</v>
      </c>
      <c r="J503" s="9" t="inlineStr">
        <is>
          <t>-</t>
        </is>
      </c>
      <c r="K503" s="7" t="inlineStr">
        <is>
          <t>Viviendas</t>
        </is>
      </c>
      <c r="L503" s="7" t="inlineStr">
        <is>
          <t>Obra Nueva</t>
        </is>
      </c>
      <c r="M503" s="10" t="n">
        <v>2025</v>
      </c>
      <c r="N503" s="10" t="n">
        <v>0</v>
      </c>
      <c r="O503" s="7" t="inlineStr">
        <is>
          <t>Vilafranca del Penedès</t>
        </is>
      </c>
      <c r="P503" s="7" t="inlineStr">
        <is>
          <t>Vilafranca del Penedès</t>
        </is>
      </c>
      <c r="Q503" s="10" t="n">
        <v>83</v>
      </c>
      <c r="R503" s="10" t="inlineStr">
        <is>
          <t>-</t>
        </is>
      </c>
      <c r="S503" s="7" t="inlineStr">
        <is>
          <t>-</t>
        </is>
      </c>
      <c r="T503" s="7" t="inlineStr">
        <is>
          <t>Si</t>
        </is>
      </c>
      <c r="U503" s="10" t="n">
        <v>3</v>
      </c>
      <c r="V503" s="10" t="n">
        <v>2</v>
      </c>
      <c r="W503" s="7" t="inlineStr">
        <is>
          <t>-</t>
        </is>
      </c>
      <c r="X503" s="7" t="inlineStr">
        <is>
          <t>No</t>
        </is>
      </c>
      <c r="Y503" s="7" t="inlineStr">
        <is>
          <t>No</t>
        </is>
      </c>
      <c r="Z503" s="7" t="inlineStr">
        <is>
          <t>Si</t>
        </is>
      </c>
      <c r="AA503" s="7" t="inlineStr">
        <is>
          <t>No</t>
        </is>
      </c>
      <c r="AB503" s="7" t="inlineStr">
        <is>
          <t>Si</t>
        </is>
      </c>
      <c r="AC503" s="126" t="inlineStr">
        <is>
          <t>Aqui</t>
        </is>
      </c>
      <c r="AD503" s="18" t="inlineStr"/>
      <c r="AE503" s="13" t="n">
        <v>3326.566265060241</v>
      </c>
      <c r="AF503" s="13" t="n">
        <v>3326.566265060241</v>
      </c>
      <c r="AH503" s="13">
        <f>IF(P503="","",AVERAGEIF($P$6:$P$503, P503, $AE$6:$AE$503))</f>
        <v/>
      </c>
      <c r="AI503" s="13">
        <f>IF(AE503="","",IF(AE503="-","-",IF((AE503-AH503)=0,"-",IF((AE503-AH503)&gt;0,"↑","↓"))))</f>
        <v/>
      </c>
      <c r="AJ503" s="13">
        <f>IF(AF503="","",IF(AF503="-","-",AVERAGEIF($P$6:$P$503, P503, $AF$6:$AF$503)))</f>
        <v/>
      </c>
      <c r="AK503" s="13">
        <f>IF(AF503="","",IF(AF503="-","-",IF((AF503-AJ503)=0,"-",IF((AF503-AJ503)&gt;0,"↑","↓"))))</f>
        <v/>
      </c>
      <c r="AM503" s="125">
        <f>IF(I503="","",((I503-$AJ$2)*$AL$3*((1+$AL$3)^(30*12)))/(((1+$AL$3)^(30*12))-1))</f>
        <v/>
      </c>
    </row>
    <row r="504">
      <c r="B504" t="inlineStr">
        <is>
          <t>Actiu</t>
        </is>
      </c>
      <c r="C504" t="inlineStr">
        <is>
          <t>2025-04-25</t>
        </is>
      </c>
      <c r="D504" t="inlineStr">
        <is>
          <t>Serra Grup Immobiliari</t>
        </is>
      </c>
      <c r="F504" t="inlineStr">
        <is>
          <t>2025-04-25</t>
        </is>
      </c>
      <c r="G504" t="n">
        <v>0</v>
      </c>
      <c r="I504" t="n">
        <v>254481</v>
      </c>
      <c r="J504" t="inlineStr">
        <is>
          <t>-</t>
        </is>
      </c>
      <c r="K504" t="inlineStr">
        <is>
          <t>Viviendas</t>
        </is>
      </c>
      <c r="L504" t="inlineStr">
        <is>
          <t>Nuevo</t>
        </is>
      </c>
      <c r="M504" t="inlineStr">
        <is>
          <t>-</t>
        </is>
      </c>
      <c r="N504" t="inlineStr">
        <is>
          <t>-</t>
        </is>
      </c>
      <c r="O504" t="inlineStr">
        <is>
          <t>Vilafranca del Penedès</t>
        </is>
      </c>
      <c r="P504" t="inlineStr">
        <is>
          <t>Barcelona</t>
        </is>
      </c>
      <c r="Q504" t="n">
        <v>73</v>
      </c>
      <c r="R504" t="inlineStr">
        <is>
          <t>-</t>
        </is>
      </c>
      <c r="S504" t="inlineStr">
        <is>
          <t>-</t>
        </is>
      </c>
      <c r="T504" t="inlineStr">
        <is>
          <t>Si</t>
        </is>
      </c>
      <c r="U504" t="n">
        <v>3</v>
      </c>
      <c r="V504" t="n">
        <v>2</v>
      </c>
      <c r="W504" t="inlineStr">
        <is>
          <t>-</t>
        </is>
      </c>
      <c r="X504" t="inlineStr">
        <is>
          <t>No</t>
        </is>
      </c>
      <c r="Y504" t="inlineStr">
        <is>
          <t>No</t>
        </is>
      </c>
      <c r="Z504" t="inlineStr">
        <is>
          <t>Si</t>
        </is>
      </c>
      <c r="AA504" t="inlineStr">
        <is>
          <t>No</t>
        </is>
      </c>
      <c r="AB504" t="inlineStr">
        <is>
          <t>Si</t>
        </is>
      </c>
      <c r="AC504" s="126" t="inlineStr">
        <is>
          <t>Aqui</t>
        </is>
      </c>
      <c r="AE504" t="n">
        <v>3486.041095890411</v>
      </c>
      <c r="AF504" t="inlineStr">
        <is>
          <t>-</t>
        </is>
      </c>
    </row>
    <row r="505">
      <c r="B505" t="inlineStr">
        <is>
          <t>Actiu</t>
        </is>
      </c>
      <c r="C505" t="inlineStr">
        <is>
          <t>2025-04-25</t>
        </is>
      </c>
      <c r="D505" t="inlineStr">
        <is>
          <t>Serra Grup Immobiliari</t>
        </is>
      </c>
      <c r="F505" t="inlineStr">
        <is>
          <t>2025-04-25</t>
        </is>
      </c>
      <c r="G505" t="n">
        <v>0</v>
      </c>
      <c r="I505" t="n">
        <v>287000</v>
      </c>
      <c r="J505" t="inlineStr">
        <is>
          <t>-</t>
        </is>
      </c>
      <c r="K505" t="inlineStr">
        <is>
          <t>Viviendas</t>
        </is>
      </c>
      <c r="L505" t="inlineStr">
        <is>
          <t>Buen estado</t>
        </is>
      </c>
      <c r="M505" t="inlineStr">
        <is>
          <t>-</t>
        </is>
      </c>
      <c r="N505" t="inlineStr">
        <is>
          <t>-</t>
        </is>
      </c>
      <c r="O505" t="inlineStr">
        <is>
          <t>Vilafranca del Penedès</t>
        </is>
      </c>
      <c r="P505" t="inlineStr">
        <is>
          <t>*CENTRO</t>
        </is>
      </c>
      <c r="Q505" t="n">
        <v>305</v>
      </c>
      <c r="R505" t="inlineStr">
        <is>
          <t>-</t>
        </is>
      </c>
      <c r="S505" t="inlineStr">
        <is>
          <t>-</t>
        </is>
      </c>
      <c r="T505" t="inlineStr">
        <is>
          <t>No</t>
        </is>
      </c>
      <c r="U505" t="n">
        <v>4</v>
      </c>
      <c r="V505" t="n">
        <v>3</v>
      </c>
      <c r="W505" t="inlineStr">
        <is>
          <t>-</t>
        </is>
      </c>
      <c r="X505" t="inlineStr">
        <is>
          <t>No</t>
        </is>
      </c>
      <c r="Y505" t="inlineStr">
        <is>
          <t>No</t>
        </is>
      </c>
      <c r="Z505" t="inlineStr">
        <is>
          <t>No</t>
        </is>
      </c>
      <c r="AA505" t="inlineStr">
        <is>
          <t>No</t>
        </is>
      </c>
      <c r="AB505" t="inlineStr">
        <is>
          <t>No</t>
        </is>
      </c>
      <c r="AC505" s="126" t="inlineStr">
        <is>
          <t>Aqui</t>
        </is>
      </c>
      <c r="AE505" t="n">
        <v>940.983606557377</v>
      </c>
      <c r="AF505" t="inlineStr">
        <is>
          <t>-</t>
        </is>
      </c>
    </row>
    <row r="506">
      <c r="B506" t="inlineStr">
        <is>
          <t>Actiu</t>
        </is>
      </c>
      <c r="C506" t="inlineStr">
        <is>
          <t>2025-04-25</t>
        </is>
      </c>
      <c r="D506" t="inlineStr">
        <is>
          <t>Serra Grup Immobiliari</t>
        </is>
      </c>
      <c r="F506" t="inlineStr">
        <is>
          <t>2025-04-25</t>
        </is>
      </c>
      <c r="G506" t="n">
        <v>0</v>
      </c>
      <c r="I506" t="n">
        <v>294743</v>
      </c>
      <c r="J506" t="inlineStr">
        <is>
          <t>-</t>
        </is>
      </c>
      <c r="K506" t="inlineStr">
        <is>
          <t>Viviendas</t>
        </is>
      </c>
      <c r="L506" t="inlineStr">
        <is>
          <t>Obra Nueva</t>
        </is>
      </c>
      <c r="M506" t="n">
        <v>2025</v>
      </c>
      <c r="N506" t="n">
        <v>0</v>
      </c>
      <c r="O506" t="inlineStr">
        <is>
          <t>Vilafranca del Penedès</t>
        </is>
      </c>
      <c r="P506" t="inlineStr">
        <is>
          <t>Barceloneta</t>
        </is>
      </c>
      <c r="Q506" t="n">
        <v>82</v>
      </c>
      <c r="R506" t="inlineStr">
        <is>
          <t>-</t>
        </is>
      </c>
      <c r="S506" t="inlineStr">
        <is>
          <t>-</t>
        </is>
      </c>
      <c r="T506" t="inlineStr">
        <is>
          <t>Si</t>
        </is>
      </c>
      <c r="U506" t="n">
        <v>4</v>
      </c>
      <c r="V506" t="n">
        <v>2</v>
      </c>
      <c r="W506" t="inlineStr">
        <is>
          <t>-</t>
        </is>
      </c>
      <c r="X506" t="inlineStr">
        <is>
          <t>No</t>
        </is>
      </c>
      <c r="Y506" t="inlineStr">
        <is>
          <t>No</t>
        </is>
      </c>
      <c r="Z506" t="inlineStr">
        <is>
          <t>Si</t>
        </is>
      </c>
      <c r="AA506" t="inlineStr">
        <is>
          <t>No</t>
        </is>
      </c>
      <c r="AB506" t="inlineStr">
        <is>
          <t>Si</t>
        </is>
      </c>
      <c r="AC506" s="126" t="inlineStr">
        <is>
          <t>Aqui</t>
        </is>
      </c>
      <c r="AE506" t="n">
        <v>3594.426829268293</v>
      </c>
      <c r="AF506" t="n">
        <v>3594.426829268293</v>
      </c>
    </row>
    <row r="507">
      <c r="B507" t="inlineStr">
        <is>
          <t>Actiu</t>
        </is>
      </c>
      <c r="C507" t="inlineStr">
        <is>
          <t>2025-04-25</t>
        </is>
      </c>
      <c r="D507" t="inlineStr">
        <is>
          <t>Serra Grup Immobiliari</t>
        </is>
      </c>
      <c r="F507" t="inlineStr">
        <is>
          <t>2025-04-25</t>
        </is>
      </c>
      <c r="G507" t="n">
        <v>0</v>
      </c>
      <c r="I507" t="n">
        <v>273137</v>
      </c>
      <c r="J507" t="inlineStr">
        <is>
          <t>-</t>
        </is>
      </c>
      <c r="K507" t="inlineStr">
        <is>
          <t>Viviendas</t>
        </is>
      </c>
      <c r="L507" t="inlineStr">
        <is>
          <t>Obra Nueva</t>
        </is>
      </c>
      <c r="M507" t="inlineStr">
        <is>
          <t>-</t>
        </is>
      </c>
      <c r="N507" t="inlineStr">
        <is>
          <t>-</t>
        </is>
      </c>
      <c r="O507" t="inlineStr">
        <is>
          <t>Vilafranca del Penedès</t>
        </is>
      </c>
      <c r="P507" t="inlineStr">
        <is>
          <t>Barceloneta</t>
        </is>
      </c>
      <c r="Q507" t="n">
        <v>82</v>
      </c>
      <c r="R507" t="inlineStr">
        <is>
          <t>-</t>
        </is>
      </c>
      <c r="S507" t="inlineStr">
        <is>
          <t>-</t>
        </is>
      </c>
      <c r="T507" t="inlineStr">
        <is>
          <t>Si</t>
        </is>
      </c>
      <c r="U507" t="n">
        <v>3</v>
      </c>
      <c r="V507" t="n">
        <v>2</v>
      </c>
      <c r="W507" t="inlineStr">
        <is>
          <t>-</t>
        </is>
      </c>
      <c r="X507" t="inlineStr">
        <is>
          <t>No</t>
        </is>
      </c>
      <c r="Y507" t="inlineStr">
        <is>
          <t>No</t>
        </is>
      </c>
      <c r="Z507" t="inlineStr">
        <is>
          <t>Si</t>
        </is>
      </c>
      <c r="AA507" t="inlineStr">
        <is>
          <t>No</t>
        </is>
      </c>
      <c r="AB507" t="inlineStr">
        <is>
          <t>Si</t>
        </is>
      </c>
      <c r="AC507" s="126" t="inlineStr">
        <is>
          <t>Aqui</t>
        </is>
      </c>
      <c r="AE507" t="n">
        <v>3330.939024390244</v>
      </c>
      <c r="AF507" t="inlineStr">
        <is>
          <t>-</t>
        </is>
      </c>
    </row>
    <row r="508">
      <c r="B508" t="inlineStr">
        <is>
          <t>Actiu</t>
        </is>
      </c>
      <c r="C508" t="inlineStr">
        <is>
          <t>2025-04-25</t>
        </is>
      </c>
      <c r="D508" t="inlineStr">
        <is>
          <t>Serra Grup Immobiliari</t>
        </is>
      </c>
      <c r="F508" t="inlineStr">
        <is>
          <t>2025-04-25</t>
        </is>
      </c>
      <c r="G508" t="n">
        <v>0</v>
      </c>
      <c r="I508" t="n">
        <v>276838</v>
      </c>
      <c r="J508" t="inlineStr">
        <is>
          <t>-</t>
        </is>
      </c>
      <c r="K508" t="inlineStr">
        <is>
          <t>Viviendas</t>
        </is>
      </c>
      <c r="L508" t="inlineStr">
        <is>
          <t>Obra Nueva</t>
        </is>
      </c>
      <c r="M508" t="n">
        <v>2025</v>
      </c>
      <c r="N508" t="n">
        <v>0</v>
      </c>
      <c r="O508" t="inlineStr">
        <is>
          <t>Vilafranca del Penedès</t>
        </is>
      </c>
      <c r="P508" t="inlineStr">
        <is>
          <t>Barceloneta</t>
        </is>
      </c>
      <c r="Q508" t="n">
        <v>83</v>
      </c>
      <c r="R508" t="inlineStr">
        <is>
          <t>-</t>
        </is>
      </c>
      <c r="S508" t="inlineStr">
        <is>
          <t>-</t>
        </is>
      </c>
      <c r="T508" t="inlineStr">
        <is>
          <t>Si</t>
        </is>
      </c>
      <c r="U508" t="n">
        <v>3</v>
      </c>
      <c r="V508" t="n">
        <v>2</v>
      </c>
      <c r="W508" t="inlineStr">
        <is>
          <t>-</t>
        </is>
      </c>
      <c r="X508" t="inlineStr">
        <is>
          <t>No</t>
        </is>
      </c>
      <c r="Y508" t="inlineStr">
        <is>
          <t>No</t>
        </is>
      </c>
      <c r="Z508" t="inlineStr">
        <is>
          <t>Si</t>
        </is>
      </c>
      <c r="AA508" t="inlineStr">
        <is>
          <t>No</t>
        </is>
      </c>
      <c r="AB508" t="inlineStr">
        <is>
          <t>Si</t>
        </is>
      </c>
      <c r="AC508" s="126" t="inlineStr">
        <is>
          <t>Aqui</t>
        </is>
      </c>
      <c r="AE508" t="n">
        <v>3335.397590361446</v>
      </c>
      <c r="AF508" t="n">
        <v>3335.397590361446</v>
      </c>
    </row>
    <row r="509">
      <c r="B509" t="inlineStr">
        <is>
          <t>Actiu</t>
        </is>
      </c>
      <c r="C509" t="inlineStr">
        <is>
          <t>2025-04-25</t>
        </is>
      </c>
      <c r="D509" t="inlineStr">
        <is>
          <t>Serra Grup Immobiliari</t>
        </is>
      </c>
      <c r="F509" t="inlineStr">
        <is>
          <t>2025-04-25</t>
        </is>
      </c>
      <c r="G509" t="n">
        <v>0</v>
      </c>
      <c r="I509" t="n">
        <v>268000</v>
      </c>
      <c r="J509" t="inlineStr">
        <is>
          <t>-</t>
        </is>
      </c>
      <c r="K509" t="inlineStr">
        <is>
          <t>Viviendas</t>
        </is>
      </c>
      <c r="L509" t="inlineStr">
        <is>
          <t>Obra Nueva</t>
        </is>
      </c>
      <c r="M509" t="n">
        <v>2025</v>
      </c>
      <c r="N509" t="n">
        <v>0</v>
      </c>
      <c r="O509" t="inlineStr">
        <is>
          <t>Vilafranca del Penedès</t>
        </is>
      </c>
      <c r="P509" t="inlineStr">
        <is>
          <t>La Girada</t>
        </is>
      </c>
      <c r="Q509" t="n">
        <v>78</v>
      </c>
      <c r="R509" t="inlineStr">
        <is>
          <t>-</t>
        </is>
      </c>
      <c r="S509" t="inlineStr">
        <is>
          <t>-</t>
        </is>
      </c>
      <c r="T509" t="inlineStr">
        <is>
          <t>Si</t>
        </is>
      </c>
      <c r="U509" t="n">
        <v>4</v>
      </c>
      <c r="V509" t="n">
        <v>2</v>
      </c>
      <c r="W509" t="inlineStr">
        <is>
          <t>-</t>
        </is>
      </c>
      <c r="X509" t="inlineStr">
        <is>
          <t>No</t>
        </is>
      </c>
      <c r="Y509" t="inlineStr">
        <is>
          <t>Si</t>
        </is>
      </c>
      <c r="Z509" t="inlineStr">
        <is>
          <t>Si</t>
        </is>
      </c>
      <c r="AA509" t="inlineStr">
        <is>
          <t>No</t>
        </is>
      </c>
      <c r="AB509" t="inlineStr">
        <is>
          <t>No</t>
        </is>
      </c>
      <c r="AC509" s="126" t="inlineStr">
        <is>
          <t>Aqui</t>
        </is>
      </c>
      <c r="AE509" t="n">
        <v>3435.897435897436</v>
      </c>
      <c r="AF509" t="n">
        <v>3435.897435897436</v>
      </c>
    </row>
    <row r="510">
      <c r="B510" t="inlineStr">
        <is>
          <t>Actiu</t>
        </is>
      </c>
      <c r="C510" t="inlineStr">
        <is>
          <t>2025-04-25</t>
        </is>
      </c>
      <c r="D510" t="inlineStr">
        <is>
          <t>Serra Grup Immobiliari</t>
        </is>
      </c>
      <c r="F510" t="inlineStr">
        <is>
          <t>2025-04-25</t>
        </is>
      </c>
      <c r="G510" t="n">
        <v>0</v>
      </c>
      <c r="I510" t="n">
        <v>288472</v>
      </c>
      <c r="J510" t="inlineStr">
        <is>
          <t>-</t>
        </is>
      </c>
      <c r="K510" t="inlineStr">
        <is>
          <t>Viviendas</t>
        </is>
      </c>
      <c r="L510" t="inlineStr">
        <is>
          <t>Obra Nueva</t>
        </is>
      </c>
      <c r="M510" t="n">
        <v>2025</v>
      </c>
      <c r="N510" t="n">
        <v>0</v>
      </c>
      <c r="O510" t="inlineStr">
        <is>
          <t>Vilafranca del Penedès</t>
        </is>
      </c>
      <c r="P510" t="inlineStr">
        <is>
          <t>Vilafranca del Penedès</t>
        </is>
      </c>
      <c r="Q510" t="n">
        <v>88</v>
      </c>
      <c r="R510" t="inlineStr">
        <is>
          <t>-</t>
        </is>
      </c>
      <c r="S510" t="inlineStr">
        <is>
          <t>-</t>
        </is>
      </c>
      <c r="T510" t="inlineStr">
        <is>
          <t>Si</t>
        </is>
      </c>
      <c r="U510" t="n">
        <v>4</v>
      </c>
      <c r="V510" t="n">
        <v>2</v>
      </c>
      <c r="W510" t="inlineStr">
        <is>
          <t>-</t>
        </is>
      </c>
      <c r="X510" t="inlineStr">
        <is>
          <t>No</t>
        </is>
      </c>
      <c r="Y510" t="inlineStr">
        <is>
          <t>Si</t>
        </is>
      </c>
      <c r="Z510" t="inlineStr">
        <is>
          <t>Si</t>
        </is>
      </c>
      <c r="AA510" t="inlineStr">
        <is>
          <t>No</t>
        </is>
      </c>
      <c r="AB510" t="inlineStr">
        <is>
          <t>Si</t>
        </is>
      </c>
      <c r="AC510" s="126" t="inlineStr">
        <is>
          <t>Aqui</t>
        </is>
      </c>
      <c r="AE510" t="n">
        <v>3278.090909090909</v>
      </c>
      <c r="AF510" t="n">
        <v>3278.090909090909</v>
      </c>
    </row>
    <row r="511">
      <c r="B511" t="inlineStr">
        <is>
          <t>Actiu</t>
        </is>
      </c>
      <c r="C511" t="inlineStr">
        <is>
          <t>2025-04-25</t>
        </is>
      </c>
      <c r="D511" t="inlineStr">
        <is>
          <t>Serra Grup Immobiliari</t>
        </is>
      </c>
      <c r="F511" t="inlineStr">
        <is>
          <t>2025-04-25</t>
        </is>
      </c>
      <c r="G511" t="n">
        <v>0</v>
      </c>
      <c r="I511" t="n">
        <v>270000</v>
      </c>
      <c r="J511" t="inlineStr">
        <is>
          <t>-</t>
        </is>
      </c>
      <c r="K511" t="inlineStr">
        <is>
          <t>Viviendas</t>
        </is>
      </c>
      <c r="L511" t="inlineStr">
        <is>
          <t>Seminuevo</t>
        </is>
      </c>
      <c r="M511" t="n">
        <v>2023</v>
      </c>
      <c r="N511" t="n">
        <v>2</v>
      </c>
      <c r="O511" t="inlineStr">
        <is>
          <t>Vilafranca del Penedès</t>
        </is>
      </c>
      <c r="P511" t="inlineStr">
        <is>
          <t>*CENTRO</t>
        </is>
      </c>
      <c r="Q511" t="n">
        <v>95</v>
      </c>
      <c r="R511" t="inlineStr">
        <is>
          <t>-</t>
        </is>
      </c>
      <c r="S511" t="inlineStr">
        <is>
          <t>-</t>
        </is>
      </c>
      <c r="T511" t="inlineStr">
        <is>
          <t>Si</t>
        </is>
      </c>
      <c r="U511" t="n">
        <v>3</v>
      </c>
      <c r="V511" t="n">
        <v>2</v>
      </c>
      <c r="W511" t="inlineStr">
        <is>
          <t>Sur</t>
        </is>
      </c>
      <c r="X511" t="inlineStr">
        <is>
          <t>No</t>
        </is>
      </c>
      <c r="Y511" t="inlineStr">
        <is>
          <t>Si</t>
        </is>
      </c>
      <c r="Z511" t="inlineStr">
        <is>
          <t>No</t>
        </is>
      </c>
      <c r="AA511" t="inlineStr">
        <is>
          <t>No</t>
        </is>
      </c>
      <c r="AB511" t="inlineStr">
        <is>
          <t>No</t>
        </is>
      </c>
      <c r="AC511" s="126" t="inlineStr">
        <is>
          <t>Aqui</t>
        </is>
      </c>
      <c r="AE511" t="n">
        <v>2842.105263157895</v>
      </c>
      <c r="AF511" t="n">
        <v>2813.965607087024</v>
      </c>
    </row>
    <row r="512">
      <c r="B512" t="inlineStr">
        <is>
          <t>Actiu</t>
        </is>
      </c>
      <c r="C512" t="inlineStr">
        <is>
          <t>2025-04-25</t>
        </is>
      </c>
      <c r="D512" t="inlineStr">
        <is>
          <t>Serra Grup Immobiliari</t>
        </is>
      </c>
      <c r="F512" t="inlineStr">
        <is>
          <t>2025-04-25</t>
        </is>
      </c>
      <c r="G512" t="n">
        <v>0</v>
      </c>
      <c r="I512" t="n">
        <v>284000</v>
      </c>
      <c r="J512" t="inlineStr">
        <is>
          <t>-</t>
        </is>
      </c>
      <c r="K512" t="inlineStr">
        <is>
          <t>Viviendas</t>
        </is>
      </c>
      <c r="L512" t="inlineStr">
        <is>
          <t>Nuevo</t>
        </is>
      </c>
      <c r="M512" t="n">
        <v>2025</v>
      </c>
      <c r="N512" t="n">
        <v>0</v>
      </c>
      <c r="O512" t="inlineStr">
        <is>
          <t>Vilafranca del Penedès</t>
        </is>
      </c>
      <c r="P512" t="inlineStr">
        <is>
          <t>La Girada</t>
        </is>
      </c>
      <c r="Q512" t="n">
        <v>78</v>
      </c>
      <c r="R512" t="inlineStr">
        <is>
          <t>-</t>
        </is>
      </c>
      <c r="S512" t="inlineStr">
        <is>
          <t>-</t>
        </is>
      </c>
      <c r="T512" t="inlineStr">
        <is>
          <t>Si</t>
        </is>
      </c>
      <c r="U512" t="n">
        <v>4</v>
      </c>
      <c r="V512" t="n">
        <v>2</v>
      </c>
      <c r="W512" t="inlineStr">
        <is>
          <t>-</t>
        </is>
      </c>
      <c r="X512" t="inlineStr">
        <is>
          <t>No</t>
        </is>
      </c>
      <c r="Y512" t="inlineStr">
        <is>
          <t>Si</t>
        </is>
      </c>
      <c r="Z512" t="inlineStr">
        <is>
          <t>Si</t>
        </is>
      </c>
      <c r="AA512" t="inlineStr">
        <is>
          <t>No</t>
        </is>
      </c>
      <c r="AB512" t="inlineStr">
        <is>
          <t>No</t>
        </is>
      </c>
      <c r="AC512" s="126" t="inlineStr">
        <is>
          <t>Aqui</t>
        </is>
      </c>
      <c r="AE512" t="n">
        <v>3641.025641025641</v>
      </c>
      <c r="AF512" t="n">
        <v>3641.025641025641</v>
      </c>
    </row>
    <row r="513">
      <c r="B513" t="inlineStr">
        <is>
          <t>Actiu</t>
        </is>
      </c>
      <c r="C513" t="inlineStr">
        <is>
          <t>2025-04-25</t>
        </is>
      </c>
      <c r="D513" t="inlineStr">
        <is>
          <t>Serra Grup Immobiliari</t>
        </is>
      </c>
      <c r="F513" t="inlineStr">
        <is>
          <t>2025-04-25</t>
        </is>
      </c>
      <c r="G513" t="n">
        <v>0</v>
      </c>
      <c r="I513" t="n">
        <v>700000</v>
      </c>
      <c r="J513" t="inlineStr">
        <is>
          <t>-</t>
        </is>
      </c>
      <c r="K513" t="inlineStr">
        <is>
          <t>Viviendas</t>
        </is>
      </c>
      <c r="L513" t="inlineStr">
        <is>
          <t>Buen estado</t>
        </is>
      </c>
      <c r="M513" t="n">
        <v>1925</v>
      </c>
      <c r="N513" t="n">
        <v>100</v>
      </c>
      <c r="O513" t="inlineStr">
        <is>
          <t>Vilafranca del Penedès</t>
        </is>
      </c>
      <c r="P513" t="inlineStr">
        <is>
          <t>*CENTRO</t>
        </is>
      </c>
      <c r="Q513" t="n">
        <v>181</v>
      </c>
      <c r="R513" t="inlineStr">
        <is>
          <t>-</t>
        </is>
      </c>
      <c r="S513" t="inlineStr">
        <is>
          <t>-</t>
        </is>
      </c>
      <c r="T513" t="inlineStr">
        <is>
          <t>No</t>
        </is>
      </c>
      <c r="U513" t="n">
        <v>8</v>
      </c>
      <c r="V513" t="n">
        <v>8</v>
      </c>
      <c r="W513" t="inlineStr">
        <is>
          <t>Este</t>
        </is>
      </c>
      <c r="X513" t="inlineStr">
        <is>
          <t>No</t>
        </is>
      </c>
      <c r="Y513" t="inlineStr">
        <is>
          <t>Si</t>
        </is>
      </c>
      <c r="Z513" t="inlineStr">
        <is>
          <t>No</t>
        </is>
      </c>
      <c r="AA513" t="inlineStr">
        <is>
          <t>No</t>
        </is>
      </c>
      <c r="AB513" t="inlineStr">
        <is>
          <t>No</t>
        </is>
      </c>
      <c r="AC513" s="126" t="inlineStr">
        <is>
          <t>Aqui</t>
        </is>
      </c>
      <c r="AE513" t="n">
        <v>3867.403314917127</v>
      </c>
      <c r="AF513" t="n">
        <v>2578.268876611418</v>
      </c>
    </row>
    <row r="514">
      <c r="B514" t="inlineStr">
        <is>
          <t>Actiu</t>
        </is>
      </c>
      <c r="C514" t="inlineStr">
        <is>
          <t>2025-04-25</t>
        </is>
      </c>
      <c r="D514" t="inlineStr">
        <is>
          <t>Serra Grup Immobiliari</t>
        </is>
      </c>
      <c r="F514" t="inlineStr">
        <is>
          <t>2025-04-25</t>
        </is>
      </c>
      <c r="G514" t="n">
        <v>0</v>
      </c>
      <c r="I514" t="n">
        <v>273861</v>
      </c>
      <c r="J514" t="inlineStr">
        <is>
          <t>-</t>
        </is>
      </c>
      <c r="K514" t="inlineStr">
        <is>
          <t>Viviendas</t>
        </is>
      </c>
      <c r="L514" t="inlineStr">
        <is>
          <t>Obra Nueva</t>
        </is>
      </c>
      <c r="M514" t="n">
        <v>2025</v>
      </c>
      <c r="N514" t="n">
        <v>0</v>
      </c>
      <c r="O514" t="inlineStr">
        <is>
          <t>Vilafranca del Penedès</t>
        </is>
      </c>
      <c r="P514" t="inlineStr">
        <is>
          <t>Vilafranca del Penedès</t>
        </is>
      </c>
      <c r="Q514" t="n">
        <v>84</v>
      </c>
      <c r="R514" t="inlineStr">
        <is>
          <t>-</t>
        </is>
      </c>
      <c r="S514" t="inlineStr">
        <is>
          <t>-</t>
        </is>
      </c>
      <c r="T514" t="inlineStr">
        <is>
          <t>Si</t>
        </is>
      </c>
      <c r="U514" t="n">
        <v>3</v>
      </c>
      <c r="V514" t="n">
        <v>2</v>
      </c>
      <c r="W514" t="inlineStr">
        <is>
          <t>-</t>
        </is>
      </c>
      <c r="X514" t="inlineStr">
        <is>
          <t>No</t>
        </is>
      </c>
      <c r="Y514" t="inlineStr">
        <is>
          <t>No</t>
        </is>
      </c>
      <c r="Z514" t="inlineStr">
        <is>
          <t>Si</t>
        </is>
      </c>
      <c r="AA514" t="inlineStr">
        <is>
          <t>No</t>
        </is>
      </c>
      <c r="AB514" t="inlineStr">
        <is>
          <t>Si</t>
        </is>
      </c>
      <c r="AC514" s="126" t="inlineStr">
        <is>
          <t>Aqui</t>
        </is>
      </c>
      <c r="AE514" t="n">
        <v>3260.25</v>
      </c>
      <c r="AF514" t="n">
        <v>3260.25</v>
      </c>
    </row>
    <row r="515">
      <c r="B515" t="inlineStr">
        <is>
          <t>Actiu</t>
        </is>
      </c>
      <c r="C515" t="inlineStr">
        <is>
          <t>2025-04-25</t>
        </is>
      </c>
      <c r="D515" t="inlineStr">
        <is>
          <t>Serra Grup Immobiliari</t>
        </is>
      </c>
      <c r="F515" t="inlineStr">
        <is>
          <t>2025-04-25</t>
        </is>
      </c>
      <c r="G515" t="n">
        <v>0</v>
      </c>
      <c r="I515" t="n">
        <v>175000</v>
      </c>
      <c r="J515" t="inlineStr">
        <is>
          <t>-</t>
        </is>
      </c>
      <c r="K515" t="inlineStr">
        <is>
          <t>Viviendas</t>
        </is>
      </c>
      <c r="L515" t="inlineStr">
        <is>
          <t>Buen estado</t>
        </is>
      </c>
      <c r="M515" t="n">
        <v>1995</v>
      </c>
      <c r="N515" t="n">
        <v>30</v>
      </c>
      <c r="O515" t="inlineStr">
        <is>
          <t>Vilafranca del Penedès</t>
        </is>
      </c>
      <c r="P515" t="inlineStr">
        <is>
          <t>LES CLOTES</t>
        </is>
      </c>
      <c r="Q515" t="n">
        <v>87</v>
      </c>
      <c r="R515" t="inlineStr">
        <is>
          <t>-</t>
        </is>
      </c>
      <c r="S515" t="inlineStr">
        <is>
          <t>-</t>
        </is>
      </c>
      <c r="T515" t="inlineStr">
        <is>
          <t>Si</t>
        </is>
      </c>
      <c r="U515" t="n">
        <v>4</v>
      </c>
      <c r="V515" t="n">
        <v>2</v>
      </c>
      <c r="W515" t="inlineStr">
        <is>
          <t>Oeste</t>
        </is>
      </c>
      <c r="X515" t="inlineStr">
        <is>
          <t>No</t>
        </is>
      </c>
      <c r="Y515" t="inlineStr">
        <is>
          <t>Si</t>
        </is>
      </c>
      <c r="Z515" t="inlineStr">
        <is>
          <t>No</t>
        </is>
      </c>
      <c r="AA515" t="inlineStr">
        <is>
          <t>No</t>
        </is>
      </c>
      <c r="AB515" t="inlineStr">
        <is>
          <t>No</t>
        </is>
      </c>
      <c r="AC515" s="126" t="inlineStr">
        <is>
          <t>Aqui</t>
        </is>
      </c>
      <c r="AE515" t="n">
        <v>2011.494252873563</v>
      </c>
      <c r="AF515" t="n">
        <v>1749.125437281359</v>
      </c>
    </row>
    <row r="516">
      <c r="B516" t="inlineStr">
        <is>
          <t>Actiu</t>
        </is>
      </c>
      <c r="C516" t="inlineStr">
        <is>
          <t>2025-04-25</t>
        </is>
      </c>
      <c r="D516" t="inlineStr">
        <is>
          <t>Serra Grup Immobiliari</t>
        </is>
      </c>
      <c r="F516" t="inlineStr">
        <is>
          <t>2025-04-25</t>
        </is>
      </c>
      <c r="G516" t="n">
        <v>0</v>
      </c>
      <c r="I516" t="n">
        <v>295000</v>
      </c>
      <c r="J516" t="inlineStr">
        <is>
          <t>-</t>
        </is>
      </c>
      <c r="K516" t="inlineStr">
        <is>
          <t>Viviendas</t>
        </is>
      </c>
      <c r="L516" t="inlineStr">
        <is>
          <t>Buen estado</t>
        </is>
      </c>
      <c r="M516" t="n">
        <v>1960</v>
      </c>
      <c r="N516" t="n">
        <v>65</v>
      </c>
      <c r="O516" t="inlineStr">
        <is>
          <t>Vilafranca del Penedès</t>
        </is>
      </c>
      <c r="P516" t="inlineStr">
        <is>
          <t>*CENTRO</t>
        </is>
      </c>
      <c r="Q516" t="n">
        <v>98</v>
      </c>
      <c r="R516" t="inlineStr">
        <is>
          <t>-</t>
        </is>
      </c>
      <c r="S516" t="inlineStr">
        <is>
          <t>-</t>
        </is>
      </c>
      <c r="T516" t="inlineStr">
        <is>
          <t>No</t>
        </is>
      </c>
      <c r="U516" t="n">
        <v>3</v>
      </c>
      <c r="V516" t="n">
        <v>2</v>
      </c>
      <c r="W516" t="inlineStr">
        <is>
          <t>-</t>
        </is>
      </c>
      <c r="X516" t="inlineStr">
        <is>
          <t>No</t>
        </is>
      </c>
      <c r="Y516" t="inlineStr">
        <is>
          <t>Si</t>
        </is>
      </c>
      <c r="Z516" t="inlineStr">
        <is>
          <t>No</t>
        </is>
      </c>
      <c r="AA516" t="inlineStr">
        <is>
          <t>No</t>
        </is>
      </c>
      <c r="AB516" t="inlineStr">
        <is>
          <t>Si</t>
        </is>
      </c>
      <c r="AC516" s="126" t="inlineStr">
        <is>
          <t>Aqui</t>
        </is>
      </c>
      <c r="AE516" t="n">
        <v>3010.204081632653</v>
      </c>
      <c r="AF516" t="n">
        <v>2271.852137081248</v>
      </c>
    </row>
    <row r="517">
      <c r="B517" t="inlineStr">
        <is>
          <t>Actiu</t>
        </is>
      </c>
      <c r="C517" t="inlineStr">
        <is>
          <t>2025-04-25</t>
        </is>
      </c>
      <c r="D517" t="inlineStr">
        <is>
          <t>Serra Grup Immobiliari</t>
        </is>
      </c>
      <c r="F517" t="inlineStr">
        <is>
          <t>2025-04-25</t>
        </is>
      </c>
      <c r="G517" t="n">
        <v>0</v>
      </c>
      <c r="I517" t="n">
        <v>276838</v>
      </c>
      <c r="J517" t="inlineStr">
        <is>
          <t>-</t>
        </is>
      </c>
      <c r="K517" t="inlineStr">
        <is>
          <t>Viviendas</t>
        </is>
      </c>
      <c r="L517" t="inlineStr">
        <is>
          <t>Obra Nueva</t>
        </is>
      </c>
      <c r="M517" t="n">
        <v>2025</v>
      </c>
      <c r="N517" t="n">
        <v>0</v>
      </c>
      <c r="O517" t="inlineStr">
        <is>
          <t>Vilafranca del Penedès</t>
        </is>
      </c>
      <c r="P517" t="inlineStr">
        <is>
          <t>Barceloneta</t>
        </is>
      </c>
      <c r="Q517" t="n">
        <v>83</v>
      </c>
      <c r="R517" t="inlineStr">
        <is>
          <t>-</t>
        </is>
      </c>
      <c r="S517" t="inlineStr">
        <is>
          <t>-</t>
        </is>
      </c>
      <c r="T517" t="inlineStr">
        <is>
          <t>Si</t>
        </is>
      </c>
      <c r="U517" t="n">
        <v>3</v>
      </c>
      <c r="V517" t="n">
        <v>2</v>
      </c>
      <c r="W517" t="inlineStr">
        <is>
          <t>-</t>
        </is>
      </c>
      <c r="X517" t="inlineStr">
        <is>
          <t>No</t>
        </is>
      </c>
      <c r="Y517" t="inlineStr">
        <is>
          <t>No</t>
        </is>
      </c>
      <c r="Z517" t="inlineStr">
        <is>
          <t>Si</t>
        </is>
      </c>
      <c r="AA517" t="inlineStr">
        <is>
          <t>No</t>
        </is>
      </c>
      <c r="AB517" t="inlineStr">
        <is>
          <t>Si</t>
        </is>
      </c>
      <c r="AC517" s="126" t="inlineStr">
        <is>
          <t>Aqui</t>
        </is>
      </c>
      <c r="AE517" t="n">
        <v>3335.397590361446</v>
      </c>
      <c r="AF517" t="n">
        <v>3335.397590361446</v>
      </c>
    </row>
    <row r="518">
      <c r="B518" t="inlineStr">
        <is>
          <t>Actiu</t>
        </is>
      </c>
      <c r="C518" t="inlineStr">
        <is>
          <t>2025-04-25</t>
        </is>
      </c>
      <c r="D518" t="inlineStr">
        <is>
          <t>Serra Grup Immobiliari</t>
        </is>
      </c>
      <c r="F518" t="inlineStr">
        <is>
          <t>2025-04-25</t>
        </is>
      </c>
      <c r="G518" t="n">
        <v>0</v>
      </c>
      <c r="I518" t="n">
        <v>284000</v>
      </c>
      <c r="J518" t="inlineStr">
        <is>
          <t>-</t>
        </is>
      </c>
      <c r="K518" t="inlineStr">
        <is>
          <t>Viviendas</t>
        </is>
      </c>
      <c r="L518" t="inlineStr">
        <is>
          <t>Nuevo</t>
        </is>
      </c>
      <c r="M518" t="n">
        <v>2025</v>
      </c>
      <c r="N518" t="n">
        <v>0</v>
      </c>
      <c r="O518" t="inlineStr">
        <is>
          <t>Vilafranca del Penedès</t>
        </is>
      </c>
      <c r="P518" t="inlineStr">
        <is>
          <t>La Girada</t>
        </is>
      </c>
      <c r="Q518" t="n">
        <v>78</v>
      </c>
      <c r="R518" t="inlineStr">
        <is>
          <t>-</t>
        </is>
      </c>
      <c r="S518" t="inlineStr">
        <is>
          <t>-</t>
        </is>
      </c>
      <c r="T518" t="inlineStr">
        <is>
          <t>Si</t>
        </is>
      </c>
      <c r="U518" t="n">
        <v>4</v>
      </c>
      <c r="V518" t="n">
        <v>2</v>
      </c>
      <c r="W518" t="inlineStr">
        <is>
          <t>-</t>
        </is>
      </c>
      <c r="X518" t="inlineStr">
        <is>
          <t>No</t>
        </is>
      </c>
      <c r="Y518" t="inlineStr">
        <is>
          <t>Si</t>
        </is>
      </c>
      <c r="Z518" t="inlineStr">
        <is>
          <t>Si</t>
        </is>
      </c>
      <c r="AA518" t="inlineStr">
        <is>
          <t>No</t>
        </is>
      </c>
      <c r="AB518" t="inlineStr">
        <is>
          <t>No</t>
        </is>
      </c>
      <c r="AC518" s="126" t="inlineStr">
        <is>
          <t>Aqui</t>
        </is>
      </c>
      <c r="AE518" t="n">
        <v>3641.025641025641</v>
      </c>
      <c r="AF518" t="n">
        <v>3641.025641025641</v>
      </c>
    </row>
    <row r="519">
      <c r="B519" t="inlineStr">
        <is>
          <t>Actiu</t>
        </is>
      </c>
      <c r="C519" t="inlineStr">
        <is>
          <t>2025-04-25</t>
        </is>
      </c>
      <c r="D519" t="inlineStr">
        <is>
          <t>Serra Grup Immobiliari</t>
        </is>
      </c>
      <c r="F519" t="inlineStr">
        <is>
          <t>2025-04-25</t>
        </is>
      </c>
      <c r="G519" t="n">
        <v>0</v>
      </c>
      <c r="I519" t="n">
        <v>2200000</v>
      </c>
      <c r="J519" t="inlineStr">
        <is>
          <t>-</t>
        </is>
      </c>
      <c r="K519" t="inlineStr">
        <is>
          <t>Viviendas</t>
        </is>
      </c>
      <c r="L519" t="inlineStr">
        <is>
          <t>-</t>
        </is>
      </c>
      <c r="M519" t="inlineStr">
        <is>
          <t>-</t>
        </is>
      </c>
      <c r="N519" t="inlineStr">
        <is>
          <t>-</t>
        </is>
      </c>
      <c r="O519" t="inlineStr">
        <is>
          <t>Vilafranca del Penedès</t>
        </is>
      </c>
      <c r="P519" t="inlineStr">
        <is>
          <t>Subirats</t>
        </is>
      </c>
      <c r="Q519" t="n">
        <v>687</v>
      </c>
      <c r="R519" t="inlineStr">
        <is>
          <t>-</t>
        </is>
      </c>
      <c r="S519" t="inlineStr">
        <is>
          <t>-</t>
        </is>
      </c>
      <c r="T519" t="inlineStr">
        <is>
          <t>No</t>
        </is>
      </c>
      <c r="U519" t="n">
        <v>8</v>
      </c>
      <c r="V519" t="n">
        <v>6</v>
      </c>
      <c r="W519" t="inlineStr">
        <is>
          <t>-</t>
        </is>
      </c>
      <c r="X519" t="inlineStr">
        <is>
          <t>Si</t>
        </is>
      </c>
      <c r="Y519" t="inlineStr">
        <is>
          <t>Si</t>
        </is>
      </c>
      <c r="Z519" t="inlineStr">
        <is>
          <t>Si</t>
        </is>
      </c>
      <c r="AA519" t="inlineStr">
        <is>
          <t>No</t>
        </is>
      </c>
      <c r="AB519" t="inlineStr">
        <is>
          <t>No</t>
        </is>
      </c>
      <c r="AC519" s="126" t="inlineStr">
        <is>
          <t>Aqui</t>
        </is>
      </c>
      <c r="AE519" t="n">
        <v>3202.328966521106</v>
      </c>
      <c r="AF519" t="inlineStr">
        <is>
          <t>-</t>
        </is>
      </c>
    </row>
    <row r="520">
      <c r="B520" t="inlineStr">
        <is>
          <t>Actiu</t>
        </is>
      </c>
      <c r="C520" t="inlineStr">
        <is>
          <t>2025-04-25</t>
        </is>
      </c>
      <c r="D520" t="inlineStr">
        <is>
          <t>Serra Grup Immobiliari</t>
        </is>
      </c>
      <c r="F520" t="inlineStr">
        <is>
          <t>2025-04-25</t>
        </is>
      </c>
      <c r="G520" t="n">
        <v>0</v>
      </c>
      <c r="I520" t="n">
        <v>295000</v>
      </c>
      <c r="J520" t="inlineStr">
        <is>
          <t>-</t>
        </is>
      </c>
      <c r="K520" t="inlineStr">
        <is>
          <t>Viviendas</t>
        </is>
      </c>
      <c r="L520" t="inlineStr">
        <is>
          <t>-</t>
        </is>
      </c>
      <c r="M520" t="n">
        <v>1991</v>
      </c>
      <c r="N520" t="n">
        <v>34</v>
      </c>
      <c r="O520" t="inlineStr">
        <is>
          <t>Vilafranca del Penedès</t>
        </is>
      </c>
      <c r="P520" t="inlineStr">
        <is>
          <t>Barceloneta - Molí D´En Rovira</t>
        </is>
      </c>
      <c r="Q520" t="n">
        <v>121</v>
      </c>
      <c r="R520" t="inlineStr">
        <is>
          <t>-</t>
        </is>
      </c>
      <c r="S520" t="inlineStr">
        <is>
          <t>-</t>
        </is>
      </c>
      <c r="T520" t="inlineStr">
        <is>
          <t>No</t>
        </is>
      </c>
      <c r="U520" t="n">
        <v>3</v>
      </c>
      <c r="V520" t="n">
        <v>3</v>
      </c>
      <c r="W520" t="inlineStr">
        <is>
          <t>-</t>
        </is>
      </c>
      <c r="X520" t="inlineStr">
        <is>
          <t>No</t>
        </is>
      </c>
      <c r="Y520" t="inlineStr">
        <is>
          <t>No</t>
        </is>
      </c>
      <c r="Z520" t="inlineStr">
        <is>
          <t>No</t>
        </is>
      </c>
      <c r="AA520" t="inlineStr">
        <is>
          <t>Si</t>
        </is>
      </c>
      <c r="AB520" t="inlineStr">
        <is>
          <t>Si</t>
        </is>
      </c>
      <c r="AC520" s="126" t="inlineStr">
        <is>
          <t>Aqui</t>
        </is>
      </c>
      <c r="AE520" t="n">
        <v>2438.01652892562</v>
      </c>
      <c r="AF520" t="n">
        <v>2083.774811047538</v>
      </c>
    </row>
    <row r="521">
      <c r="B521" t="inlineStr">
        <is>
          <t>Actiu</t>
        </is>
      </c>
      <c r="C521" t="inlineStr">
        <is>
          <t>2025-04-25</t>
        </is>
      </c>
      <c r="D521" t="inlineStr">
        <is>
          <t>Serra Grup Immobiliari</t>
        </is>
      </c>
      <c r="F521" t="inlineStr">
        <is>
          <t>2025-04-25</t>
        </is>
      </c>
      <c r="G521" t="n">
        <v>0</v>
      </c>
      <c r="I521" t="n">
        <v>285000</v>
      </c>
      <c r="J521" t="inlineStr">
        <is>
          <t>-</t>
        </is>
      </c>
      <c r="K521" t="inlineStr">
        <is>
          <t>Viviendas</t>
        </is>
      </c>
      <c r="L521" t="inlineStr">
        <is>
          <t>-</t>
        </is>
      </c>
      <c r="M521" t="n">
        <v>1966</v>
      </c>
      <c r="N521" t="n">
        <v>59</v>
      </c>
      <c r="O521" t="inlineStr">
        <is>
          <t>Vilafranca del Penedès</t>
        </is>
      </c>
      <c r="P521" t="inlineStr">
        <is>
          <t>Sant Julià</t>
        </is>
      </c>
      <c r="Q521" t="n">
        <v>90</v>
      </c>
      <c r="R521" t="inlineStr">
        <is>
          <t>-</t>
        </is>
      </c>
      <c r="S521" t="inlineStr">
        <is>
          <t>-</t>
        </is>
      </c>
      <c r="T521" t="inlineStr">
        <is>
          <t>No</t>
        </is>
      </c>
      <c r="U521" t="n">
        <v>3</v>
      </c>
      <c r="V521" t="n">
        <v>1</v>
      </c>
      <c r="W521" t="inlineStr">
        <is>
          <t>-</t>
        </is>
      </c>
      <c r="X521" t="inlineStr">
        <is>
          <t>Si</t>
        </is>
      </c>
      <c r="Y521" t="inlineStr">
        <is>
          <t>No</t>
        </is>
      </c>
      <c r="Z521" t="inlineStr">
        <is>
          <t>No</t>
        </is>
      </c>
      <c r="AA521" t="inlineStr">
        <is>
          <t>Si</t>
        </is>
      </c>
      <c r="AB521" t="inlineStr">
        <is>
          <t>Si</t>
        </is>
      </c>
      <c r="AC521" s="126" t="inlineStr">
        <is>
          <t>Aqui</t>
        </is>
      </c>
      <c r="AE521" t="n">
        <v>3166.666666666667</v>
      </c>
      <c r="AF521" t="n">
        <v>2445.302445302445</v>
      </c>
    </row>
    <row r="522">
      <c r="B522" t="inlineStr">
        <is>
          <t>Actiu</t>
        </is>
      </c>
      <c r="C522" t="inlineStr">
        <is>
          <t>2025-04-25</t>
        </is>
      </c>
      <c r="D522" t="inlineStr">
        <is>
          <t>Serra Grup Immobiliari</t>
        </is>
      </c>
      <c r="F522" t="inlineStr">
        <is>
          <t>2025-04-25</t>
        </is>
      </c>
      <c r="G522" t="n">
        <v>0</v>
      </c>
      <c r="I522" t="n">
        <v>550000</v>
      </c>
      <c r="J522" t="inlineStr">
        <is>
          <t>-</t>
        </is>
      </c>
      <c r="K522" t="inlineStr">
        <is>
          <t>Viviendas</t>
        </is>
      </c>
      <c r="L522" t="inlineStr">
        <is>
          <t>-</t>
        </is>
      </c>
      <c r="M522" t="n">
        <v>1980</v>
      </c>
      <c r="N522" t="n">
        <v>45</v>
      </c>
      <c r="O522" t="inlineStr">
        <is>
          <t>Vilafranca del Penedès</t>
        </is>
      </c>
      <c r="P522" t="inlineStr">
        <is>
          <t>*CENTRO</t>
        </is>
      </c>
      <c r="Q522" t="n">
        <v>260</v>
      </c>
      <c r="R522" t="inlineStr">
        <is>
          <t>-</t>
        </is>
      </c>
      <c r="S522" t="inlineStr">
        <is>
          <t>-</t>
        </is>
      </c>
      <c r="T522" t="inlineStr">
        <is>
          <t>Si</t>
        </is>
      </c>
      <c r="U522" t="n">
        <v>5</v>
      </c>
      <c r="V522" t="n">
        <v>3</v>
      </c>
      <c r="W522" t="inlineStr">
        <is>
          <t>-</t>
        </is>
      </c>
      <c r="X522" t="inlineStr">
        <is>
          <t>No</t>
        </is>
      </c>
      <c r="Y522" t="inlineStr">
        <is>
          <t>Si</t>
        </is>
      </c>
      <c r="Z522" t="inlineStr">
        <is>
          <t>No</t>
        </is>
      </c>
      <c r="AA522" t="inlineStr">
        <is>
          <t>Si</t>
        </is>
      </c>
      <c r="AB522" t="inlineStr">
        <is>
          <t>No</t>
        </is>
      </c>
      <c r="AC522" s="126" t="inlineStr">
        <is>
          <t>Aqui</t>
        </is>
      </c>
      <c r="AE522" t="n">
        <v>2115.384615384615</v>
      </c>
      <c r="AF522" t="n">
        <v>1726.844583987441</v>
      </c>
    </row>
    <row r="523">
      <c r="B523" t="inlineStr">
        <is>
          <t>Actiu</t>
        </is>
      </c>
      <c r="C523" t="inlineStr">
        <is>
          <t>2025-04-25</t>
        </is>
      </c>
      <c r="D523" t="inlineStr">
        <is>
          <t>Serra Grup Immobiliari</t>
        </is>
      </c>
      <c r="F523" t="inlineStr">
        <is>
          <t>2025-04-25</t>
        </is>
      </c>
      <c r="G523" t="n">
        <v>0</v>
      </c>
      <c r="I523" t="n">
        <v>296000</v>
      </c>
      <c r="J523" t="inlineStr">
        <is>
          <t>-</t>
        </is>
      </c>
      <c r="K523" t="inlineStr">
        <is>
          <t>Viviendas</t>
        </is>
      </c>
      <c r="L523" t="inlineStr">
        <is>
          <t>Buen estado</t>
        </is>
      </c>
      <c r="M523" t="inlineStr">
        <is>
          <t>-</t>
        </is>
      </c>
      <c r="N523" t="inlineStr">
        <is>
          <t>-</t>
        </is>
      </c>
      <c r="O523" t="inlineStr">
        <is>
          <t>Font-rubí</t>
        </is>
      </c>
      <c r="P523" t="inlineStr">
        <is>
          <t>Cataluna</t>
        </is>
      </c>
      <c r="Q523" t="n">
        <v>95</v>
      </c>
      <c r="R523" t="inlineStr">
        <is>
          <t>-</t>
        </is>
      </c>
      <c r="S523" t="inlineStr">
        <is>
          <t>-</t>
        </is>
      </c>
      <c r="T523" t="inlineStr">
        <is>
          <t>No</t>
        </is>
      </c>
      <c r="U523" t="n">
        <v>7</v>
      </c>
      <c r="V523" t="n">
        <v>3</v>
      </c>
      <c r="W523" t="inlineStr">
        <is>
          <t>-</t>
        </is>
      </c>
      <c r="X523" t="inlineStr">
        <is>
          <t>Si</t>
        </is>
      </c>
      <c r="Y523" t="inlineStr">
        <is>
          <t>No</t>
        </is>
      </c>
      <c r="Z523" t="inlineStr">
        <is>
          <t>Si</t>
        </is>
      </c>
      <c r="AA523" t="inlineStr">
        <is>
          <t>No</t>
        </is>
      </c>
      <c r="AB523" t="inlineStr">
        <is>
          <t>No</t>
        </is>
      </c>
      <c r="AC523" s="126" t="inlineStr">
        <is>
          <t>Aqui</t>
        </is>
      </c>
      <c r="AE523" t="n">
        <v>3115.78947368421</v>
      </c>
      <c r="AF523" t="inlineStr">
        <is>
          <t>-</t>
        </is>
      </c>
    </row>
    <row r="524">
      <c r="B524" t="inlineStr">
        <is>
          <t>Actiu</t>
        </is>
      </c>
      <c r="C524" t="inlineStr">
        <is>
          <t>2025-04-25</t>
        </is>
      </c>
      <c r="D524" t="inlineStr">
        <is>
          <t>Serra Grup Immobiliari</t>
        </is>
      </c>
      <c r="F524" t="inlineStr">
        <is>
          <t>2025-04-25</t>
        </is>
      </c>
      <c r="G524" t="n">
        <v>0</v>
      </c>
      <c r="I524" t="n">
        <v>340000</v>
      </c>
      <c r="J524" t="inlineStr">
        <is>
          <t>-</t>
        </is>
      </c>
      <c r="K524" t="inlineStr">
        <is>
          <t>Viviendas</t>
        </is>
      </c>
      <c r="L524" t="inlineStr">
        <is>
          <t>-</t>
        </is>
      </c>
      <c r="M524" t="n">
        <v>2003</v>
      </c>
      <c r="N524" t="n">
        <v>22</v>
      </c>
      <c r="O524" t="inlineStr">
        <is>
          <t>Moja</t>
        </is>
      </c>
      <c r="P524" t="inlineStr">
        <is>
          <t>La vinera</t>
        </is>
      </c>
      <c r="Q524" t="n">
        <v>125</v>
      </c>
      <c r="R524" t="inlineStr">
        <is>
          <t>-</t>
        </is>
      </c>
      <c r="S524" t="inlineStr">
        <is>
          <t>-</t>
        </is>
      </c>
      <c r="T524" t="inlineStr">
        <is>
          <t>Si</t>
        </is>
      </c>
      <c r="U524" t="n">
        <v>4</v>
      </c>
      <c r="V524" t="n">
        <v>3</v>
      </c>
      <c r="W524" t="inlineStr">
        <is>
          <t>-</t>
        </is>
      </c>
      <c r="X524" t="inlineStr">
        <is>
          <t>Si</t>
        </is>
      </c>
      <c r="Y524" t="inlineStr">
        <is>
          <t>Si</t>
        </is>
      </c>
      <c r="Z524" t="inlineStr">
        <is>
          <t>Si</t>
        </is>
      </c>
      <c r="AA524" t="inlineStr">
        <is>
          <t>Si</t>
        </is>
      </c>
      <c r="AB524" t="inlineStr">
        <is>
          <t>Si</t>
        </is>
      </c>
      <c r="AC524" s="126" t="inlineStr">
        <is>
          <t>Aqui</t>
        </is>
      </c>
      <c r="AE524" t="n">
        <v>2720</v>
      </c>
      <c r="AF524" t="n">
        <v>2450.45045045045</v>
      </c>
    </row>
    <row r="525">
      <c r="B525" t="inlineStr">
        <is>
          <t>Actiu</t>
        </is>
      </c>
      <c r="C525" t="inlineStr">
        <is>
          <t>2025-04-26</t>
        </is>
      </c>
      <c r="D525" t="inlineStr">
        <is>
          <t>Serra Grup Immobiliari</t>
        </is>
      </c>
      <c r="F525" t="inlineStr">
        <is>
          <t>2025-04-26</t>
        </is>
      </c>
      <c r="G525" t="n">
        <v>0</v>
      </c>
      <c r="I525" t="n">
        <v>295000</v>
      </c>
      <c r="J525" t="inlineStr">
        <is>
          <t>-</t>
        </is>
      </c>
      <c r="K525" t="inlineStr">
        <is>
          <t>Viviendas</t>
        </is>
      </c>
      <c r="L525" t="inlineStr">
        <is>
          <t>Buen estado</t>
        </is>
      </c>
      <c r="M525" t="n">
        <v>1960</v>
      </c>
      <c r="N525" t="n">
        <v>65</v>
      </c>
      <c r="O525" t="inlineStr">
        <is>
          <t>Vilafranca del Penedès</t>
        </is>
      </c>
      <c r="P525" t="inlineStr">
        <is>
          <t>*CENTRO</t>
        </is>
      </c>
      <c r="Q525" t="n">
        <v>98</v>
      </c>
      <c r="R525" t="inlineStr">
        <is>
          <t>-</t>
        </is>
      </c>
      <c r="S525" t="inlineStr">
        <is>
          <t>-</t>
        </is>
      </c>
      <c r="T525" t="inlineStr">
        <is>
          <t>No</t>
        </is>
      </c>
      <c r="U525" t="n">
        <v>3</v>
      </c>
      <c r="V525" t="n">
        <v>2</v>
      </c>
      <c r="W525" t="inlineStr">
        <is>
          <t>-</t>
        </is>
      </c>
      <c r="X525" t="inlineStr">
        <is>
          <t>No</t>
        </is>
      </c>
      <c r="Y525" t="inlineStr">
        <is>
          <t>Si</t>
        </is>
      </c>
      <c r="Z525" t="inlineStr">
        <is>
          <t>No</t>
        </is>
      </c>
      <c r="AA525" t="inlineStr">
        <is>
          <t>No</t>
        </is>
      </c>
      <c r="AB525" t="inlineStr">
        <is>
          <t>Si</t>
        </is>
      </c>
      <c r="AC525" s="126" t="inlineStr">
        <is>
          <t>Aqui</t>
        </is>
      </c>
      <c r="AE525" t="n">
        <v>3010.204081632653</v>
      </c>
      <c r="AF525" t="n">
        <v>2271.852137081248</v>
      </c>
    </row>
    <row r="526">
      <c r="B526" t="inlineStr">
        <is>
          <t>Actiu</t>
        </is>
      </c>
      <c r="C526" t="inlineStr">
        <is>
          <t>2025-04-26</t>
        </is>
      </c>
      <c r="D526" t="inlineStr">
        <is>
          <t>Serra Grup Immobiliari</t>
        </is>
      </c>
      <c r="F526" t="inlineStr">
        <is>
          <t>2025-04-26</t>
        </is>
      </c>
      <c r="G526" t="n">
        <v>0</v>
      </c>
      <c r="I526" t="n">
        <v>276105</v>
      </c>
      <c r="J526" t="inlineStr">
        <is>
          <t>-</t>
        </is>
      </c>
      <c r="K526" t="inlineStr">
        <is>
          <t>Viviendas</t>
        </is>
      </c>
      <c r="L526" t="inlineStr">
        <is>
          <t>Obra Nueva</t>
        </is>
      </c>
      <c r="M526" t="n">
        <v>2025</v>
      </c>
      <c r="N526" t="n">
        <v>0</v>
      </c>
      <c r="O526" t="inlineStr">
        <is>
          <t>Vilafranca del Penedès</t>
        </is>
      </c>
      <c r="P526" t="inlineStr">
        <is>
          <t>Vilafranca del Penedès</t>
        </is>
      </c>
      <c r="Q526" t="n">
        <v>83</v>
      </c>
      <c r="R526" t="inlineStr">
        <is>
          <t>-</t>
        </is>
      </c>
      <c r="S526" t="inlineStr">
        <is>
          <t>-</t>
        </is>
      </c>
      <c r="T526" t="inlineStr">
        <is>
          <t>Si</t>
        </is>
      </c>
      <c r="U526" t="n">
        <v>3</v>
      </c>
      <c r="V526" t="n">
        <v>2</v>
      </c>
      <c r="W526" t="inlineStr">
        <is>
          <t>-</t>
        </is>
      </c>
      <c r="X526" t="inlineStr">
        <is>
          <t>No</t>
        </is>
      </c>
      <c r="Y526" t="inlineStr">
        <is>
          <t>No</t>
        </is>
      </c>
      <c r="Z526" t="inlineStr">
        <is>
          <t>Si</t>
        </is>
      </c>
      <c r="AA526" t="inlineStr">
        <is>
          <t>No</t>
        </is>
      </c>
      <c r="AB526" t="inlineStr">
        <is>
          <t>Si</t>
        </is>
      </c>
      <c r="AC526" s="126" t="inlineStr">
        <is>
          <t>Aqui</t>
        </is>
      </c>
      <c r="AE526" t="n">
        <v>3326.566265060241</v>
      </c>
      <c r="AF526" t="n">
        <v>3326.566265060241</v>
      </c>
    </row>
    <row r="527">
      <c r="B527" t="inlineStr">
        <is>
          <t>Actiu</t>
        </is>
      </c>
      <c r="C527" t="inlineStr">
        <is>
          <t>2025-04-26</t>
        </is>
      </c>
      <c r="D527" t="inlineStr">
        <is>
          <t>Serra Grup Immobiliari</t>
        </is>
      </c>
      <c r="F527" t="inlineStr">
        <is>
          <t>2025-04-26</t>
        </is>
      </c>
      <c r="G527" t="n">
        <v>0</v>
      </c>
      <c r="I527" t="n">
        <v>288472</v>
      </c>
      <c r="J527" t="inlineStr">
        <is>
          <t>-</t>
        </is>
      </c>
      <c r="K527" t="inlineStr">
        <is>
          <t>Viviendas</t>
        </is>
      </c>
      <c r="L527" t="inlineStr">
        <is>
          <t>Obra Nueva</t>
        </is>
      </c>
      <c r="M527" t="n">
        <v>2025</v>
      </c>
      <c r="N527" t="n">
        <v>0</v>
      </c>
      <c r="O527" t="inlineStr">
        <is>
          <t>Vilafranca del Penedès</t>
        </is>
      </c>
      <c r="P527" t="inlineStr">
        <is>
          <t>Vilafranca del Penedès</t>
        </is>
      </c>
      <c r="Q527" t="n">
        <v>88</v>
      </c>
      <c r="R527" t="inlineStr">
        <is>
          <t>-</t>
        </is>
      </c>
      <c r="S527" t="inlineStr">
        <is>
          <t>-</t>
        </is>
      </c>
      <c r="T527" t="inlineStr">
        <is>
          <t>Si</t>
        </is>
      </c>
      <c r="U527" t="n">
        <v>4</v>
      </c>
      <c r="V527" t="n">
        <v>2</v>
      </c>
      <c r="W527" t="inlineStr">
        <is>
          <t>-</t>
        </is>
      </c>
      <c r="X527" t="inlineStr">
        <is>
          <t>No</t>
        </is>
      </c>
      <c r="Y527" t="inlineStr">
        <is>
          <t>Si</t>
        </is>
      </c>
      <c r="Z527" t="inlineStr">
        <is>
          <t>Si</t>
        </is>
      </c>
      <c r="AA527" t="inlineStr">
        <is>
          <t>No</t>
        </is>
      </c>
      <c r="AB527" t="inlineStr">
        <is>
          <t>Si</t>
        </is>
      </c>
      <c r="AC527" s="126" t="inlineStr">
        <is>
          <t>Aqui</t>
        </is>
      </c>
      <c r="AE527" t="n">
        <v>3278.090909090909</v>
      </c>
      <c r="AF527" t="n">
        <v>3278.090909090909</v>
      </c>
    </row>
    <row r="528">
      <c r="B528" t="inlineStr">
        <is>
          <t>Actiu</t>
        </is>
      </c>
      <c r="C528" t="inlineStr">
        <is>
          <t>2025-04-26</t>
        </is>
      </c>
      <c r="D528" t="inlineStr">
        <is>
          <t>Serra Grup Immobiliari</t>
        </is>
      </c>
      <c r="F528" t="inlineStr">
        <is>
          <t>2025-04-26</t>
        </is>
      </c>
      <c r="G528" t="n">
        <v>0</v>
      </c>
      <c r="I528" t="n">
        <v>254481</v>
      </c>
      <c r="J528" t="inlineStr">
        <is>
          <t>-</t>
        </is>
      </c>
      <c r="K528" t="inlineStr">
        <is>
          <t>Viviendas</t>
        </is>
      </c>
      <c r="L528" t="inlineStr">
        <is>
          <t>Nuevo</t>
        </is>
      </c>
      <c r="M528" t="inlineStr">
        <is>
          <t>-</t>
        </is>
      </c>
      <c r="N528" t="inlineStr">
        <is>
          <t>-</t>
        </is>
      </c>
      <c r="O528" t="inlineStr">
        <is>
          <t>Vilafranca del Penedès</t>
        </is>
      </c>
      <c r="P528" t="inlineStr">
        <is>
          <t>Barcelona</t>
        </is>
      </c>
      <c r="Q528" t="n">
        <v>73</v>
      </c>
      <c r="R528" t="inlineStr">
        <is>
          <t>-</t>
        </is>
      </c>
      <c r="S528" t="inlineStr">
        <is>
          <t>-</t>
        </is>
      </c>
      <c r="T528" t="inlineStr">
        <is>
          <t>Si</t>
        </is>
      </c>
      <c r="U528" t="n">
        <v>3</v>
      </c>
      <c r="V528" t="n">
        <v>2</v>
      </c>
      <c r="W528" t="inlineStr">
        <is>
          <t>-</t>
        </is>
      </c>
      <c r="X528" t="inlineStr">
        <is>
          <t>No</t>
        </is>
      </c>
      <c r="Y528" t="inlineStr">
        <is>
          <t>No</t>
        </is>
      </c>
      <c r="Z528" t="inlineStr">
        <is>
          <t>Si</t>
        </is>
      </c>
      <c r="AA528" t="inlineStr">
        <is>
          <t>No</t>
        </is>
      </c>
      <c r="AB528" t="inlineStr">
        <is>
          <t>Si</t>
        </is>
      </c>
      <c r="AC528" s="126" t="inlineStr">
        <is>
          <t>Aqui</t>
        </is>
      </c>
      <c r="AE528" t="n">
        <v>3486.041095890411</v>
      </c>
      <c r="AF528" t="inlineStr">
        <is>
          <t>-</t>
        </is>
      </c>
    </row>
    <row r="529">
      <c r="B529" t="inlineStr">
        <is>
          <t>Actiu</t>
        </is>
      </c>
      <c r="C529" t="inlineStr">
        <is>
          <t>2025-04-26</t>
        </is>
      </c>
      <c r="D529" t="inlineStr">
        <is>
          <t>Serra Grup Immobiliari</t>
        </is>
      </c>
      <c r="F529" t="inlineStr">
        <is>
          <t>2025-04-26</t>
        </is>
      </c>
      <c r="G529" t="n">
        <v>0</v>
      </c>
      <c r="I529" t="n">
        <v>284000</v>
      </c>
      <c r="J529" t="inlineStr">
        <is>
          <t>-</t>
        </is>
      </c>
      <c r="K529" t="inlineStr">
        <is>
          <t>Viviendas</t>
        </is>
      </c>
      <c r="L529" t="inlineStr">
        <is>
          <t>Nuevo</t>
        </is>
      </c>
      <c r="M529" t="n">
        <v>2025</v>
      </c>
      <c r="N529" t="n">
        <v>0</v>
      </c>
      <c r="O529" t="inlineStr">
        <is>
          <t>Vilafranca del Penedès</t>
        </is>
      </c>
      <c r="P529" t="inlineStr">
        <is>
          <t>La Girada</t>
        </is>
      </c>
      <c r="Q529" t="n">
        <v>78</v>
      </c>
      <c r="R529" t="inlineStr">
        <is>
          <t>-</t>
        </is>
      </c>
      <c r="S529" t="inlineStr">
        <is>
          <t>-</t>
        </is>
      </c>
      <c r="T529" t="inlineStr">
        <is>
          <t>Si</t>
        </is>
      </c>
      <c r="U529" t="n">
        <v>4</v>
      </c>
      <c r="V529" t="n">
        <v>2</v>
      </c>
      <c r="W529" t="inlineStr">
        <is>
          <t>-</t>
        </is>
      </c>
      <c r="X529" t="inlineStr">
        <is>
          <t>No</t>
        </is>
      </c>
      <c r="Y529" t="inlineStr">
        <is>
          <t>Si</t>
        </is>
      </c>
      <c r="Z529" t="inlineStr">
        <is>
          <t>Si</t>
        </is>
      </c>
      <c r="AA529" t="inlineStr">
        <is>
          <t>No</t>
        </is>
      </c>
      <c r="AB529" t="inlineStr">
        <is>
          <t>No</t>
        </is>
      </c>
      <c r="AC529" s="126" t="inlineStr">
        <is>
          <t>Aqui</t>
        </is>
      </c>
      <c r="AE529" t="n">
        <v>3641.025641025641</v>
      </c>
      <c r="AF529" t="n">
        <v>3641.025641025641</v>
      </c>
    </row>
    <row r="530">
      <c r="B530" t="inlineStr">
        <is>
          <t>Actiu</t>
        </is>
      </c>
      <c r="C530" t="inlineStr">
        <is>
          <t>2025-04-26</t>
        </is>
      </c>
      <c r="D530" t="inlineStr">
        <is>
          <t>Serra Grup Immobiliari</t>
        </is>
      </c>
      <c r="F530" t="inlineStr">
        <is>
          <t>2025-04-26</t>
        </is>
      </c>
      <c r="G530" t="n">
        <v>0</v>
      </c>
      <c r="I530" t="n">
        <v>273861</v>
      </c>
      <c r="J530" t="inlineStr">
        <is>
          <t>-</t>
        </is>
      </c>
      <c r="K530" t="inlineStr">
        <is>
          <t>Viviendas</t>
        </is>
      </c>
      <c r="L530" t="inlineStr">
        <is>
          <t>Obra Nueva</t>
        </is>
      </c>
      <c r="M530" t="n">
        <v>2025</v>
      </c>
      <c r="N530" t="n">
        <v>0</v>
      </c>
      <c r="O530" t="inlineStr">
        <is>
          <t>Vilafranca del Penedès</t>
        </is>
      </c>
      <c r="P530" t="inlineStr">
        <is>
          <t>Vilafranca del Penedès</t>
        </is>
      </c>
      <c r="Q530" t="n">
        <v>84</v>
      </c>
      <c r="R530" t="inlineStr">
        <is>
          <t>-</t>
        </is>
      </c>
      <c r="S530" t="inlineStr">
        <is>
          <t>-</t>
        </is>
      </c>
      <c r="T530" t="inlineStr">
        <is>
          <t>Si</t>
        </is>
      </c>
      <c r="U530" t="n">
        <v>3</v>
      </c>
      <c r="V530" t="n">
        <v>2</v>
      </c>
      <c r="W530" t="inlineStr">
        <is>
          <t>-</t>
        </is>
      </c>
      <c r="X530" t="inlineStr">
        <is>
          <t>No</t>
        </is>
      </c>
      <c r="Y530" t="inlineStr">
        <is>
          <t>No</t>
        </is>
      </c>
      <c r="Z530" t="inlineStr">
        <is>
          <t>Si</t>
        </is>
      </c>
      <c r="AA530" t="inlineStr">
        <is>
          <t>No</t>
        </is>
      </c>
      <c r="AB530" t="inlineStr">
        <is>
          <t>Si</t>
        </is>
      </c>
      <c r="AC530" s="126" t="inlineStr">
        <is>
          <t>Aqui</t>
        </is>
      </c>
      <c r="AE530" t="n">
        <v>3260.25</v>
      </c>
      <c r="AF530" t="n">
        <v>3260.25</v>
      </c>
    </row>
    <row r="531">
      <c r="B531" t="inlineStr">
        <is>
          <t>Actiu</t>
        </is>
      </c>
      <c r="C531" t="inlineStr">
        <is>
          <t>2025-04-26</t>
        </is>
      </c>
      <c r="D531" t="inlineStr">
        <is>
          <t>Serra Grup Immobiliari</t>
        </is>
      </c>
      <c r="F531" t="inlineStr">
        <is>
          <t>2025-04-26</t>
        </is>
      </c>
      <c r="G531" t="n">
        <v>0</v>
      </c>
      <c r="I531" t="n">
        <v>276838</v>
      </c>
      <c r="J531" t="inlineStr">
        <is>
          <t>-</t>
        </is>
      </c>
      <c r="K531" t="inlineStr">
        <is>
          <t>Viviendas</t>
        </is>
      </c>
      <c r="L531" t="inlineStr">
        <is>
          <t>Obra Nueva</t>
        </is>
      </c>
      <c r="M531" t="n">
        <v>2025</v>
      </c>
      <c r="N531" t="n">
        <v>0</v>
      </c>
      <c r="O531" t="inlineStr">
        <is>
          <t>Vilafranca del Penedès</t>
        </is>
      </c>
      <c r="P531" t="inlineStr">
        <is>
          <t>Barceloneta</t>
        </is>
      </c>
      <c r="Q531" t="n">
        <v>83</v>
      </c>
      <c r="R531" t="inlineStr">
        <is>
          <t>-</t>
        </is>
      </c>
      <c r="S531" t="inlineStr">
        <is>
          <t>-</t>
        </is>
      </c>
      <c r="T531" t="inlineStr">
        <is>
          <t>Si</t>
        </is>
      </c>
      <c r="U531" t="n">
        <v>3</v>
      </c>
      <c r="V531" t="n">
        <v>2</v>
      </c>
      <c r="W531" t="inlineStr">
        <is>
          <t>-</t>
        </is>
      </c>
      <c r="X531" t="inlineStr">
        <is>
          <t>No</t>
        </is>
      </c>
      <c r="Y531" t="inlineStr">
        <is>
          <t>No</t>
        </is>
      </c>
      <c r="Z531" t="inlineStr">
        <is>
          <t>Si</t>
        </is>
      </c>
      <c r="AA531" t="inlineStr">
        <is>
          <t>No</t>
        </is>
      </c>
      <c r="AB531" t="inlineStr">
        <is>
          <t>Si</t>
        </is>
      </c>
      <c r="AC531" s="126" t="inlineStr">
        <is>
          <t>Aqui</t>
        </is>
      </c>
      <c r="AE531" t="n">
        <v>3335.397590361446</v>
      </c>
      <c r="AF531" t="n">
        <v>3335.397590361446</v>
      </c>
    </row>
    <row r="532">
      <c r="B532" t="inlineStr">
        <is>
          <t>Actiu</t>
        </is>
      </c>
      <c r="C532" t="inlineStr">
        <is>
          <t>2025-04-26</t>
        </is>
      </c>
      <c r="D532" t="inlineStr">
        <is>
          <t>Serra Grup Immobiliari</t>
        </is>
      </c>
      <c r="F532" t="inlineStr">
        <is>
          <t>2025-04-26</t>
        </is>
      </c>
      <c r="G532" t="n">
        <v>0</v>
      </c>
      <c r="I532" t="n">
        <v>270000</v>
      </c>
      <c r="J532" t="inlineStr">
        <is>
          <t>-</t>
        </is>
      </c>
      <c r="K532" t="inlineStr">
        <is>
          <t>Viviendas</t>
        </is>
      </c>
      <c r="L532" t="inlineStr">
        <is>
          <t>Seminuevo</t>
        </is>
      </c>
      <c r="M532" t="n">
        <v>2023</v>
      </c>
      <c r="N532" t="n">
        <v>2</v>
      </c>
      <c r="O532" t="inlineStr">
        <is>
          <t>Vilafranca del Penedès</t>
        </is>
      </c>
      <c r="P532" t="inlineStr">
        <is>
          <t>*CENTRO</t>
        </is>
      </c>
      <c r="Q532" t="n">
        <v>95</v>
      </c>
      <c r="R532" t="inlineStr">
        <is>
          <t>-</t>
        </is>
      </c>
      <c r="S532" t="inlineStr">
        <is>
          <t>-</t>
        </is>
      </c>
      <c r="T532" t="inlineStr">
        <is>
          <t>Si</t>
        </is>
      </c>
      <c r="U532" t="n">
        <v>3</v>
      </c>
      <c r="V532" t="n">
        <v>2</v>
      </c>
      <c r="W532" t="inlineStr">
        <is>
          <t>Sur</t>
        </is>
      </c>
      <c r="X532" t="inlineStr">
        <is>
          <t>No</t>
        </is>
      </c>
      <c r="Y532" t="inlineStr">
        <is>
          <t>Si</t>
        </is>
      </c>
      <c r="Z532" t="inlineStr">
        <is>
          <t>No</t>
        </is>
      </c>
      <c r="AA532" t="inlineStr">
        <is>
          <t>No</t>
        </is>
      </c>
      <c r="AB532" t="inlineStr">
        <is>
          <t>No</t>
        </is>
      </c>
      <c r="AC532" s="126" t="inlineStr">
        <is>
          <t>Aqui</t>
        </is>
      </c>
      <c r="AE532" t="n">
        <v>2842.105263157895</v>
      </c>
      <c r="AF532" t="n">
        <v>2813.965607087024</v>
      </c>
    </row>
    <row r="533">
      <c r="B533" t="inlineStr">
        <is>
          <t>Actiu</t>
        </is>
      </c>
      <c r="C533" t="inlineStr">
        <is>
          <t>2025-04-26</t>
        </is>
      </c>
      <c r="D533" t="inlineStr">
        <is>
          <t>Serra Grup Immobiliari</t>
        </is>
      </c>
      <c r="F533" t="inlineStr">
        <is>
          <t>2025-04-26</t>
        </is>
      </c>
      <c r="G533" t="n">
        <v>0</v>
      </c>
      <c r="I533" t="n">
        <v>167000</v>
      </c>
      <c r="J533" t="inlineStr">
        <is>
          <t>-</t>
        </is>
      </c>
      <c r="K533" t="inlineStr">
        <is>
          <t>Viviendas</t>
        </is>
      </c>
      <c r="L533" t="inlineStr">
        <is>
          <t>Buen estado</t>
        </is>
      </c>
      <c r="M533" t="n">
        <v>1972</v>
      </c>
      <c r="N533" t="n">
        <v>53</v>
      </c>
      <c r="O533" t="inlineStr">
        <is>
          <t>Vilafranca del Penedès</t>
        </is>
      </c>
      <c r="P533" t="inlineStr">
        <is>
          <t>LEspirall</t>
        </is>
      </c>
      <c r="Q533" t="n">
        <v>74</v>
      </c>
      <c r="R533" t="inlineStr">
        <is>
          <t>-</t>
        </is>
      </c>
      <c r="S533" t="inlineStr">
        <is>
          <t>-</t>
        </is>
      </c>
      <c r="T533" t="inlineStr">
        <is>
          <t>Si</t>
        </is>
      </c>
      <c r="U533" t="n">
        <v>3</v>
      </c>
      <c r="V533" t="n">
        <v>1</v>
      </c>
      <c r="W533" t="inlineStr">
        <is>
          <t>Sur</t>
        </is>
      </c>
      <c r="X533" t="inlineStr">
        <is>
          <t>No</t>
        </is>
      </c>
      <c r="Y533" t="inlineStr">
        <is>
          <t>No</t>
        </is>
      </c>
      <c r="Z533" t="inlineStr">
        <is>
          <t>No</t>
        </is>
      </c>
      <c r="AA533" t="inlineStr">
        <is>
          <t>No</t>
        </is>
      </c>
      <c r="AB533" t="inlineStr">
        <is>
          <t>No</t>
        </is>
      </c>
      <c r="AC533" s="126" t="inlineStr">
        <is>
          <t>Aqui</t>
        </is>
      </c>
      <c r="AE533" t="n">
        <v>2256.756756756757</v>
      </c>
      <c r="AF533" t="n">
        <v>1783.997436171349</v>
      </c>
    </row>
    <row r="534">
      <c r="B534" t="inlineStr">
        <is>
          <t>Actiu</t>
        </is>
      </c>
      <c r="C534" t="inlineStr">
        <is>
          <t>2025-04-26</t>
        </is>
      </c>
      <c r="D534" t="inlineStr">
        <is>
          <t>Serra Grup Immobiliari</t>
        </is>
      </c>
      <c r="F534" t="inlineStr">
        <is>
          <t>2025-04-26</t>
        </is>
      </c>
      <c r="G534" t="n">
        <v>0</v>
      </c>
      <c r="I534" t="n">
        <v>294743</v>
      </c>
      <c r="J534" t="inlineStr">
        <is>
          <t>-</t>
        </is>
      </c>
      <c r="K534" t="inlineStr">
        <is>
          <t>Viviendas</t>
        </is>
      </c>
      <c r="L534" t="inlineStr">
        <is>
          <t>Obra Nueva</t>
        </is>
      </c>
      <c r="M534" t="n">
        <v>2025</v>
      </c>
      <c r="N534" t="n">
        <v>0</v>
      </c>
      <c r="O534" t="inlineStr">
        <is>
          <t>Vilafranca del Penedès</t>
        </is>
      </c>
      <c r="P534" t="inlineStr">
        <is>
          <t>Barceloneta</t>
        </is>
      </c>
      <c r="Q534" t="n">
        <v>82</v>
      </c>
      <c r="R534" t="inlineStr">
        <is>
          <t>-</t>
        </is>
      </c>
      <c r="S534" t="inlineStr">
        <is>
          <t>-</t>
        </is>
      </c>
      <c r="T534" t="inlineStr">
        <is>
          <t>Si</t>
        </is>
      </c>
      <c r="U534" t="n">
        <v>4</v>
      </c>
      <c r="V534" t="n">
        <v>2</v>
      </c>
      <c r="W534" t="inlineStr">
        <is>
          <t>-</t>
        </is>
      </c>
      <c r="X534" t="inlineStr">
        <is>
          <t>No</t>
        </is>
      </c>
      <c r="Y534" t="inlineStr">
        <is>
          <t>No</t>
        </is>
      </c>
      <c r="Z534" t="inlineStr">
        <is>
          <t>Si</t>
        </is>
      </c>
      <c r="AA534" t="inlineStr">
        <is>
          <t>No</t>
        </is>
      </c>
      <c r="AB534" t="inlineStr">
        <is>
          <t>Si</t>
        </is>
      </c>
      <c r="AC534" s="126" t="inlineStr">
        <is>
          <t>Aqui</t>
        </is>
      </c>
      <c r="AE534" t="n">
        <v>3594.426829268293</v>
      </c>
      <c r="AF534" t="n">
        <v>3594.426829268293</v>
      </c>
    </row>
    <row r="535">
      <c r="B535" t="inlineStr">
        <is>
          <t>Actiu</t>
        </is>
      </c>
      <c r="C535" t="inlineStr">
        <is>
          <t>2025-04-26</t>
        </is>
      </c>
      <c r="D535" t="inlineStr">
        <is>
          <t>Serra Grup Immobiliari</t>
        </is>
      </c>
      <c r="F535" t="inlineStr">
        <is>
          <t>2025-04-26</t>
        </is>
      </c>
      <c r="G535" t="n">
        <v>0</v>
      </c>
      <c r="I535" t="n">
        <v>700000</v>
      </c>
      <c r="J535" t="inlineStr">
        <is>
          <t>-</t>
        </is>
      </c>
      <c r="K535" t="inlineStr">
        <is>
          <t>Viviendas</t>
        </is>
      </c>
      <c r="L535" t="inlineStr">
        <is>
          <t>Buen estado</t>
        </is>
      </c>
      <c r="M535" t="n">
        <v>1925</v>
      </c>
      <c r="N535" t="n">
        <v>100</v>
      </c>
      <c r="O535" t="inlineStr">
        <is>
          <t>Vilafranca del Penedès</t>
        </is>
      </c>
      <c r="P535" t="inlineStr">
        <is>
          <t>*CENTRO</t>
        </is>
      </c>
      <c r="Q535" t="n">
        <v>181</v>
      </c>
      <c r="R535" t="inlineStr">
        <is>
          <t>-</t>
        </is>
      </c>
      <c r="S535" t="inlineStr">
        <is>
          <t>-</t>
        </is>
      </c>
      <c r="T535" t="inlineStr">
        <is>
          <t>No</t>
        </is>
      </c>
      <c r="U535" t="n">
        <v>8</v>
      </c>
      <c r="V535" t="n">
        <v>8</v>
      </c>
      <c r="W535" t="inlineStr">
        <is>
          <t>Este</t>
        </is>
      </c>
      <c r="X535" t="inlineStr">
        <is>
          <t>No</t>
        </is>
      </c>
      <c r="Y535" t="inlineStr">
        <is>
          <t>Si</t>
        </is>
      </c>
      <c r="Z535" t="inlineStr">
        <is>
          <t>No</t>
        </is>
      </c>
      <c r="AA535" t="inlineStr">
        <is>
          <t>No</t>
        </is>
      </c>
      <c r="AB535" t="inlineStr">
        <is>
          <t>No</t>
        </is>
      </c>
      <c r="AC535" s="126" t="inlineStr">
        <is>
          <t>Aqui</t>
        </is>
      </c>
      <c r="AE535" t="n">
        <v>3867.403314917127</v>
      </c>
      <c r="AF535" t="n">
        <v>2578.268876611418</v>
      </c>
    </row>
    <row r="536">
      <c r="B536" t="inlineStr">
        <is>
          <t>Actiu</t>
        </is>
      </c>
      <c r="C536" t="inlineStr">
        <is>
          <t>2025-04-26</t>
        </is>
      </c>
      <c r="D536" t="inlineStr">
        <is>
          <t>Serra Grup Immobiliari</t>
        </is>
      </c>
      <c r="F536" t="inlineStr">
        <is>
          <t>2025-04-26</t>
        </is>
      </c>
      <c r="G536" t="n">
        <v>0</v>
      </c>
      <c r="I536" t="n">
        <v>287000</v>
      </c>
      <c r="J536" t="inlineStr">
        <is>
          <t>-</t>
        </is>
      </c>
      <c r="K536" t="inlineStr">
        <is>
          <t>Viviendas</t>
        </is>
      </c>
      <c r="L536" t="inlineStr">
        <is>
          <t>Buen estado</t>
        </is>
      </c>
      <c r="M536" t="inlineStr">
        <is>
          <t>-</t>
        </is>
      </c>
      <c r="N536" t="inlineStr">
        <is>
          <t>-</t>
        </is>
      </c>
      <c r="O536" t="inlineStr">
        <is>
          <t>Vilafranca del Penedès</t>
        </is>
      </c>
      <c r="P536" t="inlineStr">
        <is>
          <t>*CENTRO</t>
        </is>
      </c>
      <c r="Q536" t="n">
        <v>305</v>
      </c>
      <c r="R536" t="inlineStr">
        <is>
          <t>-</t>
        </is>
      </c>
      <c r="S536" t="inlineStr">
        <is>
          <t>-</t>
        </is>
      </c>
      <c r="T536" t="inlineStr">
        <is>
          <t>No</t>
        </is>
      </c>
      <c r="U536" t="n">
        <v>4</v>
      </c>
      <c r="V536" t="n">
        <v>3</v>
      </c>
      <c r="W536" t="inlineStr">
        <is>
          <t>-</t>
        </is>
      </c>
      <c r="X536" t="inlineStr">
        <is>
          <t>No</t>
        </is>
      </c>
      <c r="Y536" t="inlineStr">
        <is>
          <t>No</t>
        </is>
      </c>
      <c r="Z536" t="inlineStr">
        <is>
          <t>No</t>
        </is>
      </c>
      <c r="AA536" t="inlineStr">
        <is>
          <t>No</t>
        </is>
      </c>
      <c r="AB536" t="inlineStr">
        <is>
          <t>No</t>
        </is>
      </c>
      <c r="AC536" s="126" t="inlineStr">
        <is>
          <t>Aqui</t>
        </is>
      </c>
      <c r="AE536" t="n">
        <v>940.983606557377</v>
      </c>
      <c r="AF536" t="inlineStr">
        <is>
          <t>-</t>
        </is>
      </c>
    </row>
    <row r="537">
      <c r="B537" t="inlineStr">
        <is>
          <t>Actiu</t>
        </is>
      </c>
      <c r="C537" t="inlineStr">
        <is>
          <t>2025-04-26</t>
        </is>
      </c>
      <c r="D537" t="inlineStr">
        <is>
          <t>Serra Grup Immobiliari</t>
        </is>
      </c>
      <c r="F537" t="inlineStr">
        <is>
          <t>2025-04-26</t>
        </is>
      </c>
      <c r="G537" t="n">
        <v>0</v>
      </c>
      <c r="I537" t="n">
        <v>268000</v>
      </c>
      <c r="J537" t="inlineStr">
        <is>
          <t>-</t>
        </is>
      </c>
      <c r="K537" t="inlineStr">
        <is>
          <t>Viviendas</t>
        </is>
      </c>
      <c r="L537" t="inlineStr">
        <is>
          <t>Obra Nueva</t>
        </is>
      </c>
      <c r="M537" t="n">
        <v>2025</v>
      </c>
      <c r="N537" t="n">
        <v>0</v>
      </c>
      <c r="O537" t="inlineStr">
        <is>
          <t>Vilafranca del Penedès</t>
        </is>
      </c>
      <c r="P537" t="inlineStr">
        <is>
          <t>La Girada</t>
        </is>
      </c>
      <c r="Q537" t="n">
        <v>78</v>
      </c>
      <c r="R537" t="inlineStr">
        <is>
          <t>-</t>
        </is>
      </c>
      <c r="S537" t="inlineStr">
        <is>
          <t>-</t>
        </is>
      </c>
      <c r="T537" t="inlineStr">
        <is>
          <t>Si</t>
        </is>
      </c>
      <c r="U537" t="n">
        <v>4</v>
      </c>
      <c r="V537" t="n">
        <v>2</v>
      </c>
      <c r="W537" t="inlineStr">
        <is>
          <t>-</t>
        </is>
      </c>
      <c r="X537" t="inlineStr">
        <is>
          <t>No</t>
        </is>
      </c>
      <c r="Y537" t="inlineStr">
        <is>
          <t>Si</t>
        </is>
      </c>
      <c r="Z537" t="inlineStr">
        <is>
          <t>Si</t>
        </is>
      </c>
      <c r="AA537" t="inlineStr">
        <is>
          <t>No</t>
        </is>
      </c>
      <c r="AB537" t="inlineStr">
        <is>
          <t>No</t>
        </is>
      </c>
      <c r="AC537" s="126" t="inlineStr">
        <is>
          <t>Aqui</t>
        </is>
      </c>
      <c r="AE537" t="n">
        <v>3435.897435897436</v>
      </c>
      <c r="AF537" t="n">
        <v>3435.897435897436</v>
      </c>
    </row>
    <row r="538">
      <c r="B538" t="inlineStr">
        <is>
          <t>Actiu</t>
        </is>
      </c>
      <c r="C538" t="inlineStr">
        <is>
          <t>2025-04-26</t>
        </is>
      </c>
      <c r="D538" t="inlineStr">
        <is>
          <t>Serra Grup Immobiliari</t>
        </is>
      </c>
      <c r="F538" t="inlineStr">
        <is>
          <t>2025-04-26</t>
        </is>
      </c>
      <c r="G538" t="n">
        <v>0</v>
      </c>
      <c r="I538" t="n">
        <v>276838</v>
      </c>
      <c r="J538" t="inlineStr">
        <is>
          <t>-</t>
        </is>
      </c>
      <c r="K538" t="inlineStr">
        <is>
          <t>Viviendas</t>
        </is>
      </c>
      <c r="L538" t="inlineStr">
        <is>
          <t>Obra Nueva</t>
        </is>
      </c>
      <c r="M538" t="n">
        <v>2025</v>
      </c>
      <c r="N538" t="n">
        <v>0</v>
      </c>
      <c r="O538" t="inlineStr">
        <is>
          <t>Vilafranca del Penedès</t>
        </is>
      </c>
      <c r="P538" t="inlineStr">
        <is>
          <t>Barceloneta</t>
        </is>
      </c>
      <c r="Q538" t="n">
        <v>83</v>
      </c>
      <c r="R538" t="inlineStr">
        <is>
          <t>-</t>
        </is>
      </c>
      <c r="S538" t="inlineStr">
        <is>
          <t>-</t>
        </is>
      </c>
      <c r="T538" t="inlineStr">
        <is>
          <t>Si</t>
        </is>
      </c>
      <c r="U538" t="n">
        <v>3</v>
      </c>
      <c r="V538" t="n">
        <v>2</v>
      </c>
      <c r="W538" t="inlineStr">
        <is>
          <t>-</t>
        </is>
      </c>
      <c r="X538" t="inlineStr">
        <is>
          <t>No</t>
        </is>
      </c>
      <c r="Y538" t="inlineStr">
        <is>
          <t>No</t>
        </is>
      </c>
      <c r="Z538" t="inlineStr">
        <is>
          <t>Si</t>
        </is>
      </c>
      <c r="AA538" t="inlineStr">
        <is>
          <t>No</t>
        </is>
      </c>
      <c r="AB538" t="inlineStr">
        <is>
          <t>Si</t>
        </is>
      </c>
      <c r="AC538" s="126" t="inlineStr">
        <is>
          <t>Aqui</t>
        </is>
      </c>
      <c r="AE538" t="n">
        <v>3335.397590361446</v>
      </c>
      <c r="AF538" t="n">
        <v>3335.397590361446</v>
      </c>
    </row>
    <row r="539">
      <c r="B539" t="inlineStr">
        <is>
          <t>Actiu</t>
        </is>
      </c>
      <c r="C539" t="inlineStr">
        <is>
          <t>2025-04-26</t>
        </is>
      </c>
      <c r="D539" t="inlineStr">
        <is>
          <t>Serra Grup Immobiliari</t>
        </is>
      </c>
      <c r="F539" t="inlineStr">
        <is>
          <t>2025-04-26</t>
        </is>
      </c>
      <c r="G539" t="n">
        <v>0</v>
      </c>
      <c r="I539" t="n">
        <v>260500</v>
      </c>
      <c r="J539" t="inlineStr">
        <is>
          <t>-</t>
        </is>
      </c>
      <c r="K539" t="inlineStr">
        <is>
          <t>Viviendas</t>
        </is>
      </c>
      <c r="L539" t="inlineStr">
        <is>
          <t>Obra Nueva</t>
        </is>
      </c>
      <c r="M539" t="n">
        <v>2025</v>
      </c>
      <c r="N539" t="n">
        <v>0</v>
      </c>
      <c r="O539" t="inlineStr">
        <is>
          <t>Vilafranca del Penedès</t>
        </is>
      </c>
      <c r="P539" t="inlineStr">
        <is>
          <t>La Girada</t>
        </is>
      </c>
      <c r="Q539" t="n">
        <v>78</v>
      </c>
      <c r="R539" t="inlineStr">
        <is>
          <t>-</t>
        </is>
      </c>
      <c r="S539" t="inlineStr">
        <is>
          <t>-</t>
        </is>
      </c>
      <c r="T539" t="inlineStr">
        <is>
          <t>Si</t>
        </is>
      </c>
      <c r="U539" t="n">
        <v>4</v>
      </c>
      <c r="V539" t="n">
        <v>2</v>
      </c>
      <c r="W539" t="inlineStr">
        <is>
          <t>-</t>
        </is>
      </c>
      <c r="X539" t="inlineStr">
        <is>
          <t>No</t>
        </is>
      </c>
      <c r="Y539" t="inlineStr">
        <is>
          <t>Si</t>
        </is>
      </c>
      <c r="Z539" t="inlineStr">
        <is>
          <t>Si</t>
        </is>
      </c>
      <c r="AA539" t="inlineStr">
        <is>
          <t>No</t>
        </is>
      </c>
      <c r="AB539" t="inlineStr">
        <is>
          <t>No</t>
        </is>
      </c>
      <c r="AC539" s="126" t="inlineStr">
        <is>
          <t>Aqui</t>
        </is>
      </c>
      <c r="AE539" t="n">
        <v>3339.74358974359</v>
      </c>
      <c r="AF539" t="n">
        <v>3339.74358974359</v>
      </c>
    </row>
    <row r="540">
      <c r="B540" t="inlineStr">
        <is>
          <t>Actiu</t>
        </is>
      </c>
      <c r="C540" t="inlineStr">
        <is>
          <t>2025-04-26</t>
        </is>
      </c>
      <c r="D540" t="inlineStr">
        <is>
          <t>Serra Grup Immobiliari</t>
        </is>
      </c>
      <c r="F540" t="inlineStr">
        <is>
          <t>2025-04-26</t>
        </is>
      </c>
      <c r="G540" t="n">
        <v>0</v>
      </c>
      <c r="I540" t="n">
        <v>287000</v>
      </c>
      <c r="J540" t="inlineStr">
        <is>
          <t>-</t>
        </is>
      </c>
      <c r="K540" t="inlineStr">
        <is>
          <t>Viviendas</t>
        </is>
      </c>
      <c r="L540" t="inlineStr">
        <is>
          <t>Buen estado</t>
        </is>
      </c>
      <c r="M540" t="inlineStr">
        <is>
          <t>-</t>
        </is>
      </c>
      <c r="N540" t="inlineStr">
        <is>
          <t>-</t>
        </is>
      </c>
      <c r="O540" t="inlineStr">
        <is>
          <t>Vilafranca del Penedès</t>
        </is>
      </c>
      <c r="P540" t="inlineStr">
        <is>
          <t>*CENTRO</t>
        </is>
      </c>
      <c r="Q540" t="n">
        <v>305</v>
      </c>
      <c r="R540" t="inlineStr">
        <is>
          <t>-</t>
        </is>
      </c>
      <c r="S540" t="inlineStr">
        <is>
          <t>-</t>
        </is>
      </c>
      <c r="T540" t="inlineStr">
        <is>
          <t>No</t>
        </is>
      </c>
      <c r="U540" t="n">
        <v>4</v>
      </c>
      <c r="V540" t="n">
        <v>3</v>
      </c>
      <c r="W540" t="inlineStr">
        <is>
          <t>-</t>
        </is>
      </c>
      <c r="X540" t="inlineStr">
        <is>
          <t>No</t>
        </is>
      </c>
      <c r="Y540" t="inlineStr">
        <is>
          <t>No</t>
        </is>
      </c>
      <c r="Z540" t="inlineStr">
        <is>
          <t>No</t>
        </is>
      </c>
      <c r="AA540" t="inlineStr">
        <is>
          <t>No</t>
        </is>
      </c>
      <c r="AB540" t="inlineStr">
        <is>
          <t>No</t>
        </is>
      </c>
      <c r="AC540" s="126" t="inlineStr">
        <is>
          <t>Aqui</t>
        </is>
      </c>
      <c r="AE540" t="n">
        <v>940.983606557377</v>
      </c>
      <c r="AF540" t="inlineStr">
        <is>
          <t>-</t>
        </is>
      </c>
    </row>
    <row r="541">
      <c r="B541" t="inlineStr">
        <is>
          <t>Actiu</t>
        </is>
      </c>
      <c r="C541" t="inlineStr">
        <is>
          <t>2025-04-26</t>
        </is>
      </c>
      <c r="D541" t="inlineStr">
        <is>
          <t>Serra Grup Immobiliari</t>
        </is>
      </c>
      <c r="F541" t="inlineStr">
        <is>
          <t>2025-04-26</t>
        </is>
      </c>
      <c r="G541" t="n">
        <v>0</v>
      </c>
      <c r="I541" t="n">
        <v>167000</v>
      </c>
      <c r="J541" t="inlineStr">
        <is>
          <t>-</t>
        </is>
      </c>
      <c r="K541" t="inlineStr">
        <is>
          <t>Viviendas</t>
        </is>
      </c>
      <c r="L541" t="inlineStr">
        <is>
          <t>Buen estado</t>
        </is>
      </c>
      <c r="M541" t="n">
        <v>1972</v>
      </c>
      <c r="N541" t="n">
        <v>53</v>
      </c>
      <c r="O541" t="inlineStr">
        <is>
          <t>Vilafranca del Penedès</t>
        </is>
      </c>
      <c r="P541" t="inlineStr">
        <is>
          <t>LEspirall</t>
        </is>
      </c>
      <c r="Q541" t="n">
        <v>74</v>
      </c>
      <c r="R541" t="inlineStr">
        <is>
          <t>-</t>
        </is>
      </c>
      <c r="S541" t="inlineStr">
        <is>
          <t>-</t>
        </is>
      </c>
      <c r="T541" t="inlineStr">
        <is>
          <t>Si</t>
        </is>
      </c>
      <c r="U541" t="n">
        <v>3</v>
      </c>
      <c r="V541" t="n">
        <v>1</v>
      </c>
      <c r="W541" t="inlineStr">
        <is>
          <t>Sur</t>
        </is>
      </c>
      <c r="X541" t="inlineStr">
        <is>
          <t>No</t>
        </is>
      </c>
      <c r="Y541" t="inlineStr">
        <is>
          <t>No</t>
        </is>
      </c>
      <c r="Z541" t="inlineStr">
        <is>
          <t>No</t>
        </is>
      </c>
      <c r="AA541" t="inlineStr">
        <is>
          <t>No</t>
        </is>
      </c>
      <c r="AB541" t="inlineStr">
        <is>
          <t>No</t>
        </is>
      </c>
      <c r="AC541" s="126" t="inlineStr">
        <is>
          <t>Aqui</t>
        </is>
      </c>
      <c r="AE541" t="n">
        <v>2256.756756756757</v>
      </c>
      <c r="AF541" t="n">
        <v>1783.997436171349</v>
      </c>
    </row>
    <row r="542">
      <c r="B542" t="inlineStr">
        <is>
          <t>Actiu</t>
        </is>
      </c>
      <c r="C542" t="inlineStr">
        <is>
          <t>2025-04-26</t>
        </is>
      </c>
      <c r="D542" t="inlineStr">
        <is>
          <t>Serra Grup Immobiliari</t>
        </is>
      </c>
      <c r="F542" t="inlineStr">
        <is>
          <t>2025-04-26</t>
        </is>
      </c>
      <c r="G542" t="n">
        <v>0</v>
      </c>
      <c r="I542" t="n">
        <v>550000</v>
      </c>
      <c r="J542" t="inlineStr">
        <is>
          <t>-</t>
        </is>
      </c>
      <c r="K542" t="inlineStr">
        <is>
          <t>Viviendas</t>
        </is>
      </c>
      <c r="L542" t="inlineStr">
        <is>
          <t>-</t>
        </is>
      </c>
      <c r="M542" t="n">
        <v>1980</v>
      </c>
      <c r="N542" t="n">
        <v>45</v>
      </c>
      <c r="O542" t="inlineStr">
        <is>
          <t>Vilafranca del Penedès</t>
        </is>
      </c>
      <c r="P542" t="inlineStr">
        <is>
          <t>*CENTRO</t>
        </is>
      </c>
      <c r="Q542" t="n">
        <v>260</v>
      </c>
      <c r="R542" t="inlineStr">
        <is>
          <t>-</t>
        </is>
      </c>
      <c r="S542" t="inlineStr">
        <is>
          <t>-</t>
        </is>
      </c>
      <c r="T542" t="inlineStr">
        <is>
          <t>Si</t>
        </is>
      </c>
      <c r="U542" t="n">
        <v>5</v>
      </c>
      <c r="V542" t="n">
        <v>3</v>
      </c>
      <c r="W542" t="inlineStr">
        <is>
          <t>-</t>
        </is>
      </c>
      <c r="X542" t="inlineStr">
        <is>
          <t>No</t>
        </is>
      </c>
      <c r="Y542" t="inlineStr">
        <is>
          <t>Si</t>
        </is>
      </c>
      <c r="Z542" t="inlineStr">
        <is>
          <t>No</t>
        </is>
      </c>
      <c r="AA542" t="inlineStr">
        <is>
          <t>Si</t>
        </is>
      </c>
      <c r="AB542" t="inlineStr">
        <is>
          <t>No</t>
        </is>
      </c>
      <c r="AC542" s="126" t="inlineStr">
        <is>
          <t>Aqui</t>
        </is>
      </c>
      <c r="AE542" t="n">
        <v>2115.384615384615</v>
      </c>
      <c r="AF542" t="n">
        <v>1726.844583987441</v>
      </c>
    </row>
    <row r="543">
      <c r="B543" t="inlineStr">
        <is>
          <t>Actiu</t>
        </is>
      </c>
      <c r="C543" t="inlineStr">
        <is>
          <t>2025-04-26</t>
        </is>
      </c>
      <c r="D543" t="inlineStr">
        <is>
          <t>Serra Grup Immobiliari</t>
        </is>
      </c>
      <c r="F543" t="inlineStr">
        <is>
          <t>2025-04-26</t>
        </is>
      </c>
      <c r="G543" t="n">
        <v>0</v>
      </c>
      <c r="I543" t="n">
        <v>2200000</v>
      </c>
      <c r="J543" t="inlineStr">
        <is>
          <t>-</t>
        </is>
      </c>
      <c r="K543" t="inlineStr">
        <is>
          <t>Viviendas</t>
        </is>
      </c>
      <c r="L543" t="inlineStr">
        <is>
          <t>-</t>
        </is>
      </c>
      <c r="M543" t="inlineStr">
        <is>
          <t>-</t>
        </is>
      </c>
      <c r="N543" t="inlineStr">
        <is>
          <t>-</t>
        </is>
      </c>
      <c r="O543" t="inlineStr">
        <is>
          <t>Vilafranca del Penedès</t>
        </is>
      </c>
      <c r="P543" t="inlineStr">
        <is>
          <t>Subirats</t>
        </is>
      </c>
      <c r="Q543" t="n">
        <v>687</v>
      </c>
      <c r="R543" t="inlineStr">
        <is>
          <t>-</t>
        </is>
      </c>
      <c r="S543" t="inlineStr">
        <is>
          <t>-</t>
        </is>
      </c>
      <c r="T543" t="inlineStr">
        <is>
          <t>No</t>
        </is>
      </c>
      <c r="U543" t="n">
        <v>8</v>
      </c>
      <c r="V543" t="n">
        <v>6</v>
      </c>
      <c r="W543" t="inlineStr">
        <is>
          <t>-</t>
        </is>
      </c>
      <c r="X543" t="inlineStr">
        <is>
          <t>Si</t>
        </is>
      </c>
      <c r="Y543" t="inlineStr">
        <is>
          <t>Si</t>
        </is>
      </c>
      <c r="Z543" t="inlineStr">
        <is>
          <t>Si</t>
        </is>
      </c>
      <c r="AA543" t="inlineStr">
        <is>
          <t>No</t>
        </is>
      </c>
      <c r="AB543" t="inlineStr">
        <is>
          <t>No</t>
        </is>
      </c>
      <c r="AC543" s="126" t="inlineStr">
        <is>
          <t>Aqui</t>
        </is>
      </c>
      <c r="AE543" t="n">
        <v>3202.328966521106</v>
      </c>
      <c r="AF543" t="inlineStr">
        <is>
          <t>-</t>
        </is>
      </c>
    </row>
    <row r="544">
      <c r="B544" t="inlineStr">
        <is>
          <t>Actiu</t>
        </is>
      </c>
      <c r="C544" t="inlineStr">
        <is>
          <t>2025-04-26</t>
        </is>
      </c>
      <c r="D544" t="inlineStr">
        <is>
          <t>Serra Grup Immobiliari</t>
        </is>
      </c>
      <c r="F544" t="inlineStr">
        <is>
          <t>2025-04-26</t>
        </is>
      </c>
      <c r="G544" t="n">
        <v>0</v>
      </c>
      <c r="I544" t="n">
        <v>285000</v>
      </c>
      <c r="J544" t="inlineStr">
        <is>
          <t>-</t>
        </is>
      </c>
      <c r="K544" t="inlineStr">
        <is>
          <t>Viviendas</t>
        </is>
      </c>
      <c r="L544" t="inlineStr">
        <is>
          <t>-</t>
        </is>
      </c>
      <c r="M544" t="n">
        <v>1966</v>
      </c>
      <c r="N544" t="n">
        <v>59</v>
      </c>
      <c r="O544" t="inlineStr">
        <is>
          <t>Vilafranca del Penedès</t>
        </is>
      </c>
      <c r="P544" t="inlineStr">
        <is>
          <t>Sant Julià</t>
        </is>
      </c>
      <c r="Q544" t="n">
        <v>90</v>
      </c>
      <c r="R544" t="inlineStr">
        <is>
          <t>-</t>
        </is>
      </c>
      <c r="S544" t="inlineStr">
        <is>
          <t>-</t>
        </is>
      </c>
      <c r="T544" t="inlineStr">
        <is>
          <t>No</t>
        </is>
      </c>
      <c r="U544" t="n">
        <v>3</v>
      </c>
      <c r="V544" t="n">
        <v>1</v>
      </c>
      <c r="W544" t="inlineStr">
        <is>
          <t>-</t>
        </is>
      </c>
      <c r="X544" t="inlineStr">
        <is>
          <t>Si</t>
        </is>
      </c>
      <c r="Y544" t="inlineStr">
        <is>
          <t>No</t>
        </is>
      </c>
      <c r="Z544" t="inlineStr">
        <is>
          <t>No</t>
        </is>
      </c>
      <c r="AA544" t="inlineStr">
        <is>
          <t>Si</t>
        </is>
      </c>
      <c r="AB544" t="inlineStr">
        <is>
          <t>Si</t>
        </is>
      </c>
      <c r="AC544" s="126" t="inlineStr">
        <is>
          <t>Aqui</t>
        </is>
      </c>
      <c r="AE544" t="n">
        <v>3166.666666666667</v>
      </c>
      <c r="AF544" t="n">
        <v>2445.302445302445</v>
      </c>
    </row>
    <row r="545">
      <c r="B545" t="inlineStr">
        <is>
          <t>Actiu</t>
        </is>
      </c>
      <c r="C545" t="inlineStr">
        <is>
          <t>2025-04-26</t>
        </is>
      </c>
      <c r="D545" t="inlineStr">
        <is>
          <t>Serra Grup Immobiliari</t>
        </is>
      </c>
      <c r="F545" t="inlineStr">
        <is>
          <t>2025-04-26</t>
        </is>
      </c>
      <c r="G545" t="n">
        <v>0</v>
      </c>
      <c r="I545" t="n">
        <v>295000</v>
      </c>
      <c r="J545" t="inlineStr">
        <is>
          <t>-</t>
        </is>
      </c>
      <c r="K545" t="inlineStr">
        <is>
          <t>Viviendas</t>
        </is>
      </c>
      <c r="L545" t="inlineStr">
        <is>
          <t>-</t>
        </is>
      </c>
      <c r="M545" t="n">
        <v>1991</v>
      </c>
      <c r="N545" t="n">
        <v>34</v>
      </c>
      <c r="O545" t="inlineStr">
        <is>
          <t>Vilafranca del Penedès</t>
        </is>
      </c>
      <c r="P545" t="inlineStr">
        <is>
          <t>Barceloneta - Molí D´En Rovira</t>
        </is>
      </c>
      <c r="Q545" t="n">
        <v>121</v>
      </c>
      <c r="R545" t="inlineStr">
        <is>
          <t>-</t>
        </is>
      </c>
      <c r="S545" t="inlineStr">
        <is>
          <t>-</t>
        </is>
      </c>
      <c r="T545" t="inlineStr">
        <is>
          <t>No</t>
        </is>
      </c>
      <c r="U545" t="n">
        <v>3</v>
      </c>
      <c r="V545" t="n">
        <v>3</v>
      </c>
      <c r="W545" t="inlineStr">
        <is>
          <t>-</t>
        </is>
      </c>
      <c r="X545" t="inlineStr">
        <is>
          <t>No</t>
        </is>
      </c>
      <c r="Y545" t="inlineStr">
        <is>
          <t>No</t>
        </is>
      </c>
      <c r="Z545" t="inlineStr">
        <is>
          <t>No</t>
        </is>
      </c>
      <c r="AA545" t="inlineStr">
        <is>
          <t>Si</t>
        </is>
      </c>
      <c r="AB545" t="inlineStr">
        <is>
          <t>Si</t>
        </is>
      </c>
      <c r="AC545" s="126" t="inlineStr">
        <is>
          <t>Aqui</t>
        </is>
      </c>
      <c r="AE545" t="n">
        <v>2438.01652892562</v>
      </c>
      <c r="AF545" t="n">
        <v>2083.774811047538</v>
      </c>
    </row>
    <row r="546">
      <c r="B546" t="inlineStr">
        <is>
          <t>Actiu</t>
        </is>
      </c>
      <c r="C546" t="inlineStr">
        <is>
          <t>2025-04-26</t>
        </is>
      </c>
      <c r="D546" t="inlineStr">
        <is>
          <t>Serra Grup Immobiliari</t>
        </is>
      </c>
      <c r="F546" t="inlineStr">
        <is>
          <t>2025-04-26</t>
        </is>
      </c>
      <c r="G546" t="n">
        <v>0</v>
      </c>
      <c r="I546" t="n">
        <v>296000</v>
      </c>
      <c r="J546" t="inlineStr">
        <is>
          <t>-</t>
        </is>
      </c>
      <c r="K546" t="inlineStr">
        <is>
          <t>Viviendas</t>
        </is>
      </c>
      <c r="L546" t="inlineStr">
        <is>
          <t>Buen estado</t>
        </is>
      </c>
      <c r="M546" t="inlineStr">
        <is>
          <t>-</t>
        </is>
      </c>
      <c r="N546" t="inlineStr">
        <is>
          <t>-</t>
        </is>
      </c>
      <c r="O546" t="inlineStr">
        <is>
          <t>Font-rubí</t>
        </is>
      </c>
      <c r="P546" t="inlineStr">
        <is>
          <t>Cataluna</t>
        </is>
      </c>
      <c r="Q546" t="n">
        <v>95</v>
      </c>
      <c r="R546" t="inlineStr">
        <is>
          <t>-</t>
        </is>
      </c>
      <c r="S546" t="inlineStr">
        <is>
          <t>-</t>
        </is>
      </c>
      <c r="T546" t="inlineStr">
        <is>
          <t>No</t>
        </is>
      </c>
      <c r="U546" t="n">
        <v>7</v>
      </c>
      <c r="V546" t="n">
        <v>3</v>
      </c>
      <c r="W546" t="inlineStr">
        <is>
          <t>-</t>
        </is>
      </c>
      <c r="X546" t="inlineStr">
        <is>
          <t>Si</t>
        </is>
      </c>
      <c r="Y546" t="inlineStr">
        <is>
          <t>No</t>
        </is>
      </c>
      <c r="Z546" t="inlineStr">
        <is>
          <t>Si</t>
        </is>
      </c>
      <c r="AA546" t="inlineStr">
        <is>
          <t>No</t>
        </is>
      </c>
      <c r="AB546" t="inlineStr">
        <is>
          <t>No</t>
        </is>
      </c>
      <c r="AC546" s="126" t="inlineStr">
        <is>
          <t>Aqui</t>
        </is>
      </c>
      <c r="AE546" t="n">
        <v>3115.78947368421</v>
      </c>
      <c r="AF546" t="inlineStr">
        <is>
          <t>-</t>
        </is>
      </c>
    </row>
    <row r="547">
      <c r="B547" t="inlineStr">
        <is>
          <t>Actiu</t>
        </is>
      </c>
      <c r="C547" t="inlineStr">
        <is>
          <t>2025-04-26</t>
        </is>
      </c>
      <c r="D547" t="inlineStr">
        <is>
          <t>Serra Grup Immobiliari</t>
        </is>
      </c>
      <c r="F547" t="inlineStr">
        <is>
          <t>2025-04-26</t>
        </is>
      </c>
      <c r="G547" t="n">
        <v>0</v>
      </c>
      <c r="I547" t="n">
        <v>340000</v>
      </c>
      <c r="J547" t="inlineStr">
        <is>
          <t>-</t>
        </is>
      </c>
      <c r="K547" t="inlineStr">
        <is>
          <t>Viviendas</t>
        </is>
      </c>
      <c r="L547" t="inlineStr">
        <is>
          <t>-</t>
        </is>
      </c>
      <c r="M547" t="n">
        <v>2003</v>
      </c>
      <c r="N547" t="n">
        <v>22</v>
      </c>
      <c r="O547" t="inlineStr">
        <is>
          <t>Moja</t>
        </is>
      </c>
      <c r="P547" t="inlineStr">
        <is>
          <t>La vinera</t>
        </is>
      </c>
      <c r="Q547" t="n">
        <v>125</v>
      </c>
      <c r="R547" t="inlineStr">
        <is>
          <t>-</t>
        </is>
      </c>
      <c r="S547" t="inlineStr">
        <is>
          <t>-</t>
        </is>
      </c>
      <c r="T547" t="inlineStr">
        <is>
          <t>Si</t>
        </is>
      </c>
      <c r="U547" t="n">
        <v>4</v>
      </c>
      <c r="V547" t="n">
        <v>3</v>
      </c>
      <c r="W547" t="inlineStr">
        <is>
          <t>-</t>
        </is>
      </c>
      <c r="X547" t="inlineStr">
        <is>
          <t>Si</t>
        </is>
      </c>
      <c r="Y547" t="inlineStr">
        <is>
          <t>Si</t>
        </is>
      </c>
      <c r="Z547" t="inlineStr">
        <is>
          <t>Si</t>
        </is>
      </c>
      <c r="AA547" t="inlineStr">
        <is>
          <t>Si</t>
        </is>
      </c>
      <c r="AB547" t="inlineStr">
        <is>
          <t>Si</t>
        </is>
      </c>
      <c r="AC547" s="126" t="inlineStr">
        <is>
          <t>Aqui</t>
        </is>
      </c>
      <c r="AE547" t="n">
        <v>2720</v>
      </c>
      <c r="AF547" t="n">
        <v>2450.45045045045</v>
      </c>
    </row>
    <row r="548">
      <c r="B548" t="inlineStr">
        <is>
          <t>Actiu</t>
        </is>
      </c>
      <c r="C548" t="inlineStr">
        <is>
          <t>2025-04-27</t>
        </is>
      </c>
      <c r="D548" t="inlineStr">
        <is>
          <t>Serra Grup Immobiliari</t>
        </is>
      </c>
      <c r="F548" t="inlineStr">
        <is>
          <t>2025-04-27</t>
        </is>
      </c>
      <c r="G548" t="n">
        <v>0</v>
      </c>
      <c r="I548" t="n">
        <v>288472</v>
      </c>
      <c r="J548" t="inlineStr">
        <is>
          <t>-</t>
        </is>
      </c>
      <c r="K548" t="inlineStr">
        <is>
          <t>Viviendas</t>
        </is>
      </c>
      <c r="L548" t="inlineStr">
        <is>
          <t>Obra Nueva</t>
        </is>
      </c>
      <c r="M548" t="n">
        <v>2025</v>
      </c>
      <c r="N548" t="n">
        <v>0</v>
      </c>
      <c r="O548" t="inlineStr">
        <is>
          <t>Vilafranca del Penedès</t>
        </is>
      </c>
      <c r="P548" t="inlineStr">
        <is>
          <t>Vilafranca del Penedès</t>
        </is>
      </c>
      <c r="Q548" t="n">
        <v>88</v>
      </c>
      <c r="R548" t="inlineStr">
        <is>
          <t>-</t>
        </is>
      </c>
      <c r="S548" t="inlineStr">
        <is>
          <t>-</t>
        </is>
      </c>
      <c r="T548" t="inlineStr">
        <is>
          <t>Si</t>
        </is>
      </c>
      <c r="U548" t="n">
        <v>4</v>
      </c>
      <c r="V548" t="n">
        <v>2</v>
      </c>
      <c r="W548" t="inlineStr">
        <is>
          <t>-</t>
        </is>
      </c>
      <c r="X548" t="inlineStr">
        <is>
          <t>No</t>
        </is>
      </c>
      <c r="Y548" t="inlineStr">
        <is>
          <t>Si</t>
        </is>
      </c>
      <c r="Z548" t="inlineStr">
        <is>
          <t>Si</t>
        </is>
      </c>
      <c r="AA548" t="inlineStr">
        <is>
          <t>No</t>
        </is>
      </c>
      <c r="AB548" t="inlineStr">
        <is>
          <t>Si</t>
        </is>
      </c>
      <c r="AC548" s="126" t="inlineStr">
        <is>
          <t>Aqui</t>
        </is>
      </c>
      <c r="AE548" t="n">
        <v>3278.090909090909</v>
      </c>
      <c r="AF548" t="n">
        <v>3278.090909090909</v>
      </c>
    </row>
    <row r="549">
      <c r="B549" t="inlineStr">
        <is>
          <t>Actiu</t>
        </is>
      </c>
      <c r="C549" t="inlineStr">
        <is>
          <t>2025-04-27</t>
        </is>
      </c>
      <c r="D549" t="inlineStr">
        <is>
          <t>Serra Grup Immobiliari</t>
        </is>
      </c>
      <c r="F549" t="inlineStr">
        <is>
          <t>2025-04-27</t>
        </is>
      </c>
      <c r="G549" t="n">
        <v>0</v>
      </c>
      <c r="I549" t="n">
        <v>175000</v>
      </c>
      <c r="J549" t="inlineStr">
        <is>
          <t>-</t>
        </is>
      </c>
      <c r="K549" t="inlineStr">
        <is>
          <t>Viviendas</t>
        </is>
      </c>
      <c r="L549" t="inlineStr">
        <is>
          <t>Buen estado</t>
        </is>
      </c>
      <c r="M549" t="n">
        <v>1995</v>
      </c>
      <c r="N549" t="n">
        <v>30</v>
      </c>
      <c r="O549" t="inlineStr">
        <is>
          <t>Vilafranca del Penedès</t>
        </is>
      </c>
      <c r="P549" t="inlineStr">
        <is>
          <t>LES CLOTES</t>
        </is>
      </c>
      <c r="Q549" t="n">
        <v>87</v>
      </c>
      <c r="R549" t="inlineStr">
        <is>
          <t>-</t>
        </is>
      </c>
      <c r="S549" t="inlineStr">
        <is>
          <t>-</t>
        </is>
      </c>
      <c r="T549" t="inlineStr">
        <is>
          <t>Si</t>
        </is>
      </c>
      <c r="U549" t="n">
        <v>4</v>
      </c>
      <c r="V549" t="n">
        <v>2</v>
      </c>
      <c r="W549" t="inlineStr">
        <is>
          <t>Oeste</t>
        </is>
      </c>
      <c r="X549" t="inlineStr">
        <is>
          <t>No</t>
        </is>
      </c>
      <c r="Y549" t="inlineStr">
        <is>
          <t>Si</t>
        </is>
      </c>
      <c r="Z549" t="inlineStr">
        <is>
          <t>No</t>
        </is>
      </c>
      <c r="AA549" t="inlineStr">
        <is>
          <t>No</t>
        </is>
      </c>
      <c r="AB549" t="inlineStr">
        <is>
          <t>No</t>
        </is>
      </c>
      <c r="AC549" s="126" t="inlineStr">
        <is>
          <t>Aqui</t>
        </is>
      </c>
      <c r="AE549" t="n">
        <v>2011.494252873563</v>
      </c>
      <c r="AF549" t="n">
        <v>1749.125437281359</v>
      </c>
    </row>
    <row r="550">
      <c r="B550" t="inlineStr">
        <is>
          <t>Actiu</t>
        </is>
      </c>
      <c r="C550" t="inlineStr">
        <is>
          <t>2025-04-27</t>
        </is>
      </c>
      <c r="D550" t="inlineStr">
        <is>
          <t>Serra Grup Immobiliari</t>
        </is>
      </c>
      <c r="F550" t="inlineStr">
        <is>
          <t>2025-04-27</t>
        </is>
      </c>
      <c r="G550" t="n">
        <v>0</v>
      </c>
      <c r="I550" t="n">
        <v>254481</v>
      </c>
      <c r="J550" t="inlineStr">
        <is>
          <t>-</t>
        </is>
      </c>
      <c r="K550" t="inlineStr">
        <is>
          <t>Viviendas</t>
        </is>
      </c>
      <c r="L550" t="inlineStr">
        <is>
          <t>Nuevo</t>
        </is>
      </c>
      <c r="M550" t="inlineStr">
        <is>
          <t>-</t>
        </is>
      </c>
      <c r="N550" t="inlineStr">
        <is>
          <t>-</t>
        </is>
      </c>
      <c r="O550" t="inlineStr">
        <is>
          <t>Vilafranca del Penedès</t>
        </is>
      </c>
      <c r="P550" t="inlineStr">
        <is>
          <t>Barcelona</t>
        </is>
      </c>
      <c r="Q550" t="n">
        <v>73</v>
      </c>
      <c r="R550" t="inlineStr">
        <is>
          <t>-</t>
        </is>
      </c>
      <c r="S550" t="inlineStr">
        <is>
          <t>-</t>
        </is>
      </c>
      <c r="T550" t="inlineStr">
        <is>
          <t>Si</t>
        </is>
      </c>
      <c r="U550" t="n">
        <v>3</v>
      </c>
      <c r="V550" t="n">
        <v>2</v>
      </c>
      <c r="W550" t="inlineStr">
        <is>
          <t>-</t>
        </is>
      </c>
      <c r="X550" t="inlineStr">
        <is>
          <t>No</t>
        </is>
      </c>
      <c r="Y550" t="inlineStr">
        <is>
          <t>No</t>
        </is>
      </c>
      <c r="Z550" t="inlineStr">
        <is>
          <t>Si</t>
        </is>
      </c>
      <c r="AA550" t="inlineStr">
        <is>
          <t>No</t>
        </is>
      </c>
      <c r="AB550" t="inlineStr">
        <is>
          <t>Si</t>
        </is>
      </c>
      <c r="AC550" s="126" t="inlineStr">
        <is>
          <t>Aqui</t>
        </is>
      </c>
      <c r="AE550" t="n">
        <v>3486.041095890411</v>
      </c>
      <c r="AF550" t="inlineStr">
        <is>
          <t>-</t>
        </is>
      </c>
    </row>
    <row r="551">
      <c r="B551" t="inlineStr">
        <is>
          <t>Actiu</t>
        </is>
      </c>
      <c r="C551" t="inlineStr">
        <is>
          <t>2025-04-27</t>
        </is>
      </c>
      <c r="D551" t="inlineStr">
        <is>
          <t>Serra Grup Immobiliari</t>
        </is>
      </c>
      <c r="F551" t="inlineStr">
        <is>
          <t>2025-04-27</t>
        </is>
      </c>
      <c r="G551" t="n">
        <v>0</v>
      </c>
      <c r="I551" t="n">
        <v>268000</v>
      </c>
      <c r="J551" t="inlineStr">
        <is>
          <t>-</t>
        </is>
      </c>
      <c r="K551" t="inlineStr">
        <is>
          <t>Viviendas</t>
        </is>
      </c>
      <c r="L551" t="inlineStr">
        <is>
          <t>Obra Nueva</t>
        </is>
      </c>
      <c r="M551" t="n">
        <v>2025</v>
      </c>
      <c r="N551" t="n">
        <v>0</v>
      </c>
      <c r="O551" t="inlineStr">
        <is>
          <t>Vilafranca del Penedès</t>
        </is>
      </c>
      <c r="P551" t="inlineStr">
        <is>
          <t>La Girada</t>
        </is>
      </c>
      <c r="Q551" t="n">
        <v>78</v>
      </c>
      <c r="R551" t="inlineStr">
        <is>
          <t>-</t>
        </is>
      </c>
      <c r="S551" t="inlineStr">
        <is>
          <t>-</t>
        </is>
      </c>
      <c r="T551" t="inlineStr">
        <is>
          <t>Si</t>
        </is>
      </c>
      <c r="U551" t="n">
        <v>4</v>
      </c>
      <c r="V551" t="n">
        <v>2</v>
      </c>
      <c r="W551" t="inlineStr">
        <is>
          <t>-</t>
        </is>
      </c>
      <c r="X551" t="inlineStr">
        <is>
          <t>No</t>
        </is>
      </c>
      <c r="Y551" t="inlineStr">
        <is>
          <t>Si</t>
        </is>
      </c>
      <c r="Z551" t="inlineStr">
        <is>
          <t>Si</t>
        </is>
      </c>
      <c r="AA551" t="inlineStr">
        <is>
          <t>No</t>
        </is>
      </c>
      <c r="AB551" t="inlineStr">
        <is>
          <t>No</t>
        </is>
      </c>
      <c r="AC551" s="126" t="inlineStr">
        <is>
          <t>Aqui</t>
        </is>
      </c>
      <c r="AE551" t="n">
        <v>3435.897435897436</v>
      </c>
      <c r="AF551" t="n">
        <v>3435.897435897436</v>
      </c>
    </row>
    <row r="552">
      <c r="B552" t="inlineStr">
        <is>
          <t>Actiu</t>
        </is>
      </c>
      <c r="C552" t="inlineStr">
        <is>
          <t>2025-04-27</t>
        </is>
      </c>
      <c r="D552" t="inlineStr">
        <is>
          <t>Serra Grup Immobiliari</t>
        </is>
      </c>
      <c r="F552" t="inlineStr">
        <is>
          <t>2025-04-27</t>
        </is>
      </c>
      <c r="G552" t="n">
        <v>0</v>
      </c>
      <c r="I552" t="n">
        <v>294743</v>
      </c>
      <c r="J552" t="inlineStr">
        <is>
          <t>-</t>
        </is>
      </c>
      <c r="K552" t="inlineStr">
        <is>
          <t>Viviendas</t>
        </is>
      </c>
      <c r="L552" t="inlineStr">
        <is>
          <t>Obra Nueva</t>
        </is>
      </c>
      <c r="M552" t="n">
        <v>2025</v>
      </c>
      <c r="N552" t="n">
        <v>0</v>
      </c>
      <c r="O552" t="inlineStr">
        <is>
          <t>Vilafranca del Penedès</t>
        </is>
      </c>
      <c r="P552" t="inlineStr">
        <is>
          <t>Barceloneta</t>
        </is>
      </c>
      <c r="Q552" t="n">
        <v>82</v>
      </c>
      <c r="R552" t="inlineStr">
        <is>
          <t>-</t>
        </is>
      </c>
      <c r="S552" t="inlineStr">
        <is>
          <t>-</t>
        </is>
      </c>
      <c r="T552" t="inlineStr">
        <is>
          <t>Si</t>
        </is>
      </c>
      <c r="U552" t="n">
        <v>4</v>
      </c>
      <c r="V552" t="n">
        <v>2</v>
      </c>
      <c r="W552" t="inlineStr">
        <is>
          <t>-</t>
        </is>
      </c>
      <c r="X552" t="inlineStr">
        <is>
          <t>No</t>
        </is>
      </c>
      <c r="Y552" t="inlineStr">
        <is>
          <t>No</t>
        </is>
      </c>
      <c r="Z552" t="inlineStr">
        <is>
          <t>Si</t>
        </is>
      </c>
      <c r="AA552" t="inlineStr">
        <is>
          <t>No</t>
        </is>
      </c>
      <c r="AB552" t="inlineStr">
        <is>
          <t>Si</t>
        </is>
      </c>
      <c r="AC552" s="126" t="inlineStr">
        <is>
          <t>Aqui</t>
        </is>
      </c>
      <c r="AE552" t="n">
        <v>3594.426829268293</v>
      </c>
      <c r="AF552" t="n">
        <v>3594.426829268293</v>
      </c>
    </row>
    <row r="553">
      <c r="B553" t="inlineStr">
        <is>
          <t>Actiu</t>
        </is>
      </c>
      <c r="C553" t="inlineStr">
        <is>
          <t>2025-04-27</t>
        </is>
      </c>
      <c r="D553" t="inlineStr">
        <is>
          <t>Serra Grup Immobiliari</t>
        </is>
      </c>
      <c r="F553" t="inlineStr">
        <is>
          <t>2025-04-27</t>
        </is>
      </c>
      <c r="G553" t="n">
        <v>0</v>
      </c>
      <c r="I553" t="n">
        <v>319200</v>
      </c>
      <c r="J553" t="inlineStr">
        <is>
          <t>-</t>
        </is>
      </c>
      <c r="K553" t="inlineStr">
        <is>
          <t>Viviendas</t>
        </is>
      </c>
      <c r="L553" t="inlineStr">
        <is>
          <t>Obra Nueva</t>
        </is>
      </c>
      <c r="M553" t="n">
        <v>2025</v>
      </c>
      <c r="N553" t="n">
        <v>0</v>
      </c>
      <c r="O553" t="inlineStr">
        <is>
          <t>Vilafranca del Penedès</t>
        </is>
      </c>
      <c r="P553" t="inlineStr">
        <is>
          <t>Barcelona</t>
        </is>
      </c>
      <c r="Q553" t="n">
        <v>92</v>
      </c>
      <c r="R553" t="inlineStr">
        <is>
          <t>-</t>
        </is>
      </c>
      <c r="S553" t="inlineStr">
        <is>
          <t>-</t>
        </is>
      </c>
      <c r="T553" t="inlineStr">
        <is>
          <t>Si</t>
        </is>
      </c>
      <c r="U553" t="n">
        <v>4</v>
      </c>
      <c r="V553" t="n">
        <v>2</v>
      </c>
      <c r="W553" t="inlineStr">
        <is>
          <t>-</t>
        </is>
      </c>
      <c r="X553" t="inlineStr">
        <is>
          <t>No</t>
        </is>
      </c>
      <c r="Y553" t="inlineStr">
        <is>
          <t>No</t>
        </is>
      </c>
      <c r="Z553" t="inlineStr">
        <is>
          <t>Si</t>
        </is>
      </c>
      <c r="AA553" t="inlineStr">
        <is>
          <t>No</t>
        </is>
      </c>
      <c r="AB553" t="inlineStr">
        <is>
          <t>Si</t>
        </is>
      </c>
      <c r="AC553" s="126" t="inlineStr">
        <is>
          <t>Aqui</t>
        </is>
      </c>
      <c r="AE553" t="n">
        <v>3469.565217391304</v>
      </c>
      <c r="AF553" t="n">
        <v>3469.565217391304</v>
      </c>
    </row>
    <row r="554">
      <c r="B554" t="inlineStr">
        <is>
          <t>Actiu</t>
        </is>
      </c>
      <c r="C554" t="inlineStr">
        <is>
          <t>2025-04-27</t>
        </is>
      </c>
      <c r="D554" t="inlineStr">
        <is>
          <t>Serra Grup Immobiliari</t>
        </is>
      </c>
      <c r="F554" t="inlineStr">
        <is>
          <t>2025-04-27</t>
        </is>
      </c>
      <c r="G554" t="n">
        <v>0</v>
      </c>
      <c r="I554" t="n">
        <v>273137</v>
      </c>
      <c r="J554" t="inlineStr">
        <is>
          <t>-</t>
        </is>
      </c>
      <c r="K554" t="inlineStr">
        <is>
          <t>Viviendas</t>
        </is>
      </c>
      <c r="L554" t="inlineStr">
        <is>
          <t>Obra Nueva</t>
        </is>
      </c>
      <c r="M554" t="inlineStr">
        <is>
          <t>-</t>
        </is>
      </c>
      <c r="N554" t="inlineStr">
        <is>
          <t>-</t>
        </is>
      </c>
      <c r="O554" t="inlineStr">
        <is>
          <t>Vilafranca del Penedès</t>
        </is>
      </c>
      <c r="P554" t="inlineStr">
        <is>
          <t>Barceloneta</t>
        </is>
      </c>
      <c r="Q554" t="n">
        <v>82</v>
      </c>
      <c r="R554" t="inlineStr">
        <is>
          <t>-</t>
        </is>
      </c>
      <c r="S554" t="inlineStr">
        <is>
          <t>-</t>
        </is>
      </c>
      <c r="T554" t="inlineStr">
        <is>
          <t>Si</t>
        </is>
      </c>
      <c r="U554" t="n">
        <v>3</v>
      </c>
      <c r="V554" t="n">
        <v>2</v>
      </c>
      <c r="W554" t="inlineStr">
        <is>
          <t>-</t>
        </is>
      </c>
      <c r="X554" t="inlineStr">
        <is>
          <t>No</t>
        </is>
      </c>
      <c r="Y554" t="inlineStr">
        <is>
          <t>No</t>
        </is>
      </c>
      <c r="Z554" t="inlineStr">
        <is>
          <t>Si</t>
        </is>
      </c>
      <c r="AA554" t="inlineStr">
        <is>
          <t>No</t>
        </is>
      </c>
      <c r="AB554" t="inlineStr">
        <is>
          <t>Si</t>
        </is>
      </c>
      <c r="AC554" s="126" t="inlineStr">
        <is>
          <t>Aqui</t>
        </is>
      </c>
      <c r="AE554" t="n">
        <v>3330.939024390244</v>
      </c>
      <c r="AF554" t="inlineStr">
        <is>
          <t>-</t>
        </is>
      </c>
    </row>
    <row r="555">
      <c r="B555" t="inlineStr">
        <is>
          <t>Actiu</t>
        </is>
      </c>
      <c r="C555" t="inlineStr">
        <is>
          <t>2025-04-27</t>
        </is>
      </c>
      <c r="D555" t="inlineStr">
        <is>
          <t>Serra Grup Immobiliari</t>
        </is>
      </c>
      <c r="F555" t="inlineStr">
        <is>
          <t>2025-04-27</t>
        </is>
      </c>
      <c r="G555" t="n">
        <v>0</v>
      </c>
      <c r="I555" t="n">
        <v>287000</v>
      </c>
      <c r="J555" t="inlineStr">
        <is>
          <t>-</t>
        </is>
      </c>
      <c r="K555" t="inlineStr">
        <is>
          <t>Viviendas</t>
        </is>
      </c>
      <c r="L555" t="inlineStr">
        <is>
          <t>Buen estado</t>
        </is>
      </c>
      <c r="M555" t="inlineStr">
        <is>
          <t>-</t>
        </is>
      </c>
      <c r="N555" t="inlineStr">
        <is>
          <t>-</t>
        </is>
      </c>
      <c r="O555" t="inlineStr">
        <is>
          <t>Vilafranca del Penedès</t>
        </is>
      </c>
      <c r="P555" t="inlineStr">
        <is>
          <t>*CENTRO</t>
        </is>
      </c>
      <c r="Q555" t="n">
        <v>305</v>
      </c>
      <c r="R555" t="inlineStr">
        <is>
          <t>-</t>
        </is>
      </c>
      <c r="S555" t="inlineStr">
        <is>
          <t>-</t>
        </is>
      </c>
      <c r="T555" t="inlineStr">
        <is>
          <t>No</t>
        </is>
      </c>
      <c r="U555" t="n">
        <v>4</v>
      </c>
      <c r="V555" t="n">
        <v>3</v>
      </c>
      <c r="W555" t="inlineStr">
        <is>
          <t>-</t>
        </is>
      </c>
      <c r="X555" t="inlineStr">
        <is>
          <t>No</t>
        </is>
      </c>
      <c r="Y555" t="inlineStr">
        <is>
          <t>No</t>
        </is>
      </c>
      <c r="Z555" t="inlineStr">
        <is>
          <t>No</t>
        </is>
      </c>
      <c r="AA555" t="inlineStr">
        <is>
          <t>No</t>
        </is>
      </c>
      <c r="AB555" t="inlineStr">
        <is>
          <t>No</t>
        </is>
      </c>
      <c r="AC555" s="126" t="inlineStr">
        <is>
          <t>Aqui</t>
        </is>
      </c>
      <c r="AE555" t="n">
        <v>940.983606557377</v>
      </c>
      <c r="AF555" t="inlineStr">
        <is>
          <t>-</t>
        </is>
      </c>
    </row>
    <row r="556">
      <c r="B556" t="inlineStr">
        <is>
          <t>Actiu</t>
        </is>
      </c>
      <c r="C556" t="inlineStr">
        <is>
          <t>2025-04-27</t>
        </is>
      </c>
      <c r="D556" t="inlineStr">
        <is>
          <t>Serra Grup Immobiliari</t>
        </is>
      </c>
      <c r="F556" t="inlineStr">
        <is>
          <t>2025-04-27</t>
        </is>
      </c>
      <c r="G556" t="n">
        <v>0</v>
      </c>
      <c r="I556" t="n">
        <v>260500</v>
      </c>
      <c r="J556" t="inlineStr">
        <is>
          <t>-</t>
        </is>
      </c>
      <c r="K556" t="inlineStr">
        <is>
          <t>Viviendas</t>
        </is>
      </c>
      <c r="L556" t="inlineStr">
        <is>
          <t>Obra Nueva</t>
        </is>
      </c>
      <c r="M556" t="n">
        <v>2025</v>
      </c>
      <c r="N556" t="n">
        <v>0</v>
      </c>
      <c r="O556" t="inlineStr">
        <is>
          <t>Vilafranca del Penedès</t>
        </is>
      </c>
      <c r="P556" t="inlineStr">
        <is>
          <t>La Girada</t>
        </is>
      </c>
      <c r="Q556" t="n">
        <v>78</v>
      </c>
      <c r="R556" t="inlineStr">
        <is>
          <t>-</t>
        </is>
      </c>
      <c r="S556" t="inlineStr">
        <is>
          <t>-</t>
        </is>
      </c>
      <c r="T556" t="inlineStr">
        <is>
          <t>Si</t>
        </is>
      </c>
      <c r="U556" t="n">
        <v>4</v>
      </c>
      <c r="V556" t="n">
        <v>2</v>
      </c>
      <c r="W556" t="inlineStr">
        <is>
          <t>-</t>
        </is>
      </c>
      <c r="X556" t="inlineStr">
        <is>
          <t>No</t>
        </is>
      </c>
      <c r="Y556" t="inlineStr">
        <is>
          <t>Si</t>
        </is>
      </c>
      <c r="Z556" t="inlineStr">
        <is>
          <t>Si</t>
        </is>
      </c>
      <c r="AA556" t="inlineStr">
        <is>
          <t>No</t>
        </is>
      </c>
      <c r="AB556" t="inlineStr">
        <is>
          <t>No</t>
        </is>
      </c>
      <c r="AC556" s="126" t="inlineStr">
        <is>
          <t>Aqui</t>
        </is>
      </c>
      <c r="AE556" t="n">
        <v>3339.74358974359</v>
      </c>
      <c r="AF556" t="n">
        <v>3339.74358974359</v>
      </c>
    </row>
    <row r="557">
      <c r="B557" t="inlineStr">
        <is>
          <t>Actiu</t>
        </is>
      </c>
      <c r="C557" t="inlineStr">
        <is>
          <t>2025-04-27</t>
        </is>
      </c>
      <c r="D557" t="inlineStr">
        <is>
          <t>Serra Grup Immobiliari</t>
        </is>
      </c>
      <c r="F557" t="inlineStr">
        <is>
          <t>2025-04-27</t>
        </is>
      </c>
      <c r="G557" t="n">
        <v>0</v>
      </c>
      <c r="I557" t="n">
        <v>273861</v>
      </c>
      <c r="J557" t="inlineStr">
        <is>
          <t>-</t>
        </is>
      </c>
      <c r="K557" t="inlineStr">
        <is>
          <t>Viviendas</t>
        </is>
      </c>
      <c r="L557" t="inlineStr">
        <is>
          <t>Obra Nueva</t>
        </is>
      </c>
      <c r="M557" t="n">
        <v>2025</v>
      </c>
      <c r="N557" t="n">
        <v>0</v>
      </c>
      <c r="O557" t="inlineStr">
        <is>
          <t>Vilafranca del Penedès</t>
        </is>
      </c>
      <c r="P557" t="inlineStr">
        <is>
          <t>Vilafranca del Penedès</t>
        </is>
      </c>
      <c r="Q557" t="n">
        <v>84</v>
      </c>
      <c r="R557" t="inlineStr">
        <is>
          <t>-</t>
        </is>
      </c>
      <c r="S557" t="inlineStr">
        <is>
          <t>-</t>
        </is>
      </c>
      <c r="T557" t="inlineStr">
        <is>
          <t>Si</t>
        </is>
      </c>
      <c r="U557" t="n">
        <v>3</v>
      </c>
      <c r="V557" t="n">
        <v>2</v>
      </c>
      <c r="W557" t="inlineStr">
        <is>
          <t>-</t>
        </is>
      </c>
      <c r="X557" t="inlineStr">
        <is>
          <t>No</t>
        </is>
      </c>
      <c r="Y557" t="inlineStr">
        <is>
          <t>No</t>
        </is>
      </c>
      <c r="Z557" t="inlineStr">
        <is>
          <t>Si</t>
        </is>
      </c>
      <c r="AA557" t="inlineStr">
        <is>
          <t>No</t>
        </is>
      </c>
      <c r="AB557" t="inlineStr">
        <is>
          <t>Si</t>
        </is>
      </c>
      <c r="AC557" s="126" t="inlineStr">
        <is>
          <t>Aqui</t>
        </is>
      </c>
      <c r="AE557" t="n">
        <v>3260.25</v>
      </c>
      <c r="AF557" t="n">
        <v>3260.25</v>
      </c>
    </row>
    <row r="558">
      <c r="B558" t="inlineStr">
        <is>
          <t>Actiu</t>
        </is>
      </c>
      <c r="C558" t="inlineStr">
        <is>
          <t>2025-04-27</t>
        </is>
      </c>
      <c r="D558" t="inlineStr">
        <is>
          <t>Serra Grup Immobiliari</t>
        </is>
      </c>
      <c r="F558" t="inlineStr">
        <is>
          <t>2025-04-27</t>
        </is>
      </c>
      <c r="G558" t="n">
        <v>0</v>
      </c>
      <c r="I558" t="n">
        <v>295000</v>
      </c>
      <c r="J558" t="inlineStr">
        <is>
          <t>-</t>
        </is>
      </c>
      <c r="K558" t="inlineStr">
        <is>
          <t>Viviendas</t>
        </is>
      </c>
      <c r="L558" t="inlineStr">
        <is>
          <t>Buen estado</t>
        </is>
      </c>
      <c r="M558" t="n">
        <v>1960</v>
      </c>
      <c r="N558" t="n">
        <v>65</v>
      </c>
      <c r="O558" t="inlineStr">
        <is>
          <t>Vilafranca del Penedès</t>
        </is>
      </c>
      <c r="P558" t="inlineStr">
        <is>
          <t>*CENTRO</t>
        </is>
      </c>
      <c r="Q558" t="n">
        <v>98</v>
      </c>
      <c r="R558" t="inlineStr">
        <is>
          <t>-</t>
        </is>
      </c>
      <c r="S558" t="inlineStr">
        <is>
          <t>-</t>
        </is>
      </c>
      <c r="T558" t="inlineStr">
        <is>
          <t>No</t>
        </is>
      </c>
      <c r="U558" t="n">
        <v>3</v>
      </c>
      <c r="V558" t="n">
        <v>2</v>
      </c>
      <c r="W558" t="inlineStr">
        <is>
          <t>-</t>
        </is>
      </c>
      <c r="X558" t="inlineStr">
        <is>
          <t>No</t>
        </is>
      </c>
      <c r="Y558" t="inlineStr">
        <is>
          <t>Si</t>
        </is>
      </c>
      <c r="Z558" t="inlineStr">
        <is>
          <t>No</t>
        </is>
      </c>
      <c r="AA558" t="inlineStr">
        <is>
          <t>No</t>
        </is>
      </c>
      <c r="AB558" t="inlineStr">
        <is>
          <t>Si</t>
        </is>
      </c>
      <c r="AC558" s="126" t="inlineStr">
        <is>
          <t>Aqui</t>
        </is>
      </c>
      <c r="AE558" t="n">
        <v>3010.204081632653</v>
      </c>
      <c r="AF558" t="n">
        <v>2271.852137081248</v>
      </c>
    </row>
    <row r="559">
      <c r="B559" t="inlineStr">
        <is>
          <t>Actiu</t>
        </is>
      </c>
      <c r="C559" t="inlineStr">
        <is>
          <t>2025-04-27</t>
        </is>
      </c>
      <c r="D559" t="inlineStr">
        <is>
          <t>Serra Grup Immobiliari</t>
        </is>
      </c>
      <c r="F559" t="inlineStr">
        <is>
          <t>2025-04-27</t>
        </is>
      </c>
      <c r="G559" t="n">
        <v>0</v>
      </c>
      <c r="I559" t="n">
        <v>700000</v>
      </c>
      <c r="J559" t="inlineStr">
        <is>
          <t>-</t>
        </is>
      </c>
      <c r="K559" t="inlineStr">
        <is>
          <t>Viviendas</t>
        </is>
      </c>
      <c r="L559" t="inlineStr">
        <is>
          <t>Buen estado</t>
        </is>
      </c>
      <c r="M559" t="n">
        <v>1925</v>
      </c>
      <c r="N559" t="n">
        <v>100</v>
      </c>
      <c r="O559" t="inlineStr">
        <is>
          <t>Vilafranca del Penedès</t>
        </is>
      </c>
      <c r="P559" t="inlineStr">
        <is>
          <t>*CENTRO</t>
        </is>
      </c>
      <c r="Q559" t="n">
        <v>181</v>
      </c>
      <c r="R559" t="inlineStr">
        <is>
          <t>-</t>
        </is>
      </c>
      <c r="S559" t="inlineStr">
        <is>
          <t>-</t>
        </is>
      </c>
      <c r="T559" t="inlineStr">
        <is>
          <t>No</t>
        </is>
      </c>
      <c r="U559" t="n">
        <v>8</v>
      </c>
      <c r="V559" t="n">
        <v>8</v>
      </c>
      <c r="W559" t="inlineStr">
        <is>
          <t>Este</t>
        </is>
      </c>
      <c r="X559" t="inlineStr">
        <is>
          <t>No</t>
        </is>
      </c>
      <c r="Y559" t="inlineStr">
        <is>
          <t>Si</t>
        </is>
      </c>
      <c r="Z559" t="inlineStr">
        <is>
          <t>No</t>
        </is>
      </c>
      <c r="AA559" t="inlineStr">
        <is>
          <t>No</t>
        </is>
      </c>
      <c r="AB559" t="inlineStr">
        <is>
          <t>No</t>
        </is>
      </c>
      <c r="AC559" s="126" t="inlineStr">
        <is>
          <t>Aqui</t>
        </is>
      </c>
      <c r="AE559" t="n">
        <v>3867.403314917127</v>
      </c>
      <c r="AF559" t="n">
        <v>2578.268876611418</v>
      </c>
    </row>
    <row r="560">
      <c r="B560" t="inlineStr">
        <is>
          <t>Actiu</t>
        </is>
      </c>
      <c r="C560" t="inlineStr">
        <is>
          <t>2025-04-27</t>
        </is>
      </c>
      <c r="D560" t="inlineStr">
        <is>
          <t>Serra Grup Immobiliari</t>
        </is>
      </c>
      <c r="F560" t="inlineStr">
        <is>
          <t>2025-04-27</t>
        </is>
      </c>
      <c r="G560" t="n">
        <v>0</v>
      </c>
      <c r="I560" t="n">
        <v>284000</v>
      </c>
      <c r="J560" t="inlineStr">
        <is>
          <t>-</t>
        </is>
      </c>
      <c r="K560" t="inlineStr">
        <is>
          <t>Viviendas</t>
        </is>
      </c>
      <c r="L560" t="inlineStr">
        <is>
          <t>Nuevo</t>
        </is>
      </c>
      <c r="M560" t="n">
        <v>2025</v>
      </c>
      <c r="N560" t="n">
        <v>0</v>
      </c>
      <c r="O560" t="inlineStr">
        <is>
          <t>Vilafranca del Penedès</t>
        </is>
      </c>
      <c r="P560" t="inlineStr">
        <is>
          <t>La Girada</t>
        </is>
      </c>
      <c r="Q560" t="n">
        <v>78</v>
      </c>
      <c r="R560" t="inlineStr">
        <is>
          <t>-</t>
        </is>
      </c>
      <c r="S560" t="inlineStr">
        <is>
          <t>-</t>
        </is>
      </c>
      <c r="T560" t="inlineStr">
        <is>
          <t>Si</t>
        </is>
      </c>
      <c r="U560" t="n">
        <v>4</v>
      </c>
      <c r="V560" t="n">
        <v>2</v>
      </c>
      <c r="W560" t="inlineStr">
        <is>
          <t>-</t>
        </is>
      </c>
      <c r="X560" t="inlineStr">
        <is>
          <t>No</t>
        </is>
      </c>
      <c r="Y560" t="inlineStr">
        <is>
          <t>Si</t>
        </is>
      </c>
      <c r="Z560" t="inlineStr">
        <is>
          <t>Si</t>
        </is>
      </c>
      <c r="AA560" t="inlineStr">
        <is>
          <t>No</t>
        </is>
      </c>
      <c r="AB560" t="inlineStr">
        <is>
          <t>No</t>
        </is>
      </c>
      <c r="AC560" s="126" t="inlineStr">
        <is>
          <t>Aqui</t>
        </is>
      </c>
      <c r="AE560" t="n">
        <v>3641.025641025641</v>
      </c>
      <c r="AF560" t="n">
        <v>3641.025641025641</v>
      </c>
    </row>
    <row r="561">
      <c r="B561" t="inlineStr">
        <is>
          <t>Actiu</t>
        </is>
      </c>
      <c r="C561" t="inlineStr">
        <is>
          <t>2025-04-27</t>
        </is>
      </c>
      <c r="D561" t="inlineStr">
        <is>
          <t>Serra Grup Immobiliari</t>
        </is>
      </c>
      <c r="F561" t="inlineStr">
        <is>
          <t>2025-04-27</t>
        </is>
      </c>
      <c r="G561" t="n">
        <v>0</v>
      </c>
      <c r="I561" t="n">
        <v>276838</v>
      </c>
      <c r="J561" t="inlineStr">
        <is>
          <t>-</t>
        </is>
      </c>
      <c r="K561" t="inlineStr">
        <is>
          <t>Viviendas</t>
        </is>
      </c>
      <c r="L561" t="inlineStr">
        <is>
          <t>Obra Nueva</t>
        </is>
      </c>
      <c r="M561" t="n">
        <v>2025</v>
      </c>
      <c r="N561" t="n">
        <v>0</v>
      </c>
      <c r="O561" t="inlineStr">
        <is>
          <t>Vilafranca del Penedès</t>
        </is>
      </c>
      <c r="P561" t="inlineStr">
        <is>
          <t>Barceloneta</t>
        </is>
      </c>
      <c r="Q561" t="n">
        <v>83</v>
      </c>
      <c r="R561" t="inlineStr">
        <is>
          <t>-</t>
        </is>
      </c>
      <c r="S561" t="inlineStr">
        <is>
          <t>-</t>
        </is>
      </c>
      <c r="T561" t="inlineStr">
        <is>
          <t>Si</t>
        </is>
      </c>
      <c r="U561" t="n">
        <v>3</v>
      </c>
      <c r="V561" t="n">
        <v>2</v>
      </c>
      <c r="W561" t="inlineStr">
        <is>
          <t>-</t>
        </is>
      </c>
      <c r="X561" t="inlineStr">
        <is>
          <t>No</t>
        </is>
      </c>
      <c r="Y561" t="inlineStr">
        <is>
          <t>No</t>
        </is>
      </c>
      <c r="Z561" t="inlineStr">
        <is>
          <t>Si</t>
        </is>
      </c>
      <c r="AA561" t="inlineStr">
        <is>
          <t>No</t>
        </is>
      </c>
      <c r="AB561" t="inlineStr">
        <is>
          <t>Si</t>
        </is>
      </c>
      <c r="AC561" s="126" t="inlineStr">
        <is>
          <t>Aqui</t>
        </is>
      </c>
      <c r="AE561" t="n">
        <v>3335.397590361446</v>
      </c>
      <c r="AF561" t="n">
        <v>3335.397590361446</v>
      </c>
    </row>
    <row r="562">
      <c r="B562" t="inlineStr">
        <is>
          <t>Actiu</t>
        </is>
      </c>
      <c r="C562" t="inlineStr">
        <is>
          <t>2025-04-27</t>
        </is>
      </c>
      <c r="D562" t="inlineStr">
        <is>
          <t>Serra Grup Immobiliari</t>
        </is>
      </c>
      <c r="F562" t="inlineStr">
        <is>
          <t>2025-04-27</t>
        </is>
      </c>
      <c r="G562" t="n">
        <v>0</v>
      </c>
      <c r="I562" t="n">
        <v>287000</v>
      </c>
      <c r="J562" t="inlineStr">
        <is>
          <t>-</t>
        </is>
      </c>
      <c r="K562" t="inlineStr">
        <is>
          <t>Viviendas</t>
        </is>
      </c>
      <c r="L562" t="inlineStr">
        <is>
          <t>Buen estado</t>
        </is>
      </c>
      <c r="M562" t="inlineStr">
        <is>
          <t>-</t>
        </is>
      </c>
      <c r="N562" t="inlineStr">
        <is>
          <t>-</t>
        </is>
      </c>
      <c r="O562" t="inlineStr">
        <is>
          <t>Vilafranca del Penedès</t>
        </is>
      </c>
      <c r="P562" t="inlineStr">
        <is>
          <t>*CENTRO</t>
        </is>
      </c>
      <c r="Q562" t="n">
        <v>305</v>
      </c>
      <c r="R562" t="inlineStr">
        <is>
          <t>-</t>
        </is>
      </c>
      <c r="S562" t="inlineStr">
        <is>
          <t>-</t>
        </is>
      </c>
      <c r="T562" t="inlineStr">
        <is>
          <t>No</t>
        </is>
      </c>
      <c r="U562" t="n">
        <v>4</v>
      </c>
      <c r="V562" t="n">
        <v>3</v>
      </c>
      <c r="W562" t="inlineStr">
        <is>
          <t>-</t>
        </is>
      </c>
      <c r="X562" t="inlineStr">
        <is>
          <t>No</t>
        </is>
      </c>
      <c r="Y562" t="inlineStr">
        <is>
          <t>No</t>
        </is>
      </c>
      <c r="Z562" t="inlineStr">
        <is>
          <t>No</t>
        </is>
      </c>
      <c r="AA562" t="inlineStr">
        <is>
          <t>No</t>
        </is>
      </c>
      <c r="AB562" t="inlineStr">
        <is>
          <t>No</t>
        </is>
      </c>
      <c r="AC562" s="126" t="inlineStr">
        <is>
          <t>Aqui</t>
        </is>
      </c>
      <c r="AE562" t="n">
        <v>940.983606557377</v>
      </c>
      <c r="AF562" t="inlineStr">
        <is>
          <t>-</t>
        </is>
      </c>
    </row>
    <row r="563">
      <c r="B563" t="inlineStr">
        <is>
          <t>Actiu</t>
        </is>
      </c>
      <c r="C563" t="inlineStr">
        <is>
          <t>2025-04-27</t>
        </is>
      </c>
      <c r="D563" t="inlineStr">
        <is>
          <t>Serra Grup Immobiliari</t>
        </is>
      </c>
      <c r="F563" t="inlineStr">
        <is>
          <t>2025-04-27</t>
        </is>
      </c>
      <c r="G563" t="n">
        <v>0</v>
      </c>
      <c r="I563" t="n">
        <v>273861</v>
      </c>
      <c r="J563" t="inlineStr">
        <is>
          <t>-</t>
        </is>
      </c>
      <c r="K563" t="inlineStr">
        <is>
          <t>Viviendas</t>
        </is>
      </c>
      <c r="L563" t="inlineStr">
        <is>
          <t>Obra Nueva</t>
        </is>
      </c>
      <c r="M563" t="n">
        <v>2025</v>
      </c>
      <c r="N563" t="n">
        <v>0</v>
      </c>
      <c r="O563" t="inlineStr">
        <is>
          <t>Vilafranca del Penedès</t>
        </is>
      </c>
      <c r="P563" t="inlineStr">
        <is>
          <t>Vilafranca del Penedès</t>
        </is>
      </c>
      <c r="Q563" t="n">
        <v>84</v>
      </c>
      <c r="R563" t="inlineStr">
        <is>
          <t>-</t>
        </is>
      </c>
      <c r="S563" t="inlineStr">
        <is>
          <t>-</t>
        </is>
      </c>
      <c r="T563" t="inlineStr">
        <is>
          <t>Si</t>
        </is>
      </c>
      <c r="U563" t="n">
        <v>3</v>
      </c>
      <c r="V563" t="n">
        <v>2</v>
      </c>
      <c r="W563" t="inlineStr">
        <is>
          <t>-</t>
        </is>
      </c>
      <c r="X563" t="inlineStr">
        <is>
          <t>No</t>
        </is>
      </c>
      <c r="Y563" t="inlineStr">
        <is>
          <t>No</t>
        </is>
      </c>
      <c r="Z563" t="inlineStr">
        <is>
          <t>Si</t>
        </is>
      </c>
      <c r="AA563" t="inlineStr">
        <is>
          <t>No</t>
        </is>
      </c>
      <c r="AB563" t="inlineStr">
        <is>
          <t>Si</t>
        </is>
      </c>
      <c r="AC563" s="126" t="inlineStr">
        <is>
          <t>Aqui</t>
        </is>
      </c>
      <c r="AE563" t="n">
        <v>3260.25</v>
      </c>
      <c r="AF563" t="n">
        <v>3260.25</v>
      </c>
    </row>
    <row r="564">
      <c r="B564" t="inlineStr">
        <is>
          <t>Actiu</t>
        </is>
      </c>
      <c r="C564" t="inlineStr">
        <is>
          <t>2025-04-27</t>
        </is>
      </c>
      <c r="D564" t="inlineStr">
        <is>
          <t>Serra Grup Immobiliari</t>
        </is>
      </c>
      <c r="F564" t="inlineStr">
        <is>
          <t>2025-04-27</t>
        </is>
      </c>
      <c r="G564" t="n">
        <v>0</v>
      </c>
      <c r="I564" t="n">
        <v>270000</v>
      </c>
      <c r="J564" t="inlineStr">
        <is>
          <t>-</t>
        </is>
      </c>
      <c r="K564" t="inlineStr">
        <is>
          <t>Viviendas</t>
        </is>
      </c>
      <c r="L564" t="inlineStr">
        <is>
          <t>Seminuevo</t>
        </is>
      </c>
      <c r="M564" t="n">
        <v>2023</v>
      </c>
      <c r="N564" t="n">
        <v>2</v>
      </c>
      <c r="O564" t="inlineStr">
        <is>
          <t>Vilafranca del Penedès</t>
        </is>
      </c>
      <c r="P564" t="inlineStr">
        <is>
          <t>*CENTRO</t>
        </is>
      </c>
      <c r="Q564" t="n">
        <v>95</v>
      </c>
      <c r="R564" t="inlineStr">
        <is>
          <t>-</t>
        </is>
      </c>
      <c r="S564" t="inlineStr">
        <is>
          <t>-</t>
        </is>
      </c>
      <c r="T564" t="inlineStr">
        <is>
          <t>Si</t>
        </is>
      </c>
      <c r="U564" t="n">
        <v>3</v>
      </c>
      <c r="V564" t="n">
        <v>2</v>
      </c>
      <c r="W564" t="inlineStr">
        <is>
          <t>Sur</t>
        </is>
      </c>
      <c r="X564" t="inlineStr">
        <is>
          <t>No</t>
        </is>
      </c>
      <c r="Y564" t="inlineStr">
        <is>
          <t>Si</t>
        </is>
      </c>
      <c r="Z564" t="inlineStr">
        <is>
          <t>No</t>
        </is>
      </c>
      <c r="AA564" t="inlineStr">
        <is>
          <t>No</t>
        </is>
      </c>
      <c r="AB564" t="inlineStr">
        <is>
          <t>No</t>
        </is>
      </c>
      <c r="AC564" s="126" t="inlineStr">
        <is>
          <t>Aqui</t>
        </is>
      </c>
      <c r="AE564" t="n">
        <v>2842.105263157895</v>
      </c>
      <c r="AF564" t="n">
        <v>2813.965607087024</v>
      </c>
    </row>
    <row r="565">
      <c r="B565" t="inlineStr">
        <is>
          <t>Actiu</t>
        </is>
      </c>
      <c r="C565" t="inlineStr">
        <is>
          <t>2025-04-27</t>
        </is>
      </c>
      <c r="D565" t="inlineStr">
        <is>
          <t>Serra Grup Immobiliari</t>
        </is>
      </c>
      <c r="F565" t="inlineStr">
        <is>
          <t>2025-04-27</t>
        </is>
      </c>
      <c r="G565" t="n">
        <v>0</v>
      </c>
      <c r="I565" t="n">
        <v>295000</v>
      </c>
      <c r="J565" t="inlineStr">
        <is>
          <t>-</t>
        </is>
      </c>
      <c r="K565" t="inlineStr">
        <is>
          <t>Viviendas</t>
        </is>
      </c>
      <c r="L565" t="inlineStr">
        <is>
          <t>-</t>
        </is>
      </c>
      <c r="M565" t="n">
        <v>1991</v>
      </c>
      <c r="N565" t="n">
        <v>34</v>
      </c>
      <c r="O565" t="inlineStr">
        <is>
          <t>Vilafranca del Penedès</t>
        </is>
      </c>
      <c r="P565" t="inlineStr">
        <is>
          <t>Barceloneta - Molí D´En Rovira</t>
        </is>
      </c>
      <c r="Q565" t="n">
        <v>121</v>
      </c>
      <c r="R565" t="inlineStr">
        <is>
          <t>-</t>
        </is>
      </c>
      <c r="S565" t="inlineStr">
        <is>
          <t>-</t>
        </is>
      </c>
      <c r="T565" t="inlineStr">
        <is>
          <t>No</t>
        </is>
      </c>
      <c r="U565" t="n">
        <v>3</v>
      </c>
      <c r="V565" t="n">
        <v>3</v>
      </c>
      <c r="W565" t="inlineStr">
        <is>
          <t>-</t>
        </is>
      </c>
      <c r="X565" t="inlineStr">
        <is>
          <t>No</t>
        </is>
      </c>
      <c r="Y565" t="inlineStr">
        <is>
          <t>No</t>
        </is>
      </c>
      <c r="Z565" t="inlineStr">
        <is>
          <t>No</t>
        </is>
      </c>
      <c r="AA565" t="inlineStr">
        <is>
          <t>Si</t>
        </is>
      </c>
      <c r="AB565" t="inlineStr">
        <is>
          <t>Si</t>
        </is>
      </c>
      <c r="AC565" s="126" t="inlineStr">
        <is>
          <t>Aqui</t>
        </is>
      </c>
      <c r="AE565" t="n">
        <v>2438.01652892562</v>
      </c>
      <c r="AF565" t="n">
        <v>2083.774811047538</v>
      </c>
    </row>
    <row r="566">
      <c r="B566" t="inlineStr">
        <is>
          <t>Actiu</t>
        </is>
      </c>
      <c r="C566" t="inlineStr">
        <is>
          <t>2025-04-27</t>
        </is>
      </c>
      <c r="D566" t="inlineStr">
        <is>
          <t>Serra Grup Immobiliari</t>
        </is>
      </c>
      <c r="F566" t="inlineStr">
        <is>
          <t>2025-04-27</t>
        </is>
      </c>
      <c r="G566" t="n">
        <v>0</v>
      </c>
      <c r="I566" t="n">
        <v>285000</v>
      </c>
      <c r="J566" t="inlineStr">
        <is>
          <t>-</t>
        </is>
      </c>
      <c r="K566" t="inlineStr">
        <is>
          <t>Viviendas</t>
        </is>
      </c>
      <c r="L566" t="inlineStr">
        <is>
          <t>-</t>
        </is>
      </c>
      <c r="M566" t="n">
        <v>1966</v>
      </c>
      <c r="N566" t="n">
        <v>59</v>
      </c>
      <c r="O566" t="inlineStr">
        <is>
          <t>Vilafranca del Penedès</t>
        </is>
      </c>
      <c r="P566" t="inlineStr">
        <is>
          <t>Sant Julià</t>
        </is>
      </c>
      <c r="Q566" t="n">
        <v>90</v>
      </c>
      <c r="R566" t="inlineStr">
        <is>
          <t>-</t>
        </is>
      </c>
      <c r="S566" t="inlineStr">
        <is>
          <t>-</t>
        </is>
      </c>
      <c r="T566" t="inlineStr">
        <is>
          <t>No</t>
        </is>
      </c>
      <c r="U566" t="n">
        <v>3</v>
      </c>
      <c r="V566" t="n">
        <v>1</v>
      </c>
      <c r="W566" t="inlineStr">
        <is>
          <t>-</t>
        </is>
      </c>
      <c r="X566" t="inlineStr">
        <is>
          <t>Si</t>
        </is>
      </c>
      <c r="Y566" t="inlineStr">
        <is>
          <t>No</t>
        </is>
      </c>
      <c r="Z566" t="inlineStr">
        <is>
          <t>No</t>
        </is>
      </c>
      <c r="AA566" t="inlineStr">
        <is>
          <t>Si</t>
        </is>
      </c>
      <c r="AB566" t="inlineStr">
        <is>
          <t>Si</t>
        </is>
      </c>
      <c r="AC566" s="126" t="inlineStr">
        <is>
          <t>Aqui</t>
        </is>
      </c>
      <c r="AE566" t="n">
        <v>3166.666666666667</v>
      </c>
      <c r="AF566" t="n">
        <v>2445.302445302445</v>
      </c>
    </row>
    <row r="567">
      <c r="B567" t="inlineStr">
        <is>
          <t>Actiu</t>
        </is>
      </c>
      <c r="C567" t="inlineStr">
        <is>
          <t>2025-04-27</t>
        </is>
      </c>
      <c r="D567" t="inlineStr">
        <is>
          <t>Serra Grup Immobiliari</t>
        </is>
      </c>
      <c r="F567" t="inlineStr">
        <is>
          <t>2025-04-27</t>
        </is>
      </c>
      <c r="G567" t="n">
        <v>0</v>
      </c>
      <c r="I567" t="n">
        <v>550000</v>
      </c>
      <c r="J567" t="inlineStr">
        <is>
          <t>-</t>
        </is>
      </c>
      <c r="K567" t="inlineStr">
        <is>
          <t>Viviendas</t>
        </is>
      </c>
      <c r="L567" t="inlineStr">
        <is>
          <t>-</t>
        </is>
      </c>
      <c r="M567" t="n">
        <v>1980</v>
      </c>
      <c r="N567" t="n">
        <v>45</v>
      </c>
      <c r="O567" t="inlineStr">
        <is>
          <t>Vilafranca del Penedès</t>
        </is>
      </c>
      <c r="P567" t="inlineStr">
        <is>
          <t>*CENTRO</t>
        </is>
      </c>
      <c r="Q567" t="n">
        <v>260</v>
      </c>
      <c r="R567" t="inlineStr">
        <is>
          <t>-</t>
        </is>
      </c>
      <c r="S567" t="inlineStr">
        <is>
          <t>-</t>
        </is>
      </c>
      <c r="T567" t="inlineStr">
        <is>
          <t>Si</t>
        </is>
      </c>
      <c r="U567" t="n">
        <v>5</v>
      </c>
      <c r="V567" t="n">
        <v>3</v>
      </c>
      <c r="W567" t="inlineStr">
        <is>
          <t>-</t>
        </is>
      </c>
      <c r="X567" t="inlineStr">
        <is>
          <t>No</t>
        </is>
      </c>
      <c r="Y567" t="inlineStr">
        <is>
          <t>Si</t>
        </is>
      </c>
      <c r="Z567" t="inlineStr">
        <is>
          <t>No</t>
        </is>
      </c>
      <c r="AA567" t="inlineStr">
        <is>
          <t>Si</t>
        </is>
      </c>
      <c r="AB567" t="inlineStr">
        <is>
          <t>No</t>
        </is>
      </c>
      <c r="AC567" s="126" t="inlineStr">
        <is>
          <t>Aqui</t>
        </is>
      </c>
      <c r="AE567" t="n">
        <v>2115.384615384615</v>
      </c>
      <c r="AF567" t="n">
        <v>1726.844583987441</v>
      </c>
    </row>
    <row r="568">
      <c r="B568" t="inlineStr">
        <is>
          <t>Actiu</t>
        </is>
      </c>
      <c r="C568" t="inlineStr">
        <is>
          <t>2025-04-27</t>
        </is>
      </c>
      <c r="D568" t="inlineStr">
        <is>
          <t>Serra Grup Immobiliari</t>
        </is>
      </c>
      <c r="F568" t="inlineStr">
        <is>
          <t>2025-04-27</t>
        </is>
      </c>
      <c r="G568" t="n">
        <v>0</v>
      </c>
      <c r="I568" t="n">
        <v>2200000</v>
      </c>
      <c r="J568" t="inlineStr">
        <is>
          <t>-</t>
        </is>
      </c>
      <c r="K568" t="inlineStr">
        <is>
          <t>Viviendas</t>
        </is>
      </c>
      <c r="L568" t="inlineStr">
        <is>
          <t>-</t>
        </is>
      </c>
      <c r="M568" t="inlineStr">
        <is>
          <t>-</t>
        </is>
      </c>
      <c r="N568" t="inlineStr">
        <is>
          <t>-</t>
        </is>
      </c>
      <c r="O568" t="inlineStr">
        <is>
          <t>Vilafranca del Penedès</t>
        </is>
      </c>
      <c r="P568" t="inlineStr">
        <is>
          <t>Subirats</t>
        </is>
      </c>
      <c r="Q568" t="n">
        <v>687</v>
      </c>
      <c r="R568" t="inlineStr">
        <is>
          <t>-</t>
        </is>
      </c>
      <c r="S568" t="inlineStr">
        <is>
          <t>-</t>
        </is>
      </c>
      <c r="T568" t="inlineStr">
        <is>
          <t>No</t>
        </is>
      </c>
      <c r="U568" t="n">
        <v>8</v>
      </c>
      <c r="V568" t="n">
        <v>6</v>
      </c>
      <c r="W568" t="inlineStr">
        <is>
          <t>-</t>
        </is>
      </c>
      <c r="X568" t="inlineStr">
        <is>
          <t>Si</t>
        </is>
      </c>
      <c r="Y568" t="inlineStr">
        <is>
          <t>Si</t>
        </is>
      </c>
      <c r="Z568" t="inlineStr">
        <is>
          <t>Si</t>
        </is>
      </c>
      <c r="AA568" t="inlineStr">
        <is>
          <t>No</t>
        </is>
      </c>
      <c r="AB568" t="inlineStr">
        <is>
          <t>No</t>
        </is>
      </c>
      <c r="AC568" s="126" t="inlineStr">
        <is>
          <t>Aqui</t>
        </is>
      </c>
      <c r="AE568" t="n">
        <v>3202.328966521106</v>
      </c>
      <c r="AF568" t="inlineStr">
        <is>
          <t>-</t>
        </is>
      </c>
    </row>
    <row r="569">
      <c r="B569" t="inlineStr">
        <is>
          <t>Actiu</t>
        </is>
      </c>
      <c r="C569" t="inlineStr">
        <is>
          <t>2025-04-27</t>
        </is>
      </c>
      <c r="D569" t="inlineStr">
        <is>
          <t>Serra Grup Immobiliari</t>
        </is>
      </c>
      <c r="F569" t="inlineStr">
        <is>
          <t>2025-04-27</t>
        </is>
      </c>
      <c r="G569" t="n">
        <v>0</v>
      </c>
      <c r="I569" t="n">
        <v>296000</v>
      </c>
      <c r="J569" t="inlineStr">
        <is>
          <t>-</t>
        </is>
      </c>
      <c r="K569" t="inlineStr">
        <is>
          <t>Viviendas</t>
        </is>
      </c>
      <c r="L569" t="inlineStr">
        <is>
          <t>Buen estado</t>
        </is>
      </c>
      <c r="M569" t="inlineStr">
        <is>
          <t>-</t>
        </is>
      </c>
      <c r="N569" t="inlineStr">
        <is>
          <t>-</t>
        </is>
      </c>
      <c r="O569" t="inlineStr">
        <is>
          <t>Font-rubí</t>
        </is>
      </c>
      <c r="P569" t="inlineStr">
        <is>
          <t>Cataluna</t>
        </is>
      </c>
      <c r="Q569" t="n">
        <v>95</v>
      </c>
      <c r="R569" t="inlineStr">
        <is>
          <t>-</t>
        </is>
      </c>
      <c r="S569" t="inlineStr">
        <is>
          <t>-</t>
        </is>
      </c>
      <c r="T569" t="inlineStr">
        <is>
          <t>No</t>
        </is>
      </c>
      <c r="U569" t="n">
        <v>7</v>
      </c>
      <c r="V569" t="n">
        <v>3</v>
      </c>
      <c r="W569" t="inlineStr">
        <is>
          <t>-</t>
        </is>
      </c>
      <c r="X569" t="inlineStr">
        <is>
          <t>Si</t>
        </is>
      </c>
      <c r="Y569" t="inlineStr">
        <is>
          <t>No</t>
        </is>
      </c>
      <c r="Z569" t="inlineStr">
        <is>
          <t>Si</t>
        </is>
      </c>
      <c r="AA569" t="inlineStr">
        <is>
          <t>No</t>
        </is>
      </c>
      <c r="AB569" t="inlineStr">
        <is>
          <t>No</t>
        </is>
      </c>
      <c r="AC569" s="126" t="inlineStr">
        <is>
          <t>Aqui</t>
        </is>
      </c>
      <c r="AE569" t="n">
        <v>3115.78947368421</v>
      </c>
      <c r="AF569" t="inlineStr">
        <is>
          <t>-</t>
        </is>
      </c>
    </row>
    <row r="570">
      <c r="B570" t="inlineStr">
        <is>
          <t>Actiu</t>
        </is>
      </c>
      <c r="C570" t="inlineStr">
        <is>
          <t>2025-04-27</t>
        </is>
      </c>
      <c r="D570" t="inlineStr">
        <is>
          <t>Serra Grup Immobiliari</t>
        </is>
      </c>
      <c r="F570" t="inlineStr">
        <is>
          <t>2025-04-27</t>
        </is>
      </c>
      <c r="G570" t="n">
        <v>0</v>
      </c>
      <c r="I570" t="n">
        <v>340000</v>
      </c>
      <c r="J570" t="inlineStr">
        <is>
          <t>-</t>
        </is>
      </c>
      <c r="K570" t="inlineStr">
        <is>
          <t>Viviendas</t>
        </is>
      </c>
      <c r="L570" t="inlineStr">
        <is>
          <t>-</t>
        </is>
      </c>
      <c r="M570" t="n">
        <v>2003</v>
      </c>
      <c r="N570" t="n">
        <v>22</v>
      </c>
      <c r="O570" t="inlineStr">
        <is>
          <t>Moja</t>
        </is>
      </c>
      <c r="P570" t="inlineStr">
        <is>
          <t>La vinera</t>
        </is>
      </c>
      <c r="Q570" t="n">
        <v>125</v>
      </c>
      <c r="R570" t="inlineStr">
        <is>
          <t>-</t>
        </is>
      </c>
      <c r="S570" t="inlineStr">
        <is>
          <t>-</t>
        </is>
      </c>
      <c r="T570" t="inlineStr">
        <is>
          <t>Si</t>
        </is>
      </c>
      <c r="U570" t="n">
        <v>4</v>
      </c>
      <c r="V570" t="n">
        <v>3</v>
      </c>
      <c r="W570" t="inlineStr">
        <is>
          <t>-</t>
        </is>
      </c>
      <c r="X570" t="inlineStr">
        <is>
          <t>Si</t>
        </is>
      </c>
      <c r="Y570" t="inlineStr">
        <is>
          <t>Si</t>
        </is>
      </c>
      <c r="Z570" t="inlineStr">
        <is>
          <t>Si</t>
        </is>
      </c>
      <c r="AA570" t="inlineStr">
        <is>
          <t>Si</t>
        </is>
      </c>
      <c r="AB570" t="inlineStr">
        <is>
          <t>Si</t>
        </is>
      </c>
      <c r="AC570" s="126" t="inlineStr">
        <is>
          <t>Aqui</t>
        </is>
      </c>
      <c r="AE570" t="n">
        <v>2720</v>
      </c>
      <c r="AF570" t="n">
        <v>2450.45045045045</v>
      </c>
    </row>
    <row r="571">
      <c r="B571" t="inlineStr">
        <is>
          <t>Actiu</t>
        </is>
      </c>
      <c r="C571" t="inlineStr">
        <is>
          <t>2025-04-28</t>
        </is>
      </c>
      <c r="D571" t="inlineStr">
        <is>
          <t>Serra Grup Immobiliari</t>
        </is>
      </c>
      <c r="F571" t="inlineStr">
        <is>
          <t>2025-04-28</t>
        </is>
      </c>
      <c r="G571" t="n">
        <v>0</v>
      </c>
      <c r="I571" t="n">
        <v>294743</v>
      </c>
      <c r="J571" t="inlineStr">
        <is>
          <t>-</t>
        </is>
      </c>
      <c r="K571" t="inlineStr">
        <is>
          <t>Viviendas</t>
        </is>
      </c>
      <c r="L571" t="inlineStr">
        <is>
          <t>Obra Nueva</t>
        </is>
      </c>
      <c r="M571" t="n">
        <v>2025</v>
      </c>
      <c r="N571" t="n">
        <v>0</v>
      </c>
      <c r="O571" t="inlineStr">
        <is>
          <t>Vilafranca del Penedès</t>
        </is>
      </c>
      <c r="P571" t="inlineStr">
        <is>
          <t>Barceloneta</t>
        </is>
      </c>
      <c r="Q571" t="n">
        <v>82</v>
      </c>
      <c r="R571" t="inlineStr">
        <is>
          <t>-</t>
        </is>
      </c>
      <c r="S571" t="inlineStr">
        <is>
          <t>-</t>
        </is>
      </c>
      <c r="T571" t="inlineStr">
        <is>
          <t>Si</t>
        </is>
      </c>
      <c r="U571" t="n">
        <v>4</v>
      </c>
      <c r="V571" t="n">
        <v>2</v>
      </c>
      <c r="W571" t="inlineStr">
        <is>
          <t>-</t>
        </is>
      </c>
      <c r="X571" t="inlineStr">
        <is>
          <t>No</t>
        </is>
      </c>
      <c r="Y571" t="inlineStr">
        <is>
          <t>No</t>
        </is>
      </c>
      <c r="Z571" t="inlineStr">
        <is>
          <t>Si</t>
        </is>
      </c>
      <c r="AA571" t="inlineStr">
        <is>
          <t>No</t>
        </is>
      </c>
      <c r="AB571" t="inlineStr">
        <is>
          <t>Si</t>
        </is>
      </c>
      <c r="AC571" s="126" t="inlineStr">
        <is>
          <t>Aqui</t>
        </is>
      </c>
      <c r="AE571" t="n">
        <v>3594.426829268293</v>
      </c>
      <c r="AF571" t="n">
        <v>3594.426829268293</v>
      </c>
    </row>
    <row r="572">
      <c r="B572" t="inlineStr">
        <is>
          <t>Actiu</t>
        </is>
      </c>
      <c r="C572" t="inlineStr">
        <is>
          <t>2025-04-28</t>
        </is>
      </c>
      <c r="D572" t="inlineStr">
        <is>
          <t>Serra Grup Immobiliari</t>
        </is>
      </c>
      <c r="F572" t="inlineStr">
        <is>
          <t>2025-04-28</t>
        </is>
      </c>
      <c r="G572" t="n">
        <v>0</v>
      </c>
      <c r="I572" t="n">
        <v>288472</v>
      </c>
      <c r="J572" t="inlineStr">
        <is>
          <t>-</t>
        </is>
      </c>
      <c r="K572" t="inlineStr">
        <is>
          <t>Viviendas</t>
        </is>
      </c>
      <c r="L572" t="inlineStr">
        <is>
          <t>Obra Nueva</t>
        </is>
      </c>
      <c r="M572" t="n">
        <v>2025</v>
      </c>
      <c r="N572" t="n">
        <v>0</v>
      </c>
      <c r="O572" t="inlineStr">
        <is>
          <t>Vilafranca del Penedès</t>
        </is>
      </c>
      <c r="P572" t="inlineStr">
        <is>
          <t>Vilafranca del Penedès</t>
        </is>
      </c>
      <c r="Q572" t="n">
        <v>88</v>
      </c>
      <c r="R572" t="inlineStr">
        <is>
          <t>-</t>
        </is>
      </c>
      <c r="S572" t="inlineStr">
        <is>
          <t>-</t>
        </is>
      </c>
      <c r="T572" t="inlineStr">
        <is>
          <t>Si</t>
        </is>
      </c>
      <c r="U572" t="n">
        <v>4</v>
      </c>
      <c r="V572" t="n">
        <v>2</v>
      </c>
      <c r="W572" t="inlineStr">
        <is>
          <t>-</t>
        </is>
      </c>
      <c r="X572" t="inlineStr">
        <is>
          <t>No</t>
        </is>
      </c>
      <c r="Y572" t="inlineStr">
        <is>
          <t>Si</t>
        </is>
      </c>
      <c r="Z572" t="inlineStr">
        <is>
          <t>Si</t>
        </is>
      </c>
      <c r="AA572" t="inlineStr">
        <is>
          <t>No</t>
        </is>
      </c>
      <c r="AB572" t="inlineStr">
        <is>
          <t>Si</t>
        </is>
      </c>
      <c r="AC572" s="126" t="inlineStr">
        <is>
          <t>Aqui</t>
        </is>
      </c>
      <c r="AE572" t="n">
        <v>3278.090909090909</v>
      </c>
      <c r="AF572" t="n">
        <v>3278.090909090909</v>
      </c>
    </row>
    <row r="573">
      <c r="B573" t="inlineStr">
        <is>
          <t>Actiu</t>
        </is>
      </c>
      <c r="C573" t="inlineStr">
        <is>
          <t>2025-04-28</t>
        </is>
      </c>
      <c r="D573" t="inlineStr">
        <is>
          <t>Serra Grup Immobiliari</t>
        </is>
      </c>
      <c r="F573" t="inlineStr">
        <is>
          <t>2025-04-28</t>
        </is>
      </c>
      <c r="G573" t="n">
        <v>0</v>
      </c>
      <c r="I573" t="n">
        <v>295000</v>
      </c>
      <c r="J573" t="inlineStr">
        <is>
          <t>-</t>
        </is>
      </c>
      <c r="K573" t="inlineStr">
        <is>
          <t>Viviendas</t>
        </is>
      </c>
      <c r="L573" t="inlineStr">
        <is>
          <t>Buen estado</t>
        </is>
      </c>
      <c r="M573" t="n">
        <v>1960</v>
      </c>
      <c r="N573" t="n">
        <v>65</v>
      </c>
      <c r="O573" t="inlineStr">
        <is>
          <t>Vilafranca del Penedès</t>
        </is>
      </c>
      <c r="P573" t="inlineStr">
        <is>
          <t>*CENTRO</t>
        </is>
      </c>
      <c r="Q573" t="n">
        <v>98</v>
      </c>
      <c r="R573" t="inlineStr">
        <is>
          <t>-</t>
        </is>
      </c>
      <c r="S573" t="inlineStr">
        <is>
          <t>-</t>
        </is>
      </c>
      <c r="T573" t="inlineStr">
        <is>
          <t>No</t>
        </is>
      </c>
      <c r="U573" t="n">
        <v>3</v>
      </c>
      <c r="V573" t="n">
        <v>2</v>
      </c>
      <c r="W573" t="inlineStr">
        <is>
          <t>-</t>
        </is>
      </c>
      <c r="X573" t="inlineStr">
        <is>
          <t>No</t>
        </is>
      </c>
      <c r="Y573" t="inlineStr">
        <is>
          <t>Si</t>
        </is>
      </c>
      <c r="Z573" t="inlineStr">
        <is>
          <t>No</t>
        </is>
      </c>
      <c r="AA573" t="inlineStr">
        <is>
          <t>No</t>
        </is>
      </c>
      <c r="AB573" t="inlineStr">
        <is>
          <t>Si</t>
        </is>
      </c>
      <c r="AC573" s="126" t="inlineStr">
        <is>
          <t>Aqui</t>
        </is>
      </c>
      <c r="AE573" t="n">
        <v>3010.204081632653</v>
      </c>
      <c r="AF573" t="n">
        <v>2271.852137081248</v>
      </c>
    </row>
    <row r="574">
      <c r="B574" t="inlineStr">
        <is>
          <t>Actiu</t>
        </is>
      </c>
      <c r="C574" t="inlineStr">
        <is>
          <t>2025-04-28</t>
        </is>
      </c>
      <c r="D574" t="inlineStr">
        <is>
          <t>Serra Grup Immobiliari</t>
        </is>
      </c>
      <c r="F574" t="inlineStr">
        <is>
          <t>2025-04-28</t>
        </is>
      </c>
      <c r="G574" t="n">
        <v>0</v>
      </c>
      <c r="I574" t="n">
        <v>276838</v>
      </c>
      <c r="J574" t="inlineStr">
        <is>
          <t>-</t>
        </is>
      </c>
      <c r="K574" t="inlineStr">
        <is>
          <t>Viviendas</t>
        </is>
      </c>
      <c r="L574" t="inlineStr">
        <is>
          <t>Obra Nueva</t>
        </is>
      </c>
      <c r="M574" t="n">
        <v>2025</v>
      </c>
      <c r="N574" t="n">
        <v>0</v>
      </c>
      <c r="O574" t="inlineStr">
        <is>
          <t>Vilafranca del Penedès</t>
        </is>
      </c>
      <c r="P574" t="inlineStr">
        <is>
          <t>Barceloneta</t>
        </is>
      </c>
      <c r="Q574" t="n">
        <v>83</v>
      </c>
      <c r="R574" t="inlineStr">
        <is>
          <t>-</t>
        </is>
      </c>
      <c r="S574" t="inlineStr">
        <is>
          <t>-</t>
        </is>
      </c>
      <c r="T574" t="inlineStr">
        <is>
          <t>Si</t>
        </is>
      </c>
      <c r="U574" t="n">
        <v>3</v>
      </c>
      <c r="V574" t="n">
        <v>2</v>
      </c>
      <c r="W574" t="inlineStr">
        <is>
          <t>-</t>
        </is>
      </c>
      <c r="X574" t="inlineStr">
        <is>
          <t>No</t>
        </is>
      </c>
      <c r="Y574" t="inlineStr">
        <is>
          <t>No</t>
        </is>
      </c>
      <c r="Z574" t="inlineStr">
        <is>
          <t>Si</t>
        </is>
      </c>
      <c r="AA574" t="inlineStr">
        <is>
          <t>No</t>
        </is>
      </c>
      <c r="AB574" t="inlineStr">
        <is>
          <t>Si</t>
        </is>
      </c>
      <c r="AC574" s="126" t="inlineStr">
        <is>
          <t>Aqui</t>
        </is>
      </c>
      <c r="AE574" t="n">
        <v>3335.397590361446</v>
      </c>
      <c r="AF574" t="n">
        <v>3335.397590361446</v>
      </c>
    </row>
    <row r="575">
      <c r="B575" t="inlineStr">
        <is>
          <t>Actiu</t>
        </is>
      </c>
      <c r="C575" t="inlineStr">
        <is>
          <t>2025-04-28</t>
        </is>
      </c>
      <c r="D575" t="inlineStr">
        <is>
          <t>Serra Grup Immobiliari</t>
        </is>
      </c>
      <c r="F575" t="inlineStr">
        <is>
          <t>2025-04-28</t>
        </is>
      </c>
      <c r="G575" t="n">
        <v>0</v>
      </c>
      <c r="I575" t="n">
        <v>268000</v>
      </c>
      <c r="J575" t="inlineStr">
        <is>
          <t>-</t>
        </is>
      </c>
      <c r="K575" t="inlineStr">
        <is>
          <t>Viviendas</t>
        </is>
      </c>
      <c r="L575" t="inlineStr">
        <is>
          <t>Obra Nueva</t>
        </is>
      </c>
      <c r="M575" t="n">
        <v>2025</v>
      </c>
      <c r="N575" t="n">
        <v>0</v>
      </c>
      <c r="O575" t="inlineStr">
        <is>
          <t>Vilafranca del Penedès</t>
        </is>
      </c>
      <c r="P575" t="inlineStr">
        <is>
          <t>La Girada</t>
        </is>
      </c>
      <c r="Q575" t="n">
        <v>78</v>
      </c>
      <c r="R575" t="inlineStr">
        <is>
          <t>-</t>
        </is>
      </c>
      <c r="S575" t="inlineStr">
        <is>
          <t>-</t>
        </is>
      </c>
      <c r="T575" t="inlineStr">
        <is>
          <t>Si</t>
        </is>
      </c>
      <c r="U575" t="n">
        <v>4</v>
      </c>
      <c r="V575" t="n">
        <v>2</v>
      </c>
      <c r="W575" t="inlineStr">
        <is>
          <t>-</t>
        </is>
      </c>
      <c r="X575" t="inlineStr">
        <is>
          <t>No</t>
        </is>
      </c>
      <c r="Y575" t="inlineStr">
        <is>
          <t>Si</t>
        </is>
      </c>
      <c r="Z575" t="inlineStr">
        <is>
          <t>Si</t>
        </is>
      </c>
      <c r="AA575" t="inlineStr">
        <is>
          <t>No</t>
        </is>
      </c>
      <c r="AB575" t="inlineStr">
        <is>
          <t>No</t>
        </is>
      </c>
      <c r="AC575" s="126" t="inlineStr">
        <is>
          <t>Aqui</t>
        </is>
      </c>
      <c r="AE575" t="n">
        <v>3435.897435897436</v>
      </c>
      <c r="AF575" t="n">
        <v>3435.897435897436</v>
      </c>
    </row>
    <row r="576">
      <c r="B576" t="inlineStr">
        <is>
          <t>Actiu</t>
        </is>
      </c>
      <c r="C576" t="inlineStr">
        <is>
          <t>2025-04-28</t>
        </is>
      </c>
      <c r="D576" t="inlineStr">
        <is>
          <t>Serra Grup Immobiliari</t>
        </is>
      </c>
      <c r="F576" t="inlineStr">
        <is>
          <t>2025-04-28</t>
        </is>
      </c>
      <c r="G576" t="n">
        <v>0</v>
      </c>
      <c r="I576" t="n">
        <v>287000</v>
      </c>
      <c r="J576" t="inlineStr">
        <is>
          <t>-</t>
        </is>
      </c>
      <c r="K576" t="inlineStr">
        <is>
          <t>Viviendas</t>
        </is>
      </c>
      <c r="L576" t="inlineStr">
        <is>
          <t>Buen estado</t>
        </is>
      </c>
      <c r="M576" t="inlineStr">
        <is>
          <t>-</t>
        </is>
      </c>
      <c r="N576" t="inlineStr">
        <is>
          <t>-</t>
        </is>
      </c>
      <c r="O576" t="inlineStr">
        <is>
          <t>Vilafranca del Penedès</t>
        </is>
      </c>
      <c r="P576" t="inlineStr">
        <is>
          <t>*CENTRO</t>
        </is>
      </c>
      <c r="Q576" t="n">
        <v>305</v>
      </c>
      <c r="R576" t="inlineStr">
        <is>
          <t>-</t>
        </is>
      </c>
      <c r="S576" t="inlineStr">
        <is>
          <t>-</t>
        </is>
      </c>
      <c r="T576" t="inlineStr">
        <is>
          <t>No</t>
        </is>
      </c>
      <c r="U576" t="n">
        <v>4</v>
      </c>
      <c r="V576" t="n">
        <v>3</v>
      </c>
      <c r="W576" t="inlineStr">
        <is>
          <t>-</t>
        </is>
      </c>
      <c r="X576" t="inlineStr">
        <is>
          <t>No</t>
        </is>
      </c>
      <c r="Y576" t="inlineStr">
        <is>
          <t>No</t>
        </is>
      </c>
      <c r="Z576" t="inlineStr">
        <is>
          <t>No</t>
        </is>
      </c>
      <c r="AA576" t="inlineStr">
        <is>
          <t>No</t>
        </is>
      </c>
      <c r="AB576" t="inlineStr">
        <is>
          <t>No</t>
        </is>
      </c>
      <c r="AC576" s="126" t="inlineStr">
        <is>
          <t>Aqui</t>
        </is>
      </c>
      <c r="AE576" t="n">
        <v>940.983606557377</v>
      </c>
      <c r="AF576" t="inlineStr">
        <is>
          <t>-</t>
        </is>
      </c>
    </row>
    <row r="577">
      <c r="B577" t="inlineStr">
        <is>
          <t>Actiu</t>
        </is>
      </c>
      <c r="C577" t="inlineStr">
        <is>
          <t>2025-04-28</t>
        </is>
      </c>
      <c r="D577" t="inlineStr">
        <is>
          <t>Serra Grup Immobiliari</t>
        </is>
      </c>
      <c r="F577" t="inlineStr">
        <is>
          <t>2025-04-28</t>
        </is>
      </c>
      <c r="G577" t="n">
        <v>0</v>
      </c>
      <c r="I577" t="n">
        <v>700000</v>
      </c>
      <c r="J577" t="inlineStr">
        <is>
          <t>-</t>
        </is>
      </c>
      <c r="K577" t="inlineStr">
        <is>
          <t>Viviendas</t>
        </is>
      </c>
      <c r="L577" t="inlineStr">
        <is>
          <t>Buen estado</t>
        </is>
      </c>
      <c r="M577" t="n">
        <v>1925</v>
      </c>
      <c r="N577" t="n">
        <v>100</v>
      </c>
      <c r="O577" t="inlineStr">
        <is>
          <t>Vilafranca del Penedès</t>
        </is>
      </c>
      <c r="P577" t="inlineStr">
        <is>
          <t>*CENTRO</t>
        </is>
      </c>
      <c r="Q577" t="n">
        <v>181</v>
      </c>
      <c r="R577" t="inlineStr">
        <is>
          <t>-</t>
        </is>
      </c>
      <c r="S577" t="inlineStr">
        <is>
          <t>-</t>
        </is>
      </c>
      <c r="T577" t="inlineStr">
        <is>
          <t>No</t>
        </is>
      </c>
      <c r="U577" t="n">
        <v>8</v>
      </c>
      <c r="V577" t="n">
        <v>8</v>
      </c>
      <c r="W577" t="inlineStr">
        <is>
          <t>Este</t>
        </is>
      </c>
      <c r="X577" t="inlineStr">
        <is>
          <t>No</t>
        </is>
      </c>
      <c r="Y577" t="inlineStr">
        <is>
          <t>Si</t>
        </is>
      </c>
      <c r="Z577" t="inlineStr">
        <is>
          <t>No</t>
        </is>
      </c>
      <c r="AA577" t="inlineStr">
        <is>
          <t>No</t>
        </is>
      </c>
      <c r="AB577" t="inlineStr">
        <is>
          <t>No</t>
        </is>
      </c>
      <c r="AC577" s="126" t="inlineStr">
        <is>
          <t>Aqui</t>
        </is>
      </c>
      <c r="AE577" t="n">
        <v>3867.403314917127</v>
      </c>
      <c r="AF577" t="n">
        <v>2578.268876611418</v>
      </c>
    </row>
    <row r="578">
      <c r="B578" t="inlineStr">
        <is>
          <t>Actiu</t>
        </is>
      </c>
      <c r="C578" t="inlineStr">
        <is>
          <t>2025-04-28</t>
        </is>
      </c>
      <c r="D578" t="inlineStr">
        <is>
          <t>Serra Grup Immobiliari</t>
        </is>
      </c>
      <c r="F578" t="inlineStr">
        <is>
          <t>2025-04-28</t>
        </is>
      </c>
      <c r="G578" t="n">
        <v>0</v>
      </c>
      <c r="I578" t="n">
        <v>260500</v>
      </c>
      <c r="J578" t="inlineStr">
        <is>
          <t>-</t>
        </is>
      </c>
      <c r="K578" t="inlineStr">
        <is>
          <t>Viviendas</t>
        </is>
      </c>
      <c r="L578" t="inlineStr">
        <is>
          <t>Obra Nueva</t>
        </is>
      </c>
      <c r="M578" t="n">
        <v>2025</v>
      </c>
      <c r="N578" t="n">
        <v>0</v>
      </c>
      <c r="O578" t="inlineStr">
        <is>
          <t>Vilafranca del Penedès</t>
        </is>
      </c>
      <c r="P578" t="inlineStr">
        <is>
          <t>La Girada</t>
        </is>
      </c>
      <c r="Q578" t="n">
        <v>78</v>
      </c>
      <c r="R578" t="inlineStr">
        <is>
          <t>-</t>
        </is>
      </c>
      <c r="S578" t="inlineStr">
        <is>
          <t>-</t>
        </is>
      </c>
      <c r="T578" t="inlineStr">
        <is>
          <t>Si</t>
        </is>
      </c>
      <c r="U578" t="n">
        <v>4</v>
      </c>
      <c r="V578" t="n">
        <v>2</v>
      </c>
      <c r="W578" t="inlineStr">
        <is>
          <t>-</t>
        </is>
      </c>
      <c r="X578" t="inlineStr">
        <is>
          <t>No</t>
        </is>
      </c>
      <c r="Y578" t="inlineStr">
        <is>
          <t>Si</t>
        </is>
      </c>
      <c r="Z578" t="inlineStr">
        <is>
          <t>Si</t>
        </is>
      </c>
      <c r="AA578" t="inlineStr">
        <is>
          <t>No</t>
        </is>
      </c>
      <c r="AB578" t="inlineStr">
        <is>
          <t>No</t>
        </is>
      </c>
      <c r="AC578" s="126" t="inlineStr">
        <is>
          <t>Aqui</t>
        </is>
      </c>
      <c r="AE578" t="n">
        <v>3339.74358974359</v>
      </c>
      <c r="AF578" t="n">
        <v>3339.74358974359</v>
      </c>
    </row>
    <row r="579">
      <c r="B579" t="inlineStr">
        <is>
          <t>Actiu</t>
        </is>
      </c>
      <c r="C579" t="inlineStr">
        <is>
          <t>2025-04-28</t>
        </is>
      </c>
      <c r="D579" t="inlineStr">
        <is>
          <t>Serra Grup Immobiliari</t>
        </is>
      </c>
      <c r="F579" t="inlineStr">
        <is>
          <t>2025-04-28</t>
        </is>
      </c>
      <c r="G579" t="n">
        <v>0</v>
      </c>
      <c r="I579" t="n">
        <v>273861</v>
      </c>
      <c r="J579" t="inlineStr">
        <is>
          <t>-</t>
        </is>
      </c>
      <c r="K579" t="inlineStr">
        <is>
          <t>Viviendas</t>
        </is>
      </c>
      <c r="L579" t="inlineStr">
        <is>
          <t>Obra Nueva</t>
        </is>
      </c>
      <c r="M579" t="n">
        <v>2025</v>
      </c>
      <c r="N579" t="n">
        <v>0</v>
      </c>
      <c r="O579" t="inlineStr">
        <is>
          <t>Vilafranca del Penedès</t>
        </is>
      </c>
      <c r="P579" t="inlineStr">
        <is>
          <t>Vilafranca del Penedès</t>
        </is>
      </c>
      <c r="Q579" t="n">
        <v>84</v>
      </c>
      <c r="R579" t="inlineStr">
        <is>
          <t>-</t>
        </is>
      </c>
      <c r="S579" t="inlineStr">
        <is>
          <t>-</t>
        </is>
      </c>
      <c r="T579" t="inlineStr">
        <is>
          <t>Si</t>
        </is>
      </c>
      <c r="U579" t="n">
        <v>3</v>
      </c>
      <c r="V579" t="n">
        <v>2</v>
      </c>
      <c r="W579" t="inlineStr">
        <is>
          <t>-</t>
        </is>
      </c>
      <c r="X579" t="inlineStr">
        <is>
          <t>No</t>
        </is>
      </c>
      <c r="Y579" t="inlineStr">
        <is>
          <t>No</t>
        </is>
      </c>
      <c r="Z579" t="inlineStr">
        <is>
          <t>Si</t>
        </is>
      </c>
      <c r="AA579" t="inlineStr">
        <is>
          <t>No</t>
        </is>
      </c>
      <c r="AB579" t="inlineStr">
        <is>
          <t>Si</t>
        </is>
      </c>
      <c r="AC579" s="126" t="inlineStr">
        <is>
          <t>Aqui</t>
        </is>
      </c>
      <c r="AE579" t="n">
        <v>3260.25</v>
      </c>
      <c r="AF579" t="n">
        <v>3260.25</v>
      </c>
    </row>
    <row r="580">
      <c r="B580" t="inlineStr">
        <is>
          <t>Actiu</t>
        </is>
      </c>
      <c r="C580" t="inlineStr">
        <is>
          <t>2025-04-28</t>
        </is>
      </c>
      <c r="D580" t="inlineStr">
        <is>
          <t>Serra Grup Immobiliari</t>
        </is>
      </c>
      <c r="F580" t="inlineStr">
        <is>
          <t>2025-04-28</t>
        </is>
      </c>
      <c r="G580" t="n">
        <v>0</v>
      </c>
      <c r="I580" t="n">
        <v>273137</v>
      </c>
      <c r="J580" t="inlineStr">
        <is>
          <t>-</t>
        </is>
      </c>
      <c r="K580" t="inlineStr">
        <is>
          <t>Viviendas</t>
        </is>
      </c>
      <c r="L580" t="inlineStr">
        <is>
          <t>Obra Nueva</t>
        </is>
      </c>
      <c r="M580" t="inlineStr">
        <is>
          <t>-</t>
        </is>
      </c>
      <c r="N580" t="inlineStr">
        <is>
          <t>-</t>
        </is>
      </c>
      <c r="O580" t="inlineStr">
        <is>
          <t>Vilafranca del Penedès</t>
        </is>
      </c>
      <c r="P580" t="inlineStr">
        <is>
          <t>Barceloneta</t>
        </is>
      </c>
      <c r="Q580" t="n">
        <v>82</v>
      </c>
      <c r="R580" t="inlineStr">
        <is>
          <t>-</t>
        </is>
      </c>
      <c r="S580" t="inlineStr">
        <is>
          <t>-</t>
        </is>
      </c>
      <c r="T580" t="inlineStr">
        <is>
          <t>Si</t>
        </is>
      </c>
      <c r="U580" t="n">
        <v>3</v>
      </c>
      <c r="V580" t="n">
        <v>2</v>
      </c>
      <c r="W580" t="inlineStr">
        <is>
          <t>-</t>
        </is>
      </c>
      <c r="X580" t="inlineStr">
        <is>
          <t>No</t>
        </is>
      </c>
      <c r="Y580" t="inlineStr">
        <is>
          <t>No</t>
        </is>
      </c>
      <c r="Z580" t="inlineStr">
        <is>
          <t>Si</t>
        </is>
      </c>
      <c r="AA580" t="inlineStr">
        <is>
          <t>No</t>
        </is>
      </c>
      <c r="AB580" t="inlineStr">
        <is>
          <t>Si</t>
        </is>
      </c>
      <c r="AC580" s="126" t="inlineStr">
        <is>
          <t>Aqui</t>
        </is>
      </c>
      <c r="AE580" t="n">
        <v>3330.939024390244</v>
      </c>
      <c r="AF580" t="inlineStr">
        <is>
          <t>-</t>
        </is>
      </c>
    </row>
    <row r="581">
      <c r="B581" t="inlineStr">
        <is>
          <t>Actiu</t>
        </is>
      </c>
      <c r="C581" t="inlineStr">
        <is>
          <t>2025-04-28</t>
        </is>
      </c>
      <c r="D581" t="inlineStr">
        <is>
          <t>Serra Grup Immobiliari</t>
        </is>
      </c>
      <c r="F581" t="inlineStr">
        <is>
          <t>2025-04-28</t>
        </is>
      </c>
      <c r="G581" t="n">
        <v>0</v>
      </c>
      <c r="I581" t="n">
        <v>270000</v>
      </c>
      <c r="J581" t="inlineStr">
        <is>
          <t>-</t>
        </is>
      </c>
      <c r="K581" t="inlineStr">
        <is>
          <t>Viviendas</t>
        </is>
      </c>
      <c r="L581" t="inlineStr">
        <is>
          <t>Seminuevo</t>
        </is>
      </c>
      <c r="M581" t="n">
        <v>2023</v>
      </c>
      <c r="N581" t="n">
        <v>2</v>
      </c>
      <c r="O581" t="inlineStr">
        <is>
          <t>Vilafranca del Penedès</t>
        </is>
      </c>
      <c r="P581" t="inlineStr">
        <is>
          <t>*CENTRO</t>
        </is>
      </c>
      <c r="Q581" t="n">
        <v>95</v>
      </c>
      <c r="R581" t="inlineStr">
        <is>
          <t>-</t>
        </is>
      </c>
      <c r="S581" t="inlineStr">
        <is>
          <t>-</t>
        </is>
      </c>
      <c r="T581" t="inlineStr">
        <is>
          <t>Si</t>
        </is>
      </c>
      <c r="U581" t="n">
        <v>3</v>
      </c>
      <c r="V581" t="n">
        <v>2</v>
      </c>
      <c r="W581" t="inlineStr">
        <is>
          <t>Sur</t>
        </is>
      </c>
      <c r="X581" t="inlineStr">
        <is>
          <t>No</t>
        </is>
      </c>
      <c r="Y581" t="inlineStr">
        <is>
          <t>Si</t>
        </is>
      </c>
      <c r="Z581" t="inlineStr">
        <is>
          <t>No</t>
        </is>
      </c>
      <c r="AA581" t="inlineStr">
        <is>
          <t>No</t>
        </is>
      </c>
      <c r="AB581" t="inlineStr">
        <is>
          <t>No</t>
        </is>
      </c>
      <c r="AC581" s="126" t="inlineStr">
        <is>
          <t>Aqui</t>
        </is>
      </c>
      <c r="AE581" t="n">
        <v>2842.105263157895</v>
      </c>
      <c r="AF581" t="n">
        <v>2813.965607087024</v>
      </c>
    </row>
    <row r="582">
      <c r="B582" t="inlineStr">
        <is>
          <t>Actiu</t>
        </is>
      </c>
      <c r="C582" t="inlineStr">
        <is>
          <t>2025-04-28</t>
        </is>
      </c>
      <c r="D582" t="inlineStr">
        <is>
          <t>Serra Grup Immobiliari</t>
        </is>
      </c>
      <c r="F582" t="inlineStr">
        <is>
          <t>2025-04-28</t>
        </is>
      </c>
      <c r="G582" t="n">
        <v>0</v>
      </c>
      <c r="I582" t="n">
        <v>175000</v>
      </c>
      <c r="J582" t="inlineStr">
        <is>
          <t>-</t>
        </is>
      </c>
      <c r="K582" t="inlineStr">
        <is>
          <t>Viviendas</t>
        </is>
      </c>
      <c r="L582" t="inlineStr">
        <is>
          <t>Buen estado</t>
        </is>
      </c>
      <c r="M582" t="n">
        <v>1995</v>
      </c>
      <c r="N582" t="n">
        <v>30</v>
      </c>
      <c r="O582" t="inlineStr">
        <is>
          <t>Vilafranca del Penedès</t>
        </is>
      </c>
      <c r="P582" t="inlineStr">
        <is>
          <t>LES CLOTES</t>
        </is>
      </c>
      <c r="Q582" t="n">
        <v>87</v>
      </c>
      <c r="R582" t="inlineStr">
        <is>
          <t>-</t>
        </is>
      </c>
      <c r="S582" t="inlineStr">
        <is>
          <t>-</t>
        </is>
      </c>
      <c r="T582" t="inlineStr">
        <is>
          <t>Si</t>
        </is>
      </c>
      <c r="U582" t="n">
        <v>4</v>
      </c>
      <c r="V582" t="n">
        <v>2</v>
      </c>
      <c r="W582" t="inlineStr">
        <is>
          <t>Oeste</t>
        </is>
      </c>
      <c r="X582" t="inlineStr">
        <is>
          <t>No</t>
        </is>
      </c>
      <c r="Y582" t="inlineStr">
        <is>
          <t>Si</t>
        </is>
      </c>
      <c r="Z582" t="inlineStr">
        <is>
          <t>No</t>
        </is>
      </c>
      <c r="AA582" t="inlineStr">
        <is>
          <t>No</t>
        </is>
      </c>
      <c r="AB582" t="inlineStr">
        <is>
          <t>No</t>
        </is>
      </c>
      <c r="AC582" s="126" t="inlineStr">
        <is>
          <t>Aqui</t>
        </is>
      </c>
      <c r="AE582" t="n">
        <v>2011.494252873563</v>
      </c>
      <c r="AF582" t="n">
        <v>1749.125437281359</v>
      </c>
    </row>
    <row r="583">
      <c r="B583" t="inlineStr">
        <is>
          <t>Actiu</t>
        </is>
      </c>
      <c r="C583" t="inlineStr">
        <is>
          <t>2025-04-28</t>
        </is>
      </c>
      <c r="D583" t="inlineStr">
        <is>
          <t>Serra Grup Immobiliari</t>
        </is>
      </c>
      <c r="F583" t="inlineStr">
        <is>
          <t>2025-04-28</t>
        </is>
      </c>
      <c r="G583" t="n">
        <v>0</v>
      </c>
      <c r="I583" t="n">
        <v>167000</v>
      </c>
      <c r="J583" t="inlineStr">
        <is>
          <t>-</t>
        </is>
      </c>
      <c r="K583" t="inlineStr">
        <is>
          <t>Viviendas</t>
        </is>
      </c>
      <c r="L583" t="inlineStr">
        <is>
          <t>Buen estado</t>
        </is>
      </c>
      <c r="M583" t="n">
        <v>1972</v>
      </c>
      <c r="N583" t="n">
        <v>53</v>
      </c>
      <c r="O583" t="inlineStr">
        <is>
          <t>Vilafranca del Penedès</t>
        </is>
      </c>
      <c r="P583" t="inlineStr">
        <is>
          <t>LEspirall</t>
        </is>
      </c>
      <c r="Q583" t="n">
        <v>74</v>
      </c>
      <c r="R583" t="inlineStr">
        <is>
          <t>-</t>
        </is>
      </c>
      <c r="S583" t="inlineStr">
        <is>
          <t>-</t>
        </is>
      </c>
      <c r="T583" t="inlineStr">
        <is>
          <t>Si</t>
        </is>
      </c>
      <c r="U583" t="n">
        <v>3</v>
      </c>
      <c r="V583" t="n">
        <v>1</v>
      </c>
      <c r="W583" t="inlineStr">
        <is>
          <t>Sur</t>
        </is>
      </c>
      <c r="X583" t="inlineStr">
        <is>
          <t>No</t>
        </is>
      </c>
      <c r="Y583" t="inlineStr">
        <is>
          <t>No</t>
        </is>
      </c>
      <c r="Z583" t="inlineStr">
        <is>
          <t>No</t>
        </is>
      </c>
      <c r="AA583" t="inlineStr">
        <is>
          <t>No</t>
        </is>
      </c>
      <c r="AB583" t="inlineStr">
        <is>
          <t>No</t>
        </is>
      </c>
      <c r="AC583" s="126" t="inlineStr">
        <is>
          <t>Aqui</t>
        </is>
      </c>
      <c r="AE583" t="n">
        <v>2256.756756756757</v>
      </c>
      <c r="AF583" t="n">
        <v>1783.997436171349</v>
      </c>
    </row>
    <row r="584">
      <c r="B584" t="inlineStr">
        <is>
          <t>Actiu</t>
        </is>
      </c>
      <c r="C584" t="inlineStr">
        <is>
          <t>2025-04-28</t>
        </is>
      </c>
      <c r="D584" t="inlineStr">
        <is>
          <t>Serra Grup Immobiliari</t>
        </is>
      </c>
      <c r="F584" t="inlineStr">
        <is>
          <t>2025-04-28</t>
        </is>
      </c>
      <c r="G584" t="n">
        <v>0</v>
      </c>
      <c r="I584" t="n">
        <v>319200</v>
      </c>
      <c r="J584" t="inlineStr">
        <is>
          <t>-</t>
        </is>
      </c>
      <c r="K584" t="inlineStr">
        <is>
          <t>Viviendas</t>
        </is>
      </c>
      <c r="L584" t="inlineStr">
        <is>
          <t>Obra Nueva</t>
        </is>
      </c>
      <c r="M584" t="n">
        <v>2025</v>
      </c>
      <c r="N584" t="n">
        <v>0</v>
      </c>
      <c r="O584" t="inlineStr">
        <is>
          <t>Vilafranca del Penedès</t>
        </is>
      </c>
      <c r="P584" t="inlineStr">
        <is>
          <t>Barcelona</t>
        </is>
      </c>
      <c r="Q584" t="n">
        <v>92</v>
      </c>
      <c r="R584" t="inlineStr">
        <is>
          <t>-</t>
        </is>
      </c>
      <c r="S584" t="inlineStr">
        <is>
          <t>-</t>
        </is>
      </c>
      <c r="T584" t="inlineStr">
        <is>
          <t>Si</t>
        </is>
      </c>
      <c r="U584" t="n">
        <v>4</v>
      </c>
      <c r="V584" t="n">
        <v>2</v>
      </c>
      <c r="W584" t="inlineStr">
        <is>
          <t>-</t>
        </is>
      </c>
      <c r="X584" t="inlineStr">
        <is>
          <t>No</t>
        </is>
      </c>
      <c r="Y584" t="inlineStr">
        <is>
          <t>No</t>
        </is>
      </c>
      <c r="Z584" t="inlineStr">
        <is>
          <t>Si</t>
        </is>
      </c>
      <c r="AA584" t="inlineStr">
        <is>
          <t>No</t>
        </is>
      </c>
      <c r="AB584" t="inlineStr">
        <is>
          <t>Si</t>
        </is>
      </c>
      <c r="AC584" s="126" t="inlineStr">
        <is>
          <t>Aqui</t>
        </is>
      </c>
      <c r="AE584" t="n">
        <v>3469.565217391304</v>
      </c>
      <c r="AF584" t="n">
        <v>3469.565217391304</v>
      </c>
    </row>
    <row r="585">
      <c r="B585" t="inlineStr">
        <is>
          <t>Actiu</t>
        </is>
      </c>
      <c r="C585" t="inlineStr">
        <is>
          <t>2025-04-28</t>
        </is>
      </c>
      <c r="D585" t="inlineStr">
        <is>
          <t>Serra Grup Immobiliari</t>
        </is>
      </c>
      <c r="F585" t="inlineStr">
        <is>
          <t>2025-04-28</t>
        </is>
      </c>
      <c r="G585" t="n">
        <v>0</v>
      </c>
      <c r="I585" t="n">
        <v>254481</v>
      </c>
      <c r="J585" t="inlineStr">
        <is>
          <t>-</t>
        </is>
      </c>
      <c r="K585" t="inlineStr">
        <is>
          <t>Viviendas</t>
        </is>
      </c>
      <c r="L585" t="inlineStr">
        <is>
          <t>Nuevo</t>
        </is>
      </c>
      <c r="M585" t="inlineStr">
        <is>
          <t>-</t>
        </is>
      </c>
      <c r="N585" t="inlineStr">
        <is>
          <t>-</t>
        </is>
      </c>
      <c r="O585" t="inlineStr">
        <is>
          <t>Vilafranca del Penedès</t>
        </is>
      </c>
      <c r="P585" t="inlineStr">
        <is>
          <t>Barcelona</t>
        </is>
      </c>
      <c r="Q585" t="n">
        <v>73</v>
      </c>
      <c r="R585" t="inlineStr">
        <is>
          <t>-</t>
        </is>
      </c>
      <c r="S585" t="inlineStr">
        <is>
          <t>-</t>
        </is>
      </c>
      <c r="T585" t="inlineStr">
        <is>
          <t>Si</t>
        </is>
      </c>
      <c r="U585" t="n">
        <v>3</v>
      </c>
      <c r="V585" t="n">
        <v>2</v>
      </c>
      <c r="W585" t="inlineStr">
        <is>
          <t>-</t>
        </is>
      </c>
      <c r="X585" t="inlineStr">
        <is>
          <t>No</t>
        </is>
      </c>
      <c r="Y585" t="inlineStr">
        <is>
          <t>No</t>
        </is>
      </c>
      <c r="Z585" t="inlineStr">
        <is>
          <t>Si</t>
        </is>
      </c>
      <c r="AA585" t="inlineStr">
        <is>
          <t>No</t>
        </is>
      </c>
      <c r="AB585" t="inlineStr">
        <is>
          <t>Si</t>
        </is>
      </c>
      <c r="AC585" s="126" t="inlineStr">
        <is>
          <t>Aqui</t>
        </is>
      </c>
      <c r="AE585" t="n">
        <v>3486.041095890411</v>
      </c>
      <c r="AF585" t="inlineStr">
        <is>
          <t>-</t>
        </is>
      </c>
    </row>
    <row r="586">
      <c r="B586" t="inlineStr">
        <is>
          <t>Actiu</t>
        </is>
      </c>
      <c r="C586" t="inlineStr">
        <is>
          <t>2025-04-28</t>
        </is>
      </c>
      <c r="D586" t="inlineStr">
        <is>
          <t>Serra Grup Immobiliari</t>
        </is>
      </c>
      <c r="F586" t="inlineStr">
        <is>
          <t>2025-04-28</t>
        </is>
      </c>
      <c r="G586" t="n">
        <v>0</v>
      </c>
      <c r="I586" t="n">
        <v>276838</v>
      </c>
      <c r="J586" t="inlineStr">
        <is>
          <t>-</t>
        </is>
      </c>
      <c r="K586" t="inlineStr">
        <is>
          <t>Viviendas</t>
        </is>
      </c>
      <c r="L586" t="inlineStr">
        <is>
          <t>Obra Nueva</t>
        </is>
      </c>
      <c r="M586" t="n">
        <v>2025</v>
      </c>
      <c r="N586" t="n">
        <v>0</v>
      </c>
      <c r="O586" t="inlineStr">
        <is>
          <t>Vilafranca del Penedès</t>
        </is>
      </c>
      <c r="P586" t="inlineStr">
        <is>
          <t>Barceloneta</t>
        </is>
      </c>
      <c r="Q586" t="n">
        <v>83</v>
      </c>
      <c r="R586" t="inlineStr">
        <is>
          <t>-</t>
        </is>
      </c>
      <c r="S586" t="inlineStr">
        <is>
          <t>-</t>
        </is>
      </c>
      <c r="T586" t="inlineStr">
        <is>
          <t>Si</t>
        </is>
      </c>
      <c r="U586" t="n">
        <v>3</v>
      </c>
      <c r="V586" t="n">
        <v>2</v>
      </c>
      <c r="W586" t="inlineStr">
        <is>
          <t>-</t>
        </is>
      </c>
      <c r="X586" t="inlineStr">
        <is>
          <t>No</t>
        </is>
      </c>
      <c r="Y586" t="inlineStr">
        <is>
          <t>No</t>
        </is>
      </c>
      <c r="Z586" t="inlineStr">
        <is>
          <t>Si</t>
        </is>
      </c>
      <c r="AA586" t="inlineStr">
        <is>
          <t>No</t>
        </is>
      </c>
      <c r="AB586" t="inlineStr">
        <is>
          <t>Si</t>
        </is>
      </c>
      <c r="AC586" s="126" t="inlineStr">
        <is>
          <t>Aqui</t>
        </is>
      </c>
      <c r="AE586" t="n">
        <v>3335.397590361446</v>
      </c>
      <c r="AF586" t="n">
        <v>3335.397590361446</v>
      </c>
    </row>
    <row r="587">
      <c r="B587" t="inlineStr">
        <is>
          <t>Actiu</t>
        </is>
      </c>
      <c r="C587" t="inlineStr">
        <is>
          <t>2025-04-28</t>
        </is>
      </c>
      <c r="D587" t="inlineStr">
        <is>
          <t>Serra Grup Immobiliari</t>
        </is>
      </c>
      <c r="F587" t="inlineStr">
        <is>
          <t>2025-04-28</t>
        </is>
      </c>
      <c r="G587" t="n">
        <v>0</v>
      </c>
      <c r="I587" t="n">
        <v>550000</v>
      </c>
      <c r="J587" t="inlineStr">
        <is>
          <t>-</t>
        </is>
      </c>
      <c r="K587" t="inlineStr">
        <is>
          <t>Viviendas</t>
        </is>
      </c>
      <c r="L587" t="inlineStr">
        <is>
          <t>-</t>
        </is>
      </c>
      <c r="M587" t="n">
        <v>1980</v>
      </c>
      <c r="N587" t="n">
        <v>45</v>
      </c>
      <c r="O587" t="inlineStr">
        <is>
          <t>Vilafranca del Penedès</t>
        </is>
      </c>
      <c r="P587" t="inlineStr">
        <is>
          <t>*CENTRO</t>
        </is>
      </c>
      <c r="Q587" t="n">
        <v>260</v>
      </c>
      <c r="R587" t="inlineStr">
        <is>
          <t>-</t>
        </is>
      </c>
      <c r="S587" t="inlineStr">
        <is>
          <t>-</t>
        </is>
      </c>
      <c r="T587" t="inlineStr">
        <is>
          <t>Si</t>
        </is>
      </c>
      <c r="U587" t="n">
        <v>5</v>
      </c>
      <c r="V587" t="n">
        <v>3</v>
      </c>
      <c r="W587" t="inlineStr">
        <is>
          <t>-</t>
        </is>
      </c>
      <c r="X587" t="inlineStr">
        <is>
          <t>No</t>
        </is>
      </c>
      <c r="Y587" t="inlineStr">
        <is>
          <t>Si</t>
        </is>
      </c>
      <c r="Z587" t="inlineStr">
        <is>
          <t>No</t>
        </is>
      </c>
      <c r="AA587" t="inlineStr">
        <is>
          <t>Si</t>
        </is>
      </c>
      <c r="AB587" t="inlineStr">
        <is>
          <t>No</t>
        </is>
      </c>
      <c r="AC587" s="126" t="inlineStr">
        <is>
          <t>Aqui</t>
        </is>
      </c>
      <c r="AE587" t="n">
        <v>2115.384615384615</v>
      </c>
      <c r="AF587" t="n">
        <v>1726.844583987441</v>
      </c>
    </row>
    <row r="588">
      <c r="B588" t="inlineStr">
        <is>
          <t>Actiu</t>
        </is>
      </c>
      <c r="C588" t="inlineStr">
        <is>
          <t>2025-04-28</t>
        </is>
      </c>
      <c r="D588" t="inlineStr">
        <is>
          <t>Serra Grup Immobiliari</t>
        </is>
      </c>
      <c r="F588" t="inlineStr">
        <is>
          <t>2025-04-28</t>
        </is>
      </c>
      <c r="G588" t="n">
        <v>0</v>
      </c>
      <c r="I588" t="n">
        <v>295000</v>
      </c>
      <c r="J588" t="inlineStr">
        <is>
          <t>-</t>
        </is>
      </c>
      <c r="K588" t="inlineStr">
        <is>
          <t>Viviendas</t>
        </is>
      </c>
      <c r="L588" t="inlineStr">
        <is>
          <t>-</t>
        </is>
      </c>
      <c r="M588" t="n">
        <v>1991</v>
      </c>
      <c r="N588" t="n">
        <v>34</v>
      </c>
      <c r="O588" t="inlineStr">
        <is>
          <t>Vilafranca del Penedès</t>
        </is>
      </c>
      <c r="P588" t="inlineStr">
        <is>
          <t>Barceloneta - Molí D´En Rovira</t>
        </is>
      </c>
      <c r="Q588" t="n">
        <v>121</v>
      </c>
      <c r="R588" t="inlineStr">
        <is>
          <t>-</t>
        </is>
      </c>
      <c r="S588" t="inlineStr">
        <is>
          <t>-</t>
        </is>
      </c>
      <c r="T588" t="inlineStr">
        <is>
          <t>No</t>
        </is>
      </c>
      <c r="U588" t="n">
        <v>3</v>
      </c>
      <c r="V588" t="n">
        <v>3</v>
      </c>
      <c r="W588" t="inlineStr">
        <is>
          <t>-</t>
        </is>
      </c>
      <c r="X588" t="inlineStr">
        <is>
          <t>No</t>
        </is>
      </c>
      <c r="Y588" t="inlineStr">
        <is>
          <t>No</t>
        </is>
      </c>
      <c r="Z588" t="inlineStr">
        <is>
          <t>No</t>
        </is>
      </c>
      <c r="AA588" t="inlineStr">
        <is>
          <t>Si</t>
        </is>
      </c>
      <c r="AB588" t="inlineStr">
        <is>
          <t>Si</t>
        </is>
      </c>
      <c r="AC588" s="126" t="inlineStr">
        <is>
          <t>Aqui</t>
        </is>
      </c>
      <c r="AE588" t="n">
        <v>2438.01652892562</v>
      </c>
      <c r="AF588" t="n">
        <v>2083.774811047538</v>
      </c>
    </row>
    <row r="589">
      <c r="B589" t="inlineStr">
        <is>
          <t>Actiu</t>
        </is>
      </c>
      <c r="C589" t="inlineStr">
        <is>
          <t>2025-04-28</t>
        </is>
      </c>
      <c r="D589" t="inlineStr">
        <is>
          <t>Serra Grup Immobiliari</t>
        </is>
      </c>
      <c r="F589" t="inlineStr">
        <is>
          <t>2025-04-28</t>
        </is>
      </c>
      <c r="G589" t="n">
        <v>0</v>
      </c>
      <c r="I589" t="n">
        <v>2200000</v>
      </c>
      <c r="J589" t="inlineStr">
        <is>
          <t>-</t>
        </is>
      </c>
      <c r="K589" t="inlineStr">
        <is>
          <t>Viviendas</t>
        </is>
      </c>
      <c r="L589" t="inlineStr">
        <is>
          <t>-</t>
        </is>
      </c>
      <c r="M589" t="inlineStr">
        <is>
          <t>-</t>
        </is>
      </c>
      <c r="N589" t="inlineStr">
        <is>
          <t>-</t>
        </is>
      </c>
      <c r="O589" t="inlineStr">
        <is>
          <t>Vilafranca del Penedès</t>
        </is>
      </c>
      <c r="P589" t="inlineStr">
        <is>
          <t>Subirats</t>
        </is>
      </c>
      <c r="Q589" t="n">
        <v>687</v>
      </c>
      <c r="R589" t="inlineStr">
        <is>
          <t>-</t>
        </is>
      </c>
      <c r="S589" t="inlineStr">
        <is>
          <t>-</t>
        </is>
      </c>
      <c r="T589" t="inlineStr">
        <is>
          <t>No</t>
        </is>
      </c>
      <c r="U589" t="n">
        <v>8</v>
      </c>
      <c r="V589" t="n">
        <v>6</v>
      </c>
      <c r="W589" t="inlineStr">
        <is>
          <t>-</t>
        </is>
      </c>
      <c r="X589" t="inlineStr">
        <is>
          <t>Si</t>
        </is>
      </c>
      <c r="Y589" t="inlineStr">
        <is>
          <t>Si</t>
        </is>
      </c>
      <c r="Z589" t="inlineStr">
        <is>
          <t>Si</t>
        </is>
      </c>
      <c r="AA589" t="inlineStr">
        <is>
          <t>No</t>
        </is>
      </c>
      <c r="AB589" t="inlineStr">
        <is>
          <t>No</t>
        </is>
      </c>
      <c r="AC589" s="126" t="inlineStr">
        <is>
          <t>Aqui</t>
        </is>
      </c>
      <c r="AE589" t="n">
        <v>3202.328966521106</v>
      </c>
      <c r="AF589" t="inlineStr">
        <is>
          <t>-</t>
        </is>
      </c>
    </row>
    <row r="590">
      <c r="B590" t="inlineStr">
        <is>
          <t>Actiu</t>
        </is>
      </c>
      <c r="C590" t="inlineStr">
        <is>
          <t>2025-04-28</t>
        </is>
      </c>
      <c r="D590" t="inlineStr">
        <is>
          <t>Serra Grup Immobiliari</t>
        </is>
      </c>
      <c r="F590" t="inlineStr">
        <is>
          <t>2025-04-28</t>
        </is>
      </c>
      <c r="G590" t="n">
        <v>0</v>
      </c>
      <c r="I590" t="n">
        <v>285000</v>
      </c>
      <c r="J590" t="inlineStr">
        <is>
          <t>-</t>
        </is>
      </c>
      <c r="K590" t="inlineStr">
        <is>
          <t>Viviendas</t>
        </is>
      </c>
      <c r="L590" t="inlineStr">
        <is>
          <t>-</t>
        </is>
      </c>
      <c r="M590" t="n">
        <v>1966</v>
      </c>
      <c r="N590" t="n">
        <v>59</v>
      </c>
      <c r="O590" t="inlineStr">
        <is>
          <t>Vilafranca del Penedès</t>
        </is>
      </c>
      <c r="P590" t="inlineStr">
        <is>
          <t>Sant Julià</t>
        </is>
      </c>
      <c r="Q590" t="n">
        <v>90</v>
      </c>
      <c r="R590" t="inlineStr">
        <is>
          <t>-</t>
        </is>
      </c>
      <c r="S590" t="inlineStr">
        <is>
          <t>-</t>
        </is>
      </c>
      <c r="T590" t="inlineStr">
        <is>
          <t>No</t>
        </is>
      </c>
      <c r="U590" t="n">
        <v>3</v>
      </c>
      <c r="V590" t="n">
        <v>1</v>
      </c>
      <c r="W590" t="inlineStr">
        <is>
          <t>-</t>
        </is>
      </c>
      <c r="X590" t="inlineStr">
        <is>
          <t>Si</t>
        </is>
      </c>
      <c r="Y590" t="inlineStr">
        <is>
          <t>No</t>
        </is>
      </c>
      <c r="Z590" t="inlineStr">
        <is>
          <t>No</t>
        </is>
      </c>
      <c r="AA590" t="inlineStr">
        <is>
          <t>Si</t>
        </is>
      </c>
      <c r="AB590" t="inlineStr">
        <is>
          <t>Si</t>
        </is>
      </c>
      <c r="AC590" s="126" t="inlineStr">
        <is>
          <t>Aqui</t>
        </is>
      </c>
      <c r="AE590" t="n">
        <v>3166.666666666667</v>
      </c>
      <c r="AF590" t="n">
        <v>2445.302445302445</v>
      </c>
    </row>
    <row r="591">
      <c r="B591" t="inlineStr">
        <is>
          <t>Actiu</t>
        </is>
      </c>
      <c r="C591" t="inlineStr">
        <is>
          <t>2025-04-28</t>
        </is>
      </c>
      <c r="D591" t="inlineStr">
        <is>
          <t>Serra Grup Immobiliari</t>
        </is>
      </c>
      <c r="F591" t="inlineStr">
        <is>
          <t>2025-04-28</t>
        </is>
      </c>
      <c r="G591" t="n">
        <v>0</v>
      </c>
      <c r="I591" t="n">
        <v>296000</v>
      </c>
      <c r="J591" t="inlineStr">
        <is>
          <t>-</t>
        </is>
      </c>
      <c r="K591" t="inlineStr">
        <is>
          <t>Viviendas</t>
        </is>
      </c>
      <c r="L591" t="inlineStr">
        <is>
          <t>Buen estado</t>
        </is>
      </c>
      <c r="M591" t="inlineStr">
        <is>
          <t>-</t>
        </is>
      </c>
      <c r="N591" t="inlineStr">
        <is>
          <t>-</t>
        </is>
      </c>
      <c r="O591" t="inlineStr">
        <is>
          <t>Font-rubí</t>
        </is>
      </c>
      <c r="P591" t="inlineStr">
        <is>
          <t>Cataluna</t>
        </is>
      </c>
      <c r="Q591" t="n">
        <v>95</v>
      </c>
      <c r="R591" t="inlineStr">
        <is>
          <t>-</t>
        </is>
      </c>
      <c r="S591" t="inlineStr">
        <is>
          <t>-</t>
        </is>
      </c>
      <c r="T591" t="inlineStr">
        <is>
          <t>No</t>
        </is>
      </c>
      <c r="U591" t="n">
        <v>7</v>
      </c>
      <c r="V591" t="n">
        <v>3</v>
      </c>
      <c r="W591" t="inlineStr">
        <is>
          <t>-</t>
        </is>
      </c>
      <c r="X591" t="inlineStr">
        <is>
          <t>Si</t>
        </is>
      </c>
      <c r="Y591" t="inlineStr">
        <is>
          <t>No</t>
        </is>
      </c>
      <c r="Z591" t="inlineStr">
        <is>
          <t>Si</t>
        </is>
      </c>
      <c r="AA591" t="inlineStr">
        <is>
          <t>No</t>
        </is>
      </c>
      <c r="AB591" t="inlineStr">
        <is>
          <t>No</t>
        </is>
      </c>
      <c r="AC591" s="126" t="inlineStr">
        <is>
          <t>Aqui</t>
        </is>
      </c>
      <c r="AE591" t="n">
        <v>3115.78947368421</v>
      </c>
      <c r="AF591" t="inlineStr">
        <is>
          <t>-</t>
        </is>
      </c>
    </row>
    <row r="592">
      <c r="B592" t="inlineStr">
        <is>
          <t>Actiu</t>
        </is>
      </c>
      <c r="C592" t="inlineStr">
        <is>
          <t>2025-04-28</t>
        </is>
      </c>
      <c r="D592" t="inlineStr">
        <is>
          <t>Serra Grup Immobiliari</t>
        </is>
      </c>
      <c r="F592" t="inlineStr">
        <is>
          <t>2025-04-28</t>
        </is>
      </c>
      <c r="G592" t="n">
        <v>0</v>
      </c>
      <c r="I592" t="n">
        <v>340000</v>
      </c>
      <c r="J592" t="inlineStr">
        <is>
          <t>-</t>
        </is>
      </c>
      <c r="K592" t="inlineStr">
        <is>
          <t>Viviendas</t>
        </is>
      </c>
      <c r="L592" t="inlineStr">
        <is>
          <t>-</t>
        </is>
      </c>
      <c r="M592" t="n">
        <v>2003</v>
      </c>
      <c r="N592" t="n">
        <v>22</v>
      </c>
      <c r="O592" t="inlineStr">
        <is>
          <t>Moja</t>
        </is>
      </c>
      <c r="P592" t="inlineStr">
        <is>
          <t>La vinera</t>
        </is>
      </c>
      <c r="Q592" t="n">
        <v>125</v>
      </c>
      <c r="R592" t="inlineStr">
        <is>
          <t>-</t>
        </is>
      </c>
      <c r="S592" t="inlineStr">
        <is>
          <t>-</t>
        </is>
      </c>
      <c r="T592" t="inlineStr">
        <is>
          <t>Si</t>
        </is>
      </c>
      <c r="U592" t="n">
        <v>4</v>
      </c>
      <c r="V592" t="n">
        <v>3</v>
      </c>
      <c r="W592" t="inlineStr">
        <is>
          <t>-</t>
        </is>
      </c>
      <c r="X592" t="inlineStr">
        <is>
          <t>Si</t>
        </is>
      </c>
      <c r="Y592" t="inlineStr">
        <is>
          <t>Si</t>
        </is>
      </c>
      <c r="Z592" t="inlineStr">
        <is>
          <t>Si</t>
        </is>
      </c>
      <c r="AA592" t="inlineStr">
        <is>
          <t>Si</t>
        </is>
      </c>
      <c r="AB592" t="inlineStr">
        <is>
          <t>Si</t>
        </is>
      </c>
      <c r="AC592" s="126" t="inlineStr">
        <is>
          <t>Aqui</t>
        </is>
      </c>
      <c r="AE592" t="n">
        <v>2720</v>
      </c>
      <c r="AF592" t="n">
        <v>2450.45045045045</v>
      </c>
    </row>
    <row r="593">
      <c r="B593" t="inlineStr">
        <is>
          <t>Actiu</t>
        </is>
      </c>
      <c r="C593" t="inlineStr">
        <is>
          <t>2025-04-29</t>
        </is>
      </c>
      <c r="D593" t="inlineStr">
        <is>
          <t>Serra Grup Immobiliari</t>
        </is>
      </c>
      <c r="F593" t="inlineStr">
        <is>
          <t>2025-04-29</t>
        </is>
      </c>
      <c r="G593" t="n">
        <v>0</v>
      </c>
      <c r="I593" t="n">
        <v>268000</v>
      </c>
      <c r="J593" t="inlineStr">
        <is>
          <t>-</t>
        </is>
      </c>
      <c r="K593" t="inlineStr">
        <is>
          <t>Viviendas</t>
        </is>
      </c>
      <c r="L593" t="inlineStr">
        <is>
          <t>Obra Nueva</t>
        </is>
      </c>
      <c r="M593" t="n">
        <v>2025</v>
      </c>
      <c r="N593" t="n">
        <v>0</v>
      </c>
      <c r="O593" t="inlineStr">
        <is>
          <t>Vilafranca del Penedès</t>
        </is>
      </c>
      <c r="P593" t="inlineStr">
        <is>
          <t>La Girada</t>
        </is>
      </c>
      <c r="Q593" t="n">
        <v>78</v>
      </c>
      <c r="R593" t="inlineStr">
        <is>
          <t>-</t>
        </is>
      </c>
      <c r="S593" t="inlineStr">
        <is>
          <t>-</t>
        </is>
      </c>
      <c r="T593" t="inlineStr">
        <is>
          <t>Si</t>
        </is>
      </c>
      <c r="U593" t="n">
        <v>4</v>
      </c>
      <c r="V593" t="n">
        <v>2</v>
      </c>
      <c r="W593" t="inlineStr">
        <is>
          <t>-</t>
        </is>
      </c>
      <c r="X593" t="inlineStr">
        <is>
          <t>No</t>
        </is>
      </c>
      <c r="Y593" t="inlineStr">
        <is>
          <t>Si</t>
        </is>
      </c>
      <c r="Z593" t="inlineStr">
        <is>
          <t>Si</t>
        </is>
      </c>
      <c r="AA593" t="inlineStr">
        <is>
          <t>No</t>
        </is>
      </c>
      <c r="AB593" t="inlineStr">
        <is>
          <t>No</t>
        </is>
      </c>
      <c r="AC593" s="126" t="inlineStr">
        <is>
          <t>Aqui</t>
        </is>
      </c>
      <c r="AE593" t="n">
        <v>3435.897435897436</v>
      </c>
      <c r="AF593" t="n">
        <v>3435.897435897436</v>
      </c>
    </row>
    <row r="594">
      <c r="B594" t="inlineStr">
        <is>
          <t>Actiu</t>
        </is>
      </c>
      <c r="C594" t="inlineStr">
        <is>
          <t>2025-04-29</t>
        </is>
      </c>
      <c r="D594" t="inlineStr">
        <is>
          <t>Serra Grup Immobiliari</t>
        </is>
      </c>
      <c r="F594" t="inlineStr">
        <is>
          <t>2025-04-29</t>
        </is>
      </c>
      <c r="G594" t="n">
        <v>0</v>
      </c>
      <c r="I594" t="n">
        <v>254481</v>
      </c>
      <c r="J594" t="inlineStr">
        <is>
          <t>-</t>
        </is>
      </c>
      <c r="K594" t="inlineStr">
        <is>
          <t>Viviendas</t>
        </is>
      </c>
      <c r="L594" t="inlineStr">
        <is>
          <t>Nuevo</t>
        </is>
      </c>
      <c r="M594" t="inlineStr">
        <is>
          <t>-</t>
        </is>
      </c>
      <c r="N594" t="inlineStr">
        <is>
          <t>-</t>
        </is>
      </c>
      <c r="O594" t="inlineStr">
        <is>
          <t>Vilafranca del Penedès</t>
        </is>
      </c>
      <c r="P594" t="inlineStr">
        <is>
          <t>Barcelona</t>
        </is>
      </c>
      <c r="Q594" t="n">
        <v>73</v>
      </c>
      <c r="R594" t="inlineStr">
        <is>
          <t>-</t>
        </is>
      </c>
      <c r="S594" t="inlineStr">
        <is>
          <t>-</t>
        </is>
      </c>
      <c r="T594" t="inlineStr">
        <is>
          <t>Si</t>
        </is>
      </c>
      <c r="U594" t="n">
        <v>3</v>
      </c>
      <c r="V594" t="n">
        <v>2</v>
      </c>
      <c r="W594" t="inlineStr">
        <is>
          <t>-</t>
        </is>
      </c>
      <c r="X594" t="inlineStr">
        <is>
          <t>No</t>
        </is>
      </c>
      <c r="Y594" t="inlineStr">
        <is>
          <t>No</t>
        </is>
      </c>
      <c r="Z594" t="inlineStr">
        <is>
          <t>Si</t>
        </is>
      </c>
      <c r="AA594" t="inlineStr">
        <is>
          <t>No</t>
        </is>
      </c>
      <c r="AB594" t="inlineStr">
        <is>
          <t>Si</t>
        </is>
      </c>
      <c r="AC594" s="126" t="inlineStr">
        <is>
          <t>Aqui</t>
        </is>
      </c>
      <c r="AE594" t="n">
        <v>3486.041095890411</v>
      </c>
      <c r="AF594" t="inlineStr">
        <is>
          <t>-</t>
        </is>
      </c>
    </row>
    <row r="595">
      <c r="B595" t="inlineStr">
        <is>
          <t>Actiu</t>
        </is>
      </c>
      <c r="C595" t="inlineStr">
        <is>
          <t>2025-04-29</t>
        </is>
      </c>
      <c r="D595" t="inlineStr">
        <is>
          <t>Serra Grup Immobiliari</t>
        </is>
      </c>
      <c r="F595" t="inlineStr">
        <is>
          <t>2025-04-29</t>
        </is>
      </c>
      <c r="G595" t="n">
        <v>0</v>
      </c>
      <c r="I595" t="n">
        <v>270000</v>
      </c>
      <c r="J595" t="inlineStr">
        <is>
          <t>-</t>
        </is>
      </c>
      <c r="K595" t="inlineStr">
        <is>
          <t>Viviendas</t>
        </is>
      </c>
      <c r="L595" t="inlineStr">
        <is>
          <t>Seminuevo</t>
        </is>
      </c>
      <c r="M595" t="n">
        <v>2023</v>
      </c>
      <c r="N595" t="n">
        <v>2</v>
      </c>
      <c r="O595" t="inlineStr">
        <is>
          <t>Vilafranca del Penedès</t>
        </is>
      </c>
      <c r="P595" t="inlineStr">
        <is>
          <t>*CENTRO</t>
        </is>
      </c>
      <c r="Q595" t="n">
        <v>95</v>
      </c>
      <c r="R595" t="inlineStr">
        <is>
          <t>-</t>
        </is>
      </c>
      <c r="S595" t="inlineStr">
        <is>
          <t>-</t>
        </is>
      </c>
      <c r="T595" t="inlineStr">
        <is>
          <t>Si</t>
        </is>
      </c>
      <c r="U595" t="n">
        <v>3</v>
      </c>
      <c r="V595" t="n">
        <v>2</v>
      </c>
      <c r="W595" t="inlineStr">
        <is>
          <t>Sur</t>
        </is>
      </c>
      <c r="X595" t="inlineStr">
        <is>
          <t>No</t>
        </is>
      </c>
      <c r="Y595" t="inlineStr">
        <is>
          <t>Si</t>
        </is>
      </c>
      <c r="Z595" t="inlineStr">
        <is>
          <t>No</t>
        </is>
      </c>
      <c r="AA595" t="inlineStr">
        <is>
          <t>No</t>
        </is>
      </c>
      <c r="AB595" t="inlineStr">
        <is>
          <t>No</t>
        </is>
      </c>
      <c r="AC595" s="126" t="inlineStr">
        <is>
          <t>Aqui</t>
        </is>
      </c>
      <c r="AE595" t="n">
        <v>2842.105263157895</v>
      </c>
      <c r="AF595" t="n">
        <v>2813.965607087024</v>
      </c>
    </row>
    <row r="596">
      <c r="B596" t="inlineStr">
        <is>
          <t>Actiu</t>
        </is>
      </c>
      <c r="C596" t="inlineStr">
        <is>
          <t>2025-04-29</t>
        </is>
      </c>
      <c r="D596" t="inlineStr">
        <is>
          <t>Serra Grup Immobiliari</t>
        </is>
      </c>
      <c r="F596" t="inlineStr">
        <is>
          <t>2025-04-29</t>
        </is>
      </c>
      <c r="G596" t="n">
        <v>0</v>
      </c>
      <c r="I596" t="n">
        <v>287000</v>
      </c>
      <c r="J596" t="inlineStr">
        <is>
          <t>-</t>
        </is>
      </c>
      <c r="K596" t="inlineStr">
        <is>
          <t>Viviendas</t>
        </is>
      </c>
      <c r="L596" t="inlineStr">
        <is>
          <t>Buen estado</t>
        </is>
      </c>
      <c r="M596" t="inlineStr">
        <is>
          <t>-</t>
        </is>
      </c>
      <c r="N596" t="inlineStr">
        <is>
          <t>-</t>
        </is>
      </c>
      <c r="O596" t="inlineStr">
        <is>
          <t>Vilafranca del Penedès</t>
        </is>
      </c>
      <c r="P596" t="inlineStr">
        <is>
          <t>*CENTRO</t>
        </is>
      </c>
      <c r="Q596" t="n">
        <v>305</v>
      </c>
      <c r="R596" t="inlineStr">
        <is>
          <t>-</t>
        </is>
      </c>
      <c r="S596" t="inlineStr">
        <is>
          <t>-</t>
        </is>
      </c>
      <c r="T596" t="inlineStr">
        <is>
          <t>No</t>
        </is>
      </c>
      <c r="U596" t="n">
        <v>4</v>
      </c>
      <c r="V596" t="n">
        <v>3</v>
      </c>
      <c r="W596" t="inlineStr">
        <is>
          <t>-</t>
        </is>
      </c>
      <c r="X596" t="inlineStr">
        <is>
          <t>No</t>
        </is>
      </c>
      <c r="Y596" t="inlineStr">
        <is>
          <t>No</t>
        </is>
      </c>
      <c r="Z596" t="inlineStr">
        <is>
          <t>No</t>
        </is>
      </c>
      <c r="AA596" t="inlineStr">
        <is>
          <t>No</t>
        </is>
      </c>
      <c r="AB596" t="inlineStr">
        <is>
          <t>No</t>
        </is>
      </c>
      <c r="AC596" s="126" t="inlineStr">
        <is>
          <t>Aqui</t>
        </is>
      </c>
      <c r="AE596" t="n">
        <v>940.983606557377</v>
      </c>
      <c r="AF596" t="inlineStr">
        <is>
          <t>-</t>
        </is>
      </c>
    </row>
    <row r="597">
      <c r="B597" t="inlineStr">
        <is>
          <t>Actiu</t>
        </is>
      </c>
      <c r="C597" t="inlineStr">
        <is>
          <t>2025-04-29</t>
        </is>
      </c>
      <c r="D597" t="inlineStr">
        <is>
          <t>Serra Grup Immobiliari</t>
        </is>
      </c>
      <c r="F597" t="inlineStr">
        <is>
          <t>2025-04-29</t>
        </is>
      </c>
      <c r="G597" t="n">
        <v>0</v>
      </c>
      <c r="I597" t="n">
        <v>294743</v>
      </c>
      <c r="J597" t="inlineStr">
        <is>
          <t>-</t>
        </is>
      </c>
      <c r="K597" t="inlineStr">
        <is>
          <t>Viviendas</t>
        </is>
      </c>
      <c r="L597" t="inlineStr">
        <is>
          <t>Obra Nueva</t>
        </is>
      </c>
      <c r="M597" t="n">
        <v>2025</v>
      </c>
      <c r="N597" t="n">
        <v>0</v>
      </c>
      <c r="O597" t="inlineStr">
        <is>
          <t>Vilafranca del Penedès</t>
        </is>
      </c>
      <c r="P597" t="inlineStr">
        <is>
          <t>Barceloneta</t>
        </is>
      </c>
      <c r="Q597" t="n">
        <v>82</v>
      </c>
      <c r="R597" t="inlineStr">
        <is>
          <t>-</t>
        </is>
      </c>
      <c r="S597" t="inlineStr">
        <is>
          <t>-</t>
        </is>
      </c>
      <c r="T597" t="inlineStr">
        <is>
          <t>Si</t>
        </is>
      </c>
      <c r="U597" t="n">
        <v>4</v>
      </c>
      <c r="V597" t="n">
        <v>2</v>
      </c>
      <c r="W597" t="inlineStr">
        <is>
          <t>-</t>
        </is>
      </c>
      <c r="X597" t="inlineStr">
        <is>
          <t>No</t>
        </is>
      </c>
      <c r="Y597" t="inlineStr">
        <is>
          <t>No</t>
        </is>
      </c>
      <c r="Z597" t="inlineStr">
        <is>
          <t>Si</t>
        </is>
      </c>
      <c r="AA597" t="inlineStr">
        <is>
          <t>No</t>
        </is>
      </c>
      <c r="AB597" t="inlineStr">
        <is>
          <t>Si</t>
        </is>
      </c>
      <c r="AC597" s="126" t="inlineStr">
        <is>
          <t>Aqui</t>
        </is>
      </c>
      <c r="AE597" t="n">
        <v>3594.426829268293</v>
      </c>
      <c r="AF597" t="n">
        <v>3594.426829268293</v>
      </c>
    </row>
    <row r="598">
      <c r="B598" t="inlineStr">
        <is>
          <t>Actiu</t>
        </is>
      </c>
      <c r="C598" t="inlineStr">
        <is>
          <t>2025-04-29</t>
        </is>
      </c>
      <c r="D598" t="inlineStr">
        <is>
          <t>Serra Grup Immobiliari</t>
        </is>
      </c>
      <c r="F598" t="inlineStr">
        <is>
          <t>2025-04-29</t>
        </is>
      </c>
      <c r="G598" t="n">
        <v>0</v>
      </c>
      <c r="I598" t="n">
        <v>295000</v>
      </c>
      <c r="J598" t="inlineStr">
        <is>
          <t>-</t>
        </is>
      </c>
      <c r="K598" t="inlineStr">
        <is>
          <t>Viviendas</t>
        </is>
      </c>
      <c r="L598" t="inlineStr">
        <is>
          <t>Buen estado</t>
        </is>
      </c>
      <c r="M598" t="n">
        <v>1960</v>
      </c>
      <c r="N598" t="n">
        <v>65</v>
      </c>
      <c r="O598" t="inlineStr">
        <is>
          <t>Vilafranca del Penedès</t>
        </is>
      </c>
      <c r="P598" t="inlineStr">
        <is>
          <t>*CENTRO</t>
        </is>
      </c>
      <c r="Q598" t="n">
        <v>98</v>
      </c>
      <c r="R598" t="inlineStr">
        <is>
          <t>-</t>
        </is>
      </c>
      <c r="S598" t="inlineStr">
        <is>
          <t>-</t>
        </is>
      </c>
      <c r="T598" t="inlineStr">
        <is>
          <t>No</t>
        </is>
      </c>
      <c r="U598" t="n">
        <v>3</v>
      </c>
      <c r="V598" t="n">
        <v>2</v>
      </c>
      <c r="W598" t="inlineStr">
        <is>
          <t>-</t>
        </is>
      </c>
      <c r="X598" t="inlineStr">
        <is>
          <t>No</t>
        </is>
      </c>
      <c r="Y598" t="inlineStr">
        <is>
          <t>Si</t>
        </is>
      </c>
      <c r="Z598" t="inlineStr">
        <is>
          <t>No</t>
        </is>
      </c>
      <c r="AA598" t="inlineStr">
        <is>
          <t>No</t>
        </is>
      </c>
      <c r="AB598" t="inlineStr">
        <is>
          <t>Si</t>
        </is>
      </c>
      <c r="AC598" s="126" t="inlineStr">
        <is>
          <t>Aqui</t>
        </is>
      </c>
      <c r="AE598" t="n">
        <v>3010.204081632653</v>
      </c>
      <c r="AF598" t="n">
        <v>2271.852137081248</v>
      </c>
    </row>
    <row r="599">
      <c r="B599" t="inlineStr">
        <is>
          <t>Actiu</t>
        </is>
      </c>
      <c r="C599" t="inlineStr">
        <is>
          <t>2025-04-29</t>
        </is>
      </c>
      <c r="D599" t="inlineStr">
        <is>
          <t>Serra Grup Immobiliari</t>
        </is>
      </c>
      <c r="F599" t="inlineStr">
        <is>
          <t>2025-04-29</t>
        </is>
      </c>
      <c r="G599" t="n">
        <v>0</v>
      </c>
      <c r="I599" t="n">
        <v>319200</v>
      </c>
      <c r="J599" t="inlineStr">
        <is>
          <t>-</t>
        </is>
      </c>
      <c r="K599" t="inlineStr">
        <is>
          <t>Viviendas</t>
        </is>
      </c>
      <c r="L599" t="inlineStr">
        <is>
          <t>Obra Nueva</t>
        </is>
      </c>
      <c r="M599" t="n">
        <v>2025</v>
      </c>
      <c r="N599" t="n">
        <v>0</v>
      </c>
      <c r="O599" t="inlineStr">
        <is>
          <t>Vilafranca del Penedès</t>
        </is>
      </c>
      <c r="P599" t="inlineStr">
        <is>
          <t>Barcelona</t>
        </is>
      </c>
      <c r="Q599" t="n">
        <v>92</v>
      </c>
      <c r="R599" t="inlineStr">
        <is>
          <t>-</t>
        </is>
      </c>
      <c r="S599" t="inlineStr">
        <is>
          <t>-</t>
        </is>
      </c>
      <c r="T599" t="inlineStr">
        <is>
          <t>Si</t>
        </is>
      </c>
      <c r="U599" t="n">
        <v>4</v>
      </c>
      <c r="V599" t="n">
        <v>2</v>
      </c>
      <c r="W599" t="inlineStr">
        <is>
          <t>-</t>
        </is>
      </c>
      <c r="X599" t="inlineStr">
        <is>
          <t>No</t>
        </is>
      </c>
      <c r="Y599" t="inlineStr">
        <is>
          <t>No</t>
        </is>
      </c>
      <c r="Z599" t="inlineStr">
        <is>
          <t>Si</t>
        </is>
      </c>
      <c r="AA599" t="inlineStr">
        <is>
          <t>No</t>
        </is>
      </c>
      <c r="AB599" t="inlineStr">
        <is>
          <t>Si</t>
        </is>
      </c>
      <c r="AC599" s="126" t="inlineStr">
        <is>
          <t>Aqui</t>
        </is>
      </c>
      <c r="AE599" t="n">
        <v>3469.565217391304</v>
      </c>
      <c r="AF599" t="n">
        <v>3469.565217391304</v>
      </c>
    </row>
    <row r="600">
      <c r="B600" t="inlineStr">
        <is>
          <t>Actiu</t>
        </is>
      </c>
      <c r="C600" t="inlineStr">
        <is>
          <t>2025-04-29</t>
        </is>
      </c>
      <c r="D600" t="inlineStr">
        <is>
          <t>Serra Grup Immobiliari</t>
        </is>
      </c>
      <c r="F600" t="inlineStr">
        <is>
          <t>2025-04-29</t>
        </is>
      </c>
      <c r="G600" t="n">
        <v>0</v>
      </c>
      <c r="I600" t="n">
        <v>260500</v>
      </c>
      <c r="J600" t="inlineStr">
        <is>
          <t>-</t>
        </is>
      </c>
      <c r="K600" t="inlineStr">
        <is>
          <t>Viviendas</t>
        </is>
      </c>
      <c r="L600" t="inlineStr">
        <is>
          <t>Obra Nueva</t>
        </is>
      </c>
      <c r="M600" t="n">
        <v>2025</v>
      </c>
      <c r="N600" t="n">
        <v>0</v>
      </c>
      <c r="O600" t="inlineStr">
        <is>
          <t>Vilafranca del Penedès</t>
        </is>
      </c>
      <c r="P600" t="inlineStr">
        <is>
          <t>La Girada</t>
        </is>
      </c>
      <c r="Q600" t="n">
        <v>78</v>
      </c>
      <c r="R600" t="inlineStr">
        <is>
          <t>-</t>
        </is>
      </c>
      <c r="S600" t="inlineStr">
        <is>
          <t>-</t>
        </is>
      </c>
      <c r="T600" t="inlineStr">
        <is>
          <t>Si</t>
        </is>
      </c>
      <c r="U600" t="n">
        <v>4</v>
      </c>
      <c r="V600" t="n">
        <v>2</v>
      </c>
      <c r="W600" t="inlineStr">
        <is>
          <t>-</t>
        </is>
      </c>
      <c r="X600" t="inlineStr">
        <is>
          <t>No</t>
        </is>
      </c>
      <c r="Y600" t="inlineStr">
        <is>
          <t>Si</t>
        </is>
      </c>
      <c r="Z600" t="inlineStr">
        <is>
          <t>Si</t>
        </is>
      </c>
      <c r="AA600" t="inlineStr">
        <is>
          <t>No</t>
        </is>
      </c>
      <c r="AB600" t="inlineStr">
        <is>
          <t>No</t>
        </is>
      </c>
      <c r="AC600" s="126" t="inlineStr">
        <is>
          <t>Aqui</t>
        </is>
      </c>
      <c r="AE600" t="n">
        <v>3339.74358974359</v>
      </c>
      <c r="AF600" t="n">
        <v>3339.74358974359</v>
      </c>
    </row>
    <row r="601">
      <c r="B601" t="inlineStr">
        <is>
          <t>Actiu</t>
        </is>
      </c>
      <c r="C601" t="inlineStr">
        <is>
          <t>2025-04-29</t>
        </is>
      </c>
      <c r="D601" t="inlineStr">
        <is>
          <t>Serra Grup Immobiliari</t>
        </is>
      </c>
      <c r="F601" t="inlineStr">
        <is>
          <t>2025-04-29</t>
        </is>
      </c>
      <c r="G601" t="n">
        <v>0</v>
      </c>
      <c r="I601" t="n">
        <v>167000</v>
      </c>
      <c r="J601" t="inlineStr">
        <is>
          <t>-</t>
        </is>
      </c>
      <c r="K601" t="inlineStr">
        <is>
          <t>Viviendas</t>
        </is>
      </c>
      <c r="L601" t="inlineStr">
        <is>
          <t>Buen estado</t>
        </is>
      </c>
      <c r="M601" t="n">
        <v>1972</v>
      </c>
      <c r="N601" t="n">
        <v>53</v>
      </c>
      <c r="O601" t="inlineStr">
        <is>
          <t>Vilafranca del Penedès</t>
        </is>
      </c>
      <c r="P601" t="inlineStr">
        <is>
          <t>LEspirall</t>
        </is>
      </c>
      <c r="Q601" t="n">
        <v>74</v>
      </c>
      <c r="R601" t="inlineStr">
        <is>
          <t>-</t>
        </is>
      </c>
      <c r="S601" t="inlineStr">
        <is>
          <t>-</t>
        </is>
      </c>
      <c r="T601" t="inlineStr">
        <is>
          <t>Si</t>
        </is>
      </c>
      <c r="U601" t="n">
        <v>3</v>
      </c>
      <c r="V601" t="n">
        <v>1</v>
      </c>
      <c r="W601" t="inlineStr">
        <is>
          <t>Sur</t>
        </is>
      </c>
      <c r="X601" t="inlineStr">
        <is>
          <t>No</t>
        </is>
      </c>
      <c r="Y601" t="inlineStr">
        <is>
          <t>No</t>
        </is>
      </c>
      <c r="Z601" t="inlineStr">
        <is>
          <t>No</t>
        </is>
      </c>
      <c r="AA601" t="inlineStr">
        <is>
          <t>No</t>
        </is>
      </c>
      <c r="AB601" t="inlineStr">
        <is>
          <t>No</t>
        </is>
      </c>
      <c r="AC601" s="126" t="inlineStr">
        <is>
          <t>Aqui</t>
        </is>
      </c>
      <c r="AE601" t="n">
        <v>2256.756756756757</v>
      </c>
      <c r="AF601" t="n">
        <v>1783.997436171349</v>
      </c>
    </row>
    <row r="602">
      <c r="B602" t="inlineStr">
        <is>
          <t>Actiu</t>
        </is>
      </c>
      <c r="C602" t="inlineStr">
        <is>
          <t>2025-04-29</t>
        </is>
      </c>
      <c r="D602" t="inlineStr">
        <is>
          <t>Serra Grup Immobiliari</t>
        </is>
      </c>
      <c r="F602" t="inlineStr">
        <is>
          <t>2025-04-29</t>
        </is>
      </c>
      <c r="G602" t="n">
        <v>0</v>
      </c>
      <c r="I602" t="n">
        <v>288472</v>
      </c>
      <c r="J602" t="inlineStr">
        <is>
          <t>-</t>
        </is>
      </c>
      <c r="K602" t="inlineStr">
        <is>
          <t>Viviendas</t>
        </is>
      </c>
      <c r="L602" t="inlineStr">
        <is>
          <t>Obra Nueva</t>
        </is>
      </c>
      <c r="M602" t="n">
        <v>2025</v>
      </c>
      <c r="N602" t="n">
        <v>0</v>
      </c>
      <c r="O602" t="inlineStr">
        <is>
          <t>Vilafranca del Penedès</t>
        </is>
      </c>
      <c r="P602" t="inlineStr">
        <is>
          <t>Vilafranca del Penedès</t>
        </is>
      </c>
      <c r="Q602" t="n">
        <v>88</v>
      </c>
      <c r="R602" t="inlineStr">
        <is>
          <t>-</t>
        </is>
      </c>
      <c r="S602" t="inlineStr">
        <is>
          <t>-</t>
        </is>
      </c>
      <c r="T602" t="inlineStr">
        <is>
          <t>Si</t>
        </is>
      </c>
      <c r="U602" t="n">
        <v>4</v>
      </c>
      <c r="V602" t="n">
        <v>2</v>
      </c>
      <c r="W602" t="inlineStr">
        <is>
          <t>-</t>
        </is>
      </c>
      <c r="X602" t="inlineStr">
        <is>
          <t>No</t>
        </is>
      </c>
      <c r="Y602" t="inlineStr">
        <is>
          <t>Si</t>
        </is>
      </c>
      <c r="Z602" t="inlineStr">
        <is>
          <t>Si</t>
        </is>
      </c>
      <c r="AA602" t="inlineStr">
        <is>
          <t>No</t>
        </is>
      </c>
      <c r="AB602" t="inlineStr">
        <is>
          <t>Si</t>
        </is>
      </c>
      <c r="AC602" s="126" t="inlineStr">
        <is>
          <t>Aqui</t>
        </is>
      </c>
      <c r="AE602" t="n">
        <v>3278.090909090909</v>
      </c>
      <c r="AF602" t="n">
        <v>3278.090909090909</v>
      </c>
    </row>
    <row r="603">
      <c r="B603" t="inlineStr">
        <is>
          <t>Actiu</t>
        </is>
      </c>
      <c r="C603" t="inlineStr">
        <is>
          <t>2025-04-29</t>
        </is>
      </c>
      <c r="D603" t="inlineStr">
        <is>
          <t>Serra Grup Immobiliari</t>
        </is>
      </c>
      <c r="F603" t="inlineStr">
        <is>
          <t>2025-04-29</t>
        </is>
      </c>
      <c r="G603" t="n">
        <v>0</v>
      </c>
      <c r="I603" t="n">
        <v>276838</v>
      </c>
      <c r="J603" t="inlineStr">
        <is>
          <t>-</t>
        </is>
      </c>
      <c r="K603" t="inlineStr">
        <is>
          <t>Viviendas</t>
        </is>
      </c>
      <c r="L603" t="inlineStr">
        <is>
          <t>Obra Nueva</t>
        </is>
      </c>
      <c r="M603" t="n">
        <v>2025</v>
      </c>
      <c r="N603" t="n">
        <v>0</v>
      </c>
      <c r="O603" t="inlineStr">
        <is>
          <t>Vilafranca del Penedès</t>
        </is>
      </c>
      <c r="P603" t="inlineStr">
        <is>
          <t>Barceloneta</t>
        </is>
      </c>
      <c r="Q603" t="n">
        <v>83</v>
      </c>
      <c r="R603" t="inlineStr">
        <is>
          <t>-</t>
        </is>
      </c>
      <c r="S603" t="inlineStr">
        <is>
          <t>-</t>
        </is>
      </c>
      <c r="T603" t="inlineStr">
        <is>
          <t>Si</t>
        </is>
      </c>
      <c r="U603" t="n">
        <v>3</v>
      </c>
      <c r="V603" t="n">
        <v>2</v>
      </c>
      <c r="W603" t="inlineStr">
        <is>
          <t>-</t>
        </is>
      </c>
      <c r="X603" t="inlineStr">
        <is>
          <t>No</t>
        </is>
      </c>
      <c r="Y603" t="inlineStr">
        <is>
          <t>No</t>
        </is>
      </c>
      <c r="Z603" t="inlineStr">
        <is>
          <t>Si</t>
        </is>
      </c>
      <c r="AA603" t="inlineStr">
        <is>
          <t>No</t>
        </is>
      </c>
      <c r="AB603" t="inlineStr">
        <is>
          <t>Si</t>
        </is>
      </c>
      <c r="AC603" s="126" t="inlineStr">
        <is>
          <t>Aqui</t>
        </is>
      </c>
      <c r="AE603" t="n">
        <v>3335.397590361446</v>
      </c>
      <c r="AF603" t="n">
        <v>3335.397590361446</v>
      </c>
    </row>
    <row r="604">
      <c r="B604" t="inlineStr">
        <is>
          <t>Actiu</t>
        </is>
      </c>
      <c r="C604" t="inlineStr">
        <is>
          <t>2025-04-29</t>
        </is>
      </c>
      <c r="D604" t="inlineStr">
        <is>
          <t>Serra Grup Immobiliari</t>
        </is>
      </c>
      <c r="F604" t="inlineStr">
        <is>
          <t>2025-04-29</t>
        </is>
      </c>
      <c r="G604" t="n">
        <v>0</v>
      </c>
      <c r="I604" t="n">
        <v>700000</v>
      </c>
      <c r="J604" t="inlineStr">
        <is>
          <t>-</t>
        </is>
      </c>
      <c r="K604" t="inlineStr">
        <is>
          <t>Viviendas</t>
        </is>
      </c>
      <c r="L604" t="inlineStr">
        <is>
          <t>Buen estado</t>
        </is>
      </c>
      <c r="M604" t="n">
        <v>1925</v>
      </c>
      <c r="N604" t="n">
        <v>100</v>
      </c>
      <c r="O604" t="inlineStr">
        <is>
          <t>Vilafranca del Penedès</t>
        </is>
      </c>
      <c r="P604" t="inlineStr">
        <is>
          <t>*CENTRO</t>
        </is>
      </c>
      <c r="Q604" t="n">
        <v>181</v>
      </c>
      <c r="R604" t="inlineStr">
        <is>
          <t>-</t>
        </is>
      </c>
      <c r="S604" t="inlineStr">
        <is>
          <t>-</t>
        </is>
      </c>
      <c r="T604" t="inlineStr">
        <is>
          <t>No</t>
        </is>
      </c>
      <c r="U604" t="n">
        <v>8</v>
      </c>
      <c r="V604" t="n">
        <v>8</v>
      </c>
      <c r="W604" t="inlineStr">
        <is>
          <t>Este</t>
        </is>
      </c>
      <c r="X604" t="inlineStr">
        <is>
          <t>No</t>
        </is>
      </c>
      <c r="Y604" t="inlineStr">
        <is>
          <t>Si</t>
        </is>
      </c>
      <c r="Z604" t="inlineStr">
        <is>
          <t>No</t>
        </is>
      </c>
      <c r="AA604" t="inlineStr">
        <is>
          <t>No</t>
        </is>
      </c>
      <c r="AB604" t="inlineStr">
        <is>
          <t>No</t>
        </is>
      </c>
      <c r="AC604" s="126" t="inlineStr">
        <is>
          <t>Aqui</t>
        </is>
      </c>
      <c r="AE604" t="n">
        <v>3867.403314917127</v>
      </c>
      <c r="AF604" t="n">
        <v>2578.268876611418</v>
      </c>
    </row>
    <row r="605">
      <c r="B605" t="inlineStr">
        <is>
          <t>Actiu</t>
        </is>
      </c>
      <c r="C605" t="inlineStr">
        <is>
          <t>2025-04-29</t>
        </is>
      </c>
      <c r="D605" t="inlineStr">
        <is>
          <t>Serra Grup Immobiliari</t>
        </is>
      </c>
      <c r="F605" t="inlineStr">
        <is>
          <t>2025-04-29</t>
        </is>
      </c>
      <c r="G605" t="n">
        <v>0</v>
      </c>
      <c r="I605" t="n">
        <v>273137</v>
      </c>
      <c r="J605" t="inlineStr">
        <is>
          <t>-</t>
        </is>
      </c>
      <c r="K605" t="inlineStr">
        <is>
          <t>Viviendas</t>
        </is>
      </c>
      <c r="L605" t="inlineStr">
        <is>
          <t>Obra Nueva</t>
        </is>
      </c>
      <c r="M605" t="inlineStr">
        <is>
          <t>-</t>
        </is>
      </c>
      <c r="N605" t="inlineStr">
        <is>
          <t>-</t>
        </is>
      </c>
      <c r="O605" t="inlineStr">
        <is>
          <t>Vilafranca del Penedès</t>
        </is>
      </c>
      <c r="P605" t="inlineStr">
        <is>
          <t>Barceloneta</t>
        </is>
      </c>
      <c r="Q605" t="n">
        <v>82</v>
      </c>
      <c r="R605" t="inlineStr">
        <is>
          <t>-</t>
        </is>
      </c>
      <c r="S605" t="inlineStr">
        <is>
          <t>-</t>
        </is>
      </c>
      <c r="T605" t="inlineStr">
        <is>
          <t>Si</t>
        </is>
      </c>
      <c r="U605" t="n">
        <v>3</v>
      </c>
      <c r="V605" t="n">
        <v>2</v>
      </c>
      <c r="W605" t="inlineStr">
        <is>
          <t>-</t>
        </is>
      </c>
      <c r="X605" t="inlineStr">
        <is>
          <t>No</t>
        </is>
      </c>
      <c r="Y605" t="inlineStr">
        <is>
          <t>No</t>
        </is>
      </c>
      <c r="Z605" t="inlineStr">
        <is>
          <t>Si</t>
        </is>
      </c>
      <c r="AA605" t="inlineStr">
        <is>
          <t>No</t>
        </is>
      </c>
      <c r="AB605" t="inlineStr">
        <is>
          <t>Si</t>
        </is>
      </c>
      <c r="AC605" s="126" t="inlineStr">
        <is>
          <t>Aqui</t>
        </is>
      </c>
      <c r="AE605" t="n">
        <v>3330.939024390244</v>
      </c>
      <c r="AF605" t="inlineStr">
        <is>
          <t>-</t>
        </is>
      </c>
    </row>
    <row r="606">
      <c r="B606" t="inlineStr">
        <is>
          <t>Actiu</t>
        </is>
      </c>
      <c r="C606" t="inlineStr">
        <is>
          <t>2025-04-29</t>
        </is>
      </c>
      <c r="D606" t="inlineStr">
        <is>
          <t>Serra Grup Immobiliari</t>
        </is>
      </c>
      <c r="F606" t="inlineStr">
        <is>
          <t>2025-04-29</t>
        </is>
      </c>
      <c r="G606" t="n">
        <v>0</v>
      </c>
      <c r="I606" t="n">
        <v>273861</v>
      </c>
      <c r="J606" t="inlineStr">
        <is>
          <t>-</t>
        </is>
      </c>
      <c r="K606" t="inlineStr">
        <is>
          <t>Viviendas</t>
        </is>
      </c>
      <c r="L606" t="inlineStr">
        <is>
          <t>Obra Nueva</t>
        </is>
      </c>
      <c r="M606" t="n">
        <v>2025</v>
      </c>
      <c r="N606" t="n">
        <v>0</v>
      </c>
      <c r="O606" t="inlineStr">
        <is>
          <t>Vilafranca del Penedès</t>
        </is>
      </c>
      <c r="P606" t="inlineStr">
        <is>
          <t>Vilafranca del Penedès</t>
        </is>
      </c>
      <c r="Q606" t="n">
        <v>84</v>
      </c>
      <c r="R606" t="inlineStr">
        <is>
          <t>-</t>
        </is>
      </c>
      <c r="S606" t="inlineStr">
        <is>
          <t>-</t>
        </is>
      </c>
      <c r="T606" t="inlineStr">
        <is>
          <t>Si</t>
        </is>
      </c>
      <c r="U606" t="n">
        <v>3</v>
      </c>
      <c r="V606" t="n">
        <v>2</v>
      </c>
      <c r="W606" t="inlineStr">
        <is>
          <t>-</t>
        </is>
      </c>
      <c r="X606" t="inlineStr">
        <is>
          <t>No</t>
        </is>
      </c>
      <c r="Y606" t="inlineStr">
        <is>
          <t>No</t>
        </is>
      </c>
      <c r="Z606" t="inlineStr">
        <is>
          <t>Si</t>
        </is>
      </c>
      <c r="AA606" t="inlineStr">
        <is>
          <t>No</t>
        </is>
      </c>
      <c r="AB606" t="inlineStr">
        <is>
          <t>Si</t>
        </is>
      </c>
      <c r="AC606" s="126" t="inlineStr">
        <is>
          <t>Aqui</t>
        </is>
      </c>
      <c r="AE606" t="n">
        <v>3260.25</v>
      </c>
      <c r="AF606" t="n">
        <v>3260.25</v>
      </c>
    </row>
    <row r="607">
      <c r="B607" t="inlineStr">
        <is>
          <t>Actiu</t>
        </is>
      </c>
      <c r="C607" t="inlineStr">
        <is>
          <t>2025-04-29</t>
        </is>
      </c>
      <c r="D607" t="inlineStr">
        <is>
          <t>Serra Grup Immobiliari</t>
        </is>
      </c>
      <c r="F607" t="inlineStr">
        <is>
          <t>2025-04-29</t>
        </is>
      </c>
      <c r="G607" t="n">
        <v>0</v>
      </c>
      <c r="I607" t="n">
        <v>273861</v>
      </c>
      <c r="J607" t="inlineStr">
        <is>
          <t>-</t>
        </is>
      </c>
      <c r="K607" t="inlineStr">
        <is>
          <t>Viviendas</t>
        </is>
      </c>
      <c r="L607" t="inlineStr">
        <is>
          <t>Obra Nueva</t>
        </is>
      </c>
      <c r="M607" t="n">
        <v>2025</v>
      </c>
      <c r="N607" t="n">
        <v>0</v>
      </c>
      <c r="O607" t="inlineStr">
        <is>
          <t>Vilafranca del Penedès</t>
        </is>
      </c>
      <c r="P607" t="inlineStr">
        <is>
          <t>Vilafranca del Penedès</t>
        </is>
      </c>
      <c r="Q607" t="n">
        <v>84</v>
      </c>
      <c r="R607" t="inlineStr">
        <is>
          <t>-</t>
        </is>
      </c>
      <c r="S607" t="inlineStr">
        <is>
          <t>-</t>
        </is>
      </c>
      <c r="T607" t="inlineStr">
        <is>
          <t>Si</t>
        </is>
      </c>
      <c r="U607" t="n">
        <v>3</v>
      </c>
      <c r="V607" t="n">
        <v>2</v>
      </c>
      <c r="W607" t="inlineStr">
        <is>
          <t>-</t>
        </is>
      </c>
      <c r="X607" t="inlineStr">
        <is>
          <t>No</t>
        </is>
      </c>
      <c r="Y607" t="inlineStr">
        <is>
          <t>No</t>
        </is>
      </c>
      <c r="Z607" t="inlineStr">
        <is>
          <t>Si</t>
        </is>
      </c>
      <c r="AA607" t="inlineStr">
        <is>
          <t>No</t>
        </is>
      </c>
      <c r="AB607" t="inlineStr">
        <is>
          <t>Si</t>
        </is>
      </c>
      <c r="AC607" s="126" t="inlineStr">
        <is>
          <t>Aqui</t>
        </is>
      </c>
      <c r="AE607" t="n">
        <v>3260.25</v>
      </c>
      <c r="AF607" t="n">
        <v>3260.25</v>
      </c>
    </row>
    <row r="608">
      <c r="B608" t="inlineStr">
        <is>
          <t>Actiu</t>
        </is>
      </c>
      <c r="C608" t="inlineStr">
        <is>
          <t>2025-04-29</t>
        </is>
      </c>
      <c r="D608" t="inlineStr">
        <is>
          <t>Serra Grup Immobiliari</t>
        </is>
      </c>
      <c r="F608" t="inlineStr">
        <is>
          <t>2025-04-29</t>
        </is>
      </c>
      <c r="G608" t="n">
        <v>0</v>
      </c>
      <c r="I608" t="n">
        <v>276105</v>
      </c>
      <c r="J608" t="inlineStr">
        <is>
          <t>-</t>
        </is>
      </c>
      <c r="K608" t="inlineStr">
        <is>
          <t>Viviendas</t>
        </is>
      </c>
      <c r="L608" t="inlineStr">
        <is>
          <t>Obra Nueva</t>
        </is>
      </c>
      <c r="M608" t="n">
        <v>2025</v>
      </c>
      <c r="N608" t="n">
        <v>0</v>
      </c>
      <c r="O608" t="inlineStr">
        <is>
          <t>Vilafranca del Penedès</t>
        </is>
      </c>
      <c r="P608" t="inlineStr">
        <is>
          <t>Vilafranca del Penedès</t>
        </is>
      </c>
      <c r="Q608" t="n">
        <v>83</v>
      </c>
      <c r="R608" t="inlineStr">
        <is>
          <t>-</t>
        </is>
      </c>
      <c r="S608" t="inlineStr">
        <is>
          <t>-</t>
        </is>
      </c>
      <c r="T608" t="inlineStr">
        <is>
          <t>Si</t>
        </is>
      </c>
      <c r="U608" t="n">
        <v>3</v>
      </c>
      <c r="V608" t="n">
        <v>2</v>
      </c>
      <c r="W608" t="inlineStr">
        <is>
          <t>-</t>
        </is>
      </c>
      <c r="X608" t="inlineStr">
        <is>
          <t>No</t>
        </is>
      </c>
      <c r="Y608" t="inlineStr">
        <is>
          <t>No</t>
        </is>
      </c>
      <c r="Z608" t="inlineStr">
        <is>
          <t>Si</t>
        </is>
      </c>
      <c r="AA608" t="inlineStr">
        <is>
          <t>No</t>
        </is>
      </c>
      <c r="AB608" t="inlineStr">
        <is>
          <t>Si</t>
        </is>
      </c>
      <c r="AC608" s="126" t="inlineStr">
        <is>
          <t>Aqui</t>
        </is>
      </c>
      <c r="AE608" t="n">
        <v>3326.566265060241</v>
      </c>
      <c r="AF608" t="n">
        <v>3326.566265060241</v>
      </c>
    </row>
    <row r="609">
      <c r="B609" t="inlineStr">
        <is>
          <t>Actiu</t>
        </is>
      </c>
      <c r="C609" t="inlineStr">
        <is>
          <t>2025-04-29</t>
        </is>
      </c>
      <c r="D609" t="inlineStr">
        <is>
          <t>Serra Grup Immobiliari</t>
        </is>
      </c>
      <c r="F609" t="inlineStr">
        <is>
          <t>2025-04-29</t>
        </is>
      </c>
      <c r="G609" t="n">
        <v>0</v>
      </c>
      <c r="I609" t="n">
        <v>268000</v>
      </c>
      <c r="J609" t="inlineStr">
        <is>
          <t>-</t>
        </is>
      </c>
      <c r="K609" t="inlineStr">
        <is>
          <t>Viviendas</t>
        </is>
      </c>
      <c r="L609" t="inlineStr">
        <is>
          <t>Obra Nueva</t>
        </is>
      </c>
      <c r="M609" t="n">
        <v>2025</v>
      </c>
      <c r="N609" t="n">
        <v>0</v>
      </c>
      <c r="O609" t="inlineStr">
        <is>
          <t>Vilafranca del Penedès</t>
        </is>
      </c>
      <c r="P609" t="inlineStr">
        <is>
          <t>La Girada</t>
        </is>
      </c>
      <c r="Q609" t="n">
        <v>78</v>
      </c>
      <c r="R609" t="inlineStr">
        <is>
          <t>-</t>
        </is>
      </c>
      <c r="S609" t="inlineStr">
        <is>
          <t>-</t>
        </is>
      </c>
      <c r="T609" t="inlineStr">
        <is>
          <t>Si</t>
        </is>
      </c>
      <c r="U609" t="n">
        <v>4</v>
      </c>
      <c r="V609" t="n">
        <v>2</v>
      </c>
      <c r="W609" t="inlineStr">
        <is>
          <t>-</t>
        </is>
      </c>
      <c r="X609" t="inlineStr">
        <is>
          <t>No</t>
        </is>
      </c>
      <c r="Y609" t="inlineStr">
        <is>
          <t>Si</t>
        </is>
      </c>
      <c r="Z609" t="inlineStr">
        <is>
          <t>Si</t>
        </is>
      </c>
      <c r="AA609" t="inlineStr">
        <is>
          <t>No</t>
        </is>
      </c>
      <c r="AB609" t="inlineStr">
        <is>
          <t>No</t>
        </is>
      </c>
      <c r="AC609" s="126" t="inlineStr">
        <is>
          <t>Aqui</t>
        </is>
      </c>
      <c r="AE609" t="n">
        <v>3435.897435897436</v>
      </c>
      <c r="AF609" t="n">
        <v>3435.897435897436</v>
      </c>
    </row>
    <row r="610">
      <c r="B610" t="inlineStr">
        <is>
          <t>Actiu</t>
        </is>
      </c>
      <c r="C610" t="inlineStr">
        <is>
          <t>2025-04-29</t>
        </is>
      </c>
      <c r="D610" t="inlineStr">
        <is>
          <t>Serra Grup Immobiliari</t>
        </is>
      </c>
      <c r="F610" t="inlineStr">
        <is>
          <t>2025-04-29</t>
        </is>
      </c>
      <c r="G610" t="n">
        <v>0</v>
      </c>
      <c r="I610" t="n">
        <v>276838</v>
      </c>
      <c r="J610" t="inlineStr">
        <is>
          <t>-</t>
        </is>
      </c>
      <c r="K610" t="inlineStr">
        <is>
          <t>Viviendas</t>
        </is>
      </c>
      <c r="L610" t="inlineStr">
        <is>
          <t>Obra Nueva</t>
        </is>
      </c>
      <c r="M610" t="n">
        <v>2025</v>
      </c>
      <c r="N610" t="n">
        <v>0</v>
      </c>
      <c r="O610" t="inlineStr">
        <is>
          <t>Vilafranca del Penedès</t>
        </is>
      </c>
      <c r="P610" t="inlineStr">
        <is>
          <t>Barceloneta</t>
        </is>
      </c>
      <c r="Q610" t="n">
        <v>83</v>
      </c>
      <c r="R610" t="inlineStr">
        <is>
          <t>-</t>
        </is>
      </c>
      <c r="S610" t="inlineStr">
        <is>
          <t>-</t>
        </is>
      </c>
      <c r="T610" t="inlineStr">
        <is>
          <t>Si</t>
        </is>
      </c>
      <c r="U610" t="n">
        <v>3</v>
      </c>
      <c r="V610" t="n">
        <v>2</v>
      </c>
      <c r="W610" t="inlineStr">
        <is>
          <t>-</t>
        </is>
      </c>
      <c r="X610" t="inlineStr">
        <is>
          <t>No</t>
        </is>
      </c>
      <c r="Y610" t="inlineStr">
        <is>
          <t>No</t>
        </is>
      </c>
      <c r="Z610" t="inlineStr">
        <is>
          <t>Si</t>
        </is>
      </c>
      <c r="AA610" t="inlineStr">
        <is>
          <t>No</t>
        </is>
      </c>
      <c r="AB610" t="inlineStr">
        <is>
          <t>Si</t>
        </is>
      </c>
      <c r="AC610" s="126" t="inlineStr">
        <is>
          <t>Aqui</t>
        </is>
      </c>
      <c r="AE610" t="n">
        <v>3335.397590361446</v>
      </c>
      <c r="AF610" t="n">
        <v>3335.397590361446</v>
      </c>
    </row>
    <row r="611">
      <c r="B611" t="inlineStr">
        <is>
          <t>Actiu</t>
        </is>
      </c>
      <c r="C611" t="inlineStr">
        <is>
          <t>2025-04-29</t>
        </is>
      </c>
      <c r="D611" t="inlineStr">
        <is>
          <t>Serra Grup Immobiliari</t>
        </is>
      </c>
      <c r="F611" t="inlineStr">
        <is>
          <t>2025-04-29</t>
        </is>
      </c>
      <c r="G611" t="n">
        <v>0</v>
      </c>
      <c r="I611" t="n">
        <v>550000</v>
      </c>
      <c r="J611" t="inlineStr">
        <is>
          <t>-</t>
        </is>
      </c>
      <c r="K611" t="inlineStr">
        <is>
          <t>Viviendas</t>
        </is>
      </c>
      <c r="L611" t="inlineStr">
        <is>
          <t>-</t>
        </is>
      </c>
      <c r="M611" t="n">
        <v>1980</v>
      </c>
      <c r="N611" t="n">
        <v>45</v>
      </c>
      <c r="O611" t="inlineStr">
        <is>
          <t>Vilafranca del Penedès</t>
        </is>
      </c>
      <c r="P611" t="inlineStr">
        <is>
          <t>*CENTRO</t>
        </is>
      </c>
      <c r="Q611" t="n">
        <v>260</v>
      </c>
      <c r="R611" t="inlineStr">
        <is>
          <t>-</t>
        </is>
      </c>
      <c r="S611" t="inlineStr">
        <is>
          <t>-</t>
        </is>
      </c>
      <c r="T611" t="inlineStr">
        <is>
          <t>Si</t>
        </is>
      </c>
      <c r="U611" t="n">
        <v>5</v>
      </c>
      <c r="V611" t="n">
        <v>3</v>
      </c>
      <c r="W611" t="inlineStr">
        <is>
          <t>-</t>
        </is>
      </c>
      <c r="X611" t="inlineStr">
        <is>
          <t>No</t>
        </is>
      </c>
      <c r="Y611" t="inlineStr">
        <is>
          <t>Si</t>
        </is>
      </c>
      <c r="Z611" t="inlineStr">
        <is>
          <t>No</t>
        </is>
      </c>
      <c r="AA611" t="inlineStr">
        <is>
          <t>Si</t>
        </is>
      </c>
      <c r="AB611" t="inlineStr">
        <is>
          <t>No</t>
        </is>
      </c>
      <c r="AC611" s="126" t="inlineStr">
        <is>
          <t>Aqui</t>
        </is>
      </c>
      <c r="AE611" t="n">
        <v>2115.384615384615</v>
      </c>
      <c r="AF611" t="n">
        <v>1726.844583987441</v>
      </c>
    </row>
    <row r="612">
      <c r="B612" t="inlineStr">
        <is>
          <t>Actiu</t>
        </is>
      </c>
      <c r="C612" t="inlineStr">
        <is>
          <t>2025-04-29</t>
        </is>
      </c>
      <c r="D612" t="inlineStr">
        <is>
          <t>Serra Grup Immobiliari</t>
        </is>
      </c>
      <c r="F612" t="inlineStr">
        <is>
          <t>2025-04-29</t>
        </is>
      </c>
      <c r="G612" t="n">
        <v>0</v>
      </c>
      <c r="I612" t="n">
        <v>2200000</v>
      </c>
      <c r="J612" t="inlineStr">
        <is>
          <t>-</t>
        </is>
      </c>
      <c r="K612" t="inlineStr">
        <is>
          <t>Viviendas</t>
        </is>
      </c>
      <c r="L612" t="inlineStr">
        <is>
          <t>-</t>
        </is>
      </c>
      <c r="M612" t="inlineStr">
        <is>
          <t>-</t>
        </is>
      </c>
      <c r="N612" t="inlineStr">
        <is>
          <t>-</t>
        </is>
      </c>
      <c r="O612" t="inlineStr">
        <is>
          <t>Vilafranca del Penedès</t>
        </is>
      </c>
      <c r="P612" t="inlineStr">
        <is>
          <t>Subirats</t>
        </is>
      </c>
      <c r="Q612" t="n">
        <v>687</v>
      </c>
      <c r="R612" t="inlineStr">
        <is>
          <t>-</t>
        </is>
      </c>
      <c r="S612" t="inlineStr">
        <is>
          <t>-</t>
        </is>
      </c>
      <c r="T612" t="inlineStr">
        <is>
          <t>No</t>
        </is>
      </c>
      <c r="U612" t="n">
        <v>8</v>
      </c>
      <c r="V612" t="n">
        <v>6</v>
      </c>
      <c r="W612" t="inlineStr">
        <is>
          <t>-</t>
        </is>
      </c>
      <c r="X612" t="inlineStr">
        <is>
          <t>Si</t>
        </is>
      </c>
      <c r="Y612" t="inlineStr">
        <is>
          <t>Si</t>
        </is>
      </c>
      <c r="Z612" t="inlineStr">
        <is>
          <t>Si</t>
        </is>
      </c>
      <c r="AA612" t="inlineStr">
        <is>
          <t>No</t>
        </is>
      </c>
      <c r="AB612" t="inlineStr">
        <is>
          <t>No</t>
        </is>
      </c>
      <c r="AC612" s="126" t="inlineStr">
        <is>
          <t>Aqui</t>
        </is>
      </c>
      <c r="AE612" t="n">
        <v>3202.328966521106</v>
      </c>
      <c r="AF612" t="inlineStr">
        <is>
          <t>-</t>
        </is>
      </c>
    </row>
    <row r="613">
      <c r="B613" t="inlineStr">
        <is>
          <t>Actiu</t>
        </is>
      </c>
      <c r="C613" t="inlineStr">
        <is>
          <t>2025-04-29</t>
        </is>
      </c>
      <c r="D613" t="inlineStr">
        <is>
          <t>Serra Grup Immobiliari</t>
        </is>
      </c>
      <c r="F613" t="inlineStr">
        <is>
          <t>2025-04-29</t>
        </is>
      </c>
      <c r="G613" t="n">
        <v>0</v>
      </c>
      <c r="I613" t="n">
        <v>295000</v>
      </c>
      <c r="J613" t="inlineStr">
        <is>
          <t>-</t>
        </is>
      </c>
      <c r="K613" t="inlineStr">
        <is>
          <t>Viviendas</t>
        </is>
      </c>
      <c r="L613" t="inlineStr">
        <is>
          <t>-</t>
        </is>
      </c>
      <c r="M613" t="n">
        <v>1991</v>
      </c>
      <c r="N613" t="n">
        <v>34</v>
      </c>
      <c r="O613" t="inlineStr">
        <is>
          <t>Vilafranca del Penedès</t>
        </is>
      </c>
      <c r="P613" t="inlineStr">
        <is>
          <t>Barceloneta - Molí D´En Rovira</t>
        </is>
      </c>
      <c r="Q613" t="n">
        <v>121</v>
      </c>
      <c r="R613" t="inlineStr">
        <is>
          <t>-</t>
        </is>
      </c>
      <c r="S613" t="inlineStr">
        <is>
          <t>-</t>
        </is>
      </c>
      <c r="T613" t="inlineStr">
        <is>
          <t>No</t>
        </is>
      </c>
      <c r="U613" t="n">
        <v>3</v>
      </c>
      <c r="V613" t="n">
        <v>3</v>
      </c>
      <c r="W613" t="inlineStr">
        <is>
          <t>-</t>
        </is>
      </c>
      <c r="X613" t="inlineStr">
        <is>
          <t>No</t>
        </is>
      </c>
      <c r="Y613" t="inlineStr">
        <is>
          <t>No</t>
        </is>
      </c>
      <c r="Z613" t="inlineStr">
        <is>
          <t>No</t>
        </is>
      </c>
      <c r="AA613" t="inlineStr">
        <is>
          <t>Si</t>
        </is>
      </c>
      <c r="AB613" t="inlineStr">
        <is>
          <t>Si</t>
        </is>
      </c>
      <c r="AC613" s="126" t="inlineStr">
        <is>
          <t>Aqui</t>
        </is>
      </c>
      <c r="AE613" t="n">
        <v>2438.01652892562</v>
      </c>
      <c r="AF613" t="n">
        <v>2083.774811047538</v>
      </c>
    </row>
    <row r="614">
      <c r="B614" t="inlineStr">
        <is>
          <t>Actiu</t>
        </is>
      </c>
      <c r="C614" t="inlineStr">
        <is>
          <t>2025-04-29</t>
        </is>
      </c>
      <c r="D614" t="inlineStr">
        <is>
          <t>Serra Grup Immobiliari</t>
        </is>
      </c>
      <c r="F614" t="inlineStr">
        <is>
          <t>2025-04-29</t>
        </is>
      </c>
      <c r="G614" t="n">
        <v>0</v>
      </c>
      <c r="I614" t="n">
        <v>285000</v>
      </c>
      <c r="J614" t="inlineStr">
        <is>
          <t>-</t>
        </is>
      </c>
      <c r="K614" t="inlineStr">
        <is>
          <t>Viviendas</t>
        </is>
      </c>
      <c r="L614" t="inlineStr">
        <is>
          <t>-</t>
        </is>
      </c>
      <c r="M614" t="n">
        <v>1966</v>
      </c>
      <c r="N614" t="n">
        <v>59</v>
      </c>
      <c r="O614" t="inlineStr">
        <is>
          <t>Vilafranca del Penedès</t>
        </is>
      </c>
      <c r="P614" t="inlineStr">
        <is>
          <t>Sant Julià</t>
        </is>
      </c>
      <c r="Q614" t="n">
        <v>90</v>
      </c>
      <c r="R614" t="inlineStr">
        <is>
          <t>-</t>
        </is>
      </c>
      <c r="S614" t="inlineStr">
        <is>
          <t>-</t>
        </is>
      </c>
      <c r="T614" t="inlineStr">
        <is>
          <t>No</t>
        </is>
      </c>
      <c r="U614" t="n">
        <v>3</v>
      </c>
      <c r="V614" t="n">
        <v>1</v>
      </c>
      <c r="W614" t="inlineStr">
        <is>
          <t>-</t>
        </is>
      </c>
      <c r="X614" t="inlineStr">
        <is>
          <t>Si</t>
        </is>
      </c>
      <c r="Y614" t="inlineStr">
        <is>
          <t>No</t>
        </is>
      </c>
      <c r="Z614" t="inlineStr">
        <is>
          <t>No</t>
        </is>
      </c>
      <c r="AA614" t="inlineStr">
        <is>
          <t>Si</t>
        </is>
      </c>
      <c r="AB614" t="inlineStr">
        <is>
          <t>Si</t>
        </is>
      </c>
      <c r="AC614" s="126" t="inlineStr">
        <is>
          <t>Aqui</t>
        </is>
      </c>
      <c r="AE614" t="n">
        <v>3166.666666666667</v>
      </c>
      <c r="AF614" t="n">
        <v>2445.302445302445</v>
      </c>
    </row>
    <row r="615">
      <c r="B615" t="inlineStr">
        <is>
          <t>Actiu</t>
        </is>
      </c>
      <c r="C615" t="inlineStr">
        <is>
          <t>2025-04-29</t>
        </is>
      </c>
      <c r="D615" t="inlineStr">
        <is>
          <t>Serra Grup Immobiliari</t>
        </is>
      </c>
      <c r="F615" t="inlineStr">
        <is>
          <t>2025-04-29</t>
        </is>
      </c>
      <c r="G615" t="n">
        <v>0</v>
      </c>
      <c r="I615" t="n">
        <v>296000</v>
      </c>
      <c r="J615" t="inlineStr">
        <is>
          <t>-</t>
        </is>
      </c>
      <c r="K615" t="inlineStr">
        <is>
          <t>Viviendas</t>
        </is>
      </c>
      <c r="L615" t="inlineStr">
        <is>
          <t>Buen estado</t>
        </is>
      </c>
      <c r="M615" t="inlineStr">
        <is>
          <t>-</t>
        </is>
      </c>
      <c r="N615" t="inlineStr">
        <is>
          <t>-</t>
        </is>
      </c>
      <c r="O615" t="inlineStr">
        <is>
          <t>Font-rubí</t>
        </is>
      </c>
      <c r="P615" t="inlineStr">
        <is>
          <t>Cataluna</t>
        </is>
      </c>
      <c r="Q615" t="n">
        <v>95</v>
      </c>
      <c r="R615" t="inlineStr">
        <is>
          <t>-</t>
        </is>
      </c>
      <c r="S615" t="inlineStr">
        <is>
          <t>-</t>
        </is>
      </c>
      <c r="T615" t="inlineStr">
        <is>
          <t>No</t>
        </is>
      </c>
      <c r="U615" t="n">
        <v>7</v>
      </c>
      <c r="V615" t="n">
        <v>3</v>
      </c>
      <c r="W615" t="inlineStr">
        <is>
          <t>-</t>
        </is>
      </c>
      <c r="X615" t="inlineStr">
        <is>
          <t>Si</t>
        </is>
      </c>
      <c r="Y615" t="inlineStr">
        <is>
          <t>No</t>
        </is>
      </c>
      <c r="Z615" t="inlineStr">
        <is>
          <t>Si</t>
        </is>
      </c>
      <c r="AA615" t="inlineStr">
        <is>
          <t>No</t>
        </is>
      </c>
      <c r="AB615" t="inlineStr">
        <is>
          <t>No</t>
        </is>
      </c>
      <c r="AC615" s="126" t="inlineStr">
        <is>
          <t>Aqui</t>
        </is>
      </c>
      <c r="AE615" t="n">
        <v>3115.78947368421</v>
      </c>
      <c r="AF615" t="inlineStr">
        <is>
          <t>-</t>
        </is>
      </c>
    </row>
    <row r="616">
      <c r="B616" t="inlineStr">
        <is>
          <t>Actiu</t>
        </is>
      </c>
      <c r="C616" t="inlineStr">
        <is>
          <t>2025-04-29</t>
        </is>
      </c>
      <c r="D616" t="inlineStr">
        <is>
          <t>Serra Grup Immobiliari</t>
        </is>
      </c>
      <c r="F616" t="inlineStr">
        <is>
          <t>2025-04-29</t>
        </is>
      </c>
      <c r="G616" t="n">
        <v>0</v>
      </c>
      <c r="I616" t="n">
        <v>340000</v>
      </c>
      <c r="J616" t="inlineStr">
        <is>
          <t>-</t>
        </is>
      </c>
      <c r="K616" t="inlineStr">
        <is>
          <t>Viviendas</t>
        </is>
      </c>
      <c r="L616" t="inlineStr">
        <is>
          <t>-</t>
        </is>
      </c>
      <c r="M616" t="n">
        <v>2003</v>
      </c>
      <c r="N616" t="n">
        <v>22</v>
      </c>
      <c r="O616" t="inlineStr">
        <is>
          <t>Moja</t>
        </is>
      </c>
      <c r="P616" t="inlineStr">
        <is>
          <t>La vinera</t>
        </is>
      </c>
      <c r="Q616" t="n">
        <v>125</v>
      </c>
      <c r="R616" t="inlineStr">
        <is>
          <t>-</t>
        </is>
      </c>
      <c r="S616" t="inlineStr">
        <is>
          <t>-</t>
        </is>
      </c>
      <c r="T616" t="inlineStr">
        <is>
          <t>Si</t>
        </is>
      </c>
      <c r="U616" t="n">
        <v>4</v>
      </c>
      <c r="V616" t="n">
        <v>3</v>
      </c>
      <c r="W616" t="inlineStr">
        <is>
          <t>-</t>
        </is>
      </c>
      <c r="X616" t="inlineStr">
        <is>
          <t>Si</t>
        </is>
      </c>
      <c r="Y616" t="inlineStr">
        <is>
          <t>Si</t>
        </is>
      </c>
      <c r="Z616" t="inlineStr">
        <is>
          <t>Si</t>
        </is>
      </c>
      <c r="AA616" t="inlineStr">
        <is>
          <t>Si</t>
        </is>
      </c>
      <c r="AB616" t="inlineStr">
        <is>
          <t>Si</t>
        </is>
      </c>
      <c r="AC616" s="126" t="inlineStr">
        <is>
          <t>Aqui</t>
        </is>
      </c>
      <c r="AE616" t="n">
        <v>2720</v>
      </c>
      <c r="AF616" t="n">
        <v>2450.45045045045</v>
      </c>
    </row>
    <row r="617">
      <c r="B617" t="inlineStr">
        <is>
          <t>Actiu</t>
        </is>
      </c>
      <c r="C617" t="inlineStr">
        <is>
          <t>2025-04-30</t>
        </is>
      </c>
      <c r="D617" t="inlineStr">
        <is>
          <t>Serra Grup Immobiliari</t>
        </is>
      </c>
      <c r="F617" t="inlineStr">
        <is>
          <t>2025-04-30</t>
        </is>
      </c>
      <c r="G617" t="n">
        <v>0</v>
      </c>
      <c r="I617" t="n">
        <v>273137</v>
      </c>
      <c r="J617" t="inlineStr">
        <is>
          <t>-</t>
        </is>
      </c>
      <c r="K617" t="inlineStr">
        <is>
          <t>Viviendas</t>
        </is>
      </c>
      <c r="L617" t="inlineStr">
        <is>
          <t>Obra Nueva</t>
        </is>
      </c>
      <c r="M617" t="inlineStr">
        <is>
          <t>-</t>
        </is>
      </c>
      <c r="N617" t="inlineStr">
        <is>
          <t>-</t>
        </is>
      </c>
      <c r="O617" t="inlineStr">
        <is>
          <t>Vilafranca del Penedès</t>
        </is>
      </c>
      <c r="P617" t="inlineStr">
        <is>
          <t>Barceloneta</t>
        </is>
      </c>
      <c r="Q617" t="n">
        <v>82</v>
      </c>
      <c r="R617" t="inlineStr">
        <is>
          <t>-</t>
        </is>
      </c>
      <c r="S617" t="inlineStr">
        <is>
          <t>-</t>
        </is>
      </c>
      <c r="T617" t="inlineStr">
        <is>
          <t>Si</t>
        </is>
      </c>
      <c r="U617" t="n">
        <v>3</v>
      </c>
      <c r="V617" t="n">
        <v>2</v>
      </c>
      <c r="W617" t="inlineStr">
        <is>
          <t>-</t>
        </is>
      </c>
      <c r="X617" t="inlineStr">
        <is>
          <t>No</t>
        </is>
      </c>
      <c r="Y617" t="inlineStr">
        <is>
          <t>No</t>
        </is>
      </c>
      <c r="Z617" t="inlineStr">
        <is>
          <t>Si</t>
        </is>
      </c>
      <c r="AA617" t="inlineStr">
        <is>
          <t>No</t>
        </is>
      </c>
      <c r="AB617" t="inlineStr">
        <is>
          <t>Si</t>
        </is>
      </c>
      <c r="AC617" s="126" t="inlineStr">
        <is>
          <t>Aqui</t>
        </is>
      </c>
      <c r="AE617" t="n">
        <v>3330.939024390244</v>
      </c>
      <c r="AF617" t="inlineStr">
        <is>
          <t>-</t>
        </is>
      </c>
    </row>
    <row r="618">
      <c r="B618" t="inlineStr">
        <is>
          <t>Actiu</t>
        </is>
      </c>
      <c r="C618" t="inlineStr">
        <is>
          <t>2025-04-30</t>
        </is>
      </c>
      <c r="D618" t="inlineStr">
        <is>
          <t>Serra Grup Immobiliari</t>
        </is>
      </c>
      <c r="F618" t="inlineStr">
        <is>
          <t>2025-04-30</t>
        </is>
      </c>
      <c r="G618" t="n">
        <v>0</v>
      </c>
      <c r="I618" t="n">
        <v>700000</v>
      </c>
      <c r="J618" t="inlineStr">
        <is>
          <t>-</t>
        </is>
      </c>
      <c r="K618" t="inlineStr">
        <is>
          <t>Viviendas</t>
        </is>
      </c>
      <c r="L618" t="inlineStr">
        <is>
          <t>Buen estado</t>
        </is>
      </c>
      <c r="M618" t="n">
        <v>1925</v>
      </c>
      <c r="N618" t="n">
        <v>100</v>
      </c>
      <c r="O618" t="inlineStr">
        <is>
          <t>Vilafranca del Penedès</t>
        </is>
      </c>
      <c r="P618" t="inlineStr">
        <is>
          <t>*CENTRO</t>
        </is>
      </c>
      <c r="Q618" t="n">
        <v>181</v>
      </c>
      <c r="R618" t="inlineStr">
        <is>
          <t>-</t>
        </is>
      </c>
      <c r="S618" t="inlineStr">
        <is>
          <t>-</t>
        </is>
      </c>
      <c r="T618" t="inlineStr">
        <is>
          <t>No</t>
        </is>
      </c>
      <c r="U618" t="n">
        <v>8</v>
      </c>
      <c r="V618" t="n">
        <v>8</v>
      </c>
      <c r="W618" t="inlineStr">
        <is>
          <t>Este</t>
        </is>
      </c>
      <c r="X618" t="inlineStr">
        <is>
          <t>No</t>
        </is>
      </c>
      <c r="Y618" t="inlineStr">
        <is>
          <t>Si</t>
        </is>
      </c>
      <c r="Z618" t="inlineStr">
        <is>
          <t>No</t>
        </is>
      </c>
      <c r="AA618" t="inlineStr">
        <is>
          <t>No</t>
        </is>
      </c>
      <c r="AB618" t="inlineStr">
        <is>
          <t>No</t>
        </is>
      </c>
      <c r="AC618" s="126" t="inlineStr">
        <is>
          <t>Aqui</t>
        </is>
      </c>
      <c r="AE618" t="n">
        <v>3867.403314917127</v>
      </c>
      <c r="AF618" t="n">
        <v>2578.268876611418</v>
      </c>
    </row>
    <row r="619">
      <c r="B619" t="inlineStr">
        <is>
          <t>Actiu</t>
        </is>
      </c>
      <c r="C619" t="inlineStr">
        <is>
          <t>2025-04-30</t>
        </is>
      </c>
      <c r="D619" t="inlineStr">
        <is>
          <t>Serra Grup Immobiliari</t>
        </is>
      </c>
      <c r="F619" t="inlineStr">
        <is>
          <t>2025-04-30</t>
        </is>
      </c>
      <c r="G619" t="n">
        <v>0</v>
      </c>
      <c r="I619" t="n">
        <v>167000</v>
      </c>
      <c r="J619" t="inlineStr">
        <is>
          <t>-</t>
        </is>
      </c>
      <c r="K619" t="inlineStr">
        <is>
          <t>Viviendas</t>
        </is>
      </c>
      <c r="L619" t="inlineStr">
        <is>
          <t>Buen estado</t>
        </is>
      </c>
      <c r="M619" t="n">
        <v>1972</v>
      </c>
      <c r="N619" t="n">
        <v>53</v>
      </c>
      <c r="O619" t="inlineStr">
        <is>
          <t>Vilafranca del Penedès</t>
        </is>
      </c>
      <c r="P619" t="inlineStr">
        <is>
          <t>LEspirall</t>
        </is>
      </c>
      <c r="Q619" t="n">
        <v>74</v>
      </c>
      <c r="R619" t="inlineStr">
        <is>
          <t>-</t>
        </is>
      </c>
      <c r="S619" t="inlineStr">
        <is>
          <t>-</t>
        </is>
      </c>
      <c r="T619" t="inlineStr">
        <is>
          <t>Si</t>
        </is>
      </c>
      <c r="U619" t="n">
        <v>3</v>
      </c>
      <c r="V619" t="n">
        <v>1</v>
      </c>
      <c r="W619" t="inlineStr">
        <is>
          <t>Sur</t>
        </is>
      </c>
      <c r="X619" t="inlineStr">
        <is>
          <t>No</t>
        </is>
      </c>
      <c r="Y619" t="inlineStr">
        <is>
          <t>No</t>
        </is>
      </c>
      <c r="Z619" t="inlineStr">
        <is>
          <t>No</t>
        </is>
      </c>
      <c r="AA619" t="inlineStr">
        <is>
          <t>No</t>
        </is>
      </c>
      <c r="AB619" t="inlineStr">
        <is>
          <t>No</t>
        </is>
      </c>
      <c r="AC619" s="126" t="inlineStr">
        <is>
          <t>Aqui</t>
        </is>
      </c>
      <c r="AE619" t="n">
        <v>2256.756756756757</v>
      </c>
      <c r="AF619" t="n">
        <v>1783.997436171349</v>
      </c>
    </row>
    <row r="620">
      <c r="B620" t="inlineStr">
        <is>
          <t>Actiu</t>
        </is>
      </c>
      <c r="C620" t="inlineStr">
        <is>
          <t>2025-04-30</t>
        </is>
      </c>
      <c r="D620" t="inlineStr">
        <is>
          <t>Serra Grup Immobiliari</t>
        </is>
      </c>
      <c r="F620" t="inlineStr">
        <is>
          <t>2025-04-30</t>
        </is>
      </c>
      <c r="G620" t="n">
        <v>0</v>
      </c>
      <c r="I620" t="n">
        <v>294743</v>
      </c>
      <c r="J620" t="inlineStr">
        <is>
          <t>-</t>
        </is>
      </c>
      <c r="K620" t="inlineStr">
        <is>
          <t>Viviendas</t>
        </is>
      </c>
      <c r="L620" t="inlineStr">
        <is>
          <t>Obra Nueva</t>
        </is>
      </c>
      <c r="M620" t="n">
        <v>2025</v>
      </c>
      <c r="N620" t="n">
        <v>0</v>
      </c>
      <c r="O620" t="inlineStr">
        <is>
          <t>Vilafranca del Penedès</t>
        </is>
      </c>
      <c r="P620" t="inlineStr">
        <is>
          <t>Barceloneta</t>
        </is>
      </c>
      <c r="Q620" t="n">
        <v>82</v>
      </c>
      <c r="R620" t="inlineStr">
        <is>
          <t>-</t>
        </is>
      </c>
      <c r="S620" t="inlineStr">
        <is>
          <t>-</t>
        </is>
      </c>
      <c r="T620" t="inlineStr">
        <is>
          <t>Si</t>
        </is>
      </c>
      <c r="U620" t="n">
        <v>4</v>
      </c>
      <c r="V620" t="n">
        <v>2</v>
      </c>
      <c r="W620" t="inlineStr">
        <is>
          <t>-</t>
        </is>
      </c>
      <c r="X620" t="inlineStr">
        <is>
          <t>No</t>
        </is>
      </c>
      <c r="Y620" t="inlineStr">
        <is>
          <t>No</t>
        </is>
      </c>
      <c r="Z620" t="inlineStr">
        <is>
          <t>Si</t>
        </is>
      </c>
      <c r="AA620" t="inlineStr">
        <is>
          <t>No</t>
        </is>
      </c>
      <c r="AB620" t="inlineStr">
        <is>
          <t>Si</t>
        </is>
      </c>
      <c r="AC620" s="126" t="inlineStr">
        <is>
          <t>Aqui</t>
        </is>
      </c>
      <c r="AE620" t="n">
        <v>3594.426829268293</v>
      </c>
      <c r="AF620" t="n">
        <v>3594.426829268293</v>
      </c>
    </row>
    <row r="621">
      <c r="B621" t="inlineStr">
        <is>
          <t>Actiu</t>
        </is>
      </c>
      <c r="C621" t="inlineStr">
        <is>
          <t>2025-04-30</t>
        </is>
      </c>
      <c r="D621" t="inlineStr">
        <is>
          <t>Serra Grup Immobiliari</t>
        </is>
      </c>
      <c r="F621" t="inlineStr">
        <is>
          <t>2025-04-30</t>
        </is>
      </c>
      <c r="G621" t="n">
        <v>0</v>
      </c>
      <c r="I621" t="n">
        <v>287000</v>
      </c>
      <c r="J621" t="inlineStr">
        <is>
          <t>-</t>
        </is>
      </c>
      <c r="K621" t="inlineStr">
        <is>
          <t>Viviendas</t>
        </is>
      </c>
      <c r="L621" t="inlineStr">
        <is>
          <t>Buen estado</t>
        </is>
      </c>
      <c r="M621" t="inlineStr">
        <is>
          <t>-</t>
        </is>
      </c>
      <c r="N621" t="inlineStr">
        <is>
          <t>-</t>
        </is>
      </c>
      <c r="O621" t="inlineStr">
        <is>
          <t>Vilafranca del Penedès</t>
        </is>
      </c>
      <c r="P621" t="inlineStr">
        <is>
          <t>*CENTRO</t>
        </is>
      </c>
      <c r="Q621" t="n">
        <v>305</v>
      </c>
      <c r="R621" t="inlineStr">
        <is>
          <t>-</t>
        </is>
      </c>
      <c r="S621" t="inlineStr">
        <is>
          <t>-</t>
        </is>
      </c>
      <c r="T621" t="inlineStr">
        <is>
          <t>No</t>
        </is>
      </c>
      <c r="U621" t="n">
        <v>4</v>
      </c>
      <c r="V621" t="n">
        <v>3</v>
      </c>
      <c r="W621" t="inlineStr">
        <is>
          <t>-</t>
        </is>
      </c>
      <c r="X621" t="inlineStr">
        <is>
          <t>No</t>
        </is>
      </c>
      <c r="Y621" t="inlineStr">
        <is>
          <t>No</t>
        </is>
      </c>
      <c r="Z621" t="inlineStr">
        <is>
          <t>No</t>
        </is>
      </c>
      <c r="AA621" t="inlineStr">
        <is>
          <t>No</t>
        </is>
      </c>
      <c r="AB621" t="inlineStr">
        <is>
          <t>No</t>
        </is>
      </c>
      <c r="AC621" s="126" t="inlineStr">
        <is>
          <t>Aqui</t>
        </is>
      </c>
      <c r="AE621" t="n">
        <v>940.983606557377</v>
      </c>
      <c r="AF621" t="inlineStr">
        <is>
          <t>-</t>
        </is>
      </c>
    </row>
    <row r="622">
      <c r="B622" t="inlineStr">
        <is>
          <t>Actiu</t>
        </is>
      </c>
      <c r="C622" t="inlineStr">
        <is>
          <t>2025-04-30</t>
        </is>
      </c>
      <c r="D622" t="inlineStr">
        <is>
          <t>Serra Grup Immobiliari</t>
        </is>
      </c>
      <c r="F622" t="inlineStr">
        <is>
          <t>2025-04-30</t>
        </is>
      </c>
      <c r="G622" t="n">
        <v>0</v>
      </c>
      <c r="I622" t="n">
        <v>276838</v>
      </c>
      <c r="J622" t="inlineStr">
        <is>
          <t>-</t>
        </is>
      </c>
      <c r="K622" t="inlineStr">
        <is>
          <t>Viviendas</t>
        </is>
      </c>
      <c r="L622" t="inlineStr">
        <is>
          <t>Obra Nueva</t>
        </is>
      </c>
      <c r="M622" t="n">
        <v>2025</v>
      </c>
      <c r="N622" t="n">
        <v>0</v>
      </c>
      <c r="O622" t="inlineStr">
        <is>
          <t>Vilafranca del Penedès</t>
        </is>
      </c>
      <c r="P622" t="inlineStr">
        <is>
          <t>Barceloneta</t>
        </is>
      </c>
      <c r="Q622" t="n">
        <v>83</v>
      </c>
      <c r="R622" t="inlineStr">
        <is>
          <t>-</t>
        </is>
      </c>
      <c r="S622" t="inlineStr">
        <is>
          <t>-</t>
        </is>
      </c>
      <c r="T622" t="inlineStr">
        <is>
          <t>Si</t>
        </is>
      </c>
      <c r="U622" t="n">
        <v>3</v>
      </c>
      <c r="V622" t="n">
        <v>2</v>
      </c>
      <c r="W622" t="inlineStr">
        <is>
          <t>-</t>
        </is>
      </c>
      <c r="X622" t="inlineStr">
        <is>
          <t>No</t>
        </is>
      </c>
      <c r="Y622" t="inlineStr">
        <is>
          <t>No</t>
        </is>
      </c>
      <c r="Z622" t="inlineStr">
        <is>
          <t>Si</t>
        </is>
      </c>
      <c r="AA622" t="inlineStr">
        <is>
          <t>No</t>
        </is>
      </c>
      <c r="AB622" t="inlineStr">
        <is>
          <t>Si</t>
        </is>
      </c>
      <c r="AC622" s="126" t="inlineStr">
        <is>
          <t>Aqui</t>
        </is>
      </c>
      <c r="AE622" t="n">
        <v>3335.397590361446</v>
      </c>
      <c r="AF622" t="n">
        <v>3335.397590361446</v>
      </c>
    </row>
    <row r="623">
      <c r="B623" t="inlineStr">
        <is>
          <t>Actiu</t>
        </is>
      </c>
      <c r="C623" t="inlineStr">
        <is>
          <t>2025-04-30</t>
        </is>
      </c>
      <c r="D623" t="inlineStr">
        <is>
          <t>Serra Grup Immobiliari</t>
        </is>
      </c>
      <c r="F623" t="inlineStr">
        <is>
          <t>2025-04-30</t>
        </is>
      </c>
      <c r="G623" t="n">
        <v>0</v>
      </c>
      <c r="I623" t="n">
        <v>175000</v>
      </c>
      <c r="J623" t="inlineStr">
        <is>
          <t>-</t>
        </is>
      </c>
      <c r="K623" t="inlineStr">
        <is>
          <t>Viviendas</t>
        </is>
      </c>
      <c r="L623" t="inlineStr">
        <is>
          <t>Buen estado</t>
        </is>
      </c>
      <c r="M623" t="n">
        <v>1995</v>
      </c>
      <c r="N623" t="n">
        <v>30</v>
      </c>
      <c r="O623" t="inlineStr">
        <is>
          <t>Vilafranca del Penedès</t>
        </is>
      </c>
      <c r="P623" t="inlineStr">
        <is>
          <t>LES CLOTES</t>
        </is>
      </c>
      <c r="Q623" t="n">
        <v>87</v>
      </c>
      <c r="R623" t="inlineStr">
        <is>
          <t>-</t>
        </is>
      </c>
      <c r="S623" t="inlineStr">
        <is>
          <t>-</t>
        </is>
      </c>
      <c r="T623" t="inlineStr">
        <is>
          <t>Si</t>
        </is>
      </c>
      <c r="U623" t="n">
        <v>4</v>
      </c>
      <c r="V623" t="n">
        <v>2</v>
      </c>
      <c r="W623" t="inlineStr">
        <is>
          <t>Oeste</t>
        </is>
      </c>
      <c r="X623" t="inlineStr">
        <is>
          <t>No</t>
        </is>
      </c>
      <c r="Y623" t="inlineStr">
        <is>
          <t>Si</t>
        </is>
      </c>
      <c r="Z623" t="inlineStr">
        <is>
          <t>No</t>
        </is>
      </c>
      <c r="AA623" t="inlineStr">
        <is>
          <t>No</t>
        </is>
      </c>
      <c r="AB623" t="inlineStr">
        <is>
          <t>No</t>
        </is>
      </c>
      <c r="AC623" s="126" t="inlineStr">
        <is>
          <t>Aqui</t>
        </is>
      </c>
      <c r="AE623" t="n">
        <v>2011.494252873563</v>
      </c>
      <c r="AF623" t="n">
        <v>1749.125437281359</v>
      </c>
    </row>
    <row r="624">
      <c r="B624" t="inlineStr">
        <is>
          <t>Actiu</t>
        </is>
      </c>
      <c r="C624" t="inlineStr">
        <is>
          <t>2025-04-30</t>
        </is>
      </c>
      <c r="D624" t="inlineStr">
        <is>
          <t>Serra Grup Immobiliari</t>
        </is>
      </c>
      <c r="F624" t="inlineStr">
        <is>
          <t>2025-04-30</t>
        </is>
      </c>
      <c r="G624" t="n">
        <v>0</v>
      </c>
      <c r="I624" t="n">
        <v>254481</v>
      </c>
      <c r="J624" t="inlineStr">
        <is>
          <t>-</t>
        </is>
      </c>
      <c r="K624" t="inlineStr">
        <is>
          <t>Viviendas</t>
        </is>
      </c>
      <c r="L624" t="inlineStr">
        <is>
          <t>Nuevo</t>
        </is>
      </c>
      <c r="M624" t="inlineStr">
        <is>
          <t>-</t>
        </is>
      </c>
      <c r="N624" t="inlineStr">
        <is>
          <t>-</t>
        </is>
      </c>
      <c r="O624" t="inlineStr">
        <is>
          <t>Vilafranca del Penedès</t>
        </is>
      </c>
      <c r="P624" t="inlineStr">
        <is>
          <t>Barcelona</t>
        </is>
      </c>
      <c r="Q624" t="n">
        <v>73</v>
      </c>
      <c r="R624" t="inlineStr">
        <is>
          <t>-</t>
        </is>
      </c>
      <c r="S624" t="inlineStr">
        <is>
          <t>-</t>
        </is>
      </c>
      <c r="T624" t="inlineStr">
        <is>
          <t>Si</t>
        </is>
      </c>
      <c r="U624" t="n">
        <v>3</v>
      </c>
      <c r="V624" t="n">
        <v>2</v>
      </c>
      <c r="W624" t="inlineStr">
        <is>
          <t>-</t>
        </is>
      </c>
      <c r="X624" t="inlineStr">
        <is>
          <t>No</t>
        </is>
      </c>
      <c r="Y624" t="inlineStr">
        <is>
          <t>No</t>
        </is>
      </c>
      <c r="Z624" t="inlineStr">
        <is>
          <t>Si</t>
        </is>
      </c>
      <c r="AA624" t="inlineStr">
        <is>
          <t>No</t>
        </is>
      </c>
      <c r="AB624" t="inlineStr">
        <is>
          <t>Si</t>
        </is>
      </c>
      <c r="AC624" s="126" t="inlineStr">
        <is>
          <t>Aqui</t>
        </is>
      </c>
      <c r="AE624" t="n">
        <v>3486.041095890411</v>
      </c>
      <c r="AF624" t="inlineStr">
        <is>
          <t>-</t>
        </is>
      </c>
    </row>
    <row r="625">
      <c r="B625" t="inlineStr">
        <is>
          <t>Actiu</t>
        </is>
      </c>
      <c r="C625" t="inlineStr">
        <is>
          <t>2025-04-30</t>
        </is>
      </c>
      <c r="D625" t="inlineStr">
        <is>
          <t>Serra Grup Immobiliari</t>
        </is>
      </c>
      <c r="F625" t="inlineStr">
        <is>
          <t>2025-04-30</t>
        </is>
      </c>
      <c r="G625" t="n">
        <v>0</v>
      </c>
      <c r="I625" t="n">
        <v>288472</v>
      </c>
      <c r="J625" t="inlineStr">
        <is>
          <t>-</t>
        </is>
      </c>
      <c r="K625" t="inlineStr">
        <is>
          <t>Viviendas</t>
        </is>
      </c>
      <c r="L625" t="inlineStr">
        <is>
          <t>Obra Nueva</t>
        </is>
      </c>
      <c r="M625" t="n">
        <v>2025</v>
      </c>
      <c r="N625" t="n">
        <v>0</v>
      </c>
      <c r="O625" t="inlineStr">
        <is>
          <t>Vilafranca del Penedès</t>
        </is>
      </c>
      <c r="P625" t="inlineStr">
        <is>
          <t>Vilafranca del Penedès</t>
        </is>
      </c>
      <c r="Q625" t="n">
        <v>88</v>
      </c>
      <c r="R625" t="inlineStr">
        <is>
          <t>-</t>
        </is>
      </c>
      <c r="S625" t="inlineStr">
        <is>
          <t>-</t>
        </is>
      </c>
      <c r="T625" t="inlineStr">
        <is>
          <t>Si</t>
        </is>
      </c>
      <c r="U625" t="n">
        <v>4</v>
      </c>
      <c r="V625" t="n">
        <v>2</v>
      </c>
      <c r="W625" t="inlineStr">
        <is>
          <t>-</t>
        </is>
      </c>
      <c r="X625" t="inlineStr">
        <is>
          <t>No</t>
        </is>
      </c>
      <c r="Y625" t="inlineStr">
        <is>
          <t>Si</t>
        </is>
      </c>
      <c r="Z625" t="inlineStr">
        <is>
          <t>Si</t>
        </is>
      </c>
      <c r="AA625" t="inlineStr">
        <is>
          <t>No</t>
        </is>
      </c>
      <c r="AB625" t="inlineStr">
        <is>
          <t>Si</t>
        </is>
      </c>
      <c r="AC625" s="126" t="inlineStr">
        <is>
          <t>Aqui</t>
        </is>
      </c>
      <c r="AE625" t="n">
        <v>3278.090909090909</v>
      </c>
      <c r="AF625" t="n">
        <v>3278.090909090909</v>
      </c>
    </row>
    <row r="626">
      <c r="B626" t="inlineStr">
        <is>
          <t>Actiu</t>
        </is>
      </c>
      <c r="C626" t="inlineStr">
        <is>
          <t>2025-04-30</t>
        </is>
      </c>
      <c r="D626" t="inlineStr">
        <is>
          <t>Serra Grup Immobiliari</t>
        </is>
      </c>
      <c r="F626" t="inlineStr">
        <is>
          <t>2025-04-30</t>
        </is>
      </c>
      <c r="G626" t="n">
        <v>0</v>
      </c>
      <c r="I626" t="n">
        <v>270000</v>
      </c>
      <c r="J626" t="inlineStr">
        <is>
          <t>-</t>
        </is>
      </c>
      <c r="K626" t="inlineStr">
        <is>
          <t>Viviendas</t>
        </is>
      </c>
      <c r="L626" t="inlineStr">
        <is>
          <t>Seminuevo</t>
        </is>
      </c>
      <c r="M626" t="n">
        <v>2023</v>
      </c>
      <c r="N626" t="n">
        <v>2</v>
      </c>
      <c r="O626" t="inlineStr">
        <is>
          <t>Vilafranca del Penedès</t>
        </is>
      </c>
      <c r="P626" t="inlineStr">
        <is>
          <t>*CENTRO</t>
        </is>
      </c>
      <c r="Q626" t="n">
        <v>95</v>
      </c>
      <c r="R626" t="inlineStr">
        <is>
          <t>-</t>
        </is>
      </c>
      <c r="S626" t="inlineStr">
        <is>
          <t>-</t>
        </is>
      </c>
      <c r="T626" t="inlineStr">
        <is>
          <t>Si</t>
        </is>
      </c>
      <c r="U626" t="n">
        <v>3</v>
      </c>
      <c r="V626" t="n">
        <v>2</v>
      </c>
      <c r="W626" t="inlineStr">
        <is>
          <t>Sur</t>
        </is>
      </c>
      <c r="X626" t="inlineStr">
        <is>
          <t>No</t>
        </is>
      </c>
      <c r="Y626" t="inlineStr">
        <is>
          <t>Si</t>
        </is>
      </c>
      <c r="Z626" t="inlineStr">
        <is>
          <t>No</t>
        </is>
      </c>
      <c r="AA626" t="inlineStr">
        <is>
          <t>No</t>
        </is>
      </c>
      <c r="AB626" t="inlineStr">
        <is>
          <t>No</t>
        </is>
      </c>
      <c r="AC626" s="126" t="inlineStr">
        <is>
          <t>Aqui</t>
        </is>
      </c>
      <c r="AE626" t="n">
        <v>2842.105263157895</v>
      </c>
      <c r="AF626" t="n">
        <v>2813.965607087024</v>
      </c>
    </row>
    <row r="627">
      <c r="B627" t="inlineStr">
        <is>
          <t>Actiu</t>
        </is>
      </c>
      <c r="C627" t="inlineStr">
        <is>
          <t>2025-04-30</t>
        </is>
      </c>
      <c r="D627" t="inlineStr">
        <is>
          <t>Serra Grup Immobiliari</t>
        </is>
      </c>
      <c r="F627" t="inlineStr">
        <is>
          <t>2025-04-30</t>
        </is>
      </c>
      <c r="G627" t="n">
        <v>0</v>
      </c>
      <c r="I627" t="n">
        <v>260500</v>
      </c>
      <c r="J627" t="inlineStr">
        <is>
          <t>-</t>
        </is>
      </c>
      <c r="K627" t="inlineStr">
        <is>
          <t>Viviendas</t>
        </is>
      </c>
      <c r="L627" t="inlineStr">
        <is>
          <t>Obra Nueva</t>
        </is>
      </c>
      <c r="M627" t="n">
        <v>2025</v>
      </c>
      <c r="N627" t="n">
        <v>0</v>
      </c>
      <c r="O627" t="inlineStr">
        <is>
          <t>Vilafranca del Penedès</t>
        </is>
      </c>
      <c r="P627" t="inlineStr">
        <is>
          <t>La Girada</t>
        </is>
      </c>
      <c r="Q627" t="n">
        <v>78</v>
      </c>
      <c r="R627" t="inlineStr">
        <is>
          <t>-</t>
        </is>
      </c>
      <c r="S627" t="inlineStr">
        <is>
          <t>-</t>
        </is>
      </c>
      <c r="T627" t="inlineStr">
        <is>
          <t>Si</t>
        </is>
      </c>
      <c r="U627" t="n">
        <v>4</v>
      </c>
      <c r="V627" t="n">
        <v>2</v>
      </c>
      <c r="W627" t="inlineStr">
        <is>
          <t>-</t>
        </is>
      </c>
      <c r="X627" t="inlineStr">
        <is>
          <t>No</t>
        </is>
      </c>
      <c r="Y627" t="inlineStr">
        <is>
          <t>Si</t>
        </is>
      </c>
      <c r="Z627" t="inlineStr">
        <is>
          <t>Si</t>
        </is>
      </c>
      <c r="AA627" t="inlineStr">
        <is>
          <t>No</t>
        </is>
      </c>
      <c r="AB627" t="inlineStr">
        <is>
          <t>No</t>
        </is>
      </c>
      <c r="AC627" s="126" t="inlineStr">
        <is>
          <t>Aqui</t>
        </is>
      </c>
      <c r="AE627" t="n">
        <v>3339.74358974359</v>
      </c>
      <c r="AF627" t="n">
        <v>3339.74358974359</v>
      </c>
    </row>
    <row r="628">
      <c r="B628" t="inlineStr">
        <is>
          <t>Actiu</t>
        </is>
      </c>
      <c r="C628" t="inlineStr">
        <is>
          <t>2025-04-30</t>
        </is>
      </c>
      <c r="D628" t="inlineStr">
        <is>
          <t>Serra Grup Immobiliari</t>
        </is>
      </c>
      <c r="F628" t="inlineStr">
        <is>
          <t>2025-04-30</t>
        </is>
      </c>
      <c r="G628" t="n">
        <v>0</v>
      </c>
      <c r="I628" t="n">
        <v>319200</v>
      </c>
      <c r="J628" t="inlineStr">
        <is>
          <t>-</t>
        </is>
      </c>
      <c r="K628" t="inlineStr">
        <is>
          <t>Viviendas</t>
        </is>
      </c>
      <c r="L628" t="inlineStr">
        <is>
          <t>Obra Nueva</t>
        </is>
      </c>
      <c r="M628" t="n">
        <v>2025</v>
      </c>
      <c r="N628" t="n">
        <v>0</v>
      </c>
      <c r="O628" t="inlineStr">
        <is>
          <t>Vilafranca del Penedès</t>
        </is>
      </c>
      <c r="P628" t="inlineStr">
        <is>
          <t>Barcelona</t>
        </is>
      </c>
      <c r="Q628" t="n">
        <v>92</v>
      </c>
      <c r="R628" t="inlineStr">
        <is>
          <t>-</t>
        </is>
      </c>
      <c r="S628" t="inlineStr">
        <is>
          <t>-</t>
        </is>
      </c>
      <c r="T628" t="inlineStr">
        <is>
          <t>Si</t>
        </is>
      </c>
      <c r="U628" t="n">
        <v>4</v>
      </c>
      <c r="V628" t="n">
        <v>2</v>
      </c>
      <c r="W628" t="inlineStr">
        <is>
          <t>-</t>
        </is>
      </c>
      <c r="X628" t="inlineStr">
        <is>
          <t>No</t>
        </is>
      </c>
      <c r="Y628" t="inlineStr">
        <is>
          <t>No</t>
        </is>
      </c>
      <c r="Z628" t="inlineStr">
        <is>
          <t>Si</t>
        </is>
      </c>
      <c r="AA628" t="inlineStr">
        <is>
          <t>No</t>
        </is>
      </c>
      <c r="AB628" t="inlineStr">
        <is>
          <t>Si</t>
        </is>
      </c>
      <c r="AC628" s="126" t="inlineStr">
        <is>
          <t>Aqui</t>
        </is>
      </c>
      <c r="AE628" t="n">
        <v>3469.565217391304</v>
      </c>
      <c r="AF628" t="n">
        <v>3469.565217391304</v>
      </c>
    </row>
    <row r="629">
      <c r="B629" t="inlineStr">
        <is>
          <t>Actiu</t>
        </is>
      </c>
      <c r="C629" t="inlineStr">
        <is>
          <t>2025-04-30</t>
        </is>
      </c>
      <c r="D629" t="inlineStr">
        <is>
          <t>Serra Grup Immobiliari</t>
        </is>
      </c>
      <c r="F629" t="inlineStr">
        <is>
          <t>2025-04-30</t>
        </is>
      </c>
      <c r="G629" t="n">
        <v>0</v>
      </c>
      <c r="I629" t="n">
        <v>268000</v>
      </c>
      <c r="J629" t="inlineStr">
        <is>
          <t>-</t>
        </is>
      </c>
      <c r="K629" t="inlineStr">
        <is>
          <t>Viviendas</t>
        </is>
      </c>
      <c r="L629" t="inlineStr">
        <is>
          <t>Obra Nueva</t>
        </is>
      </c>
      <c r="M629" t="n">
        <v>2025</v>
      </c>
      <c r="N629" t="n">
        <v>0</v>
      </c>
      <c r="O629" t="inlineStr">
        <is>
          <t>Vilafranca del Penedès</t>
        </is>
      </c>
      <c r="P629" t="inlineStr">
        <is>
          <t>La Girada</t>
        </is>
      </c>
      <c r="Q629" t="n">
        <v>78</v>
      </c>
      <c r="R629" t="inlineStr">
        <is>
          <t>-</t>
        </is>
      </c>
      <c r="S629" t="inlineStr">
        <is>
          <t>-</t>
        </is>
      </c>
      <c r="T629" t="inlineStr">
        <is>
          <t>Si</t>
        </is>
      </c>
      <c r="U629" t="n">
        <v>4</v>
      </c>
      <c r="V629" t="n">
        <v>2</v>
      </c>
      <c r="W629" t="inlineStr">
        <is>
          <t>-</t>
        </is>
      </c>
      <c r="X629" t="inlineStr">
        <is>
          <t>No</t>
        </is>
      </c>
      <c r="Y629" t="inlineStr">
        <is>
          <t>Si</t>
        </is>
      </c>
      <c r="Z629" t="inlineStr">
        <is>
          <t>Si</t>
        </is>
      </c>
      <c r="AA629" t="inlineStr">
        <is>
          <t>No</t>
        </is>
      </c>
      <c r="AB629" t="inlineStr">
        <is>
          <t>No</t>
        </is>
      </c>
      <c r="AC629" s="126" t="inlineStr">
        <is>
          <t>Aqui</t>
        </is>
      </c>
      <c r="AE629" t="n">
        <v>3435.897435897436</v>
      </c>
      <c r="AF629" t="n">
        <v>3435.897435897436</v>
      </c>
    </row>
    <row r="630">
      <c r="B630" t="inlineStr">
        <is>
          <t>Actiu</t>
        </is>
      </c>
      <c r="C630" t="inlineStr">
        <is>
          <t>2025-04-30</t>
        </is>
      </c>
      <c r="D630" t="inlineStr">
        <is>
          <t>Serra Grup Immobiliari</t>
        </is>
      </c>
      <c r="F630" t="inlineStr">
        <is>
          <t>2025-04-30</t>
        </is>
      </c>
      <c r="G630" t="n">
        <v>0</v>
      </c>
      <c r="I630" t="n">
        <v>273861</v>
      </c>
      <c r="J630" t="inlineStr">
        <is>
          <t>-</t>
        </is>
      </c>
      <c r="K630" t="inlineStr">
        <is>
          <t>Viviendas</t>
        </is>
      </c>
      <c r="L630" t="inlineStr">
        <is>
          <t>Obra Nueva</t>
        </is>
      </c>
      <c r="M630" t="n">
        <v>2025</v>
      </c>
      <c r="N630" t="n">
        <v>0</v>
      </c>
      <c r="O630" t="inlineStr">
        <is>
          <t>Vilafranca del Penedès</t>
        </is>
      </c>
      <c r="P630" t="inlineStr">
        <is>
          <t>Vilafranca del Penedès</t>
        </is>
      </c>
      <c r="Q630" t="n">
        <v>84</v>
      </c>
      <c r="R630" t="inlineStr">
        <is>
          <t>-</t>
        </is>
      </c>
      <c r="S630" t="inlineStr">
        <is>
          <t>-</t>
        </is>
      </c>
      <c r="T630" t="inlineStr">
        <is>
          <t>Si</t>
        </is>
      </c>
      <c r="U630" t="n">
        <v>3</v>
      </c>
      <c r="V630" t="n">
        <v>2</v>
      </c>
      <c r="W630" t="inlineStr">
        <is>
          <t>-</t>
        </is>
      </c>
      <c r="X630" t="inlineStr">
        <is>
          <t>No</t>
        </is>
      </c>
      <c r="Y630" t="inlineStr">
        <is>
          <t>No</t>
        </is>
      </c>
      <c r="Z630" t="inlineStr">
        <is>
          <t>Si</t>
        </is>
      </c>
      <c r="AA630" t="inlineStr">
        <is>
          <t>No</t>
        </is>
      </c>
      <c r="AB630" t="inlineStr">
        <is>
          <t>Si</t>
        </is>
      </c>
      <c r="AC630" s="126" t="inlineStr">
        <is>
          <t>Aqui</t>
        </is>
      </c>
      <c r="AE630" t="n">
        <v>3260.25</v>
      </c>
      <c r="AF630" t="n">
        <v>3260.25</v>
      </c>
    </row>
    <row r="631">
      <c r="B631" t="inlineStr">
        <is>
          <t>Actiu</t>
        </is>
      </c>
      <c r="C631" t="inlineStr">
        <is>
          <t>2025-04-30</t>
        </is>
      </c>
      <c r="D631" t="inlineStr">
        <is>
          <t>Serra Grup Immobiliari</t>
        </is>
      </c>
      <c r="F631" t="inlineStr">
        <is>
          <t>2025-04-30</t>
        </is>
      </c>
      <c r="G631" t="n">
        <v>0</v>
      </c>
      <c r="I631" t="n">
        <v>284000</v>
      </c>
      <c r="J631" t="inlineStr">
        <is>
          <t>-</t>
        </is>
      </c>
      <c r="K631" t="inlineStr">
        <is>
          <t>Viviendas</t>
        </is>
      </c>
      <c r="L631" t="inlineStr">
        <is>
          <t>Nuevo</t>
        </is>
      </c>
      <c r="M631" t="n">
        <v>2025</v>
      </c>
      <c r="N631" t="n">
        <v>0</v>
      </c>
      <c r="O631" t="inlineStr">
        <is>
          <t>Vilafranca del Penedès</t>
        </is>
      </c>
      <c r="P631" t="inlineStr">
        <is>
          <t>La Girada</t>
        </is>
      </c>
      <c r="Q631" t="n">
        <v>78</v>
      </c>
      <c r="R631" t="inlineStr">
        <is>
          <t>-</t>
        </is>
      </c>
      <c r="S631" t="inlineStr">
        <is>
          <t>-</t>
        </is>
      </c>
      <c r="T631" t="inlineStr">
        <is>
          <t>Si</t>
        </is>
      </c>
      <c r="U631" t="n">
        <v>4</v>
      </c>
      <c r="V631" t="n">
        <v>2</v>
      </c>
      <c r="W631" t="inlineStr">
        <is>
          <t>-</t>
        </is>
      </c>
      <c r="X631" t="inlineStr">
        <is>
          <t>No</t>
        </is>
      </c>
      <c r="Y631" t="inlineStr">
        <is>
          <t>Si</t>
        </is>
      </c>
      <c r="Z631" t="inlineStr">
        <is>
          <t>Si</t>
        </is>
      </c>
      <c r="AA631" t="inlineStr">
        <is>
          <t>No</t>
        </is>
      </c>
      <c r="AB631" t="inlineStr">
        <is>
          <t>No</t>
        </is>
      </c>
      <c r="AC631" s="126" t="inlineStr">
        <is>
          <t>Aqui</t>
        </is>
      </c>
      <c r="AE631" t="n">
        <v>3641.025641025641</v>
      </c>
      <c r="AF631" t="n">
        <v>3641.025641025641</v>
      </c>
    </row>
    <row r="632">
      <c r="B632" t="inlineStr">
        <is>
          <t>Actiu</t>
        </is>
      </c>
      <c r="C632" t="inlineStr">
        <is>
          <t>2025-04-30</t>
        </is>
      </c>
      <c r="D632" t="inlineStr">
        <is>
          <t>Serra Grup Immobiliari</t>
        </is>
      </c>
      <c r="F632" t="inlineStr">
        <is>
          <t>2025-04-30</t>
        </is>
      </c>
      <c r="G632" t="n">
        <v>0</v>
      </c>
      <c r="I632" t="n">
        <v>260500</v>
      </c>
      <c r="J632" t="inlineStr">
        <is>
          <t>-</t>
        </is>
      </c>
      <c r="K632" t="inlineStr">
        <is>
          <t>Viviendas</t>
        </is>
      </c>
      <c r="L632" t="inlineStr">
        <is>
          <t>Obra Nueva</t>
        </is>
      </c>
      <c r="M632" t="n">
        <v>2025</v>
      </c>
      <c r="N632" t="n">
        <v>0</v>
      </c>
      <c r="O632" t="inlineStr">
        <is>
          <t>Vilafranca del Penedès</t>
        </is>
      </c>
      <c r="P632" t="inlineStr">
        <is>
          <t>La Girada</t>
        </is>
      </c>
      <c r="Q632" t="n">
        <v>78</v>
      </c>
      <c r="R632" t="inlineStr">
        <is>
          <t>-</t>
        </is>
      </c>
      <c r="S632" t="inlineStr">
        <is>
          <t>-</t>
        </is>
      </c>
      <c r="T632" t="inlineStr">
        <is>
          <t>Si</t>
        </is>
      </c>
      <c r="U632" t="n">
        <v>4</v>
      </c>
      <c r="V632" t="n">
        <v>2</v>
      </c>
      <c r="W632" t="inlineStr">
        <is>
          <t>-</t>
        </is>
      </c>
      <c r="X632" t="inlineStr">
        <is>
          <t>No</t>
        </is>
      </c>
      <c r="Y632" t="inlineStr">
        <is>
          <t>Si</t>
        </is>
      </c>
      <c r="Z632" t="inlineStr">
        <is>
          <t>Si</t>
        </is>
      </c>
      <c r="AA632" t="inlineStr">
        <is>
          <t>No</t>
        </is>
      </c>
      <c r="AB632" t="inlineStr">
        <is>
          <t>No</t>
        </is>
      </c>
      <c r="AC632" s="126" t="inlineStr">
        <is>
          <t>Aqui</t>
        </is>
      </c>
      <c r="AE632" t="n">
        <v>3339.74358974359</v>
      </c>
      <c r="AF632" t="n">
        <v>3339.74358974359</v>
      </c>
    </row>
    <row r="633">
      <c r="B633" t="inlineStr">
        <is>
          <t>Actiu</t>
        </is>
      </c>
      <c r="C633" t="inlineStr">
        <is>
          <t>2025-04-30</t>
        </is>
      </c>
      <c r="D633" t="inlineStr">
        <is>
          <t>Serra Grup Immobiliari</t>
        </is>
      </c>
      <c r="F633" t="inlineStr">
        <is>
          <t>2025-04-30</t>
        </is>
      </c>
      <c r="G633" t="n">
        <v>0</v>
      </c>
      <c r="I633" t="n">
        <v>276838</v>
      </c>
      <c r="J633" t="inlineStr">
        <is>
          <t>-</t>
        </is>
      </c>
      <c r="K633" t="inlineStr">
        <is>
          <t>Viviendas</t>
        </is>
      </c>
      <c r="L633" t="inlineStr">
        <is>
          <t>Obra Nueva</t>
        </is>
      </c>
      <c r="M633" t="n">
        <v>2025</v>
      </c>
      <c r="N633" t="n">
        <v>0</v>
      </c>
      <c r="O633" t="inlineStr">
        <is>
          <t>Vilafranca del Penedès</t>
        </is>
      </c>
      <c r="P633" t="inlineStr">
        <is>
          <t>Barceloneta</t>
        </is>
      </c>
      <c r="Q633" t="n">
        <v>83</v>
      </c>
      <c r="R633" t="inlineStr">
        <is>
          <t>-</t>
        </is>
      </c>
      <c r="S633" t="inlineStr">
        <is>
          <t>-</t>
        </is>
      </c>
      <c r="T633" t="inlineStr">
        <is>
          <t>Si</t>
        </is>
      </c>
      <c r="U633" t="n">
        <v>3</v>
      </c>
      <c r="V633" t="n">
        <v>2</v>
      </c>
      <c r="W633" t="inlineStr">
        <is>
          <t>-</t>
        </is>
      </c>
      <c r="X633" t="inlineStr">
        <is>
          <t>No</t>
        </is>
      </c>
      <c r="Y633" t="inlineStr">
        <is>
          <t>No</t>
        </is>
      </c>
      <c r="Z633" t="inlineStr">
        <is>
          <t>Si</t>
        </is>
      </c>
      <c r="AA633" t="inlineStr">
        <is>
          <t>No</t>
        </is>
      </c>
      <c r="AB633" t="inlineStr">
        <is>
          <t>Si</t>
        </is>
      </c>
      <c r="AC633" s="126" t="inlineStr">
        <is>
          <t>Aqui</t>
        </is>
      </c>
      <c r="AE633" t="n">
        <v>3335.397590361446</v>
      </c>
      <c r="AF633" t="n">
        <v>3335.397590361446</v>
      </c>
    </row>
    <row r="634">
      <c r="B634" t="inlineStr">
        <is>
          <t>Actiu</t>
        </is>
      </c>
      <c r="C634" t="inlineStr">
        <is>
          <t>2025-04-30</t>
        </is>
      </c>
      <c r="D634" t="inlineStr">
        <is>
          <t>Serra Grup Immobiliari</t>
        </is>
      </c>
      <c r="F634" t="inlineStr">
        <is>
          <t>2025-04-30</t>
        </is>
      </c>
      <c r="G634" t="n">
        <v>0</v>
      </c>
      <c r="I634" t="n">
        <v>285000</v>
      </c>
      <c r="J634" t="inlineStr">
        <is>
          <t>-</t>
        </is>
      </c>
      <c r="K634" t="inlineStr">
        <is>
          <t>Viviendas</t>
        </is>
      </c>
      <c r="L634" t="inlineStr">
        <is>
          <t>-</t>
        </is>
      </c>
      <c r="M634" t="n">
        <v>1966</v>
      </c>
      <c r="N634" t="n">
        <v>59</v>
      </c>
      <c r="O634" t="inlineStr">
        <is>
          <t>Vilafranca del Penedès</t>
        </is>
      </c>
      <c r="P634" t="inlineStr">
        <is>
          <t>Sant Julià</t>
        </is>
      </c>
      <c r="Q634" t="n">
        <v>90</v>
      </c>
      <c r="R634" t="inlineStr">
        <is>
          <t>-</t>
        </is>
      </c>
      <c r="S634" t="inlineStr">
        <is>
          <t>-</t>
        </is>
      </c>
      <c r="T634" t="inlineStr">
        <is>
          <t>No</t>
        </is>
      </c>
      <c r="U634" t="n">
        <v>3</v>
      </c>
      <c r="V634" t="n">
        <v>1</v>
      </c>
      <c r="W634" t="inlineStr">
        <is>
          <t>-</t>
        </is>
      </c>
      <c r="X634" t="inlineStr">
        <is>
          <t>Si</t>
        </is>
      </c>
      <c r="Y634" t="inlineStr">
        <is>
          <t>No</t>
        </is>
      </c>
      <c r="Z634" t="inlineStr">
        <is>
          <t>No</t>
        </is>
      </c>
      <c r="AA634" t="inlineStr">
        <is>
          <t>Si</t>
        </is>
      </c>
      <c r="AB634" t="inlineStr">
        <is>
          <t>Si</t>
        </is>
      </c>
      <c r="AC634" s="126" t="inlineStr">
        <is>
          <t>Aqui</t>
        </is>
      </c>
      <c r="AE634" t="n">
        <v>3166.666666666667</v>
      </c>
      <c r="AF634" t="n">
        <v>2445.302445302445</v>
      </c>
    </row>
    <row r="635">
      <c r="B635" t="inlineStr">
        <is>
          <t>Actiu</t>
        </is>
      </c>
      <c r="C635" t="inlineStr">
        <is>
          <t>2025-04-30</t>
        </is>
      </c>
      <c r="D635" t="inlineStr">
        <is>
          <t>Serra Grup Immobiliari</t>
        </is>
      </c>
      <c r="F635" t="inlineStr">
        <is>
          <t>2025-04-30</t>
        </is>
      </c>
      <c r="G635" t="n">
        <v>0</v>
      </c>
      <c r="I635" t="n">
        <v>2200000</v>
      </c>
      <c r="J635" t="inlineStr">
        <is>
          <t>-</t>
        </is>
      </c>
      <c r="K635" t="inlineStr">
        <is>
          <t>Viviendas</t>
        </is>
      </c>
      <c r="L635" t="inlineStr">
        <is>
          <t>-</t>
        </is>
      </c>
      <c r="M635" t="inlineStr">
        <is>
          <t>-</t>
        </is>
      </c>
      <c r="N635" t="inlineStr">
        <is>
          <t>-</t>
        </is>
      </c>
      <c r="O635" t="inlineStr">
        <is>
          <t>Vilafranca del Penedès</t>
        </is>
      </c>
      <c r="P635" t="inlineStr">
        <is>
          <t>Subirats</t>
        </is>
      </c>
      <c r="Q635" t="n">
        <v>687</v>
      </c>
      <c r="R635" t="inlineStr">
        <is>
          <t>-</t>
        </is>
      </c>
      <c r="S635" t="inlineStr">
        <is>
          <t>-</t>
        </is>
      </c>
      <c r="T635" t="inlineStr">
        <is>
          <t>No</t>
        </is>
      </c>
      <c r="U635" t="n">
        <v>8</v>
      </c>
      <c r="V635" t="n">
        <v>6</v>
      </c>
      <c r="W635" t="inlineStr">
        <is>
          <t>-</t>
        </is>
      </c>
      <c r="X635" t="inlineStr">
        <is>
          <t>Si</t>
        </is>
      </c>
      <c r="Y635" t="inlineStr">
        <is>
          <t>Si</t>
        </is>
      </c>
      <c r="Z635" t="inlineStr">
        <is>
          <t>Si</t>
        </is>
      </c>
      <c r="AA635" t="inlineStr">
        <is>
          <t>No</t>
        </is>
      </c>
      <c r="AB635" t="inlineStr">
        <is>
          <t>No</t>
        </is>
      </c>
      <c r="AC635" s="126" t="inlineStr">
        <is>
          <t>Aqui</t>
        </is>
      </c>
      <c r="AE635" t="n">
        <v>3202.328966521106</v>
      </c>
      <c r="AF635" t="inlineStr">
        <is>
          <t>-</t>
        </is>
      </c>
    </row>
    <row r="636">
      <c r="B636" t="inlineStr">
        <is>
          <t>Actiu</t>
        </is>
      </c>
      <c r="C636" t="inlineStr">
        <is>
          <t>2025-04-30</t>
        </is>
      </c>
      <c r="D636" t="inlineStr">
        <is>
          <t>Serra Grup Immobiliari</t>
        </is>
      </c>
      <c r="F636" t="inlineStr">
        <is>
          <t>2025-04-30</t>
        </is>
      </c>
      <c r="G636" t="n">
        <v>0</v>
      </c>
      <c r="I636" t="n">
        <v>550000</v>
      </c>
      <c r="J636" t="inlineStr">
        <is>
          <t>-</t>
        </is>
      </c>
      <c r="K636" t="inlineStr">
        <is>
          <t>Viviendas</t>
        </is>
      </c>
      <c r="L636" t="inlineStr">
        <is>
          <t>-</t>
        </is>
      </c>
      <c r="M636" t="n">
        <v>1980</v>
      </c>
      <c r="N636" t="n">
        <v>45</v>
      </c>
      <c r="O636" t="inlineStr">
        <is>
          <t>Vilafranca del Penedès</t>
        </is>
      </c>
      <c r="P636" t="inlineStr">
        <is>
          <t>*CENTRO</t>
        </is>
      </c>
      <c r="Q636" t="n">
        <v>260</v>
      </c>
      <c r="R636" t="inlineStr">
        <is>
          <t>-</t>
        </is>
      </c>
      <c r="S636" t="inlineStr">
        <is>
          <t>-</t>
        </is>
      </c>
      <c r="T636" t="inlineStr">
        <is>
          <t>Si</t>
        </is>
      </c>
      <c r="U636" t="n">
        <v>5</v>
      </c>
      <c r="V636" t="n">
        <v>3</v>
      </c>
      <c r="W636" t="inlineStr">
        <is>
          <t>-</t>
        </is>
      </c>
      <c r="X636" t="inlineStr">
        <is>
          <t>No</t>
        </is>
      </c>
      <c r="Y636" t="inlineStr">
        <is>
          <t>Si</t>
        </is>
      </c>
      <c r="Z636" t="inlineStr">
        <is>
          <t>No</t>
        </is>
      </c>
      <c r="AA636" t="inlineStr">
        <is>
          <t>Si</t>
        </is>
      </c>
      <c r="AB636" t="inlineStr">
        <is>
          <t>No</t>
        </is>
      </c>
      <c r="AC636" s="126" t="inlineStr">
        <is>
          <t>Aqui</t>
        </is>
      </c>
      <c r="AE636" t="n">
        <v>2115.384615384615</v>
      </c>
      <c r="AF636" t="n">
        <v>1726.844583987441</v>
      </c>
    </row>
    <row r="637">
      <c r="B637" t="inlineStr">
        <is>
          <t>Actiu</t>
        </is>
      </c>
      <c r="C637" t="inlineStr">
        <is>
          <t>2025-04-30</t>
        </is>
      </c>
      <c r="D637" t="inlineStr">
        <is>
          <t>Serra Grup Immobiliari</t>
        </is>
      </c>
      <c r="F637" t="inlineStr">
        <is>
          <t>2025-04-30</t>
        </is>
      </c>
      <c r="G637" t="n">
        <v>0</v>
      </c>
      <c r="I637" t="n">
        <v>295000</v>
      </c>
      <c r="J637" t="inlineStr">
        <is>
          <t>-</t>
        </is>
      </c>
      <c r="K637" t="inlineStr">
        <is>
          <t>Viviendas</t>
        </is>
      </c>
      <c r="L637" t="inlineStr">
        <is>
          <t>-</t>
        </is>
      </c>
      <c r="M637" t="n">
        <v>1991</v>
      </c>
      <c r="N637" t="n">
        <v>34</v>
      </c>
      <c r="O637" t="inlineStr">
        <is>
          <t>Vilafranca del Penedès</t>
        </is>
      </c>
      <c r="P637" t="inlineStr">
        <is>
          <t>Barceloneta - Molí D´En Rovira</t>
        </is>
      </c>
      <c r="Q637" t="n">
        <v>121</v>
      </c>
      <c r="R637" t="inlineStr">
        <is>
          <t>-</t>
        </is>
      </c>
      <c r="S637" t="inlineStr">
        <is>
          <t>-</t>
        </is>
      </c>
      <c r="T637" t="inlineStr">
        <is>
          <t>No</t>
        </is>
      </c>
      <c r="U637" t="n">
        <v>3</v>
      </c>
      <c r="V637" t="n">
        <v>3</v>
      </c>
      <c r="W637" t="inlineStr">
        <is>
          <t>-</t>
        </is>
      </c>
      <c r="X637" t="inlineStr">
        <is>
          <t>No</t>
        </is>
      </c>
      <c r="Y637" t="inlineStr">
        <is>
          <t>No</t>
        </is>
      </c>
      <c r="Z637" t="inlineStr">
        <is>
          <t>No</t>
        </is>
      </c>
      <c r="AA637" t="inlineStr">
        <is>
          <t>Si</t>
        </is>
      </c>
      <c r="AB637" t="inlineStr">
        <is>
          <t>Si</t>
        </is>
      </c>
      <c r="AC637" s="126" t="inlineStr">
        <is>
          <t>Aqui</t>
        </is>
      </c>
      <c r="AE637" t="n">
        <v>2438.01652892562</v>
      </c>
      <c r="AF637" t="n">
        <v>2083.774811047538</v>
      </c>
    </row>
    <row r="638">
      <c r="B638" t="inlineStr">
        <is>
          <t>Actiu</t>
        </is>
      </c>
      <c r="C638" t="inlineStr">
        <is>
          <t>2025-04-30</t>
        </is>
      </c>
      <c r="D638" t="inlineStr">
        <is>
          <t>Serra Grup Immobiliari</t>
        </is>
      </c>
      <c r="F638" t="inlineStr">
        <is>
          <t>2025-04-30</t>
        </is>
      </c>
      <c r="G638" t="n">
        <v>0</v>
      </c>
      <c r="I638" t="n">
        <v>296000</v>
      </c>
      <c r="J638" t="inlineStr">
        <is>
          <t>-</t>
        </is>
      </c>
      <c r="K638" t="inlineStr">
        <is>
          <t>Viviendas</t>
        </is>
      </c>
      <c r="L638" t="inlineStr">
        <is>
          <t>Buen estado</t>
        </is>
      </c>
      <c r="M638" t="inlineStr">
        <is>
          <t>-</t>
        </is>
      </c>
      <c r="N638" t="inlineStr">
        <is>
          <t>-</t>
        </is>
      </c>
      <c r="O638" t="inlineStr">
        <is>
          <t>Font-rubí</t>
        </is>
      </c>
      <c r="P638" t="inlineStr">
        <is>
          <t>Cataluna</t>
        </is>
      </c>
      <c r="Q638" t="n">
        <v>95</v>
      </c>
      <c r="R638" t="inlineStr">
        <is>
          <t>-</t>
        </is>
      </c>
      <c r="S638" t="inlineStr">
        <is>
          <t>-</t>
        </is>
      </c>
      <c r="T638" t="inlineStr">
        <is>
          <t>No</t>
        </is>
      </c>
      <c r="U638" t="n">
        <v>7</v>
      </c>
      <c r="V638" t="n">
        <v>3</v>
      </c>
      <c r="W638" t="inlineStr">
        <is>
          <t>-</t>
        </is>
      </c>
      <c r="X638" t="inlineStr">
        <is>
          <t>Si</t>
        </is>
      </c>
      <c r="Y638" t="inlineStr">
        <is>
          <t>No</t>
        </is>
      </c>
      <c r="Z638" t="inlineStr">
        <is>
          <t>Si</t>
        </is>
      </c>
      <c r="AA638" t="inlineStr">
        <is>
          <t>No</t>
        </is>
      </c>
      <c r="AB638" t="inlineStr">
        <is>
          <t>No</t>
        </is>
      </c>
      <c r="AC638" s="126" t="inlineStr">
        <is>
          <t>Aqui</t>
        </is>
      </c>
      <c r="AE638" t="n">
        <v>3115.78947368421</v>
      </c>
      <c r="AF638" t="inlineStr">
        <is>
          <t>-</t>
        </is>
      </c>
    </row>
    <row r="639">
      <c r="B639" t="inlineStr">
        <is>
          <t>Actiu</t>
        </is>
      </c>
      <c r="C639" t="inlineStr">
        <is>
          <t>2025-04-30</t>
        </is>
      </c>
      <c r="D639" t="inlineStr">
        <is>
          <t>Serra Grup Immobiliari</t>
        </is>
      </c>
      <c r="F639" t="inlineStr">
        <is>
          <t>2025-04-30</t>
        </is>
      </c>
      <c r="G639" t="n">
        <v>0</v>
      </c>
      <c r="I639" t="n">
        <v>340000</v>
      </c>
      <c r="J639" t="inlineStr">
        <is>
          <t>-</t>
        </is>
      </c>
      <c r="K639" t="inlineStr">
        <is>
          <t>Viviendas</t>
        </is>
      </c>
      <c r="L639" t="inlineStr">
        <is>
          <t>-</t>
        </is>
      </c>
      <c r="M639" t="n">
        <v>2003</v>
      </c>
      <c r="N639" t="n">
        <v>22</v>
      </c>
      <c r="O639" t="inlineStr">
        <is>
          <t>Moja</t>
        </is>
      </c>
      <c r="P639" t="inlineStr">
        <is>
          <t>La vinera</t>
        </is>
      </c>
      <c r="Q639" t="n">
        <v>125</v>
      </c>
      <c r="R639" t="inlineStr">
        <is>
          <t>-</t>
        </is>
      </c>
      <c r="S639" t="inlineStr">
        <is>
          <t>-</t>
        </is>
      </c>
      <c r="T639" t="inlineStr">
        <is>
          <t>Si</t>
        </is>
      </c>
      <c r="U639" t="n">
        <v>4</v>
      </c>
      <c r="V639" t="n">
        <v>3</v>
      </c>
      <c r="W639" t="inlineStr">
        <is>
          <t>-</t>
        </is>
      </c>
      <c r="X639" t="inlineStr">
        <is>
          <t>Si</t>
        </is>
      </c>
      <c r="Y639" t="inlineStr">
        <is>
          <t>Si</t>
        </is>
      </c>
      <c r="Z639" t="inlineStr">
        <is>
          <t>Si</t>
        </is>
      </c>
      <c r="AA639" t="inlineStr">
        <is>
          <t>Si</t>
        </is>
      </c>
      <c r="AB639" t="inlineStr">
        <is>
          <t>Si</t>
        </is>
      </c>
      <c r="AC639" s="126" t="inlineStr">
        <is>
          <t>Aqui</t>
        </is>
      </c>
      <c r="AE639" t="n">
        <v>2720</v>
      </c>
      <c r="AF639" t="n">
        <v>2450.45045045045</v>
      </c>
    </row>
    <row r="640">
      <c r="B640" t="inlineStr">
        <is>
          <t>Actiu</t>
        </is>
      </c>
      <c r="C640" t="inlineStr">
        <is>
          <t>2025-05-01</t>
        </is>
      </c>
      <c r="D640" t="inlineStr">
        <is>
          <t>Serra Grup Immobiliari</t>
        </is>
      </c>
      <c r="F640" t="inlineStr">
        <is>
          <t>2025-05-01</t>
        </is>
      </c>
      <c r="G640" t="n">
        <v>0</v>
      </c>
      <c r="I640" t="n">
        <v>260500</v>
      </c>
      <c r="J640" t="inlineStr">
        <is>
          <t>-</t>
        </is>
      </c>
      <c r="K640" t="inlineStr">
        <is>
          <t>Viviendas</t>
        </is>
      </c>
      <c r="L640" t="inlineStr">
        <is>
          <t>Obra Nueva</t>
        </is>
      </c>
      <c r="M640" t="n">
        <v>2025</v>
      </c>
      <c r="N640" t="n">
        <v>0</v>
      </c>
      <c r="O640" t="inlineStr">
        <is>
          <t>Vilafranca del Penedès</t>
        </is>
      </c>
      <c r="P640" t="inlineStr">
        <is>
          <t>La Girada</t>
        </is>
      </c>
      <c r="Q640" t="n">
        <v>78</v>
      </c>
      <c r="R640" t="inlineStr">
        <is>
          <t>-</t>
        </is>
      </c>
      <c r="S640" t="inlineStr">
        <is>
          <t>-</t>
        </is>
      </c>
      <c r="T640" t="inlineStr">
        <is>
          <t>Si</t>
        </is>
      </c>
      <c r="U640" t="n">
        <v>4</v>
      </c>
      <c r="V640" t="n">
        <v>2</v>
      </c>
      <c r="W640" t="inlineStr">
        <is>
          <t>-</t>
        </is>
      </c>
      <c r="X640" t="inlineStr">
        <is>
          <t>No</t>
        </is>
      </c>
      <c r="Y640" t="inlineStr">
        <is>
          <t>Si</t>
        </is>
      </c>
      <c r="Z640" t="inlineStr">
        <is>
          <t>Si</t>
        </is>
      </c>
      <c r="AA640" t="inlineStr">
        <is>
          <t>No</t>
        </is>
      </c>
      <c r="AB640" t="inlineStr">
        <is>
          <t>No</t>
        </is>
      </c>
      <c r="AC640" s="126" t="inlineStr">
        <is>
          <t>Aqui</t>
        </is>
      </c>
      <c r="AE640" t="n">
        <v>3339.74358974359</v>
      </c>
      <c r="AF640" t="n">
        <v>3339.74358974359</v>
      </c>
    </row>
    <row r="641">
      <c r="B641" t="inlineStr">
        <is>
          <t>Actiu</t>
        </is>
      </c>
      <c r="C641" t="inlineStr">
        <is>
          <t>2025-05-01</t>
        </is>
      </c>
      <c r="D641" t="inlineStr">
        <is>
          <t>Serra Grup Immobiliari</t>
        </is>
      </c>
      <c r="F641" t="inlineStr">
        <is>
          <t>2025-05-01</t>
        </is>
      </c>
      <c r="G641" t="n">
        <v>0</v>
      </c>
      <c r="I641" t="n">
        <v>254481</v>
      </c>
      <c r="J641" t="inlineStr">
        <is>
          <t>-</t>
        </is>
      </c>
      <c r="K641" t="inlineStr">
        <is>
          <t>Viviendas</t>
        </is>
      </c>
      <c r="L641" t="inlineStr">
        <is>
          <t>Nuevo</t>
        </is>
      </c>
      <c r="M641" t="inlineStr">
        <is>
          <t>-</t>
        </is>
      </c>
      <c r="N641" t="inlineStr">
        <is>
          <t>-</t>
        </is>
      </c>
      <c r="O641" t="inlineStr">
        <is>
          <t>Vilafranca del Penedès</t>
        </is>
      </c>
      <c r="P641" t="inlineStr">
        <is>
          <t>Barcelona</t>
        </is>
      </c>
      <c r="Q641" t="n">
        <v>73</v>
      </c>
      <c r="R641" t="inlineStr">
        <is>
          <t>-</t>
        </is>
      </c>
      <c r="S641" t="inlineStr">
        <is>
          <t>-</t>
        </is>
      </c>
      <c r="T641" t="inlineStr">
        <is>
          <t>Si</t>
        </is>
      </c>
      <c r="U641" t="n">
        <v>3</v>
      </c>
      <c r="V641" t="n">
        <v>2</v>
      </c>
      <c r="W641" t="inlineStr">
        <is>
          <t>-</t>
        </is>
      </c>
      <c r="X641" t="inlineStr">
        <is>
          <t>No</t>
        </is>
      </c>
      <c r="Y641" t="inlineStr">
        <is>
          <t>No</t>
        </is>
      </c>
      <c r="Z641" t="inlineStr">
        <is>
          <t>Si</t>
        </is>
      </c>
      <c r="AA641" t="inlineStr">
        <is>
          <t>No</t>
        </is>
      </c>
      <c r="AB641" t="inlineStr">
        <is>
          <t>Si</t>
        </is>
      </c>
      <c r="AC641" s="126" t="inlineStr">
        <is>
          <t>Aqui</t>
        </is>
      </c>
      <c r="AE641" t="n">
        <v>3486.041095890411</v>
      </c>
      <c r="AF641" t="inlineStr">
        <is>
          <t>-</t>
        </is>
      </c>
    </row>
    <row r="642">
      <c r="B642" t="inlineStr">
        <is>
          <t>Actiu</t>
        </is>
      </c>
      <c r="C642" t="inlineStr">
        <is>
          <t>2025-05-01</t>
        </is>
      </c>
      <c r="D642" t="inlineStr">
        <is>
          <t>Serra Grup Immobiliari</t>
        </is>
      </c>
      <c r="F642" t="inlineStr">
        <is>
          <t>2025-05-01</t>
        </is>
      </c>
      <c r="G642" t="n">
        <v>0</v>
      </c>
      <c r="I642" t="n">
        <v>276838</v>
      </c>
      <c r="J642" t="inlineStr">
        <is>
          <t>-</t>
        </is>
      </c>
      <c r="K642" t="inlineStr">
        <is>
          <t>Viviendas</t>
        </is>
      </c>
      <c r="L642" t="inlineStr">
        <is>
          <t>Obra Nueva</t>
        </is>
      </c>
      <c r="M642" t="n">
        <v>2025</v>
      </c>
      <c r="N642" t="n">
        <v>0</v>
      </c>
      <c r="O642" t="inlineStr">
        <is>
          <t>Vilafranca del Penedès</t>
        </is>
      </c>
      <c r="P642" t="inlineStr">
        <is>
          <t>Barceloneta</t>
        </is>
      </c>
      <c r="Q642" t="n">
        <v>83</v>
      </c>
      <c r="R642" t="inlineStr">
        <is>
          <t>-</t>
        </is>
      </c>
      <c r="S642" t="inlineStr">
        <is>
          <t>-</t>
        </is>
      </c>
      <c r="T642" t="inlineStr">
        <is>
          <t>Si</t>
        </is>
      </c>
      <c r="U642" t="n">
        <v>3</v>
      </c>
      <c r="V642" t="n">
        <v>2</v>
      </c>
      <c r="W642" t="inlineStr">
        <is>
          <t>-</t>
        </is>
      </c>
      <c r="X642" t="inlineStr">
        <is>
          <t>No</t>
        </is>
      </c>
      <c r="Y642" t="inlineStr">
        <is>
          <t>No</t>
        </is>
      </c>
      <c r="Z642" t="inlineStr">
        <is>
          <t>Si</t>
        </is>
      </c>
      <c r="AA642" t="inlineStr">
        <is>
          <t>No</t>
        </is>
      </c>
      <c r="AB642" t="inlineStr">
        <is>
          <t>Si</t>
        </is>
      </c>
      <c r="AC642" s="126" t="inlineStr">
        <is>
          <t>Aqui</t>
        </is>
      </c>
      <c r="AE642" t="n">
        <v>3335.397590361446</v>
      </c>
      <c r="AF642" t="n">
        <v>3335.397590361446</v>
      </c>
    </row>
    <row r="643">
      <c r="B643" t="inlineStr">
        <is>
          <t>Actiu</t>
        </is>
      </c>
      <c r="C643" t="inlineStr">
        <is>
          <t>2025-05-01</t>
        </is>
      </c>
      <c r="D643" t="inlineStr">
        <is>
          <t>Serra Grup Immobiliari</t>
        </is>
      </c>
      <c r="F643" t="inlineStr">
        <is>
          <t>2025-05-01</t>
        </is>
      </c>
      <c r="G643" t="n">
        <v>0</v>
      </c>
      <c r="I643" t="n">
        <v>294743</v>
      </c>
      <c r="J643" t="inlineStr">
        <is>
          <t>-</t>
        </is>
      </c>
      <c r="K643" t="inlineStr">
        <is>
          <t>Viviendas</t>
        </is>
      </c>
      <c r="L643" t="inlineStr">
        <is>
          <t>Obra Nueva</t>
        </is>
      </c>
      <c r="M643" t="n">
        <v>2025</v>
      </c>
      <c r="N643" t="n">
        <v>0</v>
      </c>
      <c r="O643" t="inlineStr">
        <is>
          <t>Vilafranca del Penedès</t>
        </is>
      </c>
      <c r="P643" t="inlineStr">
        <is>
          <t>Barceloneta</t>
        </is>
      </c>
      <c r="Q643" t="n">
        <v>82</v>
      </c>
      <c r="R643" t="inlineStr">
        <is>
          <t>-</t>
        </is>
      </c>
      <c r="S643" t="inlineStr">
        <is>
          <t>-</t>
        </is>
      </c>
      <c r="T643" t="inlineStr">
        <is>
          <t>Si</t>
        </is>
      </c>
      <c r="U643" t="n">
        <v>4</v>
      </c>
      <c r="V643" t="n">
        <v>2</v>
      </c>
      <c r="W643" t="inlineStr">
        <is>
          <t>-</t>
        </is>
      </c>
      <c r="X643" t="inlineStr">
        <is>
          <t>No</t>
        </is>
      </c>
      <c r="Y643" t="inlineStr">
        <is>
          <t>No</t>
        </is>
      </c>
      <c r="Z643" t="inlineStr">
        <is>
          <t>Si</t>
        </is>
      </c>
      <c r="AA643" t="inlineStr">
        <is>
          <t>No</t>
        </is>
      </c>
      <c r="AB643" t="inlineStr">
        <is>
          <t>Si</t>
        </is>
      </c>
      <c r="AC643" s="126" t="inlineStr">
        <is>
          <t>Aqui</t>
        </is>
      </c>
      <c r="AE643" t="n">
        <v>3594.426829268293</v>
      </c>
      <c r="AF643" t="n">
        <v>3594.426829268293</v>
      </c>
    </row>
    <row r="644">
      <c r="B644" t="inlineStr">
        <is>
          <t>Actiu</t>
        </is>
      </c>
      <c r="C644" t="inlineStr">
        <is>
          <t>2025-05-01</t>
        </is>
      </c>
      <c r="D644" t="inlineStr">
        <is>
          <t>Serra Grup Immobiliari</t>
        </is>
      </c>
      <c r="F644" t="inlineStr">
        <is>
          <t>2025-05-01</t>
        </is>
      </c>
      <c r="G644" t="n">
        <v>0</v>
      </c>
      <c r="I644" t="n">
        <v>273137</v>
      </c>
      <c r="J644" t="inlineStr">
        <is>
          <t>-</t>
        </is>
      </c>
      <c r="K644" t="inlineStr">
        <is>
          <t>Viviendas</t>
        </is>
      </c>
      <c r="L644" t="inlineStr">
        <is>
          <t>Obra Nueva</t>
        </is>
      </c>
      <c r="M644" t="inlineStr">
        <is>
          <t>-</t>
        </is>
      </c>
      <c r="N644" t="inlineStr">
        <is>
          <t>-</t>
        </is>
      </c>
      <c r="O644" t="inlineStr">
        <is>
          <t>Vilafranca del Penedès</t>
        </is>
      </c>
      <c r="P644" t="inlineStr">
        <is>
          <t>Barceloneta</t>
        </is>
      </c>
      <c r="Q644" t="n">
        <v>82</v>
      </c>
      <c r="R644" t="inlineStr">
        <is>
          <t>-</t>
        </is>
      </c>
      <c r="S644" t="inlineStr">
        <is>
          <t>-</t>
        </is>
      </c>
      <c r="T644" t="inlineStr">
        <is>
          <t>Si</t>
        </is>
      </c>
      <c r="U644" t="n">
        <v>3</v>
      </c>
      <c r="V644" t="n">
        <v>2</v>
      </c>
      <c r="W644" t="inlineStr">
        <is>
          <t>-</t>
        </is>
      </c>
      <c r="X644" t="inlineStr">
        <is>
          <t>No</t>
        </is>
      </c>
      <c r="Y644" t="inlineStr">
        <is>
          <t>No</t>
        </is>
      </c>
      <c r="Z644" t="inlineStr">
        <is>
          <t>Si</t>
        </is>
      </c>
      <c r="AA644" t="inlineStr">
        <is>
          <t>No</t>
        </is>
      </c>
      <c r="AB644" t="inlineStr">
        <is>
          <t>Si</t>
        </is>
      </c>
      <c r="AC644" s="126" t="inlineStr">
        <is>
          <t>Aqui</t>
        </is>
      </c>
      <c r="AE644" t="n">
        <v>3330.939024390244</v>
      </c>
      <c r="AF644" t="inlineStr">
        <is>
          <t>-</t>
        </is>
      </c>
    </row>
    <row r="645">
      <c r="B645" t="inlineStr">
        <is>
          <t>Actiu</t>
        </is>
      </c>
      <c r="C645" t="inlineStr">
        <is>
          <t>2025-05-01</t>
        </is>
      </c>
      <c r="D645" t="inlineStr">
        <is>
          <t>Serra Grup Immobiliari</t>
        </is>
      </c>
      <c r="F645" t="inlineStr">
        <is>
          <t>2025-05-01</t>
        </is>
      </c>
      <c r="G645" t="n">
        <v>0</v>
      </c>
      <c r="I645" t="n">
        <v>495000</v>
      </c>
      <c r="J645" t="inlineStr">
        <is>
          <t>-</t>
        </is>
      </c>
      <c r="K645" t="inlineStr">
        <is>
          <t>Viviendas</t>
        </is>
      </c>
      <c r="L645" t="inlineStr">
        <is>
          <t>Buen estado</t>
        </is>
      </c>
      <c r="M645" t="n">
        <v>1918</v>
      </c>
      <c r="N645" t="n">
        <v>107</v>
      </c>
      <c r="O645" t="inlineStr">
        <is>
          <t>Vilafranca del Penedès</t>
        </is>
      </c>
      <c r="P645" t="inlineStr">
        <is>
          <t>*CENTRO</t>
        </is>
      </c>
      <c r="Q645" t="n">
        <v>273</v>
      </c>
      <c r="R645" t="inlineStr">
        <is>
          <t>-</t>
        </is>
      </c>
      <c r="S645" t="inlineStr">
        <is>
          <t>-</t>
        </is>
      </c>
      <c r="T645" t="inlineStr">
        <is>
          <t>No</t>
        </is>
      </c>
      <c r="U645" t="n">
        <v>7</v>
      </c>
      <c r="V645" t="n">
        <v>4</v>
      </c>
      <c r="W645" t="inlineStr">
        <is>
          <t>-</t>
        </is>
      </c>
      <c r="X645" t="inlineStr">
        <is>
          <t>No</t>
        </is>
      </c>
      <c r="Y645" t="inlineStr">
        <is>
          <t>Si</t>
        </is>
      </c>
      <c r="Z645" t="inlineStr">
        <is>
          <t>No</t>
        </is>
      </c>
      <c r="AA645" t="inlineStr">
        <is>
          <t>No</t>
        </is>
      </c>
      <c r="AB645" t="inlineStr">
        <is>
          <t>No</t>
        </is>
      </c>
      <c r="AC645" s="126" t="inlineStr">
        <is>
          <t>Aqui</t>
        </is>
      </c>
      <c r="AE645" t="n">
        <v>1813.186813186813</v>
      </c>
      <c r="AF645" t="n">
        <v>1181.22919425851</v>
      </c>
    </row>
    <row r="646">
      <c r="B646" t="inlineStr">
        <is>
          <t>Actiu</t>
        </is>
      </c>
      <c r="C646" t="inlineStr">
        <is>
          <t>2025-05-01</t>
        </is>
      </c>
      <c r="D646" t="inlineStr">
        <is>
          <t>Serra Grup Immobiliari</t>
        </is>
      </c>
      <c r="F646" t="inlineStr">
        <is>
          <t>2025-05-01</t>
        </is>
      </c>
      <c r="G646" t="n">
        <v>0</v>
      </c>
      <c r="I646" t="n">
        <v>319200</v>
      </c>
      <c r="J646" t="inlineStr">
        <is>
          <t>-</t>
        </is>
      </c>
      <c r="K646" t="inlineStr">
        <is>
          <t>Viviendas</t>
        </is>
      </c>
      <c r="L646" t="inlineStr">
        <is>
          <t>Obra Nueva</t>
        </is>
      </c>
      <c r="M646" t="n">
        <v>2025</v>
      </c>
      <c r="N646" t="n">
        <v>0</v>
      </c>
      <c r="O646" t="inlineStr">
        <is>
          <t>Vilafranca del Penedès</t>
        </is>
      </c>
      <c r="P646" t="inlineStr">
        <is>
          <t>Barcelona</t>
        </is>
      </c>
      <c r="Q646" t="n">
        <v>92</v>
      </c>
      <c r="R646" t="inlineStr">
        <is>
          <t>-</t>
        </is>
      </c>
      <c r="S646" t="inlineStr">
        <is>
          <t>-</t>
        </is>
      </c>
      <c r="T646" t="inlineStr">
        <is>
          <t>Si</t>
        </is>
      </c>
      <c r="U646" t="n">
        <v>4</v>
      </c>
      <c r="V646" t="n">
        <v>2</v>
      </c>
      <c r="W646" t="inlineStr">
        <is>
          <t>-</t>
        </is>
      </c>
      <c r="X646" t="inlineStr">
        <is>
          <t>No</t>
        </is>
      </c>
      <c r="Y646" t="inlineStr">
        <is>
          <t>No</t>
        </is>
      </c>
      <c r="Z646" t="inlineStr">
        <is>
          <t>Si</t>
        </is>
      </c>
      <c r="AA646" t="inlineStr">
        <is>
          <t>No</t>
        </is>
      </c>
      <c r="AB646" t="inlineStr">
        <is>
          <t>Si</t>
        </is>
      </c>
      <c r="AC646" s="126" t="inlineStr">
        <is>
          <t>Aqui</t>
        </is>
      </c>
      <c r="AE646" t="n">
        <v>3469.565217391304</v>
      </c>
      <c r="AF646" t="n">
        <v>3469.565217391304</v>
      </c>
    </row>
    <row r="647">
      <c r="B647" t="inlineStr">
        <is>
          <t>Actiu</t>
        </is>
      </c>
      <c r="C647" t="inlineStr">
        <is>
          <t>2025-05-01</t>
        </is>
      </c>
      <c r="D647" t="inlineStr">
        <is>
          <t>Serra Grup Immobiliari</t>
        </is>
      </c>
      <c r="F647" t="inlineStr">
        <is>
          <t>2025-05-01</t>
        </is>
      </c>
      <c r="G647" t="n">
        <v>0</v>
      </c>
      <c r="I647" t="n">
        <v>270000</v>
      </c>
      <c r="J647" t="inlineStr">
        <is>
          <t>-</t>
        </is>
      </c>
      <c r="K647" t="inlineStr">
        <is>
          <t>Viviendas</t>
        </is>
      </c>
      <c r="L647" t="inlineStr">
        <is>
          <t>Seminuevo</t>
        </is>
      </c>
      <c r="M647" t="n">
        <v>2023</v>
      </c>
      <c r="N647" t="n">
        <v>2</v>
      </c>
      <c r="O647" t="inlineStr">
        <is>
          <t>Vilafranca del Penedès</t>
        </is>
      </c>
      <c r="P647" t="inlineStr">
        <is>
          <t>*CENTRO</t>
        </is>
      </c>
      <c r="Q647" t="n">
        <v>95</v>
      </c>
      <c r="R647" t="inlineStr">
        <is>
          <t>-</t>
        </is>
      </c>
      <c r="S647" t="inlineStr">
        <is>
          <t>-</t>
        </is>
      </c>
      <c r="T647" t="inlineStr">
        <is>
          <t>Si</t>
        </is>
      </c>
      <c r="U647" t="n">
        <v>3</v>
      </c>
      <c r="V647" t="n">
        <v>2</v>
      </c>
      <c r="W647" t="inlineStr">
        <is>
          <t>Sur</t>
        </is>
      </c>
      <c r="X647" t="inlineStr">
        <is>
          <t>No</t>
        </is>
      </c>
      <c r="Y647" t="inlineStr">
        <is>
          <t>Si</t>
        </is>
      </c>
      <c r="Z647" t="inlineStr">
        <is>
          <t>No</t>
        </is>
      </c>
      <c r="AA647" t="inlineStr">
        <is>
          <t>No</t>
        </is>
      </c>
      <c r="AB647" t="inlineStr">
        <is>
          <t>No</t>
        </is>
      </c>
      <c r="AC647" s="126" t="inlineStr">
        <is>
          <t>Aqui</t>
        </is>
      </c>
      <c r="AE647" t="n">
        <v>2842.105263157895</v>
      </c>
      <c r="AF647" t="n">
        <v>2813.965607087024</v>
      </c>
    </row>
    <row r="648">
      <c r="B648" t="inlineStr">
        <is>
          <t>Actiu</t>
        </is>
      </c>
      <c r="C648" t="inlineStr">
        <is>
          <t>2025-05-01</t>
        </is>
      </c>
      <c r="D648" t="inlineStr">
        <is>
          <t>Serra Grup Immobiliari</t>
        </is>
      </c>
      <c r="F648" t="inlineStr">
        <is>
          <t>2025-05-01</t>
        </is>
      </c>
      <c r="G648" t="n">
        <v>0</v>
      </c>
      <c r="I648" t="n">
        <v>276105</v>
      </c>
      <c r="J648" t="inlineStr">
        <is>
          <t>-</t>
        </is>
      </c>
      <c r="K648" t="inlineStr">
        <is>
          <t>Viviendas</t>
        </is>
      </c>
      <c r="L648" t="inlineStr">
        <is>
          <t>Obra Nueva</t>
        </is>
      </c>
      <c r="M648" t="n">
        <v>2025</v>
      </c>
      <c r="N648" t="n">
        <v>0</v>
      </c>
      <c r="O648" t="inlineStr">
        <is>
          <t>Vilafranca del Penedès</t>
        </is>
      </c>
      <c r="P648" t="inlineStr">
        <is>
          <t>Vilafranca del Penedès</t>
        </is>
      </c>
      <c r="Q648" t="n">
        <v>83</v>
      </c>
      <c r="R648" t="inlineStr">
        <is>
          <t>-</t>
        </is>
      </c>
      <c r="S648" t="inlineStr">
        <is>
          <t>-</t>
        </is>
      </c>
      <c r="T648" t="inlineStr">
        <is>
          <t>Si</t>
        </is>
      </c>
      <c r="U648" t="n">
        <v>3</v>
      </c>
      <c r="V648" t="n">
        <v>2</v>
      </c>
      <c r="W648" t="inlineStr">
        <is>
          <t>-</t>
        </is>
      </c>
      <c r="X648" t="inlineStr">
        <is>
          <t>No</t>
        </is>
      </c>
      <c r="Y648" t="inlineStr">
        <is>
          <t>No</t>
        </is>
      </c>
      <c r="Z648" t="inlineStr">
        <is>
          <t>Si</t>
        </is>
      </c>
      <c r="AA648" t="inlineStr">
        <is>
          <t>No</t>
        </is>
      </c>
      <c r="AB648" t="inlineStr">
        <is>
          <t>Si</t>
        </is>
      </c>
      <c r="AC648" s="126" t="inlineStr">
        <is>
          <t>Aqui</t>
        </is>
      </c>
      <c r="AE648" t="n">
        <v>3326.566265060241</v>
      </c>
      <c r="AF648" t="n">
        <v>3326.566265060241</v>
      </c>
    </row>
    <row r="649">
      <c r="B649" t="inlineStr">
        <is>
          <t>Actiu</t>
        </is>
      </c>
      <c r="C649" t="inlineStr">
        <is>
          <t>2025-05-01</t>
        </is>
      </c>
      <c r="D649" t="inlineStr">
        <is>
          <t>Serra Grup Immobiliari</t>
        </is>
      </c>
      <c r="F649" t="inlineStr">
        <is>
          <t>2025-05-01</t>
        </is>
      </c>
      <c r="G649" t="n">
        <v>0</v>
      </c>
      <c r="I649" t="n">
        <v>175000</v>
      </c>
      <c r="J649" t="inlineStr">
        <is>
          <t>-</t>
        </is>
      </c>
      <c r="K649" t="inlineStr">
        <is>
          <t>Viviendas</t>
        </is>
      </c>
      <c r="L649" t="inlineStr">
        <is>
          <t>Buen estado</t>
        </is>
      </c>
      <c r="M649" t="n">
        <v>1995</v>
      </c>
      <c r="N649" t="n">
        <v>30</v>
      </c>
      <c r="O649" t="inlineStr">
        <is>
          <t>Vilafranca del Penedès</t>
        </is>
      </c>
      <c r="P649" t="inlineStr">
        <is>
          <t>LES CLOTES</t>
        </is>
      </c>
      <c r="Q649" t="n">
        <v>87</v>
      </c>
      <c r="R649" t="inlineStr">
        <is>
          <t>-</t>
        </is>
      </c>
      <c r="S649" t="inlineStr">
        <is>
          <t>-</t>
        </is>
      </c>
      <c r="T649" t="inlineStr">
        <is>
          <t>Si</t>
        </is>
      </c>
      <c r="U649" t="n">
        <v>4</v>
      </c>
      <c r="V649" t="n">
        <v>2</v>
      </c>
      <c r="W649" t="inlineStr">
        <is>
          <t>Oeste</t>
        </is>
      </c>
      <c r="X649" t="inlineStr">
        <is>
          <t>No</t>
        </is>
      </c>
      <c r="Y649" t="inlineStr">
        <is>
          <t>Si</t>
        </is>
      </c>
      <c r="Z649" t="inlineStr">
        <is>
          <t>No</t>
        </is>
      </c>
      <c r="AA649" t="inlineStr">
        <is>
          <t>No</t>
        </is>
      </c>
      <c r="AB649" t="inlineStr">
        <is>
          <t>No</t>
        </is>
      </c>
      <c r="AC649" s="126" t="inlineStr">
        <is>
          <t>Aqui</t>
        </is>
      </c>
      <c r="AE649" t="n">
        <v>2011.494252873563</v>
      </c>
      <c r="AF649" t="n">
        <v>1749.125437281359</v>
      </c>
    </row>
    <row r="650">
      <c r="B650" t="inlineStr">
        <is>
          <t>Actiu</t>
        </is>
      </c>
      <c r="C650" t="inlineStr">
        <is>
          <t>2025-05-01</t>
        </is>
      </c>
      <c r="D650" t="inlineStr">
        <is>
          <t>Serra Grup Immobiliari</t>
        </is>
      </c>
      <c r="F650" t="inlineStr">
        <is>
          <t>2025-05-01</t>
        </is>
      </c>
      <c r="G650" t="n">
        <v>0</v>
      </c>
      <c r="I650" t="n">
        <v>700000</v>
      </c>
      <c r="J650" t="inlineStr">
        <is>
          <t>-</t>
        </is>
      </c>
      <c r="K650" t="inlineStr">
        <is>
          <t>Viviendas</t>
        </is>
      </c>
      <c r="L650" t="inlineStr">
        <is>
          <t>Buen estado</t>
        </is>
      </c>
      <c r="M650" t="n">
        <v>1925</v>
      </c>
      <c r="N650" t="n">
        <v>100</v>
      </c>
      <c r="O650" t="inlineStr">
        <is>
          <t>Vilafranca del Penedès</t>
        </is>
      </c>
      <c r="P650" t="inlineStr">
        <is>
          <t>*CENTRO</t>
        </is>
      </c>
      <c r="Q650" t="n">
        <v>181</v>
      </c>
      <c r="R650" t="inlineStr">
        <is>
          <t>-</t>
        </is>
      </c>
      <c r="S650" t="inlineStr">
        <is>
          <t>-</t>
        </is>
      </c>
      <c r="T650" t="inlineStr">
        <is>
          <t>No</t>
        </is>
      </c>
      <c r="U650" t="n">
        <v>8</v>
      </c>
      <c r="V650" t="n">
        <v>8</v>
      </c>
      <c r="W650" t="inlineStr">
        <is>
          <t>Este</t>
        </is>
      </c>
      <c r="X650" t="inlineStr">
        <is>
          <t>No</t>
        </is>
      </c>
      <c r="Y650" t="inlineStr">
        <is>
          <t>Si</t>
        </is>
      </c>
      <c r="Z650" t="inlineStr">
        <is>
          <t>No</t>
        </is>
      </c>
      <c r="AA650" t="inlineStr">
        <is>
          <t>No</t>
        </is>
      </c>
      <c r="AB650" t="inlineStr">
        <is>
          <t>No</t>
        </is>
      </c>
      <c r="AC650" s="126" t="inlineStr">
        <is>
          <t>Aqui</t>
        </is>
      </c>
      <c r="AE650" t="n">
        <v>3867.403314917127</v>
      </c>
      <c r="AF650" t="n">
        <v>2578.268876611418</v>
      </c>
    </row>
    <row r="651">
      <c r="B651" t="inlineStr">
        <is>
          <t>Actiu</t>
        </is>
      </c>
      <c r="C651" t="inlineStr">
        <is>
          <t>2025-05-01</t>
        </is>
      </c>
      <c r="D651" t="inlineStr">
        <is>
          <t>Serra Grup Immobiliari</t>
        </is>
      </c>
      <c r="F651" t="inlineStr">
        <is>
          <t>2025-05-01</t>
        </is>
      </c>
      <c r="G651" t="n">
        <v>0</v>
      </c>
      <c r="I651" t="n">
        <v>284000</v>
      </c>
      <c r="J651" t="inlineStr">
        <is>
          <t>-</t>
        </is>
      </c>
      <c r="K651" t="inlineStr">
        <is>
          <t>Viviendas</t>
        </is>
      </c>
      <c r="L651" t="inlineStr">
        <is>
          <t>Nuevo</t>
        </is>
      </c>
      <c r="M651" t="n">
        <v>2025</v>
      </c>
      <c r="N651" t="n">
        <v>0</v>
      </c>
      <c r="O651" t="inlineStr">
        <is>
          <t>Vilafranca del Penedès</t>
        </is>
      </c>
      <c r="P651" t="inlineStr">
        <is>
          <t>La Girada</t>
        </is>
      </c>
      <c r="Q651" t="n">
        <v>78</v>
      </c>
      <c r="R651" t="inlineStr">
        <is>
          <t>-</t>
        </is>
      </c>
      <c r="S651" t="inlineStr">
        <is>
          <t>-</t>
        </is>
      </c>
      <c r="T651" t="inlineStr">
        <is>
          <t>Si</t>
        </is>
      </c>
      <c r="U651" t="n">
        <v>4</v>
      </c>
      <c r="V651" t="n">
        <v>2</v>
      </c>
      <c r="W651" t="inlineStr">
        <is>
          <t>-</t>
        </is>
      </c>
      <c r="X651" t="inlineStr">
        <is>
          <t>No</t>
        </is>
      </c>
      <c r="Y651" t="inlineStr">
        <is>
          <t>Si</t>
        </is>
      </c>
      <c r="Z651" t="inlineStr">
        <is>
          <t>Si</t>
        </is>
      </c>
      <c r="AA651" t="inlineStr">
        <is>
          <t>No</t>
        </is>
      </c>
      <c r="AB651" t="inlineStr">
        <is>
          <t>No</t>
        </is>
      </c>
      <c r="AC651" s="126" t="inlineStr">
        <is>
          <t>Aqui</t>
        </is>
      </c>
      <c r="AE651" t="n">
        <v>3641.025641025641</v>
      </c>
      <c r="AF651" t="n">
        <v>3641.025641025641</v>
      </c>
    </row>
    <row r="652">
      <c r="B652" t="inlineStr">
        <is>
          <t>Actiu</t>
        </is>
      </c>
      <c r="C652" t="inlineStr">
        <is>
          <t>2025-05-01</t>
        </is>
      </c>
      <c r="D652" t="inlineStr">
        <is>
          <t>Serra Grup Immobiliari</t>
        </is>
      </c>
      <c r="F652" t="inlineStr">
        <is>
          <t>2025-05-01</t>
        </is>
      </c>
      <c r="G652" t="n">
        <v>0</v>
      </c>
      <c r="I652" t="n">
        <v>288472</v>
      </c>
      <c r="J652" t="inlineStr">
        <is>
          <t>-</t>
        </is>
      </c>
      <c r="K652" t="inlineStr">
        <is>
          <t>Viviendas</t>
        </is>
      </c>
      <c r="L652" t="inlineStr">
        <is>
          <t>Obra Nueva</t>
        </is>
      </c>
      <c r="M652" t="n">
        <v>2025</v>
      </c>
      <c r="N652" t="n">
        <v>0</v>
      </c>
      <c r="O652" t="inlineStr">
        <is>
          <t>Vilafranca del Penedès</t>
        </is>
      </c>
      <c r="P652" t="inlineStr">
        <is>
          <t>Vilafranca del Penedès</t>
        </is>
      </c>
      <c r="Q652" t="n">
        <v>88</v>
      </c>
      <c r="R652" t="inlineStr">
        <is>
          <t>-</t>
        </is>
      </c>
      <c r="S652" t="inlineStr">
        <is>
          <t>-</t>
        </is>
      </c>
      <c r="T652" t="inlineStr">
        <is>
          <t>Si</t>
        </is>
      </c>
      <c r="U652" t="n">
        <v>4</v>
      </c>
      <c r="V652" t="n">
        <v>2</v>
      </c>
      <c r="W652" t="inlineStr">
        <is>
          <t>-</t>
        </is>
      </c>
      <c r="X652" t="inlineStr">
        <is>
          <t>No</t>
        </is>
      </c>
      <c r="Y652" t="inlineStr">
        <is>
          <t>Si</t>
        </is>
      </c>
      <c r="Z652" t="inlineStr">
        <is>
          <t>Si</t>
        </is>
      </c>
      <c r="AA652" t="inlineStr">
        <is>
          <t>No</t>
        </is>
      </c>
      <c r="AB652" t="inlineStr">
        <is>
          <t>Si</t>
        </is>
      </c>
      <c r="AC652" s="126" t="inlineStr">
        <is>
          <t>Aqui</t>
        </is>
      </c>
      <c r="AE652" t="n">
        <v>3278.090909090909</v>
      </c>
      <c r="AF652" t="n">
        <v>3278.090909090909</v>
      </c>
    </row>
    <row r="653">
      <c r="B653" t="inlineStr">
        <is>
          <t>Actiu</t>
        </is>
      </c>
      <c r="C653" t="inlineStr">
        <is>
          <t>2025-05-01</t>
        </is>
      </c>
      <c r="D653" t="inlineStr">
        <is>
          <t>Serra Grup Immobiliari</t>
        </is>
      </c>
      <c r="F653" t="inlineStr">
        <is>
          <t>2025-05-01</t>
        </is>
      </c>
      <c r="G653" t="n">
        <v>0</v>
      </c>
      <c r="I653" t="n">
        <v>295000</v>
      </c>
      <c r="J653" t="inlineStr">
        <is>
          <t>-</t>
        </is>
      </c>
      <c r="K653" t="inlineStr">
        <is>
          <t>Viviendas</t>
        </is>
      </c>
      <c r="L653" t="inlineStr">
        <is>
          <t>Buen estado</t>
        </is>
      </c>
      <c r="M653" t="n">
        <v>1960</v>
      </c>
      <c r="N653" t="n">
        <v>65</v>
      </c>
      <c r="O653" t="inlineStr">
        <is>
          <t>Vilafranca del Penedès</t>
        </is>
      </c>
      <c r="P653" t="inlineStr">
        <is>
          <t>*CENTRO</t>
        </is>
      </c>
      <c r="Q653" t="n">
        <v>98</v>
      </c>
      <c r="R653" t="inlineStr">
        <is>
          <t>-</t>
        </is>
      </c>
      <c r="S653" t="inlineStr">
        <is>
          <t>-</t>
        </is>
      </c>
      <c r="T653" t="inlineStr">
        <is>
          <t>No</t>
        </is>
      </c>
      <c r="U653" t="n">
        <v>3</v>
      </c>
      <c r="V653" t="n">
        <v>2</v>
      </c>
      <c r="W653" t="inlineStr">
        <is>
          <t>-</t>
        </is>
      </c>
      <c r="X653" t="inlineStr">
        <is>
          <t>No</t>
        </is>
      </c>
      <c r="Y653" t="inlineStr">
        <is>
          <t>Si</t>
        </is>
      </c>
      <c r="Z653" t="inlineStr">
        <is>
          <t>No</t>
        </is>
      </c>
      <c r="AA653" t="inlineStr">
        <is>
          <t>No</t>
        </is>
      </c>
      <c r="AB653" t="inlineStr">
        <is>
          <t>Si</t>
        </is>
      </c>
      <c r="AC653" s="126" t="inlineStr">
        <is>
          <t>Aqui</t>
        </is>
      </c>
      <c r="AE653" t="n">
        <v>3010.204081632653</v>
      </c>
      <c r="AF653" t="n">
        <v>2271.852137081248</v>
      </c>
    </row>
    <row r="654">
      <c r="B654" t="inlineStr">
        <is>
          <t>Actiu</t>
        </is>
      </c>
      <c r="C654" t="inlineStr">
        <is>
          <t>2025-05-01</t>
        </is>
      </c>
      <c r="D654" t="inlineStr">
        <is>
          <t>Serra Grup Immobiliari</t>
        </is>
      </c>
      <c r="F654" t="inlineStr">
        <is>
          <t>2025-05-01</t>
        </is>
      </c>
      <c r="G654" t="n">
        <v>0</v>
      </c>
      <c r="I654" t="n">
        <v>167000</v>
      </c>
      <c r="J654" t="inlineStr">
        <is>
          <t>-</t>
        </is>
      </c>
      <c r="K654" t="inlineStr">
        <is>
          <t>Viviendas</t>
        </is>
      </c>
      <c r="L654" t="inlineStr">
        <is>
          <t>Buen estado</t>
        </is>
      </c>
      <c r="M654" t="n">
        <v>1972</v>
      </c>
      <c r="N654" t="n">
        <v>53</v>
      </c>
      <c r="O654" t="inlineStr">
        <is>
          <t>Vilafranca del Penedès</t>
        </is>
      </c>
      <c r="P654" t="inlineStr">
        <is>
          <t>LEspirall</t>
        </is>
      </c>
      <c r="Q654" t="n">
        <v>74</v>
      </c>
      <c r="R654" t="inlineStr">
        <is>
          <t>-</t>
        </is>
      </c>
      <c r="S654" t="inlineStr">
        <is>
          <t>-</t>
        </is>
      </c>
      <c r="T654" t="inlineStr">
        <is>
          <t>Si</t>
        </is>
      </c>
      <c r="U654" t="n">
        <v>3</v>
      </c>
      <c r="V654" t="n">
        <v>1</v>
      </c>
      <c r="W654" t="inlineStr">
        <is>
          <t>Sur</t>
        </is>
      </c>
      <c r="X654" t="inlineStr">
        <is>
          <t>No</t>
        </is>
      </c>
      <c r="Y654" t="inlineStr">
        <is>
          <t>No</t>
        </is>
      </c>
      <c r="Z654" t="inlineStr">
        <is>
          <t>No</t>
        </is>
      </c>
      <c r="AA654" t="inlineStr">
        <is>
          <t>No</t>
        </is>
      </c>
      <c r="AB654" t="inlineStr">
        <is>
          <t>No</t>
        </is>
      </c>
      <c r="AC654" s="126" t="inlineStr">
        <is>
          <t>Aqui</t>
        </is>
      </c>
      <c r="AE654" t="n">
        <v>2256.756756756757</v>
      </c>
      <c r="AF654" t="n">
        <v>1783.997436171349</v>
      </c>
    </row>
    <row r="655">
      <c r="B655" t="inlineStr">
        <is>
          <t>Actiu</t>
        </is>
      </c>
      <c r="C655" t="inlineStr">
        <is>
          <t>2025-05-01</t>
        </is>
      </c>
      <c r="D655" t="inlineStr">
        <is>
          <t>Serra Grup Immobiliari</t>
        </is>
      </c>
      <c r="F655" t="inlineStr">
        <is>
          <t>2025-05-01</t>
        </is>
      </c>
      <c r="G655" t="n">
        <v>0</v>
      </c>
      <c r="I655" t="n">
        <v>276105</v>
      </c>
      <c r="J655" t="inlineStr">
        <is>
          <t>-</t>
        </is>
      </c>
      <c r="K655" t="inlineStr">
        <is>
          <t>Viviendas</t>
        </is>
      </c>
      <c r="L655" t="inlineStr">
        <is>
          <t>Obra Nueva</t>
        </is>
      </c>
      <c r="M655" t="n">
        <v>2025</v>
      </c>
      <c r="N655" t="n">
        <v>0</v>
      </c>
      <c r="O655" t="inlineStr">
        <is>
          <t>Vilafranca del Penedès</t>
        </is>
      </c>
      <c r="P655" t="inlineStr">
        <is>
          <t>Vilafranca del Penedès</t>
        </is>
      </c>
      <c r="Q655" t="n">
        <v>83</v>
      </c>
      <c r="R655" t="inlineStr">
        <is>
          <t>-</t>
        </is>
      </c>
      <c r="S655" t="inlineStr">
        <is>
          <t>-</t>
        </is>
      </c>
      <c r="T655" t="inlineStr">
        <is>
          <t>Si</t>
        </is>
      </c>
      <c r="U655" t="n">
        <v>3</v>
      </c>
      <c r="V655" t="n">
        <v>2</v>
      </c>
      <c r="W655" t="inlineStr">
        <is>
          <t>-</t>
        </is>
      </c>
      <c r="X655" t="inlineStr">
        <is>
          <t>No</t>
        </is>
      </c>
      <c r="Y655" t="inlineStr">
        <is>
          <t>No</t>
        </is>
      </c>
      <c r="Z655" t="inlineStr">
        <is>
          <t>Si</t>
        </is>
      </c>
      <c r="AA655" t="inlineStr">
        <is>
          <t>No</t>
        </is>
      </c>
      <c r="AB655" t="inlineStr">
        <is>
          <t>Si</t>
        </is>
      </c>
      <c r="AC655" s="126" t="inlineStr">
        <is>
          <t>Aqui</t>
        </is>
      </c>
      <c r="AE655" t="n">
        <v>3326.566265060241</v>
      </c>
      <c r="AF655" t="n">
        <v>3326.566265060241</v>
      </c>
    </row>
    <row r="656">
      <c r="B656" t="inlineStr">
        <is>
          <t>Actiu</t>
        </is>
      </c>
      <c r="C656" t="inlineStr">
        <is>
          <t>2025-05-01</t>
        </is>
      </c>
      <c r="D656" t="inlineStr">
        <is>
          <t>Serra Grup Immobiliari</t>
        </is>
      </c>
      <c r="F656" t="inlineStr">
        <is>
          <t>2025-05-01</t>
        </is>
      </c>
      <c r="G656" t="n">
        <v>0</v>
      </c>
      <c r="I656" t="n">
        <v>276838</v>
      </c>
      <c r="J656" t="inlineStr">
        <is>
          <t>-</t>
        </is>
      </c>
      <c r="K656" t="inlineStr">
        <is>
          <t>Viviendas</t>
        </is>
      </c>
      <c r="L656" t="inlineStr">
        <is>
          <t>Obra Nueva</t>
        </is>
      </c>
      <c r="M656" t="n">
        <v>2025</v>
      </c>
      <c r="N656" t="n">
        <v>0</v>
      </c>
      <c r="O656" t="inlineStr">
        <is>
          <t>Vilafranca del Penedès</t>
        </is>
      </c>
      <c r="P656" t="inlineStr">
        <is>
          <t>Barceloneta</t>
        </is>
      </c>
      <c r="Q656" t="n">
        <v>83</v>
      </c>
      <c r="R656" t="inlineStr">
        <is>
          <t>-</t>
        </is>
      </c>
      <c r="S656" t="inlineStr">
        <is>
          <t>-</t>
        </is>
      </c>
      <c r="T656" t="inlineStr">
        <is>
          <t>Si</t>
        </is>
      </c>
      <c r="U656" t="n">
        <v>3</v>
      </c>
      <c r="V656" t="n">
        <v>2</v>
      </c>
      <c r="W656" t="inlineStr">
        <is>
          <t>-</t>
        </is>
      </c>
      <c r="X656" t="inlineStr">
        <is>
          <t>No</t>
        </is>
      </c>
      <c r="Y656" t="inlineStr">
        <is>
          <t>No</t>
        </is>
      </c>
      <c r="Z656" t="inlineStr">
        <is>
          <t>Si</t>
        </is>
      </c>
      <c r="AA656" t="inlineStr">
        <is>
          <t>No</t>
        </is>
      </c>
      <c r="AB656" t="inlineStr">
        <is>
          <t>Si</t>
        </is>
      </c>
      <c r="AC656" s="126" t="inlineStr">
        <is>
          <t>Aqui</t>
        </is>
      </c>
      <c r="AE656" t="n">
        <v>3335.397590361446</v>
      </c>
      <c r="AF656" t="n">
        <v>3335.397590361446</v>
      </c>
    </row>
    <row r="657">
      <c r="B657" t="inlineStr">
        <is>
          <t>Actiu</t>
        </is>
      </c>
      <c r="C657" t="inlineStr">
        <is>
          <t>2025-05-01</t>
        </is>
      </c>
      <c r="D657" t="inlineStr">
        <is>
          <t>Serra Grup Immobiliari</t>
        </is>
      </c>
      <c r="F657" t="inlineStr">
        <is>
          <t>2025-05-01</t>
        </is>
      </c>
      <c r="G657" t="n">
        <v>0</v>
      </c>
      <c r="I657" t="n">
        <v>273137</v>
      </c>
      <c r="J657" t="inlineStr">
        <is>
          <t>-</t>
        </is>
      </c>
      <c r="K657" t="inlineStr">
        <is>
          <t>Viviendas</t>
        </is>
      </c>
      <c r="L657" t="inlineStr">
        <is>
          <t>Obra Nueva</t>
        </is>
      </c>
      <c r="M657" t="inlineStr">
        <is>
          <t>-</t>
        </is>
      </c>
      <c r="N657" t="inlineStr">
        <is>
          <t>-</t>
        </is>
      </c>
      <c r="O657" t="inlineStr">
        <is>
          <t>Vilafranca del Penedès</t>
        </is>
      </c>
      <c r="P657" t="inlineStr">
        <is>
          <t>Barceloneta</t>
        </is>
      </c>
      <c r="Q657" t="n">
        <v>82</v>
      </c>
      <c r="R657" t="inlineStr">
        <is>
          <t>-</t>
        </is>
      </c>
      <c r="S657" t="inlineStr">
        <is>
          <t>-</t>
        </is>
      </c>
      <c r="T657" t="inlineStr">
        <is>
          <t>Si</t>
        </is>
      </c>
      <c r="U657" t="n">
        <v>3</v>
      </c>
      <c r="V657" t="n">
        <v>2</v>
      </c>
      <c r="W657" t="inlineStr">
        <is>
          <t>-</t>
        </is>
      </c>
      <c r="X657" t="inlineStr">
        <is>
          <t>No</t>
        </is>
      </c>
      <c r="Y657" t="inlineStr">
        <is>
          <t>No</t>
        </is>
      </c>
      <c r="Z657" t="inlineStr">
        <is>
          <t>Si</t>
        </is>
      </c>
      <c r="AA657" t="inlineStr">
        <is>
          <t>No</t>
        </is>
      </c>
      <c r="AB657" t="inlineStr">
        <is>
          <t>Si</t>
        </is>
      </c>
      <c r="AC657" s="126" t="inlineStr">
        <is>
          <t>Aqui</t>
        </is>
      </c>
      <c r="AE657" t="n">
        <v>3330.939024390244</v>
      </c>
      <c r="AF657" t="inlineStr">
        <is>
          <t>-</t>
        </is>
      </c>
    </row>
    <row r="658">
      <c r="B658" t="inlineStr">
        <is>
          <t>Actiu</t>
        </is>
      </c>
      <c r="C658" t="inlineStr">
        <is>
          <t>2025-05-01</t>
        </is>
      </c>
      <c r="D658" t="inlineStr">
        <is>
          <t>Serra Grup Immobiliari</t>
        </is>
      </c>
      <c r="F658" t="inlineStr">
        <is>
          <t>2025-05-01</t>
        </is>
      </c>
      <c r="G658" t="n">
        <v>0</v>
      </c>
      <c r="I658" t="n">
        <v>700000</v>
      </c>
      <c r="J658" t="inlineStr">
        <is>
          <t>-</t>
        </is>
      </c>
      <c r="K658" t="inlineStr">
        <is>
          <t>Viviendas</t>
        </is>
      </c>
      <c r="L658" t="inlineStr">
        <is>
          <t>Buen estado</t>
        </is>
      </c>
      <c r="M658" t="n">
        <v>1925</v>
      </c>
      <c r="N658" t="n">
        <v>100</v>
      </c>
      <c r="O658" t="inlineStr">
        <is>
          <t>Vilafranca del Penedès</t>
        </is>
      </c>
      <c r="P658" t="inlineStr">
        <is>
          <t>*CENTRO</t>
        </is>
      </c>
      <c r="Q658" t="n">
        <v>181</v>
      </c>
      <c r="R658" t="inlineStr">
        <is>
          <t>-</t>
        </is>
      </c>
      <c r="S658" t="inlineStr">
        <is>
          <t>-</t>
        </is>
      </c>
      <c r="T658" t="inlineStr">
        <is>
          <t>No</t>
        </is>
      </c>
      <c r="U658" t="n">
        <v>8</v>
      </c>
      <c r="V658" t="n">
        <v>8</v>
      </c>
      <c r="W658" t="inlineStr">
        <is>
          <t>Este</t>
        </is>
      </c>
      <c r="X658" t="inlineStr">
        <is>
          <t>No</t>
        </is>
      </c>
      <c r="Y658" t="inlineStr">
        <is>
          <t>Si</t>
        </is>
      </c>
      <c r="Z658" t="inlineStr">
        <is>
          <t>No</t>
        </is>
      </c>
      <c r="AA658" t="inlineStr">
        <is>
          <t>No</t>
        </is>
      </c>
      <c r="AB658" t="inlineStr">
        <is>
          <t>No</t>
        </is>
      </c>
      <c r="AC658" s="126" t="inlineStr">
        <is>
          <t>Aqui</t>
        </is>
      </c>
      <c r="AE658" t="n">
        <v>3867.403314917127</v>
      </c>
      <c r="AF658" t="n">
        <v>2578.268876611418</v>
      </c>
    </row>
    <row r="659">
      <c r="B659" t="inlineStr">
        <is>
          <t>Actiu</t>
        </is>
      </c>
      <c r="C659" t="inlineStr">
        <is>
          <t>2025-05-01</t>
        </is>
      </c>
      <c r="D659" t="inlineStr">
        <is>
          <t>Serra Grup Immobiliari</t>
        </is>
      </c>
      <c r="F659" t="inlineStr">
        <is>
          <t>2025-05-01</t>
        </is>
      </c>
      <c r="G659" t="n">
        <v>0</v>
      </c>
      <c r="I659" t="n">
        <v>284000</v>
      </c>
      <c r="J659" t="inlineStr">
        <is>
          <t>-</t>
        </is>
      </c>
      <c r="K659" t="inlineStr">
        <is>
          <t>Viviendas</t>
        </is>
      </c>
      <c r="L659" t="inlineStr">
        <is>
          <t>Nuevo</t>
        </is>
      </c>
      <c r="M659" t="n">
        <v>2025</v>
      </c>
      <c r="N659" t="n">
        <v>0</v>
      </c>
      <c r="O659" t="inlineStr">
        <is>
          <t>Vilafranca del Penedès</t>
        </is>
      </c>
      <c r="P659" t="inlineStr">
        <is>
          <t>La Girada</t>
        </is>
      </c>
      <c r="Q659" t="n">
        <v>78</v>
      </c>
      <c r="R659" t="inlineStr">
        <is>
          <t>-</t>
        </is>
      </c>
      <c r="S659" t="inlineStr">
        <is>
          <t>-</t>
        </is>
      </c>
      <c r="T659" t="inlineStr">
        <is>
          <t>Si</t>
        </is>
      </c>
      <c r="U659" t="n">
        <v>4</v>
      </c>
      <c r="V659" t="n">
        <v>2</v>
      </c>
      <c r="W659" t="inlineStr">
        <is>
          <t>-</t>
        </is>
      </c>
      <c r="X659" t="inlineStr">
        <is>
          <t>No</t>
        </is>
      </c>
      <c r="Y659" t="inlineStr">
        <is>
          <t>Si</t>
        </is>
      </c>
      <c r="Z659" t="inlineStr">
        <is>
          <t>Si</t>
        </is>
      </c>
      <c r="AA659" t="inlineStr">
        <is>
          <t>No</t>
        </is>
      </c>
      <c r="AB659" t="inlineStr">
        <is>
          <t>No</t>
        </is>
      </c>
      <c r="AC659" s="126" t="inlineStr">
        <is>
          <t>Aqui</t>
        </is>
      </c>
      <c r="AE659" t="n">
        <v>3641.025641025641</v>
      </c>
      <c r="AF659" t="n">
        <v>3641.025641025641</v>
      </c>
    </row>
    <row r="660">
      <c r="B660" t="inlineStr">
        <is>
          <t>Actiu</t>
        </is>
      </c>
      <c r="C660" t="inlineStr">
        <is>
          <t>2025-05-01</t>
        </is>
      </c>
      <c r="D660" t="inlineStr">
        <is>
          <t>Serra Grup Immobiliari</t>
        </is>
      </c>
      <c r="F660" t="inlineStr">
        <is>
          <t>2025-05-01</t>
        </is>
      </c>
      <c r="G660" t="n">
        <v>0</v>
      </c>
      <c r="I660" t="n">
        <v>295000</v>
      </c>
      <c r="J660" t="inlineStr">
        <is>
          <t>-</t>
        </is>
      </c>
      <c r="K660" t="inlineStr">
        <is>
          <t>Viviendas</t>
        </is>
      </c>
      <c r="L660" t="inlineStr">
        <is>
          <t>-</t>
        </is>
      </c>
      <c r="M660" t="n">
        <v>1991</v>
      </c>
      <c r="N660" t="n">
        <v>34</v>
      </c>
      <c r="O660" t="inlineStr">
        <is>
          <t>Vilafranca del Penedès</t>
        </is>
      </c>
      <c r="P660" t="inlineStr">
        <is>
          <t>Barceloneta - Molí D´En Rovira</t>
        </is>
      </c>
      <c r="Q660" t="n">
        <v>121</v>
      </c>
      <c r="R660" t="inlineStr">
        <is>
          <t>-</t>
        </is>
      </c>
      <c r="S660" t="inlineStr">
        <is>
          <t>-</t>
        </is>
      </c>
      <c r="T660" t="inlineStr">
        <is>
          <t>No</t>
        </is>
      </c>
      <c r="U660" t="n">
        <v>3</v>
      </c>
      <c r="V660" t="n">
        <v>3</v>
      </c>
      <c r="W660" t="inlineStr">
        <is>
          <t>-</t>
        </is>
      </c>
      <c r="X660" t="inlineStr">
        <is>
          <t>No</t>
        </is>
      </c>
      <c r="Y660" t="inlineStr">
        <is>
          <t>No</t>
        </is>
      </c>
      <c r="Z660" t="inlineStr">
        <is>
          <t>No</t>
        </is>
      </c>
      <c r="AA660" t="inlineStr">
        <is>
          <t>Si</t>
        </is>
      </c>
      <c r="AB660" t="inlineStr">
        <is>
          <t>Si</t>
        </is>
      </c>
      <c r="AC660" s="126" t="inlineStr">
        <is>
          <t>Aqui</t>
        </is>
      </c>
      <c r="AE660" t="n">
        <v>2438.01652892562</v>
      </c>
      <c r="AF660" t="n">
        <v>2083.774811047538</v>
      </c>
    </row>
    <row r="661">
      <c r="B661" t="inlineStr">
        <is>
          <t>Actiu</t>
        </is>
      </c>
      <c r="C661" t="inlineStr">
        <is>
          <t>2025-05-01</t>
        </is>
      </c>
      <c r="D661" t="inlineStr">
        <is>
          <t>Serra Grup Immobiliari</t>
        </is>
      </c>
      <c r="F661" t="inlineStr">
        <is>
          <t>2025-05-01</t>
        </is>
      </c>
      <c r="G661" t="n">
        <v>0</v>
      </c>
      <c r="I661" t="n">
        <v>285000</v>
      </c>
      <c r="J661" t="inlineStr">
        <is>
          <t>-</t>
        </is>
      </c>
      <c r="K661" t="inlineStr">
        <is>
          <t>Viviendas</t>
        </is>
      </c>
      <c r="L661" t="inlineStr">
        <is>
          <t>-</t>
        </is>
      </c>
      <c r="M661" t="n">
        <v>1966</v>
      </c>
      <c r="N661" t="n">
        <v>59</v>
      </c>
      <c r="O661" t="inlineStr">
        <is>
          <t>Vilafranca del Penedès</t>
        </is>
      </c>
      <c r="P661" t="inlineStr">
        <is>
          <t>Sant Julià</t>
        </is>
      </c>
      <c r="Q661" t="n">
        <v>90</v>
      </c>
      <c r="R661" t="inlineStr">
        <is>
          <t>-</t>
        </is>
      </c>
      <c r="S661" t="inlineStr">
        <is>
          <t>-</t>
        </is>
      </c>
      <c r="T661" t="inlineStr">
        <is>
          <t>No</t>
        </is>
      </c>
      <c r="U661" t="n">
        <v>3</v>
      </c>
      <c r="V661" t="n">
        <v>1</v>
      </c>
      <c r="W661" t="inlineStr">
        <is>
          <t>-</t>
        </is>
      </c>
      <c r="X661" t="inlineStr">
        <is>
          <t>Si</t>
        </is>
      </c>
      <c r="Y661" t="inlineStr">
        <is>
          <t>No</t>
        </is>
      </c>
      <c r="Z661" t="inlineStr">
        <is>
          <t>No</t>
        </is>
      </c>
      <c r="AA661" t="inlineStr">
        <is>
          <t>Si</t>
        </is>
      </c>
      <c r="AB661" t="inlineStr">
        <is>
          <t>Si</t>
        </is>
      </c>
      <c r="AC661" s="126" t="inlineStr">
        <is>
          <t>Aqui</t>
        </is>
      </c>
      <c r="AE661" t="n">
        <v>3166.666666666667</v>
      </c>
      <c r="AF661" t="n">
        <v>2445.302445302445</v>
      </c>
    </row>
    <row r="662">
      <c r="B662" t="inlineStr">
        <is>
          <t>Actiu</t>
        </is>
      </c>
      <c r="C662" t="inlineStr">
        <is>
          <t>2025-05-01</t>
        </is>
      </c>
      <c r="D662" t="inlineStr">
        <is>
          <t>Serra Grup Immobiliari</t>
        </is>
      </c>
      <c r="F662" t="inlineStr">
        <is>
          <t>2025-05-01</t>
        </is>
      </c>
      <c r="G662" t="n">
        <v>0</v>
      </c>
      <c r="I662" t="n">
        <v>550000</v>
      </c>
      <c r="J662" t="inlineStr">
        <is>
          <t>-</t>
        </is>
      </c>
      <c r="K662" t="inlineStr">
        <is>
          <t>Viviendas</t>
        </is>
      </c>
      <c r="L662" t="inlineStr">
        <is>
          <t>-</t>
        </is>
      </c>
      <c r="M662" t="n">
        <v>1980</v>
      </c>
      <c r="N662" t="n">
        <v>45</v>
      </c>
      <c r="O662" t="inlineStr">
        <is>
          <t>Vilafranca del Penedès</t>
        </is>
      </c>
      <c r="P662" t="inlineStr">
        <is>
          <t>*CENTRO</t>
        </is>
      </c>
      <c r="Q662" t="n">
        <v>260</v>
      </c>
      <c r="R662" t="inlineStr">
        <is>
          <t>-</t>
        </is>
      </c>
      <c r="S662" t="inlineStr">
        <is>
          <t>-</t>
        </is>
      </c>
      <c r="T662" t="inlineStr">
        <is>
          <t>Si</t>
        </is>
      </c>
      <c r="U662" t="n">
        <v>5</v>
      </c>
      <c r="V662" t="n">
        <v>3</v>
      </c>
      <c r="W662" t="inlineStr">
        <is>
          <t>-</t>
        </is>
      </c>
      <c r="X662" t="inlineStr">
        <is>
          <t>No</t>
        </is>
      </c>
      <c r="Y662" t="inlineStr">
        <is>
          <t>Si</t>
        </is>
      </c>
      <c r="Z662" t="inlineStr">
        <is>
          <t>No</t>
        </is>
      </c>
      <c r="AA662" t="inlineStr">
        <is>
          <t>Si</t>
        </is>
      </c>
      <c r="AB662" t="inlineStr">
        <is>
          <t>No</t>
        </is>
      </c>
      <c r="AC662" s="126" t="inlineStr">
        <is>
          <t>Aqui</t>
        </is>
      </c>
      <c r="AE662" t="n">
        <v>2115.384615384615</v>
      </c>
      <c r="AF662" t="n">
        <v>1726.844583987441</v>
      </c>
    </row>
    <row r="663">
      <c r="B663" t="inlineStr">
        <is>
          <t>Actiu</t>
        </is>
      </c>
      <c r="C663" t="inlineStr">
        <is>
          <t>2025-05-01</t>
        </is>
      </c>
      <c r="D663" t="inlineStr">
        <is>
          <t>Serra Grup Immobiliari</t>
        </is>
      </c>
      <c r="F663" t="inlineStr">
        <is>
          <t>2025-05-01</t>
        </is>
      </c>
      <c r="G663" t="n">
        <v>0</v>
      </c>
      <c r="I663" t="n">
        <v>2200000</v>
      </c>
      <c r="J663" t="inlineStr">
        <is>
          <t>-</t>
        </is>
      </c>
      <c r="K663" t="inlineStr">
        <is>
          <t>Viviendas</t>
        </is>
      </c>
      <c r="L663" t="inlineStr">
        <is>
          <t>-</t>
        </is>
      </c>
      <c r="M663" t="inlineStr">
        <is>
          <t>-</t>
        </is>
      </c>
      <c r="N663" t="inlineStr">
        <is>
          <t>-</t>
        </is>
      </c>
      <c r="O663" t="inlineStr">
        <is>
          <t>Vilafranca del Penedès</t>
        </is>
      </c>
      <c r="P663" t="inlineStr">
        <is>
          <t>Subirats</t>
        </is>
      </c>
      <c r="Q663" t="n">
        <v>687</v>
      </c>
      <c r="R663" t="inlineStr">
        <is>
          <t>-</t>
        </is>
      </c>
      <c r="S663" t="inlineStr">
        <is>
          <t>-</t>
        </is>
      </c>
      <c r="T663" t="inlineStr">
        <is>
          <t>No</t>
        </is>
      </c>
      <c r="U663" t="n">
        <v>8</v>
      </c>
      <c r="V663" t="n">
        <v>6</v>
      </c>
      <c r="W663" t="inlineStr">
        <is>
          <t>-</t>
        </is>
      </c>
      <c r="X663" t="inlineStr">
        <is>
          <t>Si</t>
        </is>
      </c>
      <c r="Y663" t="inlineStr">
        <is>
          <t>Si</t>
        </is>
      </c>
      <c r="Z663" t="inlineStr">
        <is>
          <t>Si</t>
        </is>
      </c>
      <c r="AA663" t="inlineStr">
        <is>
          <t>No</t>
        </is>
      </c>
      <c r="AB663" t="inlineStr">
        <is>
          <t>No</t>
        </is>
      </c>
      <c r="AC663" s="126" t="inlineStr">
        <is>
          <t>Aqui</t>
        </is>
      </c>
      <c r="AE663" t="n">
        <v>3202.328966521106</v>
      </c>
      <c r="AF663" t="inlineStr">
        <is>
          <t>-</t>
        </is>
      </c>
    </row>
    <row r="664">
      <c r="B664" t="inlineStr">
        <is>
          <t>Actiu</t>
        </is>
      </c>
      <c r="C664" t="inlineStr">
        <is>
          <t>2025-05-01</t>
        </is>
      </c>
      <c r="D664" t="inlineStr">
        <is>
          <t>Serra Grup Immobiliari</t>
        </is>
      </c>
      <c r="F664" t="inlineStr">
        <is>
          <t>2025-05-01</t>
        </is>
      </c>
      <c r="G664" t="n">
        <v>0</v>
      </c>
      <c r="I664" t="n">
        <v>296000</v>
      </c>
      <c r="J664" t="inlineStr">
        <is>
          <t>-</t>
        </is>
      </c>
      <c r="K664" t="inlineStr">
        <is>
          <t>Viviendas</t>
        </is>
      </c>
      <c r="L664" t="inlineStr">
        <is>
          <t>Buen estado</t>
        </is>
      </c>
      <c r="M664" t="inlineStr">
        <is>
          <t>-</t>
        </is>
      </c>
      <c r="N664" t="inlineStr">
        <is>
          <t>-</t>
        </is>
      </c>
      <c r="O664" t="inlineStr">
        <is>
          <t>Font-rubí</t>
        </is>
      </c>
      <c r="P664" t="inlineStr">
        <is>
          <t>Cataluna</t>
        </is>
      </c>
      <c r="Q664" t="n">
        <v>95</v>
      </c>
      <c r="R664" t="inlineStr">
        <is>
          <t>-</t>
        </is>
      </c>
      <c r="S664" t="inlineStr">
        <is>
          <t>-</t>
        </is>
      </c>
      <c r="T664" t="inlineStr">
        <is>
          <t>No</t>
        </is>
      </c>
      <c r="U664" t="n">
        <v>7</v>
      </c>
      <c r="V664" t="n">
        <v>3</v>
      </c>
      <c r="W664" t="inlineStr">
        <is>
          <t>-</t>
        </is>
      </c>
      <c r="X664" t="inlineStr">
        <is>
          <t>Si</t>
        </is>
      </c>
      <c r="Y664" t="inlineStr">
        <is>
          <t>No</t>
        </is>
      </c>
      <c r="Z664" t="inlineStr">
        <is>
          <t>Si</t>
        </is>
      </c>
      <c r="AA664" t="inlineStr">
        <is>
          <t>No</t>
        </is>
      </c>
      <c r="AB664" t="inlineStr">
        <is>
          <t>No</t>
        </is>
      </c>
      <c r="AC664" s="126" t="inlineStr">
        <is>
          <t>Aqui</t>
        </is>
      </c>
      <c r="AE664" t="n">
        <v>3115.78947368421</v>
      </c>
      <c r="AF664" t="inlineStr">
        <is>
          <t>-</t>
        </is>
      </c>
    </row>
    <row r="665">
      <c r="B665" t="inlineStr">
        <is>
          <t>Actiu</t>
        </is>
      </c>
      <c r="C665" t="inlineStr">
        <is>
          <t>2025-05-01</t>
        </is>
      </c>
      <c r="D665" t="inlineStr">
        <is>
          <t>Serra Grup Immobiliari</t>
        </is>
      </c>
      <c r="F665" t="inlineStr">
        <is>
          <t>2025-05-01</t>
        </is>
      </c>
      <c r="G665" t="n">
        <v>0</v>
      </c>
      <c r="I665" t="n">
        <v>340000</v>
      </c>
      <c r="J665" t="inlineStr">
        <is>
          <t>-</t>
        </is>
      </c>
      <c r="K665" t="inlineStr">
        <is>
          <t>Viviendas</t>
        </is>
      </c>
      <c r="L665" t="inlineStr">
        <is>
          <t>-</t>
        </is>
      </c>
      <c r="M665" t="n">
        <v>2003</v>
      </c>
      <c r="N665" t="n">
        <v>22</v>
      </c>
      <c r="O665" t="inlineStr">
        <is>
          <t>Moja</t>
        </is>
      </c>
      <c r="P665" t="inlineStr">
        <is>
          <t>La vinera</t>
        </is>
      </c>
      <c r="Q665" t="n">
        <v>125</v>
      </c>
      <c r="R665" t="inlineStr">
        <is>
          <t>-</t>
        </is>
      </c>
      <c r="S665" t="inlineStr">
        <is>
          <t>-</t>
        </is>
      </c>
      <c r="T665" t="inlineStr">
        <is>
          <t>Si</t>
        </is>
      </c>
      <c r="U665" t="n">
        <v>4</v>
      </c>
      <c r="V665" t="n">
        <v>3</v>
      </c>
      <c r="W665" t="inlineStr">
        <is>
          <t>-</t>
        </is>
      </c>
      <c r="X665" t="inlineStr">
        <is>
          <t>Si</t>
        </is>
      </c>
      <c r="Y665" t="inlineStr">
        <is>
          <t>Si</t>
        </is>
      </c>
      <c r="Z665" t="inlineStr">
        <is>
          <t>Si</t>
        </is>
      </c>
      <c r="AA665" t="inlineStr">
        <is>
          <t>Si</t>
        </is>
      </c>
      <c r="AB665" t="inlineStr">
        <is>
          <t>Si</t>
        </is>
      </c>
      <c r="AC665" s="126" t="inlineStr">
        <is>
          <t>Aqui</t>
        </is>
      </c>
      <c r="AE665" t="n">
        <v>2720</v>
      </c>
      <c r="AF665" t="n">
        <v>2450.45045045045</v>
      </c>
    </row>
    <row r="666">
      <c r="B666" t="inlineStr">
        <is>
          <t>Actiu</t>
        </is>
      </c>
      <c r="C666" t="inlineStr">
        <is>
          <t>2025-05-02</t>
        </is>
      </c>
      <c r="D666" t="inlineStr">
        <is>
          <t>Serra Grup Immobiliari</t>
        </is>
      </c>
      <c r="F666" t="inlineStr">
        <is>
          <t>2025-05-02</t>
        </is>
      </c>
      <c r="G666" t="n">
        <v>0</v>
      </c>
      <c r="I666" t="n">
        <v>288472</v>
      </c>
      <c r="J666" t="inlineStr">
        <is>
          <t>-</t>
        </is>
      </c>
      <c r="K666" t="inlineStr">
        <is>
          <t>Viviendas</t>
        </is>
      </c>
      <c r="L666" t="inlineStr">
        <is>
          <t>Obra Nueva</t>
        </is>
      </c>
      <c r="M666" t="n">
        <v>2025</v>
      </c>
      <c r="N666" t="n">
        <v>0</v>
      </c>
      <c r="O666" t="inlineStr">
        <is>
          <t>Vilafranca del Penedès</t>
        </is>
      </c>
      <c r="P666" t="inlineStr">
        <is>
          <t>Vilafranca del Penedès</t>
        </is>
      </c>
      <c r="Q666" t="n">
        <v>88</v>
      </c>
      <c r="R666" t="inlineStr">
        <is>
          <t>-</t>
        </is>
      </c>
      <c r="S666" t="inlineStr">
        <is>
          <t>-</t>
        </is>
      </c>
      <c r="T666" t="inlineStr">
        <is>
          <t>Si</t>
        </is>
      </c>
      <c r="U666" t="n">
        <v>4</v>
      </c>
      <c r="V666" t="n">
        <v>2</v>
      </c>
      <c r="W666" t="inlineStr">
        <is>
          <t>-</t>
        </is>
      </c>
      <c r="X666" t="inlineStr">
        <is>
          <t>No</t>
        </is>
      </c>
      <c r="Y666" t="inlineStr">
        <is>
          <t>Si</t>
        </is>
      </c>
      <c r="Z666" t="inlineStr">
        <is>
          <t>Si</t>
        </is>
      </c>
      <c r="AA666" t="inlineStr">
        <is>
          <t>No</t>
        </is>
      </c>
      <c r="AB666" t="inlineStr">
        <is>
          <t>Si</t>
        </is>
      </c>
      <c r="AC666" s="126" t="inlineStr">
        <is>
          <t>Aqui</t>
        </is>
      </c>
      <c r="AE666" t="n">
        <v>3278.090909090909</v>
      </c>
      <c r="AF666" t="n">
        <v>3278.090909090909</v>
      </c>
    </row>
    <row r="667">
      <c r="B667" t="inlineStr">
        <is>
          <t>Actiu</t>
        </is>
      </c>
      <c r="C667" t="inlineStr">
        <is>
          <t>2025-05-02</t>
        </is>
      </c>
      <c r="D667" t="inlineStr">
        <is>
          <t>Serra Grup Immobiliari</t>
        </is>
      </c>
      <c r="F667" t="inlineStr">
        <is>
          <t>2025-05-02</t>
        </is>
      </c>
      <c r="G667" t="n">
        <v>0</v>
      </c>
      <c r="I667" t="n">
        <v>273861</v>
      </c>
      <c r="J667" t="inlineStr">
        <is>
          <t>-</t>
        </is>
      </c>
      <c r="K667" t="inlineStr">
        <is>
          <t>Viviendas</t>
        </is>
      </c>
      <c r="L667" t="inlineStr">
        <is>
          <t>Obra Nueva</t>
        </is>
      </c>
      <c r="M667" t="n">
        <v>2025</v>
      </c>
      <c r="N667" t="n">
        <v>0</v>
      </c>
      <c r="O667" t="inlineStr">
        <is>
          <t>Vilafranca del Penedès</t>
        </is>
      </c>
      <c r="P667" t="inlineStr">
        <is>
          <t>Vilafranca del Penedès</t>
        </is>
      </c>
      <c r="Q667" t="n">
        <v>84</v>
      </c>
      <c r="R667" t="inlineStr">
        <is>
          <t>-</t>
        </is>
      </c>
      <c r="S667" t="inlineStr">
        <is>
          <t>-</t>
        </is>
      </c>
      <c r="T667" t="inlineStr">
        <is>
          <t>Si</t>
        </is>
      </c>
      <c r="U667" t="n">
        <v>3</v>
      </c>
      <c r="V667" t="n">
        <v>2</v>
      </c>
      <c r="W667" t="inlineStr">
        <is>
          <t>-</t>
        </is>
      </c>
      <c r="X667" t="inlineStr">
        <is>
          <t>No</t>
        </is>
      </c>
      <c r="Y667" t="inlineStr">
        <is>
          <t>No</t>
        </is>
      </c>
      <c r="Z667" t="inlineStr">
        <is>
          <t>Si</t>
        </is>
      </c>
      <c r="AA667" t="inlineStr">
        <is>
          <t>No</t>
        </is>
      </c>
      <c r="AB667" t="inlineStr">
        <is>
          <t>Si</t>
        </is>
      </c>
      <c r="AC667" s="126" t="inlineStr">
        <is>
          <t>Aqui</t>
        </is>
      </c>
      <c r="AE667" t="n">
        <v>3260.25</v>
      </c>
      <c r="AF667" t="n">
        <v>3260.25</v>
      </c>
    </row>
    <row r="668">
      <c r="B668" t="inlineStr">
        <is>
          <t>Actiu</t>
        </is>
      </c>
      <c r="C668" t="inlineStr">
        <is>
          <t>2025-05-02</t>
        </is>
      </c>
      <c r="D668" t="inlineStr">
        <is>
          <t>Serra Grup Immobiliari</t>
        </is>
      </c>
      <c r="F668" t="inlineStr">
        <is>
          <t>2025-05-02</t>
        </is>
      </c>
      <c r="G668" t="n">
        <v>0</v>
      </c>
      <c r="I668" t="n">
        <v>319200</v>
      </c>
      <c r="J668" t="inlineStr">
        <is>
          <t>-</t>
        </is>
      </c>
      <c r="K668" t="inlineStr">
        <is>
          <t>Viviendas</t>
        </is>
      </c>
      <c r="L668" t="inlineStr">
        <is>
          <t>Obra Nueva</t>
        </is>
      </c>
      <c r="M668" t="n">
        <v>2025</v>
      </c>
      <c r="N668" t="n">
        <v>0</v>
      </c>
      <c r="O668" t="inlineStr">
        <is>
          <t>Vilafranca del Penedès</t>
        </is>
      </c>
      <c r="P668" t="inlineStr">
        <is>
          <t>Barcelona</t>
        </is>
      </c>
      <c r="Q668" t="n">
        <v>92</v>
      </c>
      <c r="R668" t="inlineStr">
        <is>
          <t>-</t>
        </is>
      </c>
      <c r="S668" t="inlineStr">
        <is>
          <t>-</t>
        </is>
      </c>
      <c r="T668" t="inlineStr">
        <is>
          <t>Si</t>
        </is>
      </c>
      <c r="U668" t="n">
        <v>4</v>
      </c>
      <c r="V668" t="n">
        <v>2</v>
      </c>
      <c r="W668" t="inlineStr">
        <is>
          <t>-</t>
        </is>
      </c>
      <c r="X668" t="inlineStr">
        <is>
          <t>No</t>
        </is>
      </c>
      <c r="Y668" t="inlineStr">
        <is>
          <t>No</t>
        </is>
      </c>
      <c r="Z668" t="inlineStr">
        <is>
          <t>Si</t>
        </is>
      </c>
      <c r="AA668" t="inlineStr">
        <is>
          <t>No</t>
        </is>
      </c>
      <c r="AB668" t="inlineStr">
        <is>
          <t>Si</t>
        </is>
      </c>
      <c r="AC668" s="126" t="inlineStr">
        <is>
          <t>Aqui</t>
        </is>
      </c>
      <c r="AE668" t="n">
        <v>3469.565217391304</v>
      </c>
      <c r="AF668" t="n">
        <v>3469.565217391304</v>
      </c>
    </row>
    <row r="669">
      <c r="B669" t="inlineStr">
        <is>
          <t>Actiu</t>
        </is>
      </c>
      <c r="C669" t="inlineStr">
        <is>
          <t>2025-05-02</t>
        </is>
      </c>
      <c r="D669" t="inlineStr">
        <is>
          <t>Serra Grup Immobiliari</t>
        </is>
      </c>
      <c r="F669" t="inlineStr">
        <is>
          <t>2025-05-02</t>
        </is>
      </c>
      <c r="G669" t="n">
        <v>0</v>
      </c>
      <c r="I669" t="n">
        <v>284000</v>
      </c>
      <c r="J669" t="inlineStr">
        <is>
          <t>-</t>
        </is>
      </c>
      <c r="K669" t="inlineStr">
        <is>
          <t>Viviendas</t>
        </is>
      </c>
      <c r="L669" t="inlineStr">
        <is>
          <t>Nuevo</t>
        </is>
      </c>
      <c r="M669" t="n">
        <v>2025</v>
      </c>
      <c r="N669" t="n">
        <v>0</v>
      </c>
      <c r="O669" t="inlineStr">
        <is>
          <t>Vilafranca del Penedès</t>
        </is>
      </c>
      <c r="P669" t="inlineStr">
        <is>
          <t>La Girada</t>
        </is>
      </c>
      <c r="Q669" t="n">
        <v>78</v>
      </c>
      <c r="R669" t="inlineStr">
        <is>
          <t>-</t>
        </is>
      </c>
      <c r="S669" t="inlineStr">
        <is>
          <t>-</t>
        </is>
      </c>
      <c r="T669" t="inlineStr">
        <is>
          <t>Si</t>
        </is>
      </c>
      <c r="U669" t="n">
        <v>4</v>
      </c>
      <c r="V669" t="n">
        <v>2</v>
      </c>
      <c r="W669" t="inlineStr">
        <is>
          <t>-</t>
        </is>
      </c>
      <c r="X669" t="inlineStr">
        <is>
          <t>No</t>
        </is>
      </c>
      <c r="Y669" t="inlineStr">
        <is>
          <t>Si</t>
        </is>
      </c>
      <c r="Z669" t="inlineStr">
        <is>
          <t>Si</t>
        </is>
      </c>
      <c r="AA669" t="inlineStr">
        <is>
          <t>No</t>
        </is>
      </c>
      <c r="AB669" t="inlineStr">
        <is>
          <t>No</t>
        </is>
      </c>
      <c r="AC669" s="126" t="inlineStr">
        <is>
          <t>Aqui</t>
        </is>
      </c>
      <c r="AE669" t="n">
        <v>3641.025641025641</v>
      </c>
      <c r="AF669" t="n">
        <v>3641.025641025641</v>
      </c>
    </row>
    <row r="670">
      <c r="B670" t="inlineStr">
        <is>
          <t>Actiu</t>
        </is>
      </c>
      <c r="C670" t="inlineStr">
        <is>
          <t>2025-05-02</t>
        </is>
      </c>
      <c r="D670" t="inlineStr">
        <is>
          <t>Serra Grup Immobiliari</t>
        </is>
      </c>
      <c r="F670" t="inlineStr">
        <is>
          <t>2025-05-02</t>
        </is>
      </c>
      <c r="G670" t="n">
        <v>0</v>
      </c>
      <c r="I670" t="n">
        <v>175000</v>
      </c>
      <c r="J670" t="inlineStr">
        <is>
          <t>-</t>
        </is>
      </c>
      <c r="K670" t="inlineStr">
        <is>
          <t>Viviendas</t>
        </is>
      </c>
      <c r="L670" t="inlineStr">
        <is>
          <t>Buen estado</t>
        </is>
      </c>
      <c r="M670" t="n">
        <v>1995</v>
      </c>
      <c r="N670" t="n">
        <v>30</v>
      </c>
      <c r="O670" t="inlineStr">
        <is>
          <t>Vilafranca del Penedès</t>
        </is>
      </c>
      <c r="P670" t="inlineStr">
        <is>
          <t>LES CLOTES</t>
        </is>
      </c>
      <c r="Q670" t="n">
        <v>87</v>
      </c>
      <c r="R670" t="inlineStr">
        <is>
          <t>-</t>
        </is>
      </c>
      <c r="S670" t="inlineStr">
        <is>
          <t>-</t>
        </is>
      </c>
      <c r="T670" t="inlineStr">
        <is>
          <t>Si</t>
        </is>
      </c>
      <c r="U670" t="n">
        <v>4</v>
      </c>
      <c r="V670" t="n">
        <v>2</v>
      </c>
      <c r="W670" t="inlineStr">
        <is>
          <t>Oeste</t>
        </is>
      </c>
      <c r="X670" t="inlineStr">
        <is>
          <t>No</t>
        </is>
      </c>
      <c r="Y670" t="inlineStr">
        <is>
          <t>Si</t>
        </is>
      </c>
      <c r="Z670" t="inlineStr">
        <is>
          <t>No</t>
        </is>
      </c>
      <c r="AA670" t="inlineStr">
        <is>
          <t>No</t>
        </is>
      </c>
      <c r="AB670" t="inlineStr">
        <is>
          <t>No</t>
        </is>
      </c>
      <c r="AC670" s="126" t="inlineStr">
        <is>
          <t>Aqui</t>
        </is>
      </c>
      <c r="AE670" t="n">
        <v>2011.494252873563</v>
      </c>
      <c r="AF670" t="n">
        <v>1749.125437281359</v>
      </c>
    </row>
    <row r="671">
      <c r="B671" t="inlineStr">
        <is>
          <t>Actiu</t>
        </is>
      </c>
      <c r="C671" t="inlineStr">
        <is>
          <t>2025-05-02</t>
        </is>
      </c>
      <c r="D671" t="inlineStr">
        <is>
          <t>Serra Grup Immobiliari</t>
        </is>
      </c>
      <c r="F671" t="inlineStr">
        <is>
          <t>2025-05-02</t>
        </is>
      </c>
      <c r="G671" t="n">
        <v>0</v>
      </c>
      <c r="I671" t="n">
        <v>260500</v>
      </c>
      <c r="J671" t="inlineStr">
        <is>
          <t>-</t>
        </is>
      </c>
      <c r="K671" t="inlineStr">
        <is>
          <t>Viviendas</t>
        </is>
      </c>
      <c r="L671" t="inlineStr">
        <is>
          <t>Obra Nueva</t>
        </is>
      </c>
      <c r="M671" t="n">
        <v>2025</v>
      </c>
      <c r="N671" t="n">
        <v>0</v>
      </c>
      <c r="O671" t="inlineStr">
        <is>
          <t>Vilafranca del Penedès</t>
        </is>
      </c>
      <c r="P671" t="inlineStr">
        <is>
          <t>La Girada</t>
        </is>
      </c>
      <c r="Q671" t="n">
        <v>78</v>
      </c>
      <c r="R671" t="inlineStr">
        <is>
          <t>-</t>
        </is>
      </c>
      <c r="S671" t="inlineStr">
        <is>
          <t>-</t>
        </is>
      </c>
      <c r="T671" t="inlineStr">
        <is>
          <t>Si</t>
        </is>
      </c>
      <c r="U671" t="n">
        <v>4</v>
      </c>
      <c r="V671" t="n">
        <v>2</v>
      </c>
      <c r="W671" t="inlineStr">
        <is>
          <t>-</t>
        </is>
      </c>
      <c r="X671" t="inlineStr">
        <is>
          <t>No</t>
        </is>
      </c>
      <c r="Y671" t="inlineStr">
        <is>
          <t>Si</t>
        </is>
      </c>
      <c r="Z671" t="inlineStr">
        <is>
          <t>Si</t>
        </is>
      </c>
      <c r="AA671" t="inlineStr">
        <is>
          <t>No</t>
        </is>
      </c>
      <c r="AB671" t="inlineStr">
        <is>
          <t>No</t>
        </is>
      </c>
      <c r="AC671" s="126" t="inlineStr">
        <is>
          <t>Aqui</t>
        </is>
      </c>
      <c r="AE671" t="n">
        <v>3339.74358974359</v>
      </c>
      <c r="AF671" t="n">
        <v>3339.74358974359</v>
      </c>
    </row>
    <row r="672">
      <c r="B672" t="inlineStr">
        <is>
          <t>Actiu</t>
        </is>
      </c>
      <c r="C672" t="inlineStr">
        <is>
          <t>2025-05-02</t>
        </is>
      </c>
      <c r="D672" t="inlineStr">
        <is>
          <t>Serra Grup Immobiliari</t>
        </is>
      </c>
      <c r="F672" t="inlineStr">
        <is>
          <t>2025-05-02</t>
        </is>
      </c>
      <c r="G672" t="n">
        <v>0</v>
      </c>
      <c r="I672" t="n">
        <v>495000</v>
      </c>
      <c r="J672" t="inlineStr">
        <is>
          <t>-</t>
        </is>
      </c>
      <c r="K672" t="inlineStr">
        <is>
          <t>Viviendas</t>
        </is>
      </c>
      <c r="L672" t="inlineStr">
        <is>
          <t>Buen estado</t>
        </is>
      </c>
      <c r="M672" t="n">
        <v>1918</v>
      </c>
      <c r="N672" t="n">
        <v>107</v>
      </c>
      <c r="O672" t="inlineStr">
        <is>
          <t>Vilafranca del Penedès</t>
        </is>
      </c>
      <c r="P672" t="inlineStr">
        <is>
          <t>*CENTRO</t>
        </is>
      </c>
      <c r="Q672" t="n">
        <v>273</v>
      </c>
      <c r="R672" t="inlineStr">
        <is>
          <t>-</t>
        </is>
      </c>
      <c r="S672" t="inlineStr">
        <is>
          <t>-</t>
        </is>
      </c>
      <c r="T672" t="inlineStr">
        <is>
          <t>No</t>
        </is>
      </c>
      <c r="U672" t="n">
        <v>7</v>
      </c>
      <c r="V672" t="n">
        <v>4</v>
      </c>
      <c r="W672" t="inlineStr">
        <is>
          <t>-</t>
        </is>
      </c>
      <c r="X672" t="inlineStr">
        <is>
          <t>No</t>
        </is>
      </c>
      <c r="Y672" t="inlineStr">
        <is>
          <t>Si</t>
        </is>
      </c>
      <c r="Z672" t="inlineStr">
        <is>
          <t>No</t>
        </is>
      </c>
      <c r="AA672" t="inlineStr">
        <is>
          <t>No</t>
        </is>
      </c>
      <c r="AB672" t="inlineStr">
        <is>
          <t>No</t>
        </is>
      </c>
      <c r="AC672" s="126" t="inlineStr">
        <is>
          <t>Aqui</t>
        </is>
      </c>
      <c r="AE672" t="n">
        <v>1813.186813186813</v>
      </c>
      <c r="AF672" t="n">
        <v>1181.22919425851</v>
      </c>
    </row>
    <row r="673">
      <c r="B673" t="inlineStr">
        <is>
          <t>Actiu</t>
        </is>
      </c>
      <c r="C673" t="inlineStr">
        <is>
          <t>2025-05-02</t>
        </is>
      </c>
      <c r="D673" t="inlineStr">
        <is>
          <t>Serra Grup Immobiliari</t>
        </is>
      </c>
      <c r="F673" t="inlineStr">
        <is>
          <t>2025-05-02</t>
        </is>
      </c>
      <c r="G673" t="n">
        <v>0</v>
      </c>
      <c r="I673" t="n">
        <v>295000</v>
      </c>
      <c r="J673" t="inlineStr">
        <is>
          <t>-</t>
        </is>
      </c>
      <c r="K673" t="inlineStr">
        <is>
          <t>Viviendas</t>
        </is>
      </c>
      <c r="L673" t="inlineStr">
        <is>
          <t>Buen estado</t>
        </is>
      </c>
      <c r="M673" t="n">
        <v>1960</v>
      </c>
      <c r="N673" t="n">
        <v>65</v>
      </c>
      <c r="O673" t="inlineStr">
        <is>
          <t>Vilafranca del Penedès</t>
        </is>
      </c>
      <c r="P673" t="inlineStr">
        <is>
          <t>*CENTRO</t>
        </is>
      </c>
      <c r="Q673" t="n">
        <v>98</v>
      </c>
      <c r="R673" t="inlineStr">
        <is>
          <t>-</t>
        </is>
      </c>
      <c r="S673" t="inlineStr">
        <is>
          <t>-</t>
        </is>
      </c>
      <c r="T673" t="inlineStr">
        <is>
          <t>No</t>
        </is>
      </c>
      <c r="U673" t="n">
        <v>3</v>
      </c>
      <c r="V673" t="n">
        <v>2</v>
      </c>
      <c r="W673" t="inlineStr">
        <is>
          <t>-</t>
        </is>
      </c>
      <c r="X673" t="inlineStr">
        <is>
          <t>No</t>
        </is>
      </c>
      <c r="Y673" t="inlineStr">
        <is>
          <t>Si</t>
        </is>
      </c>
      <c r="Z673" t="inlineStr">
        <is>
          <t>No</t>
        </is>
      </c>
      <c r="AA673" t="inlineStr">
        <is>
          <t>No</t>
        </is>
      </c>
      <c r="AB673" t="inlineStr">
        <is>
          <t>Si</t>
        </is>
      </c>
      <c r="AC673" s="126" t="inlineStr">
        <is>
          <t>Aqui</t>
        </is>
      </c>
      <c r="AE673" t="n">
        <v>3010.204081632653</v>
      </c>
      <c r="AF673" t="n">
        <v>2271.852137081248</v>
      </c>
    </row>
    <row r="674">
      <c r="B674" t="inlineStr">
        <is>
          <t>Actiu</t>
        </is>
      </c>
      <c r="C674" t="inlineStr">
        <is>
          <t>2025-05-02</t>
        </is>
      </c>
      <c r="D674" t="inlineStr">
        <is>
          <t>Serra Grup Immobiliari</t>
        </is>
      </c>
      <c r="F674" t="inlineStr">
        <is>
          <t>2025-05-02</t>
        </is>
      </c>
      <c r="G674" t="n">
        <v>0</v>
      </c>
      <c r="I674" t="n">
        <v>294743</v>
      </c>
      <c r="J674" t="inlineStr">
        <is>
          <t>-</t>
        </is>
      </c>
      <c r="K674" t="inlineStr">
        <is>
          <t>Viviendas</t>
        </is>
      </c>
      <c r="L674" t="inlineStr">
        <is>
          <t>Obra Nueva</t>
        </is>
      </c>
      <c r="M674" t="n">
        <v>2025</v>
      </c>
      <c r="N674" t="n">
        <v>0</v>
      </c>
      <c r="O674" t="inlineStr">
        <is>
          <t>Vilafranca del Penedès</t>
        </is>
      </c>
      <c r="P674" t="inlineStr">
        <is>
          <t>Barceloneta</t>
        </is>
      </c>
      <c r="Q674" t="n">
        <v>82</v>
      </c>
      <c r="R674" t="inlineStr">
        <is>
          <t>-</t>
        </is>
      </c>
      <c r="S674" t="inlineStr">
        <is>
          <t>-</t>
        </is>
      </c>
      <c r="T674" t="inlineStr">
        <is>
          <t>Si</t>
        </is>
      </c>
      <c r="U674" t="n">
        <v>4</v>
      </c>
      <c r="V674" t="n">
        <v>2</v>
      </c>
      <c r="W674" t="inlineStr">
        <is>
          <t>-</t>
        </is>
      </c>
      <c r="X674" t="inlineStr">
        <is>
          <t>No</t>
        </is>
      </c>
      <c r="Y674" t="inlineStr">
        <is>
          <t>No</t>
        </is>
      </c>
      <c r="Z674" t="inlineStr">
        <is>
          <t>Si</t>
        </is>
      </c>
      <c r="AA674" t="inlineStr">
        <is>
          <t>No</t>
        </is>
      </c>
      <c r="AB674" t="inlineStr">
        <is>
          <t>Si</t>
        </is>
      </c>
      <c r="AC674" s="126" t="inlineStr">
        <is>
          <t>Aqui</t>
        </is>
      </c>
      <c r="AE674" t="n">
        <v>3594.426829268293</v>
      </c>
      <c r="AF674" t="n">
        <v>3594.426829268293</v>
      </c>
    </row>
    <row r="675">
      <c r="B675" t="inlineStr">
        <is>
          <t>Actiu</t>
        </is>
      </c>
      <c r="C675" t="inlineStr">
        <is>
          <t>2025-05-02</t>
        </is>
      </c>
      <c r="D675" t="inlineStr">
        <is>
          <t>Serra Grup Immobiliari</t>
        </is>
      </c>
      <c r="F675" t="inlineStr">
        <is>
          <t>2025-05-02</t>
        </is>
      </c>
      <c r="G675" t="n">
        <v>0</v>
      </c>
      <c r="I675" t="n">
        <v>287000</v>
      </c>
      <c r="J675" t="inlineStr">
        <is>
          <t>-</t>
        </is>
      </c>
      <c r="K675" t="inlineStr">
        <is>
          <t>Viviendas</t>
        </is>
      </c>
      <c r="L675" t="inlineStr">
        <is>
          <t>Buen estado</t>
        </is>
      </c>
      <c r="M675" t="inlineStr">
        <is>
          <t>-</t>
        </is>
      </c>
      <c r="N675" t="inlineStr">
        <is>
          <t>-</t>
        </is>
      </c>
      <c r="O675" t="inlineStr">
        <is>
          <t>Vilafranca del Penedès</t>
        </is>
      </c>
      <c r="P675" t="inlineStr">
        <is>
          <t>*CENTRO</t>
        </is>
      </c>
      <c r="Q675" t="n">
        <v>305</v>
      </c>
      <c r="R675" t="inlineStr">
        <is>
          <t>-</t>
        </is>
      </c>
      <c r="S675" t="inlineStr">
        <is>
          <t>-</t>
        </is>
      </c>
      <c r="T675" t="inlineStr">
        <is>
          <t>No</t>
        </is>
      </c>
      <c r="U675" t="n">
        <v>4</v>
      </c>
      <c r="V675" t="n">
        <v>3</v>
      </c>
      <c r="W675" t="inlineStr">
        <is>
          <t>-</t>
        </is>
      </c>
      <c r="X675" t="inlineStr">
        <is>
          <t>No</t>
        </is>
      </c>
      <c r="Y675" t="inlineStr">
        <is>
          <t>No</t>
        </is>
      </c>
      <c r="Z675" t="inlineStr">
        <is>
          <t>No</t>
        </is>
      </c>
      <c r="AA675" t="inlineStr">
        <is>
          <t>No</t>
        </is>
      </c>
      <c r="AB675" t="inlineStr">
        <is>
          <t>No</t>
        </is>
      </c>
      <c r="AC675" s="126" t="inlineStr">
        <is>
          <t>Aqui</t>
        </is>
      </c>
      <c r="AE675" t="n">
        <v>940.983606557377</v>
      </c>
      <c r="AF675" t="inlineStr">
        <is>
          <t>-</t>
        </is>
      </c>
    </row>
    <row r="676">
      <c r="B676" t="inlineStr">
        <is>
          <t>Actiu</t>
        </is>
      </c>
      <c r="C676" t="inlineStr">
        <is>
          <t>2025-05-02</t>
        </is>
      </c>
      <c r="D676" t="inlineStr">
        <is>
          <t>Serra Grup Immobiliari</t>
        </is>
      </c>
      <c r="F676" t="inlineStr">
        <is>
          <t>2025-05-02</t>
        </is>
      </c>
      <c r="G676" t="n">
        <v>0</v>
      </c>
      <c r="I676" t="n">
        <v>270000</v>
      </c>
      <c r="J676" t="inlineStr">
        <is>
          <t>-</t>
        </is>
      </c>
      <c r="K676" t="inlineStr">
        <is>
          <t>Viviendas</t>
        </is>
      </c>
      <c r="L676" t="inlineStr">
        <is>
          <t>Seminuevo</t>
        </is>
      </c>
      <c r="M676" t="n">
        <v>2023</v>
      </c>
      <c r="N676" t="n">
        <v>2</v>
      </c>
      <c r="O676" t="inlineStr">
        <is>
          <t>Vilafranca del Penedès</t>
        </is>
      </c>
      <c r="P676" t="inlineStr">
        <is>
          <t>*CENTRO</t>
        </is>
      </c>
      <c r="Q676" t="n">
        <v>95</v>
      </c>
      <c r="R676" t="inlineStr">
        <is>
          <t>-</t>
        </is>
      </c>
      <c r="S676" t="inlineStr">
        <is>
          <t>-</t>
        </is>
      </c>
      <c r="T676" t="inlineStr">
        <is>
          <t>Si</t>
        </is>
      </c>
      <c r="U676" t="n">
        <v>3</v>
      </c>
      <c r="V676" t="n">
        <v>2</v>
      </c>
      <c r="W676" t="inlineStr">
        <is>
          <t>Sur</t>
        </is>
      </c>
      <c r="X676" t="inlineStr">
        <is>
          <t>No</t>
        </is>
      </c>
      <c r="Y676" t="inlineStr">
        <is>
          <t>Si</t>
        </is>
      </c>
      <c r="Z676" t="inlineStr">
        <is>
          <t>No</t>
        </is>
      </c>
      <c r="AA676" t="inlineStr">
        <is>
          <t>No</t>
        </is>
      </c>
      <c r="AB676" t="inlineStr">
        <is>
          <t>No</t>
        </is>
      </c>
      <c r="AC676" s="126" t="inlineStr">
        <is>
          <t>Aqui</t>
        </is>
      </c>
      <c r="AE676" t="n">
        <v>2842.105263157895</v>
      </c>
      <c r="AF676" t="n">
        <v>2813.965607087024</v>
      </c>
    </row>
    <row r="677">
      <c r="B677" t="inlineStr">
        <is>
          <t>Actiu</t>
        </is>
      </c>
      <c r="C677" t="inlineStr">
        <is>
          <t>2025-05-02</t>
        </is>
      </c>
      <c r="D677" t="inlineStr">
        <is>
          <t>Serra Grup Immobiliari</t>
        </is>
      </c>
      <c r="F677" t="inlineStr">
        <is>
          <t>2025-05-02</t>
        </is>
      </c>
      <c r="G677" t="n">
        <v>0</v>
      </c>
      <c r="I677" t="n">
        <v>167000</v>
      </c>
      <c r="J677" t="inlineStr">
        <is>
          <t>-</t>
        </is>
      </c>
      <c r="K677" t="inlineStr">
        <is>
          <t>Viviendas</t>
        </is>
      </c>
      <c r="L677" t="inlineStr">
        <is>
          <t>Buen estado</t>
        </is>
      </c>
      <c r="M677" t="n">
        <v>1972</v>
      </c>
      <c r="N677" t="n">
        <v>53</v>
      </c>
      <c r="O677" t="inlineStr">
        <is>
          <t>Vilafranca del Penedès</t>
        </is>
      </c>
      <c r="P677" t="inlineStr">
        <is>
          <t>LEspirall</t>
        </is>
      </c>
      <c r="Q677" t="n">
        <v>74</v>
      </c>
      <c r="R677" t="inlineStr">
        <is>
          <t>-</t>
        </is>
      </c>
      <c r="S677" t="inlineStr">
        <is>
          <t>-</t>
        </is>
      </c>
      <c r="T677" t="inlineStr">
        <is>
          <t>Si</t>
        </is>
      </c>
      <c r="U677" t="n">
        <v>3</v>
      </c>
      <c r="V677" t="n">
        <v>1</v>
      </c>
      <c r="W677" t="inlineStr">
        <is>
          <t>Sur</t>
        </is>
      </c>
      <c r="X677" t="inlineStr">
        <is>
          <t>No</t>
        </is>
      </c>
      <c r="Y677" t="inlineStr">
        <is>
          <t>No</t>
        </is>
      </c>
      <c r="Z677" t="inlineStr">
        <is>
          <t>No</t>
        </is>
      </c>
      <c r="AA677" t="inlineStr">
        <is>
          <t>No</t>
        </is>
      </c>
      <c r="AB677" t="inlineStr">
        <is>
          <t>No</t>
        </is>
      </c>
      <c r="AC677" s="126" t="inlineStr">
        <is>
          <t>Aqui</t>
        </is>
      </c>
      <c r="AE677" t="n">
        <v>2256.756756756757</v>
      </c>
      <c r="AF677" t="n">
        <v>1783.997436171349</v>
      </c>
    </row>
    <row r="678">
      <c r="B678" t="inlineStr">
        <is>
          <t>Actiu</t>
        </is>
      </c>
      <c r="C678" t="inlineStr">
        <is>
          <t>2025-05-02</t>
        </is>
      </c>
      <c r="D678" t="inlineStr">
        <is>
          <t>Serra Grup Immobiliari</t>
        </is>
      </c>
      <c r="F678" t="inlineStr">
        <is>
          <t>2025-05-02</t>
        </is>
      </c>
      <c r="G678" t="n">
        <v>0</v>
      </c>
      <c r="I678" t="n">
        <v>700000</v>
      </c>
      <c r="J678" t="inlineStr">
        <is>
          <t>-</t>
        </is>
      </c>
      <c r="K678" t="inlineStr">
        <is>
          <t>Viviendas</t>
        </is>
      </c>
      <c r="L678" t="inlineStr">
        <is>
          <t>Buen estado</t>
        </is>
      </c>
      <c r="M678" t="n">
        <v>1925</v>
      </c>
      <c r="N678" t="n">
        <v>100</v>
      </c>
      <c r="O678" t="inlineStr">
        <is>
          <t>Vilafranca del Penedès</t>
        </is>
      </c>
      <c r="P678" t="inlineStr">
        <is>
          <t>*CENTRO</t>
        </is>
      </c>
      <c r="Q678" t="n">
        <v>181</v>
      </c>
      <c r="R678" t="inlineStr">
        <is>
          <t>-</t>
        </is>
      </c>
      <c r="S678" t="inlineStr">
        <is>
          <t>-</t>
        </is>
      </c>
      <c r="T678" t="inlineStr">
        <is>
          <t>No</t>
        </is>
      </c>
      <c r="U678" t="n">
        <v>8</v>
      </c>
      <c r="V678" t="n">
        <v>8</v>
      </c>
      <c r="W678" t="inlineStr">
        <is>
          <t>Este</t>
        </is>
      </c>
      <c r="X678" t="inlineStr">
        <is>
          <t>No</t>
        </is>
      </c>
      <c r="Y678" t="inlineStr">
        <is>
          <t>Si</t>
        </is>
      </c>
      <c r="Z678" t="inlineStr">
        <is>
          <t>No</t>
        </is>
      </c>
      <c r="AA678" t="inlineStr">
        <is>
          <t>No</t>
        </is>
      </c>
      <c r="AB678" t="inlineStr">
        <is>
          <t>No</t>
        </is>
      </c>
      <c r="AC678" s="126" t="inlineStr">
        <is>
          <t>Aqui</t>
        </is>
      </c>
      <c r="AE678" t="n">
        <v>3867.403314917127</v>
      </c>
      <c r="AF678" t="n">
        <v>2578.268876611418</v>
      </c>
    </row>
    <row r="679">
      <c r="B679" t="inlineStr">
        <is>
          <t>Actiu</t>
        </is>
      </c>
      <c r="C679" t="inlineStr">
        <is>
          <t>2025-05-02</t>
        </is>
      </c>
      <c r="D679" t="inlineStr">
        <is>
          <t>Serra Grup Immobiliari</t>
        </is>
      </c>
      <c r="F679" t="inlineStr">
        <is>
          <t>2025-05-02</t>
        </is>
      </c>
      <c r="G679" t="n">
        <v>0</v>
      </c>
      <c r="I679" t="n">
        <v>270000</v>
      </c>
      <c r="J679" t="inlineStr">
        <is>
          <t>-</t>
        </is>
      </c>
      <c r="K679" t="inlineStr">
        <is>
          <t>Viviendas</t>
        </is>
      </c>
      <c r="L679" t="inlineStr">
        <is>
          <t>Seminuevo</t>
        </is>
      </c>
      <c r="M679" t="n">
        <v>2023</v>
      </c>
      <c r="N679" t="n">
        <v>2</v>
      </c>
      <c r="O679" t="inlineStr">
        <is>
          <t>Vilafranca del Penedès</t>
        </is>
      </c>
      <c r="P679" t="inlineStr">
        <is>
          <t>*CENTRO</t>
        </is>
      </c>
      <c r="Q679" t="n">
        <v>95</v>
      </c>
      <c r="R679" t="inlineStr">
        <is>
          <t>-</t>
        </is>
      </c>
      <c r="S679" t="inlineStr">
        <is>
          <t>-</t>
        </is>
      </c>
      <c r="T679" t="inlineStr">
        <is>
          <t>Si</t>
        </is>
      </c>
      <c r="U679" t="n">
        <v>3</v>
      </c>
      <c r="V679" t="n">
        <v>2</v>
      </c>
      <c r="W679" t="inlineStr">
        <is>
          <t>Sur</t>
        </is>
      </c>
      <c r="X679" t="inlineStr">
        <is>
          <t>No</t>
        </is>
      </c>
      <c r="Y679" t="inlineStr">
        <is>
          <t>Si</t>
        </is>
      </c>
      <c r="Z679" t="inlineStr">
        <is>
          <t>No</t>
        </is>
      </c>
      <c r="AA679" t="inlineStr">
        <is>
          <t>No</t>
        </is>
      </c>
      <c r="AB679" t="inlineStr">
        <is>
          <t>No</t>
        </is>
      </c>
      <c r="AC679" s="126" t="inlineStr">
        <is>
          <t>Aqui</t>
        </is>
      </c>
      <c r="AE679" t="n">
        <v>2842.105263157895</v>
      </c>
      <c r="AF679" t="n">
        <v>2813.965607087024</v>
      </c>
    </row>
    <row r="680">
      <c r="B680" t="inlineStr">
        <is>
          <t>Actiu</t>
        </is>
      </c>
      <c r="C680" t="inlineStr">
        <is>
          <t>2025-05-02</t>
        </is>
      </c>
      <c r="D680" t="inlineStr">
        <is>
          <t>Serra Grup Immobiliari</t>
        </is>
      </c>
      <c r="F680" t="inlineStr">
        <is>
          <t>2025-05-02</t>
        </is>
      </c>
      <c r="G680" t="n">
        <v>0</v>
      </c>
      <c r="I680" t="n">
        <v>276838</v>
      </c>
      <c r="J680" t="inlineStr">
        <is>
          <t>-</t>
        </is>
      </c>
      <c r="K680" t="inlineStr">
        <is>
          <t>Viviendas</t>
        </is>
      </c>
      <c r="L680" t="inlineStr">
        <is>
          <t>Obra Nueva</t>
        </is>
      </c>
      <c r="M680" t="n">
        <v>2025</v>
      </c>
      <c r="N680" t="n">
        <v>0</v>
      </c>
      <c r="O680" t="inlineStr">
        <is>
          <t>Vilafranca del Penedès</t>
        </is>
      </c>
      <c r="P680" t="inlineStr">
        <is>
          <t>Barceloneta</t>
        </is>
      </c>
      <c r="Q680" t="n">
        <v>83</v>
      </c>
      <c r="R680" t="inlineStr">
        <is>
          <t>-</t>
        </is>
      </c>
      <c r="S680" t="inlineStr">
        <is>
          <t>-</t>
        </is>
      </c>
      <c r="T680" t="inlineStr">
        <is>
          <t>Si</t>
        </is>
      </c>
      <c r="U680" t="n">
        <v>3</v>
      </c>
      <c r="V680" t="n">
        <v>2</v>
      </c>
      <c r="W680" t="inlineStr">
        <is>
          <t>-</t>
        </is>
      </c>
      <c r="X680" t="inlineStr">
        <is>
          <t>No</t>
        </is>
      </c>
      <c r="Y680" t="inlineStr">
        <is>
          <t>No</t>
        </is>
      </c>
      <c r="Z680" t="inlineStr">
        <is>
          <t>Si</t>
        </is>
      </c>
      <c r="AA680" t="inlineStr">
        <is>
          <t>No</t>
        </is>
      </c>
      <c r="AB680" t="inlineStr">
        <is>
          <t>Si</t>
        </is>
      </c>
      <c r="AC680" s="126" t="inlineStr">
        <is>
          <t>Aqui</t>
        </is>
      </c>
      <c r="AE680" t="n">
        <v>3335.397590361446</v>
      </c>
      <c r="AF680" t="n">
        <v>3335.397590361446</v>
      </c>
    </row>
    <row r="681">
      <c r="B681" t="inlineStr">
        <is>
          <t>Actiu</t>
        </is>
      </c>
      <c r="C681" t="inlineStr">
        <is>
          <t>2025-05-02</t>
        </is>
      </c>
      <c r="D681" t="inlineStr">
        <is>
          <t>Serra Grup Immobiliari</t>
        </is>
      </c>
      <c r="F681" t="inlineStr">
        <is>
          <t>2025-05-02</t>
        </is>
      </c>
      <c r="G681" t="n">
        <v>0</v>
      </c>
      <c r="I681" t="n">
        <v>295000</v>
      </c>
      <c r="J681" t="inlineStr">
        <is>
          <t>-</t>
        </is>
      </c>
      <c r="K681" t="inlineStr">
        <is>
          <t>Viviendas</t>
        </is>
      </c>
      <c r="L681" t="inlineStr">
        <is>
          <t>-</t>
        </is>
      </c>
      <c r="M681" t="n">
        <v>1991</v>
      </c>
      <c r="N681" t="n">
        <v>34</v>
      </c>
      <c r="O681" t="inlineStr">
        <is>
          <t>Vilafranca del Penedès</t>
        </is>
      </c>
      <c r="P681" t="inlineStr">
        <is>
          <t>Barceloneta - Molí D´En Rovira</t>
        </is>
      </c>
      <c r="Q681" t="n">
        <v>121</v>
      </c>
      <c r="R681" t="inlineStr">
        <is>
          <t>-</t>
        </is>
      </c>
      <c r="S681" t="inlineStr">
        <is>
          <t>-</t>
        </is>
      </c>
      <c r="T681" t="inlineStr">
        <is>
          <t>No</t>
        </is>
      </c>
      <c r="U681" t="n">
        <v>3</v>
      </c>
      <c r="V681" t="n">
        <v>3</v>
      </c>
      <c r="W681" t="inlineStr">
        <is>
          <t>-</t>
        </is>
      </c>
      <c r="X681" t="inlineStr">
        <is>
          <t>No</t>
        </is>
      </c>
      <c r="Y681" t="inlineStr">
        <is>
          <t>No</t>
        </is>
      </c>
      <c r="Z681" t="inlineStr">
        <is>
          <t>No</t>
        </is>
      </c>
      <c r="AA681" t="inlineStr">
        <is>
          <t>Si</t>
        </is>
      </c>
      <c r="AB681" t="inlineStr">
        <is>
          <t>Si</t>
        </is>
      </c>
      <c r="AC681" s="126" t="inlineStr">
        <is>
          <t>Aqui</t>
        </is>
      </c>
      <c r="AE681" t="n">
        <v>2438.01652892562</v>
      </c>
      <c r="AF681" t="n">
        <v>2083.774811047538</v>
      </c>
    </row>
    <row r="682">
      <c r="B682" t="inlineStr">
        <is>
          <t>Actiu</t>
        </is>
      </c>
      <c r="C682" t="inlineStr">
        <is>
          <t>2025-05-02</t>
        </is>
      </c>
      <c r="D682" t="inlineStr">
        <is>
          <t>Serra Grup Immobiliari</t>
        </is>
      </c>
      <c r="F682" t="inlineStr">
        <is>
          <t>2025-05-02</t>
        </is>
      </c>
      <c r="G682" t="n">
        <v>0</v>
      </c>
      <c r="I682" t="n">
        <v>2200000</v>
      </c>
      <c r="J682" t="inlineStr">
        <is>
          <t>-</t>
        </is>
      </c>
      <c r="K682" t="inlineStr">
        <is>
          <t>Viviendas</t>
        </is>
      </c>
      <c r="L682" t="inlineStr">
        <is>
          <t>-</t>
        </is>
      </c>
      <c r="M682" t="inlineStr">
        <is>
          <t>-</t>
        </is>
      </c>
      <c r="N682" t="inlineStr">
        <is>
          <t>-</t>
        </is>
      </c>
      <c r="O682" t="inlineStr">
        <is>
          <t>Vilafranca del Penedès</t>
        </is>
      </c>
      <c r="P682" t="inlineStr">
        <is>
          <t>Subirats</t>
        </is>
      </c>
      <c r="Q682" t="n">
        <v>687</v>
      </c>
      <c r="R682" t="inlineStr">
        <is>
          <t>-</t>
        </is>
      </c>
      <c r="S682" t="inlineStr">
        <is>
          <t>-</t>
        </is>
      </c>
      <c r="T682" t="inlineStr">
        <is>
          <t>No</t>
        </is>
      </c>
      <c r="U682" t="n">
        <v>8</v>
      </c>
      <c r="V682" t="n">
        <v>6</v>
      </c>
      <c r="W682" t="inlineStr">
        <is>
          <t>-</t>
        </is>
      </c>
      <c r="X682" t="inlineStr">
        <is>
          <t>Si</t>
        </is>
      </c>
      <c r="Y682" t="inlineStr">
        <is>
          <t>Si</t>
        </is>
      </c>
      <c r="Z682" t="inlineStr">
        <is>
          <t>Si</t>
        </is>
      </c>
      <c r="AA682" t="inlineStr">
        <is>
          <t>No</t>
        </is>
      </c>
      <c r="AB682" t="inlineStr">
        <is>
          <t>No</t>
        </is>
      </c>
      <c r="AC682" s="126" t="inlineStr">
        <is>
          <t>Aqui</t>
        </is>
      </c>
      <c r="AE682" t="n">
        <v>3202.328966521106</v>
      </c>
      <c r="AF682" t="inlineStr">
        <is>
          <t>-</t>
        </is>
      </c>
    </row>
    <row r="683">
      <c r="B683" t="inlineStr">
        <is>
          <t>Actiu</t>
        </is>
      </c>
      <c r="C683" t="inlineStr">
        <is>
          <t>2025-05-02</t>
        </is>
      </c>
      <c r="D683" t="inlineStr">
        <is>
          <t>Serra Grup Immobiliari</t>
        </is>
      </c>
      <c r="F683" t="inlineStr">
        <is>
          <t>2025-05-02</t>
        </is>
      </c>
      <c r="G683" t="n">
        <v>0</v>
      </c>
      <c r="I683" t="n">
        <v>550000</v>
      </c>
      <c r="J683" t="inlineStr">
        <is>
          <t>-</t>
        </is>
      </c>
      <c r="K683" t="inlineStr">
        <is>
          <t>Viviendas</t>
        </is>
      </c>
      <c r="L683" t="inlineStr">
        <is>
          <t>-</t>
        </is>
      </c>
      <c r="M683" t="n">
        <v>1980</v>
      </c>
      <c r="N683" t="n">
        <v>45</v>
      </c>
      <c r="O683" t="inlineStr">
        <is>
          <t>Vilafranca del Penedès</t>
        </is>
      </c>
      <c r="P683" t="inlineStr">
        <is>
          <t>*CENTRO</t>
        </is>
      </c>
      <c r="Q683" t="n">
        <v>260</v>
      </c>
      <c r="R683" t="inlineStr">
        <is>
          <t>-</t>
        </is>
      </c>
      <c r="S683" t="inlineStr">
        <is>
          <t>-</t>
        </is>
      </c>
      <c r="T683" t="inlineStr">
        <is>
          <t>Si</t>
        </is>
      </c>
      <c r="U683" t="n">
        <v>5</v>
      </c>
      <c r="V683" t="n">
        <v>3</v>
      </c>
      <c r="W683" t="inlineStr">
        <is>
          <t>-</t>
        </is>
      </c>
      <c r="X683" t="inlineStr">
        <is>
          <t>No</t>
        </is>
      </c>
      <c r="Y683" t="inlineStr">
        <is>
          <t>Si</t>
        </is>
      </c>
      <c r="Z683" t="inlineStr">
        <is>
          <t>No</t>
        </is>
      </c>
      <c r="AA683" t="inlineStr">
        <is>
          <t>Si</t>
        </is>
      </c>
      <c r="AB683" t="inlineStr">
        <is>
          <t>No</t>
        </is>
      </c>
      <c r="AC683" s="126" t="inlineStr">
        <is>
          <t>Aqui</t>
        </is>
      </c>
      <c r="AE683" t="n">
        <v>2115.384615384615</v>
      </c>
      <c r="AF683" t="n">
        <v>1726.844583987441</v>
      </c>
    </row>
    <row r="684">
      <c r="B684" t="inlineStr">
        <is>
          <t>Actiu</t>
        </is>
      </c>
      <c r="C684" t="inlineStr">
        <is>
          <t>2025-05-02</t>
        </is>
      </c>
      <c r="D684" t="inlineStr">
        <is>
          <t>Serra Grup Immobiliari</t>
        </is>
      </c>
      <c r="F684" t="inlineStr">
        <is>
          <t>2025-05-02</t>
        </is>
      </c>
      <c r="G684" t="n">
        <v>0</v>
      </c>
      <c r="I684" t="n">
        <v>285000</v>
      </c>
      <c r="J684" t="inlineStr">
        <is>
          <t>-</t>
        </is>
      </c>
      <c r="K684" t="inlineStr">
        <is>
          <t>Viviendas</t>
        </is>
      </c>
      <c r="L684" t="inlineStr">
        <is>
          <t>-</t>
        </is>
      </c>
      <c r="M684" t="n">
        <v>1966</v>
      </c>
      <c r="N684" t="n">
        <v>59</v>
      </c>
      <c r="O684" t="inlineStr">
        <is>
          <t>Vilafranca del Penedès</t>
        </is>
      </c>
      <c r="P684" t="inlineStr">
        <is>
          <t>Sant Julià</t>
        </is>
      </c>
      <c r="Q684" t="n">
        <v>90</v>
      </c>
      <c r="R684" t="inlineStr">
        <is>
          <t>-</t>
        </is>
      </c>
      <c r="S684" t="inlineStr">
        <is>
          <t>-</t>
        </is>
      </c>
      <c r="T684" t="inlineStr">
        <is>
          <t>No</t>
        </is>
      </c>
      <c r="U684" t="n">
        <v>3</v>
      </c>
      <c r="V684" t="n">
        <v>1</v>
      </c>
      <c r="W684" t="inlineStr">
        <is>
          <t>-</t>
        </is>
      </c>
      <c r="X684" t="inlineStr">
        <is>
          <t>Si</t>
        </is>
      </c>
      <c r="Y684" t="inlineStr">
        <is>
          <t>No</t>
        </is>
      </c>
      <c r="Z684" t="inlineStr">
        <is>
          <t>No</t>
        </is>
      </c>
      <c r="AA684" t="inlineStr">
        <is>
          <t>Si</t>
        </is>
      </c>
      <c r="AB684" t="inlineStr">
        <is>
          <t>Si</t>
        </is>
      </c>
      <c r="AC684" s="126" t="inlineStr">
        <is>
          <t>Aqui</t>
        </is>
      </c>
      <c r="AE684" t="n">
        <v>3166.666666666667</v>
      </c>
      <c r="AF684" t="n">
        <v>2445.302445302445</v>
      </c>
    </row>
    <row r="685">
      <c r="B685" t="inlineStr">
        <is>
          <t>Actiu</t>
        </is>
      </c>
      <c r="C685" t="inlineStr">
        <is>
          <t>2025-05-02</t>
        </is>
      </c>
      <c r="D685" t="inlineStr">
        <is>
          <t>Serra Grup Immobiliari</t>
        </is>
      </c>
      <c r="F685" t="inlineStr">
        <is>
          <t>2025-05-02</t>
        </is>
      </c>
      <c r="G685" t="n">
        <v>0</v>
      </c>
      <c r="I685" t="n">
        <v>296000</v>
      </c>
      <c r="J685" t="inlineStr">
        <is>
          <t>-</t>
        </is>
      </c>
      <c r="K685" t="inlineStr">
        <is>
          <t>Viviendas</t>
        </is>
      </c>
      <c r="L685" t="inlineStr">
        <is>
          <t>Buen estado</t>
        </is>
      </c>
      <c r="M685" t="inlineStr">
        <is>
          <t>-</t>
        </is>
      </c>
      <c r="N685" t="inlineStr">
        <is>
          <t>-</t>
        </is>
      </c>
      <c r="O685" t="inlineStr">
        <is>
          <t>Font-rubí</t>
        </is>
      </c>
      <c r="P685" t="inlineStr">
        <is>
          <t>Cataluna</t>
        </is>
      </c>
      <c r="Q685" t="n">
        <v>95</v>
      </c>
      <c r="R685" t="inlineStr">
        <is>
          <t>-</t>
        </is>
      </c>
      <c r="S685" t="inlineStr">
        <is>
          <t>-</t>
        </is>
      </c>
      <c r="T685" t="inlineStr">
        <is>
          <t>No</t>
        </is>
      </c>
      <c r="U685" t="n">
        <v>7</v>
      </c>
      <c r="V685" t="n">
        <v>3</v>
      </c>
      <c r="W685" t="inlineStr">
        <is>
          <t>-</t>
        </is>
      </c>
      <c r="X685" t="inlineStr">
        <is>
          <t>Si</t>
        </is>
      </c>
      <c r="Y685" t="inlineStr">
        <is>
          <t>No</t>
        </is>
      </c>
      <c r="Z685" t="inlineStr">
        <is>
          <t>Si</t>
        </is>
      </c>
      <c r="AA685" t="inlineStr">
        <is>
          <t>No</t>
        </is>
      </c>
      <c r="AB685" t="inlineStr">
        <is>
          <t>No</t>
        </is>
      </c>
      <c r="AC685" s="126" t="inlineStr">
        <is>
          <t>Aqui</t>
        </is>
      </c>
      <c r="AE685" t="n">
        <v>3115.78947368421</v>
      </c>
      <c r="AF685" t="inlineStr">
        <is>
          <t>-</t>
        </is>
      </c>
    </row>
    <row r="686">
      <c r="B686" t="inlineStr">
        <is>
          <t>Actiu</t>
        </is>
      </c>
      <c r="C686" t="inlineStr">
        <is>
          <t>2025-05-02</t>
        </is>
      </c>
      <c r="D686" t="inlineStr">
        <is>
          <t>Serra Grup Immobiliari</t>
        </is>
      </c>
      <c r="F686" t="inlineStr">
        <is>
          <t>2025-05-02</t>
        </is>
      </c>
      <c r="G686" t="n">
        <v>0</v>
      </c>
      <c r="I686" t="n">
        <v>340000</v>
      </c>
      <c r="J686" t="inlineStr">
        <is>
          <t>-</t>
        </is>
      </c>
      <c r="K686" t="inlineStr">
        <is>
          <t>Viviendas</t>
        </is>
      </c>
      <c r="L686" t="inlineStr">
        <is>
          <t>-</t>
        </is>
      </c>
      <c r="M686" t="n">
        <v>2003</v>
      </c>
      <c r="N686" t="n">
        <v>22</v>
      </c>
      <c r="O686" t="inlineStr">
        <is>
          <t>Moja</t>
        </is>
      </c>
      <c r="P686" t="inlineStr">
        <is>
          <t>La vinera</t>
        </is>
      </c>
      <c r="Q686" t="n">
        <v>125</v>
      </c>
      <c r="R686" t="inlineStr">
        <is>
          <t>-</t>
        </is>
      </c>
      <c r="S686" t="inlineStr">
        <is>
          <t>-</t>
        </is>
      </c>
      <c r="T686" t="inlineStr">
        <is>
          <t>Si</t>
        </is>
      </c>
      <c r="U686" t="n">
        <v>4</v>
      </c>
      <c r="V686" t="n">
        <v>3</v>
      </c>
      <c r="W686" t="inlineStr">
        <is>
          <t>-</t>
        </is>
      </c>
      <c r="X686" t="inlineStr">
        <is>
          <t>Si</t>
        </is>
      </c>
      <c r="Y686" t="inlineStr">
        <is>
          <t>Si</t>
        </is>
      </c>
      <c r="Z686" t="inlineStr">
        <is>
          <t>Si</t>
        </is>
      </c>
      <c r="AA686" t="inlineStr">
        <is>
          <t>Si</t>
        </is>
      </c>
      <c r="AB686" t="inlineStr">
        <is>
          <t>Si</t>
        </is>
      </c>
      <c r="AC686" s="126" t="inlineStr">
        <is>
          <t>Aqui</t>
        </is>
      </c>
      <c r="AE686" t="n">
        <v>2720</v>
      </c>
      <c r="AF686" t="n">
        <v>2450.45045045045</v>
      </c>
    </row>
    <row r="687">
      <c r="B687" t="inlineStr">
        <is>
          <t>Actiu</t>
        </is>
      </c>
      <c r="C687" t="inlineStr">
        <is>
          <t>2025-05-03</t>
        </is>
      </c>
      <c r="D687" t="inlineStr">
        <is>
          <t>Serra Grup Immobiliari</t>
        </is>
      </c>
      <c r="F687" t="inlineStr">
        <is>
          <t>2025-05-03</t>
        </is>
      </c>
      <c r="G687" t="n">
        <v>0</v>
      </c>
      <c r="I687" t="n">
        <v>268000</v>
      </c>
      <c r="J687" t="inlineStr">
        <is>
          <t>-</t>
        </is>
      </c>
      <c r="K687" t="inlineStr">
        <is>
          <t>Viviendas</t>
        </is>
      </c>
      <c r="L687" t="inlineStr">
        <is>
          <t>Obra Nueva</t>
        </is>
      </c>
      <c r="M687" t="n">
        <v>2025</v>
      </c>
      <c r="N687" t="n">
        <v>0</v>
      </c>
      <c r="O687" t="inlineStr">
        <is>
          <t>Vilafranca del Penedès</t>
        </is>
      </c>
      <c r="P687" t="inlineStr">
        <is>
          <t>La Girada</t>
        </is>
      </c>
      <c r="Q687" t="n">
        <v>78</v>
      </c>
      <c r="R687" t="inlineStr">
        <is>
          <t>-</t>
        </is>
      </c>
      <c r="S687" t="inlineStr">
        <is>
          <t>-</t>
        </is>
      </c>
      <c r="T687" t="inlineStr">
        <is>
          <t>Si</t>
        </is>
      </c>
      <c r="U687" t="n">
        <v>4</v>
      </c>
      <c r="V687" t="n">
        <v>2</v>
      </c>
      <c r="W687" t="inlineStr">
        <is>
          <t>-</t>
        </is>
      </c>
      <c r="X687" t="inlineStr">
        <is>
          <t>No</t>
        </is>
      </c>
      <c r="Y687" t="inlineStr">
        <is>
          <t>Si</t>
        </is>
      </c>
      <c r="Z687" t="inlineStr">
        <is>
          <t>Si</t>
        </is>
      </c>
      <c r="AA687" t="inlineStr">
        <is>
          <t>No</t>
        </is>
      </c>
      <c r="AB687" t="inlineStr">
        <is>
          <t>No</t>
        </is>
      </c>
      <c r="AC687" s="126" t="inlineStr">
        <is>
          <t>Aqui</t>
        </is>
      </c>
      <c r="AE687" t="n">
        <v>3435.897435897436</v>
      </c>
      <c r="AF687" t="n">
        <v>3435.897435897436</v>
      </c>
    </row>
    <row r="688">
      <c r="B688" t="inlineStr">
        <is>
          <t>Actiu</t>
        </is>
      </c>
      <c r="C688" t="inlineStr">
        <is>
          <t>2025-05-03</t>
        </is>
      </c>
      <c r="D688" t="inlineStr">
        <is>
          <t>Serra Grup Immobiliari</t>
        </is>
      </c>
      <c r="F688" t="inlineStr">
        <is>
          <t>2025-05-03</t>
        </is>
      </c>
      <c r="G688" t="n">
        <v>0</v>
      </c>
      <c r="I688" t="n">
        <v>495000</v>
      </c>
      <c r="J688" t="inlineStr">
        <is>
          <t>-</t>
        </is>
      </c>
      <c r="K688" t="inlineStr">
        <is>
          <t>Viviendas</t>
        </is>
      </c>
      <c r="L688" t="inlineStr">
        <is>
          <t>Buen estado</t>
        </is>
      </c>
      <c r="M688" t="n">
        <v>1918</v>
      </c>
      <c r="N688" t="n">
        <v>107</v>
      </c>
      <c r="O688" t="inlineStr">
        <is>
          <t>Vilafranca del Penedès</t>
        </is>
      </c>
      <c r="P688" t="inlineStr">
        <is>
          <t>*CENTRO</t>
        </is>
      </c>
      <c r="Q688" t="n">
        <v>273</v>
      </c>
      <c r="R688" t="inlineStr">
        <is>
          <t>-</t>
        </is>
      </c>
      <c r="S688" t="inlineStr">
        <is>
          <t>-</t>
        </is>
      </c>
      <c r="T688" t="inlineStr">
        <is>
          <t>No</t>
        </is>
      </c>
      <c r="U688" t="n">
        <v>7</v>
      </c>
      <c r="V688" t="n">
        <v>4</v>
      </c>
      <c r="W688" t="inlineStr">
        <is>
          <t>-</t>
        </is>
      </c>
      <c r="X688" t="inlineStr">
        <is>
          <t>No</t>
        </is>
      </c>
      <c r="Y688" t="inlineStr">
        <is>
          <t>Si</t>
        </is>
      </c>
      <c r="Z688" t="inlineStr">
        <is>
          <t>No</t>
        </is>
      </c>
      <c r="AA688" t="inlineStr">
        <is>
          <t>No</t>
        </is>
      </c>
      <c r="AB688" t="inlineStr">
        <is>
          <t>No</t>
        </is>
      </c>
      <c r="AC688" s="126" t="inlineStr">
        <is>
          <t>Aqui</t>
        </is>
      </c>
      <c r="AE688" t="n">
        <v>1813.186813186813</v>
      </c>
      <c r="AF688" t="n">
        <v>1181.22919425851</v>
      </c>
    </row>
    <row r="689">
      <c r="B689" t="inlineStr">
        <is>
          <t>Actiu</t>
        </is>
      </c>
      <c r="C689" t="inlineStr">
        <is>
          <t>2025-05-03</t>
        </is>
      </c>
      <c r="D689" t="inlineStr">
        <is>
          <t>Serra Grup Immobiliari</t>
        </is>
      </c>
      <c r="F689" t="inlineStr">
        <is>
          <t>2025-05-03</t>
        </is>
      </c>
      <c r="G689" t="n">
        <v>0</v>
      </c>
      <c r="I689" t="n">
        <v>294743</v>
      </c>
      <c r="J689" t="inlineStr">
        <is>
          <t>-</t>
        </is>
      </c>
      <c r="K689" t="inlineStr">
        <is>
          <t>Viviendas</t>
        </is>
      </c>
      <c r="L689" t="inlineStr">
        <is>
          <t>Obra Nueva</t>
        </is>
      </c>
      <c r="M689" t="n">
        <v>2025</v>
      </c>
      <c r="N689" t="n">
        <v>0</v>
      </c>
      <c r="O689" t="inlineStr">
        <is>
          <t>Vilafranca del Penedès</t>
        </is>
      </c>
      <c r="P689" t="inlineStr">
        <is>
          <t>Barceloneta</t>
        </is>
      </c>
      <c r="Q689" t="n">
        <v>82</v>
      </c>
      <c r="R689" t="inlineStr">
        <is>
          <t>-</t>
        </is>
      </c>
      <c r="S689" t="inlineStr">
        <is>
          <t>-</t>
        </is>
      </c>
      <c r="T689" t="inlineStr">
        <is>
          <t>Si</t>
        </is>
      </c>
      <c r="U689" t="n">
        <v>4</v>
      </c>
      <c r="V689" t="n">
        <v>2</v>
      </c>
      <c r="W689" t="inlineStr">
        <is>
          <t>-</t>
        </is>
      </c>
      <c r="X689" t="inlineStr">
        <is>
          <t>No</t>
        </is>
      </c>
      <c r="Y689" t="inlineStr">
        <is>
          <t>No</t>
        </is>
      </c>
      <c r="Z689" t="inlineStr">
        <is>
          <t>Si</t>
        </is>
      </c>
      <c r="AA689" t="inlineStr">
        <is>
          <t>No</t>
        </is>
      </c>
      <c r="AB689" t="inlineStr">
        <is>
          <t>Si</t>
        </is>
      </c>
      <c r="AC689" s="126" t="inlineStr">
        <is>
          <t>Aqui</t>
        </is>
      </c>
      <c r="AE689" t="n">
        <v>3594.426829268293</v>
      </c>
      <c r="AF689" t="n">
        <v>3594.426829268293</v>
      </c>
    </row>
    <row r="690">
      <c r="B690" t="inlineStr">
        <is>
          <t>Actiu</t>
        </is>
      </c>
      <c r="C690" t="inlineStr">
        <is>
          <t>2025-05-03</t>
        </is>
      </c>
      <c r="D690" t="inlineStr">
        <is>
          <t>Serra Grup Immobiliari</t>
        </is>
      </c>
      <c r="F690" t="inlineStr">
        <is>
          <t>2025-05-03</t>
        </is>
      </c>
      <c r="G690" t="n">
        <v>0</v>
      </c>
      <c r="I690" t="n">
        <v>270000</v>
      </c>
      <c r="J690" t="inlineStr">
        <is>
          <t>-</t>
        </is>
      </c>
      <c r="K690" t="inlineStr">
        <is>
          <t>Viviendas</t>
        </is>
      </c>
      <c r="L690" t="inlineStr">
        <is>
          <t>Seminuevo</t>
        </is>
      </c>
      <c r="M690" t="n">
        <v>2023</v>
      </c>
      <c r="N690" t="n">
        <v>2</v>
      </c>
      <c r="O690" t="inlineStr">
        <is>
          <t>Vilafranca del Penedès</t>
        </is>
      </c>
      <c r="P690" t="inlineStr">
        <is>
          <t>*CENTRO</t>
        </is>
      </c>
      <c r="Q690" t="n">
        <v>95</v>
      </c>
      <c r="R690" t="inlineStr">
        <is>
          <t>-</t>
        </is>
      </c>
      <c r="S690" t="inlineStr">
        <is>
          <t>-</t>
        </is>
      </c>
      <c r="T690" t="inlineStr">
        <is>
          <t>Si</t>
        </is>
      </c>
      <c r="U690" t="n">
        <v>3</v>
      </c>
      <c r="V690" t="n">
        <v>2</v>
      </c>
      <c r="W690" t="inlineStr">
        <is>
          <t>Sur</t>
        </is>
      </c>
      <c r="X690" t="inlineStr">
        <is>
          <t>No</t>
        </is>
      </c>
      <c r="Y690" t="inlineStr">
        <is>
          <t>Si</t>
        </is>
      </c>
      <c r="Z690" t="inlineStr">
        <is>
          <t>No</t>
        </is>
      </c>
      <c r="AA690" t="inlineStr">
        <is>
          <t>No</t>
        </is>
      </c>
      <c r="AB690" t="inlineStr">
        <is>
          <t>No</t>
        </is>
      </c>
      <c r="AC690" s="126" t="inlineStr">
        <is>
          <t>Aqui</t>
        </is>
      </c>
      <c r="AE690" t="n">
        <v>2842.105263157895</v>
      </c>
      <c r="AF690" t="n">
        <v>2813.965607087024</v>
      </c>
    </row>
    <row r="691">
      <c r="B691" t="inlineStr">
        <is>
          <t>Actiu</t>
        </is>
      </c>
      <c r="C691" t="inlineStr">
        <is>
          <t>2025-05-03</t>
        </is>
      </c>
      <c r="D691" t="inlineStr">
        <is>
          <t>Serra Grup Immobiliari</t>
        </is>
      </c>
      <c r="F691" t="inlineStr">
        <is>
          <t>2025-05-03</t>
        </is>
      </c>
      <c r="G691" t="n">
        <v>0</v>
      </c>
      <c r="I691" t="n">
        <v>295000</v>
      </c>
      <c r="J691" t="inlineStr">
        <is>
          <t>-</t>
        </is>
      </c>
      <c r="K691" t="inlineStr">
        <is>
          <t>Viviendas</t>
        </is>
      </c>
      <c r="L691" t="inlineStr">
        <is>
          <t>Buen estado</t>
        </is>
      </c>
      <c r="M691" t="n">
        <v>1960</v>
      </c>
      <c r="N691" t="n">
        <v>65</v>
      </c>
      <c r="O691" t="inlineStr">
        <is>
          <t>Vilafranca del Penedès</t>
        </is>
      </c>
      <c r="P691" t="inlineStr">
        <is>
          <t>*CENTRO</t>
        </is>
      </c>
      <c r="Q691" t="n">
        <v>98</v>
      </c>
      <c r="R691" t="inlineStr">
        <is>
          <t>-</t>
        </is>
      </c>
      <c r="S691" t="inlineStr">
        <is>
          <t>-</t>
        </is>
      </c>
      <c r="T691" t="inlineStr">
        <is>
          <t>No</t>
        </is>
      </c>
      <c r="U691" t="n">
        <v>3</v>
      </c>
      <c r="V691" t="n">
        <v>2</v>
      </c>
      <c r="W691" t="inlineStr">
        <is>
          <t>-</t>
        </is>
      </c>
      <c r="X691" t="inlineStr">
        <is>
          <t>No</t>
        </is>
      </c>
      <c r="Y691" t="inlineStr">
        <is>
          <t>Si</t>
        </is>
      </c>
      <c r="Z691" t="inlineStr">
        <is>
          <t>No</t>
        </is>
      </c>
      <c r="AA691" t="inlineStr">
        <is>
          <t>No</t>
        </is>
      </c>
      <c r="AB691" t="inlineStr">
        <is>
          <t>Si</t>
        </is>
      </c>
      <c r="AC691" s="126" t="inlineStr">
        <is>
          <t>Aqui</t>
        </is>
      </c>
      <c r="AE691" t="n">
        <v>3010.204081632653</v>
      </c>
      <c r="AF691" t="n">
        <v>2271.852137081248</v>
      </c>
    </row>
    <row r="692">
      <c r="B692" t="inlineStr">
        <is>
          <t>Actiu</t>
        </is>
      </c>
      <c r="C692" t="inlineStr">
        <is>
          <t>2025-05-03</t>
        </is>
      </c>
      <c r="D692" t="inlineStr">
        <is>
          <t>Serra Grup Immobiliari</t>
        </is>
      </c>
      <c r="F692" t="inlineStr">
        <is>
          <t>2025-05-03</t>
        </is>
      </c>
      <c r="G692" t="n">
        <v>0</v>
      </c>
      <c r="I692" t="n">
        <v>276105</v>
      </c>
      <c r="J692" t="inlineStr">
        <is>
          <t>-</t>
        </is>
      </c>
      <c r="K692" t="inlineStr">
        <is>
          <t>Viviendas</t>
        </is>
      </c>
      <c r="L692" t="inlineStr">
        <is>
          <t>Obra Nueva</t>
        </is>
      </c>
      <c r="M692" t="n">
        <v>2025</v>
      </c>
      <c r="N692" t="n">
        <v>0</v>
      </c>
      <c r="O692" t="inlineStr">
        <is>
          <t>Vilafranca del Penedès</t>
        </is>
      </c>
      <c r="P692" t="inlineStr">
        <is>
          <t>Vilafranca del Penedès</t>
        </is>
      </c>
      <c r="Q692" t="n">
        <v>83</v>
      </c>
      <c r="R692" t="inlineStr">
        <is>
          <t>-</t>
        </is>
      </c>
      <c r="S692" t="inlineStr">
        <is>
          <t>-</t>
        </is>
      </c>
      <c r="T692" t="inlineStr">
        <is>
          <t>Si</t>
        </is>
      </c>
      <c r="U692" t="n">
        <v>3</v>
      </c>
      <c r="V692" t="n">
        <v>2</v>
      </c>
      <c r="W692" t="inlineStr">
        <is>
          <t>-</t>
        </is>
      </c>
      <c r="X692" t="inlineStr">
        <is>
          <t>No</t>
        </is>
      </c>
      <c r="Y692" t="inlineStr">
        <is>
          <t>No</t>
        </is>
      </c>
      <c r="Z692" t="inlineStr">
        <is>
          <t>Si</t>
        </is>
      </c>
      <c r="AA692" t="inlineStr">
        <is>
          <t>No</t>
        </is>
      </c>
      <c r="AB692" t="inlineStr">
        <is>
          <t>Si</t>
        </is>
      </c>
      <c r="AC692" s="126" t="inlineStr">
        <is>
          <t>Aqui</t>
        </is>
      </c>
      <c r="AE692" t="n">
        <v>3326.566265060241</v>
      </c>
      <c r="AF692" t="n">
        <v>3326.566265060241</v>
      </c>
    </row>
    <row r="693">
      <c r="B693" t="inlineStr">
        <is>
          <t>Actiu</t>
        </is>
      </c>
      <c r="C693" t="inlineStr">
        <is>
          <t>2025-05-03</t>
        </is>
      </c>
      <c r="D693" t="inlineStr">
        <is>
          <t>Serra Grup Immobiliari</t>
        </is>
      </c>
      <c r="F693" t="inlineStr">
        <is>
          <t>2025-05-03</t>
        </is>
      </c>
      <c r="G693" t="n">
        <v>0</v>
      </c>
      <c r="I693" t="n">
        <v>254481</v>
      </c>
      <c r="J693" t="inlineStr">
        <is>
          <t>-</t>
        </is>
      </c>
      <c r="K693" t="inlineStr">
        <is>
          <t>Viviendas</t>
        </is>
      </c>
      <c r="L693" t="inlineStr">
        <is>
          <t>Nuevo</t>
        </is>
      </c>
      <c r="M693" t="inlineStr">
        <is>
          <t>-</t>
        </is>
      </c>
      <c r="N693" t="inlineStr">
        <is>
          <t>-</t>
        </is>
      </c>
      <c r="O693" t="inlineStr">
        <is>
          <t>Vilafranca del Penedès</t>
        </is>
      </c>
      <c r="P693" t="inlineStr">
        <is>
          <t>Barcelona</t>
        </is>
      </c>
      <c r="Q693" t="n">
        <v>73</v>
      </c>
      <c r="R693" t="inlineStr">
        <is>
          <t>-</t>
        </is>
      </c>
      <c r="S693" t="inlineStr">
        <is>
          <t>-</t>
        </is>
      </c>
      <c r="T693" t="inlineStr">
        <is>
          <t>Si</t>
        </is>
      </c>
      <c r="U693" t="n">
        <v>3</v>
      </c>
      <c r="V693" t="n">
        <v>2</v>
      </c>
      <c r="W693" t="inlineStr">
        <is>
          <t>-</t>
        </is>
      </c>
      <c r="X693" t="inlineStr">
        <is>
          <t>No</t>
        </is>
      </c>
      <c r="Y693" t="inlineStr">
        <is>
          <t>No</t>
        </is>
      </c>
      <c r="Z693" t="inlineStr">
        <is>
          <t>Si</t>
        </is>
      </c>
      <c r="AA693" t="inlineStr">
        <is>
          <t>No</t>
        </is>
      </c>
      <c r="AB693" t="inlineStr">
        <is>
          <t>Si</t>
        </is>
      </c>
      <c r="AC693" s="126" t="inlineStr">
        <is>
          <t>Aqui</t>
        </is>
      </c>
      <c r="AE693" t="n">
        <v>3486.041095890411</v>
      </c>
      <c r="AF693" t="inlineStr">
        <is>
          <t>-</t>
        </is>
      </c>
    </row>
    <row r="694">
      <c r="B694" t="inlineStr">
        <is>
          <t>Actiu</t>
        </is>
      </c>
      <c r="C694" t="inlineStr">
        <is>
          <t>2025-05-03</t>
        </is>
      </c>
      <c r="D694" t="inlineStr">
        <is>
          <t>Serra Grup Immobiliari</t>
        </is>
      </c>
      <c r="F694" t="inlineStr">
        <is>
          <t>2025-05-03</t>
        </is>
      </c>
      <c r="G694" t="n">
        <v>0</v>
      </c>
      <c r="I694" t="n">
        <v>700000</v>
      </c>
      <c r="J694" t="inlineStr">
        <is>
          <t>-</t>
        </is>
      </c>
      <c r="K694" t="inlineStr">
        <is>
          <t>Viviendas</t>
        </is>
      </c>
      <c r="L694" t="inlineStr">
        <is>
          <t>Buen estado</t>
        </is>
      </c>
      <c r="M694" t="n">
        <v>1925</v>
      </c>
      <c r="N694" t="n">
        <v>100</v>
      </c>
      <c r="O694" t="inlineStr">
        <is>
          <t>Vilafranca del Penedès</t>
        </is>
      </c>
      <c r="P694" t="inlineStr">
        <is>
          <t>*CENTRO</t>
        </is>
      </c>
      <c r="Q694" t="n">
        <v>181</v>
      </c>
      <c r="R694" t="inlineStr">
        <is>
          <t>-</t>
        </is>
      </c>
      <c r="S694" t="inlineStr">
        <is>
          <t>-</t>
        </is>
      </c>
      <c r="T694" t="inlineStr">
        <is>
          <t>No</t>
        </is>
      </c>
      <c r="U694" t="n">
        <v>8</v>
      </c>
      <c r="V694" t="n">
        <v>8</v>
      </c>
      <c r="W694" t="inlineStr">
        <is>
          <t>Este</t>
        </is>
      </c>
      <c r="X694" t="inlineStr">
        <is>
          <t>No</t>
        </is>
      </c>
      <c r="Y694" t="inlineStr">
        <is>
          <t>Si</t>
        </is>
      </c>
      <c r="Z694" t="inlineStr">
        <is>
          <t>No</t>
        </is>
      </c>
      <c r="AA694" t="inlineStr">
        <is>
          <t>No</t>
        </is>
      </c>
      <c r="AB694" t="inlineStr">
        <is>
          <t>No</t>
        </is>
      </c>
      <c r="AC694" s="126" t="inlineStr">
        <is>
          <t>Aqui</t>
        </is>
      </c>
      <c r="AE694" t="n">
        <v>3867.403314917127</v>
      </c>
      <c r="AF694" t="n">
        <v>2578.268876611418</v>
      </c>
    </row>
    <row r="695">
      <c r="B695" t="inlineStr">
        <is>
          <t>Actiu</t>
        </is>
      </c>
      <c r="C695" t="inlineStr">
        <is>
          <t>2025-05-03</t>
        </is>
      </c>
      <c r="D695" t="inlineStr">
        <is>
          <t>Serra Grup Immobiliari</t>
        </is>
      </c>
      <c r="F695" t="inlineStr">
        <is>
          <t>2025-05-03</t>
        </is>
      </c>
      <c r="G695" t="n">
        <v>0</v>
      </c>
      <c r="I695" t="n">
        <v>319200</v>
      </c>
      <c r="J695" t="inlineStr">
        <is>
          <t>-</t>
        </is>
      </c>
      <c r="K695" t="inlineStr">
        <is>
          <t>Viviendas</t>
        </is>
      </c>
      <c r="L695" t="inlineStr">
        <is>
          <t>Obra Nueva</t>
        </is>
      </c>
      <c r="M695" t="n">
        <v>2025</v>
      </c>
      <c r="N695" t="n">
        <v>0</v>
      </c>
      <c r="O695" t="inlineStr">
        <is>
          <t>Vilafranca del Penedès</t>
        </is>
      </c>
      <c r="P695" t="inlineStr">
        <is>
          <t>Barcelona</t>
        </is>
      </c>
      <c r="Q695" t="n">
        <v>92</v>
      </c>
      <c r="R695" t="inlineStr">
        <is>
          <t>-</t>
        </is>
      </c>
      <c r="S695" t="inlineStr">
        <is>
          <t>-</t>
        </is>
      </c>
      <c r="T695" t="inlineStr">
        <is>
          <t>Si</t>
        </is>
      </c>
      <c r="U695" t="n">
        <v>4</v>
      </c>
      <c r="V695" t="n">
        <v>2</v>
      </c>
      <c r="W695" t="inlineStr">
        <is>
          <t>-</t>
        </is>
      </c>
      <c r="X695" t="inlineStr">
        <is>
          <t>No</t>
        </is>
      </c>
      <c r="Y695" t="inlineStr">
        <is>
          <t>No</t>
        </is>
      </c>
      <c r="Z695" t="inlineStr">
        <is>
          <t>Si</t>
        </is>
      </c>
      <c r="AA695" t="inlineStr">
        <is>
          <t>No</t>
        </is>
      </c>
      <c r="AB695" t="inlineStr">
        <is>
          <t>Si</t>
        </is>
      </c>
      <c r="AC695" s="126" t="inlineStr">
        <is>
          <t>Aqui</t>
        </is>
      </c>
      <c r="AE695" t="n">
        <v>3469.565217391304</v>
      </c>
      <c r="AF695" t="n">
        <v>3469.565217391304</v>
      </c>
    </row>
    <row r="696">
      <c r="B696" t="inlineStr">
        <is>
          <t>Actiu</t>
        </is>
      </c>
      <c r="C696" t="inlineStr">
        <is>
          <t>2025-05-03</t>
        </is>
      </c>
      <c r="D696" t="inlineStr">
        <is>
          <t>Serra Grup Immobiliari</t>
        </is>
      </c>
      <c r="F696" t="inlineStr">
        <is>
          <t>2025-05-03</t>
        </is>
      </c>
      <c r="G696" t="n">
        <v>0</v>
      </c>
      <c r="I696" t="n">
        <v>260500</v>
      </c>
      <c r="J696" t="inlineStr">
        <is>
          <t>-</t>
        </is>
      </c>
      <c r="K696" t="inlineStr">
        <is>
          <t>Viviendas</t>
        </is>
      </c>
      <c r="L696" t="inlineStr">
        <is>
          <t>Obra Nueva</t>
        </is>
      </c>
      <c r="M696" t="n">
        <v>2025</v>
      </c>
      <c r="N696" t="n">
        <v>0</v>
      </c>
      <c r="O696" t="inlineStr">
        <is>
          <t>Vilafranca del Penedès</t>
        </is>
      </c>
      <c r="P696" t="inlineStr">
        <is>
          <t>La Girada</t>
        </is>
      </c>
      <c r="Q696" t="n">
        <v>78</v>
      </c>
      <c r="R696" t="inlineStr">
        <is>
          <t>-</t>
        </is>
      </c>
      <c r="S696" t="inlineStr">
        <is>
          <t>-</t>
        </is>
      </c>
      <c r="T696" t="inlineStr">
        <is>
          <t>Si</t>
        </is>
      </c>
      <c r="U696" t="n">
        <v>4</v>
      </c>
      <c r="V696" t="n">
        <v>2</v>
      </c>
      <c r="W696" t="inlineStr">
        <is>
          <t>-</t>
        </is>
      </c>
      <c r="X696" t="inlineStr">
        <is>
          <t>No</t>
        </is>
      </c>
      <c r="Y696" t="inlineStr">
        <is>
          <t>Si</t>
        </is>
      </c>
      <c r="Z696" t="inlineStr">
        <is>
          <t>Si</t>
        </is>
      </c>
      <c r="AA696" t="inlineStr">
        <is>
          <t>No</t>
        </is>
      </c>
      <c r="AB696" t="inlineStr">
        <is>
          <t>No</t>
        </is>
      </c>
      <c r="AC696" s="126" t="inlineStr">
        <is>
          <t>Aqui</t>
        </is>
      </c>
      <c r="AE696" t="n">
        <v>3339.74358974359</v>
      </c>
      <c r="AF696" t="n">
        <v>3339.74358974359</v>
      </c>
    </row>
    <row r="697">
      <c r="B697" t="inlineStr">
        <is>
          <t>Actiu</t>
        </is>
      </c>
      <c r="C697" t="inlineStr">
        <is>
          <t>2025-05-03</t>
        </is>
      </c>
      <c r="D697" t="inlineStr">
        <is>
          <t>Serra Grup Immobiliari</t>
        </is>
      </c>
      <c r="F697" t="inlineStr">
        <is>
          <t>2025-05-03</t>
        </is>
      </c>
      <c r="G697" t="n">
        <v>0</v>
      </c>
      <c r="I697" t="n">
        <v>167000</v>
      </c>
      <c r="J697" t="inlineStr">
        <is>
          <t>-</t>
        </is>
      </c>
      <c r="K697" t="inlineStr">
        <is>
          <t>Viviendas</t>
        </is>
      </c>
      <c r="L697" t="inlineStr">
        <is>
          <t>Buen estado</t>
        </is>
      </c>
      <c r="M697" t="n">
        <v>1972</v>
      </c>
      <c r="N697" t="n">
        <v>53</v>
      </c>
      <c r="O697" t="inlineStr">
        <is>
          <t>Vilafranca del Penedès</t>
        </is>
      </c>
      <c r="P697" t="inlineStr">
        <is>
          <t>LEspirall</t>
        </is>
      </c>
      <c r="Q697" t="n">
        <v>74</v>
      </c>
      <c r="R697" t="inlineStr">
        <is>
          <t>-</t>
        </is>
      </c>
      <c r="S697" t="inlineStr">
        <is>
          <t>-</t>
        </is>
      </c>
      <c r="T697" t="inlineStr">
        <is>
          <t>Si</t>
        </is>
      </c>
      <c r="U697" t="n">
        <v>3</v>
      </c>
      <c r="V697" t="n">
        <v>1</v>
      </c>
      <c r="W697" t="inlineStr">
        <is>
          <t>Sur</t>
        </is>
      </c>
      <c r="X697" t="inlineStr">
        <is>
          <t>No</t>
        </is>
      </c>
      <c r="Y697" t="inlineStr">
        <is>
          <t>No</t>
        </is>
      </c>
      <c r="Z697" t="inlineStr">
        <is>
          <t>No</t>
        </is>
      </c>
      <c r="AA697" t="inlineStr">
        <is>
          <t>No</t>
        </is>
      </c>
      <c r="AB697" t="inlineStr">
        <is>
          <t>No</t>
        </is>
      </c>
      <c r="AC697" s="126" t="inlineStr">
        <is>
          <t>Aqui</t>
        </is>
      </c>
      <c r="AE697" t="n">
        <v>2256.756756756757</v>
      </c>
      <c r="AF697" t="n">
        <v>1783.997436171349</v>
      </c>
    </row>
    <row r="698">
      <c r="B698" t="inlineStr">
        <is>
          <t>Actiu</t>
        </is>
      </c>
      <c r="C698" t="inlineStr">
        <is>
          <t>2025-05-03</t>
        </is>
      </c>
      <c r="D698" t="inlineStr">
        <is>
          <t>Serra Grup Immobiliari</t>
        </is>
      </c>
      <c r="F698" t="inlineStr">
        <is>
          <t>2025-05-03</t>
        </is>
      </c>
      <c r="G698" t="n">
        <v>0</v>
      </c>
      <c r="I698" t="n">
        <v>175000</v>
      </c>
      <c r="J698" t="inlineStr">
        <is>
          <t>-</t>
        </is>
      </c>
      <c r="K698" t="inlineStr">
        <is>
          <t>Viviendas</t>
        </is>
      </c>
      <c r="L698" t="inlineStr">
        <is>
          <t>Buen estado</t>
        </is>
      </c>
      <c r="M698" t="n">
        <v>1995</v>
      </c>
      <c r="N698" t="n">
        <v>30</v>
      </c>
      <c r="O698" t="inlineStr">
        <is>
          <t>Vilafranca del Penedès</t>
        </is>
      </c>
      <c r="P698" t="inlineStr">
        <is>
          <t>LES CLOTES</t>
        </is>
      </c>
      <c r="Q698" t="n">
        <v>87</v>
      </c>
      <c r="R698" t="inlineStr">
        <is>
          <t>-</t>
        </is>
      </c>
      <c r="S698" t="inlineStr">
        <is>
          <t>-</t>
        </is>
      </c>
      <c r="T698" t="inlineStr">
        <is>
          <t>Si</t>
        </is>
      </c>
      <c r="U698" t="n">
        <v>4</v>
      </c>
      <c r="V698" t="n">
        <v>2</v>
      </c>
      <c r="W698" t="inlineStr">
        <is>
          <t>Oeste</t>
        </is>
      </c>
      <c r="X698" t="inlineStr">
        <is>
          <t>No</t>
        </is>
      </c>
      <c r="Y698" t="inlineStr">
        <is>
          <t>Si</t>
        </is>
      </c>
      <c r="Z698" t="inlineStr">
        <is>
          <t>No</t>
        </is>
      </c>
      <c r="AA698" t="inlineStr">
        <is>
          <t>No</t>
        </is>
      </c>
      <c r="AB698" t="inlineStr">
        <is>
          <t>No</t>
        </is>
      </c>
      <c r="AC698" s="126" t="inlineStr">
        <is>
          <t>Aqui</t>
        </is>
      </c>
      <c r="AE698" t="n">
        <v>2011.494252873563</v>
      </c>
      <c r="AF698" t="n">
        <v>1749.125437281359</v>
      </c>
    </row>
    <row r="699">
      <c r="B699" t="inlineStr">
        <is>
          <t>Actiu</t>
        </is>
      </c>
      <c r="C699" t="inlineStr">
        <is>
          <t>2025-05-03</t>
        </is>
      </c>
      <c r="D699" t="inlineStr">
        <is>
          <t>Serra Grup Immobiliari</t>
        </is>
      </c>
      <c r="F699" t="inlineStr">
        <is>
          <t>2025-05-03</t>
        </is>
      </c>
      <c r="G699" t="n">
        <v>0</v>
      </c>
      <c r="I699" t="n">
        <v>288472</v>
      </c>
      <c r="J699" t="inlineStr">
        <is>
          <t>-</t>
        </is>
      </c>
      <c r="K699" t="inlineStr">
        <is>
          <t>Viviendas</t>
        </is>
      </c>
      <c r="L699" t="inlineStr">
        <is>
          <t>Obra Nueva</t>
        </is>
      </c>
      <c r="M699" t="n">
        <v>2025</v>
      </c>
      <c r="N699" t="n">
        <v>0</v>
      </c>
      <c r="O699" t="inlineStr">
        <is>
          <t>Vilafranca del Penedès</t>
        </is>
      </c>
      <c r="P699" t="inlineStr">
        <is>
          <t>Vilafranca del Penedès</t>
        </is>
      </c>
      <c r="Q699" t="n">
        <v>88</v>
      </c>
      <c r="R699" t="inlineStr">
        <is>
          <t>-</t>
        </is>
      </c>
      <c r="S699" t="inlineStr">
        <is>
          <t>-</t>
        </is>
      </c>
      <c r="T699" t="inlineStr">
        <is>
          <t>Si</t>
        </is>
      </c>
      <c r="U699" t="n">
        <v>4</v>
      </c>
      <c r="V699" t="n">
        <v>2</v>
      </c>
      <c r="W699" t="inlineStr">
        <is>
          <t>-</t>
        </is>
      </c>
      <c r="X699" t="inlineStr">
        <is>
          <t>No</t>
        </is>
      </c>
      <c r="Y699" t="inlineStr">
        <is>
          <t>Si</t>
        </is>
      </c>
      <c r="Z699" t="inlineStr">
        <is>
          <t>Si</t>
        </is>
      </c>
      <c r="AA699" t="inlineStr">
        <is>
          <t>No</t>
        </is>
      </c>
      <c r="AB699" t="inlineStr">
        <is>
          <t>Si</t>
        </is>
      </c>
      <c r="AC699" s="126" t="inlineStr">
        <is>
          <t>Aqui</t>
        </is>
      </c>
      <c r="AE699" t="n">
        <v>3278.090909090909</v>
      </c>
      <c r="AF699" t="n">
        <v>3278.090909090909</v>
      </c>
    </row>
    <row r="700">
      <c r="B700" t="inlineStr">
        <is>
          <t>Actiu</t>
        </is>
      </c>
      <c r="C700" t="inlineStr">
        <is>
          <t>2025-05-03</t>
        </is>
      </c>
      <c r="D700" t="inlineStr">
        <is>
          <t>Serra Grup Immobiliari</t>
        </is>
      </c>
      <c r="F700" t="inlineStr">
        <is>
          <t>2025-05-03</t>
        </is>
      </c>
      <c r="G700" t="n">
        <v>0</v>
      </c>
      <c r="I700" t="n">
        <v>273861</v>
      </c>
      <c r="J700" t="inlineStr">
        <is>
          <t>-</t>
        </is>
      </c>
      <c r="K700" t="inlineStr">
        <is>
          <t>Viviendas</t>
        </is>
      </c>
      <c r="L700" t="inlineStr">
        <is>
          <t>Obra Nueva</t>
        </is>
      </c>
      <c r="M700" t="n">
        <v>2025</v>
      </c>
      <c r="N700" t="n">
        <v>0</v>
      </c>
      <c r="O700" t="inlineStr">
        <is>
          <t>Vilafranca del Penedès</t>
        </is>
      </c>
      <c r="P700" t="inlineStr">
        <is>
          <t>Vilafranca del Penedès</t>
        </is>
      </c>
      <c r="Q700" t="n">
        <v>84</v>
      </c>
      <c r="R700" t="inlineStr">
        <is>
          <t>-</t>
        </is>
      </c>
      <c r="S700" t="inlineStr">
        <is>
          <t>-</t>
        </is>
      </c>
      <c r="T700" t="inlineStr">
        <is>
          <t>Si</t>
        </is>
      </c>
      <c r="U700" t="n">
        <v>3</v>
      </c>
      <c r="V700" t="n">
        <v>2</v>
      </c>
      <c r="W700" t="inlineStr">
        <is>
          <t>-</t>
        </is>
      </c>
      <c r="X700" t="inlineStr">
        <is>
          <t>No</t>
        </is>
      </c>
      <c r="Y700" t="inlineStr">
        <is>
          <t>No</t>
        </is>
      </c>
      <c r="Z700" t="inlineStr">
        <is>
          <t>Si</t>
        </is>
      </c>
      <c r="AA700" t="inlineStr">
        <is>
          <t>No</t>
        </is>
      </c>
      <c r="AB700" t="inlineStr">
        <is>
          <t>Si</t>
        </is>
      </c>
      <c r="AC700" s="126" t="inlineStr">
        <is>
          <t>Aqui</t>
        </is>
      </c>
      <c r="AE700" t="n">
        <v>3260.25</v>
      </c>
      <c r="AF700" t="n">
        <v>3260.25</v>
      </c>
    </row>
    <row r="701">
      <c r="B701" t="inlineStr">
        <is>
          <t>Actiu</t>
        </is>
      </c>
      <c r="C701" t="inlineStr">
        <is>
          <t>2025-05-03</t>
        </is>
      </c>
      <c r="D701" t="inlineStr">
        <is>
          <t>Serra Grup Immobiliari</t>
        </is>
      </c>
      <c r="F701" t="inlineStr">
        <is>
          <t>2025-05-03</t>
        </is>
      </c>
      <c r="G701" t="n">
        <v>0</v>
      </c>
      <c r="I701" t="n">
        <v>284000</v>
      </c>
      <c r="J701" t="inlineStr">
        <is>
          <t>-</t>
        </is>
      </c>
      <c r="K701" t="inlineStr">
        <is>
          <t>Viviendas</t>
        </is>
      </c>
      <c r="L701" t="inlineStr">
        <is>
          <t>Nuevo</t>
        </is>
      </c>
      <c r="M701" t="n">
        <v>2025</v>
      </c>
      <c r="N701" t="n">
        <v>0</v>
      </c>
      <c r="O701" t="inlineStr">
        <is>
          <t>Vilafranca del Penedès</t>
        </is>
      </c>
      <c r="P701" t="inlineStr">
        <is>
          <t>La Girada</t>
        </is>
      </c>
      <c r="Q701" t="n">
        <v>78</v>
      </c>
      <c r="R701" t="inlineStr">
        <is>
          <t>-</t>
        </is>
      </c>
      <c r="S701" t="inlineStr">
        <is>
          <t>-</t>
        </is>
      </c>
      <c r="T701" t="inlineStr">
        <is>
          <t>Si</t>
        </is>
      </c>
      <c r="U701" t="n">
        <v>4</v>
      </c>
      <c r="V701" t="n">
        <v>2</v>
      </c>
      <c r="W701" t="inlineStr">
        <is>
          <t>-</t>
        </is>
      </c>
      <c r="X701" t="inlineStr">
        <is>
          <t>No</t>
        </is>
      </c>
      <c r="Y701" t="inlineStr">
        <is>
          <t>Si</t>
        </is>
      </c>
      <c r="Z701" t="inlineStr">
        <is>
          <t>Si</t>
        </is>
      </c>
      <c r="AA701" t="inlineStr">
        <is>
          <t>No</t>
        </is>
      </c>
      <c r="AB701" t="inlineStr">
        <is>
          <t>No</t>
        </is>
      </c>
      <c r="AC701" s="126" t="inlineStr">
        <is>
          <t>Aqui</t>
        </is>
      </c>
      <c r="AE701" t="n">
        <v>3641.025641025641</v>
      </c>
      <c r="AF701" t="n">
        <v>3641.025641025641</v>
      </c>
    </row>
    <row r="702">
      <c r="B702" t="inlineStr">
        <is>
          <t>Actiu</t>
        </is>
      </c>
      <c r="C702" t="inlineStr">
        <is>
          <t>2025-05-03</t>
        </is>
      </c>
      <c r="D702" t="inlineStr">
        <is>
          <t>Serra Grup Immobiliari</t>
        </is>
      </c>
      <c r="F702" t="inlineStr">
        <is>
          <t>2025-05-03</t>
        </is>
      </c>
      <c r="G702" t="n">
        <v>0</v>
      </c>
      <c r="I702" t="n">
        <v>295000</v>
      </c>
      <c r="J702" t="inlineStr">
        <is>
          <t>-</t>
        </is>
      </c>
      <c r="K702" t="inlineStr">
        <is>
          <t>Viviendas</t>
        </is>
      </c>
      <c r="L702" t="inlineStr">
        <is>
          <t>Buen estado</t>
        </is>
      </c>
      <c r="M702" t="n">
        <v>1960</v>
      </c>
      <c r="N702" t="n">
        <v>65</v>
      </c>
      <c r="O702" t="inlineStr">
        <is>
          <t>Vilafranca del Penedès</t>
        </is>
      </c>
      <c r="P702" t="inlineStr">
        <is>
          <t>*CENTRO</t>
        </is>
      </c>
      <c r="Q702" t="n">
        <v>98</v>
      </c>
      <c r="R702" t="inlineStr">
        <is>
          <t>-</t>
        </is>
      </c>
      <c r="S702" t="inlineStr">
        <is>
          <t>-</t>
        </is>
      </c>
      <c r="T702" t="inlineStr">
        <is>
          <t>No</t>
        </is>
      </c>
      <c r="U702" t="n">
        <v>3</v>
      </c>
      <c r="V702" t="n">
        <v>2</v>
      </c>
      <c r="W702" t="inlineStr">
        <is>
          <t>-</t>
        </is>
      </c>
      <c r="X702" t="inlineStr">
        <is>
          <t>No</t>
        </is>
      </c>
      <c r="Y702" t="inlineStr">
        <is>
          <t>Si</t>
        </is>
      </c>
      <c r="Z702" t="inlineStr">
        <is>
          <t>No</t>
        </is>
      </c>
      <c r="AA702" t="inlineStr">
        <is>
          <t>No</t>
        </is>
      </c>
      <c r="AB702" t="inlineStr">
        <is>
          <t>Si</t>
        </is>
      </c>
      <c r="AC702" s="126" t="inlineStr">
        <is>
          <t>Aqui</t>
        </is>
      </c>
      <c r="AE702" t="n">
        <v>3010.204081632653</v>
      </c>
      <c r="AF702" t="n">
        <v>2271.852137081248</v>
      </c>
    </row>
    <row r="703">
      <c r="B703" t="inlineStr">
        <is>
          <t>Actiu</t>
        </is>
      </c>
      <c r="C703" t="inlineStr">
        <is>
          <t>2025-05-03</t>
        </is>
      </c>
      <c r="D703" t="inlineStr">
        <is>
          <t>Serra Grup Immobiliari</t>
        </is>
      </c>
      <c r="F703" t="inlineStr">
        <is>
          <t>2025-05-03</t>
        </is>
      </c>
      <c r="G703" t="n">
        <v>0</v>
      </c>
      <c r="I703" t="n">
        <v>288472</v>
      </c>
      <c r="J703" t="inlineStr">
        <is>
          <t>-</t>
        </is>
      </c>
      <c r="K703" t="inlineStr">
        <is>
          <t>Viviendas</t>
        </is>
      </c>
      <c r="L703" t="inlineStr">
        <is>
          <t>Obra Nueva</t>
        </is>
      </c>
      <c r="M703" t="n">
        <v>2025</v>
      </c>
      <c r="N703" t="n">
        <v>0</v>
      </c>
      <c r="O703" t="inlineStr">
        <is>
          <t>Vilafranca del Penedès</t>
        </is>
      </c>
      <c r="P703" t="inlineStr">
        <is>
          <t>Vilafranca del Penedès</t>
        </is>
      </c>
      <c r="Q703" t="n">
        <v>88</v>
      </c>
      <c r="R703" t="inlineStr">
        <is>
          <t>-</t>
        </is>
      </c>
      <c r="S703" t="inlineStr">
        <is>
          <t>-</t>
        </is>
      </c>
      <c r="T703" t="inlineStr">
        <is>
          <t>Si</t>
        </is>
      </c>
      <c r="U703" t="n">
        <v>4</v>
      </c>
      <c r="V703" t="n">
        <v>2</v>
      </c>
      <c r="W703" t="inlineStr">
        <is>
          <t>-</t>
        </is>
      </c>
      <c r="X703" t="inlineStr">
        <is>
          <t>No</t>
        </is>
      </c>
      <c r="Y703" t="inlineStr">
        <is>
          <t>Si</t>
        </is>
      </c>
      <c r="Z703" t="inlineStr">
        <is>
          <t>Si</t>
        </is>
      </c>
      <c r="AA703" t="inlineStr">
        <is>
          <t>No</t>
        </is>
      </c>
      <c r="AB703" t="inlineStr">
        <is>
          <t>Si</t>
        </is>
      </c>
      <c r="AC703" s="126" t="inlineStr">
        <is>
          <t>Aqui</t>
        </is>
      </c>
      <c r="AE703" t="n">
        <v>3278.090909090909</v>
      </c>
      <c r="AF703" t="n">
        <v>3278.090909090909</v>
      </c>
    </row>
    <row r="704">
      <c r="B704" t="inlineStr">
        <is>
          <t>Actiu</t>
        </is>
      </c>
      <c r="C704" t="inlineStr">
        <is>
          <t>2025-05-03</t>
        </is>
      </c>
      <c r="D704" t="inlineStr">
        <is>
          <t>Serra Grup Immobiliari</t>
        </is>
      </c>
      <c r="F704" t="inlineStr">
        <is>
          <t>2025-05-03</t>
        </is>
      </c>
      <c r="G704" t="n">
        <v>0</v>
      </c>
      <c r="I704" t="n">
        <v>284000</v>
      </c>
      <c r="J704" t="inlineStr">
        <is>
          <t>-</t>
        </is>
      </c>
      <c r="K704" t="inlineStr">
        <is>
          <t>Viviendas</t>
        </is>
      </c>
      <c r="L704" t="inlineStr">
        <is>
          <t>Nuevo</t>
        </is>
      </c>
      <c r="M704" t="n">
        <v>2025</v>
      </c>
      <c r="N704" t="n">
        <v>0</v>
      </c>
      <c r="O704" t="inlineStr">
        <is>
          <t>Vilafranca del Penedès</t>
        </is>
      </c>
      <c r="P704" t="inlineStr">
        <is>
          <t>La Girada</t>
        </is>
      </c>
      <c r="Q704" t="n">
        <v>78</v>
      </c>
      <c r="R704" t="inlineStr">
        <is>
          <t>-</t>
        </is>
      </c>
      <c r="S704" t="inlineStr">
        <is>
          <t>-</t>
        </is>
      </c>
      <c r="T704" t="inlineStr">
        <is>
          <t>Si</t>
        </is>
      </c>
      <c r="U704" t="n">
        <v>4</v>
      </c>
      <c r="V704" t="n">
        <v>2</v>
      </c>
      <c r="W704" t="inlineStr">
        <is>
          <t>-</t>
        </is>
      </c>
      <c r="X704" t="inlineStr">
        <is>
          <t>No</t>
        </is>
      </c>
      <c r="Y704" t="inlineStr">
        <is>
          <t>Si</t>
        </is>
      </c>
      <c r="Z704" t="inlineStr">
        <is>
          <t>Si</t>
        </is>
      </c>
      <c r="AA704" t="inlineStr">
        <is>
          <t>No</t>
        </is>
      </c>
      <c r="AB704" t="inlineStr">
        <is>
          <t>No</t>
        </is>
      </c>
      <c r="AC704" s="126" t="inlineStr">
        <is>
          <t>Aqui</t>
        </is>
      </c>
      <c r="AE704" t="n">
        <v>3641.025641025641</v>
      </c>
      <c r="AF704" t="n">
        <v>3641.025641025641</v>
      </c>
    </row>
    <row r="705">
      <c r="B705" t="inlineStr">
        <is>
          <t>Actiu</t>
        </is>
      </c>
      <c r="C705" t="inlineStr">
        <is>
          <t>2025-05-03</t>
        </is>
      </c>
      <c r="D705" t="inlineStr">
        <is>
          <t>Serra Grup Immobiliari</t>
        </is>
      </c>
      <c r="F705" t="inlineStr">
        <is>
          <t>2025-05-03</t>
        </is>
      </c>
      <c r="G705" t="n">
        <v>0</v>
      </c>
      <c r="I705" t="n">
        <v>276838</v>
      </c>
      <c r="J705" t="inlineStr">
        <is>
          <t>-</t>
        </is>
      </c>
      <c r="K705" t="inlineStr">
        <is>
          <t>Viviendas</t>
        </is>
      </c>
      <c r="L705" t="inlineStr">
        <is>
          <t>Obra Nueva</t>
        </is>
      </c>
      <c r="M705" t="n">
        <v>2025</v>
      </c>
      <c r="N705" t="n">
        <v>0</v>
      </c>
      <c r="O705" t="inlineStr">
        <is>
          <t>Vilafranca del Penedès</t>
        </is>
      </c>
      <c r="P705" t="inlineStr">
        <is>
          <t>Barceloneta</t>
        </is>
      </c>
      <c r="Q705" t="n">
        <v>83</v>
      </c>
      <c r="R705" t="inlineStr">
        <is>
          <t>-</t>
        </is>
      </c>
      <c r="S705" t="inlineStr">
        <is>
          <t>-</t>
        </is>
      </c>
      <c r="T705" t="inlineStr">
        <is>
          <t>Si</t>
        </is>
      </c>
      <c r="U705" t="n">
        <v>3</v>
      </c>
      <c r="V705" t="n">
        <v>2</v>
      </c>
      <c r="W705" t="inlineStr">
        <is>
          <t>-</t>
        </is>
      </c>
      <c r="X705" t="inlineStr">
        <is>
          <t>No</t>
        </is>
      </c>
      <c r="Y705" t="inlineStr">
        <is>
          <t>No</t>
        </is>
      </c>
      <c r="Z705" t="inlineStr">
        <is>
          <t>Si</t>
        </is>
      </c>
      <c r="AA705" t="inlineStr">
        <is>
          <t>No</t>
        </is>
      </c>
      <c r="AB705" t="inlineStr">
        <is>
          <t>Si</t>
        </is>
      </c>
      <c r="AC705" s="126" t="inlineStr">
        <is>
          <t>Aqui</t>
        </is>
      </c>
      <c r="AE705" t="n">
        <v>3335.397590361446</v>
      </c>
      <c r="AF705" t="n">
        <v>3335.397590361446</v>
      </c>
    </row>
    <row r="706">
      <c r="B706" t="inlineStr">
        <is>
          <t>Actiu</t>
        </is>
      </c>
      <c r="C706" t="inlineStr">
        <is>
          <t>2025-05-03</t>
        </is>
      </c>
      <c r="D706" t="inlineStr">
        <is>
          <t>Serra Grup Immobiliari</t>
        </is>
      </c>
      <c r="F706" t="inlineStr">
        <is>
          <t>2025-05-03</t>
        </is>
      </c>
      <c r="G706" t="n">
        <v>0</v>
      </c>
      <c r="I706" t="n">
        <v>285000</v>
      </c>
      <c r="J706" t="inlineStr">
        <is>
          <t>-</t>
        </is>
      </c>
      <c r="K706" t="inlineStr">
        <is>
          <t>Viviendas</t>
        </is>
      </c>
      <c r="L706" t="inlineStr">
        <is>
          <t>-</t>
        </is>
      </c>
      <c r="M706" t="n">
        <v>1966</v>
      </c>
      <c r="N706" t="n">
        <v>59</v>
      </c>
      <c r="O706" t="inlineStr">
        <is>
          <t>Vilafranca del Penedès</t>
        </is>
      </c>
      <c r="P706" t="inlineStr">
        <is>
          <t>Sant Julià</t>
        </is>
      </c>
      <c r="Q706" t="n">
        <v>90</v>
      </c>
      <c r="R706" t="inlineStr">
        <is>
          <t>-</t>
        </is>
      </c>
      <c r="S706" t="inlineStr">
        <is>
          <t>-</t>
        </is>
      </c>
      <c r="T706" t="inlineStr">
        <is>
          <t>No</t>
        </is>
      </c>
      <c r="U706" t="n">
        <v>3</v>
      </c>
      <c r="V706" t="n">
        <v>1</v>
      </c>
      <c r="W706" t="inlineStr">
        <is>
          <t>-</t>
        </is>
      </c>
      <c r="X706" t="inlineStr">
        <is>
          <t>Si</t>
        </is>
      </c>
      <c r="Y706" t="inlineStr">
        <is>
          <t>No</t>
        </is>
      </c>
      <c r="Z706" t="inlineStr">
        <is>
          <t>No</t>
        </is>
      </c>
      <c r="AA706" t="inlineStr">
        <is>
          <t>Si</t>
        </is>
      </c>
      <c r="AB706" t="inlineStr">
        <is>
          <t>Si</t>
        </is>
      </c>
      <c r="AC706" s="126" t="inlineStr">
        <is>
          <t>Aqui</t>
        </is>
      </c>
      <c r="AE706" t="n">
        <v>3166.666666666667</v>
      </c>
      <c r="AF706" t="n">
        <v>2445.302445302445</v>
      </c>
    </row>
    <row r="707">
      <c r="B707" t="inlineStr">
        <is>
          <t>Actiu</t>
        </is>
      </c>
      <c r="C707" t="inlineStr">
        <is>
          <t>2025-05-03</t>
        </is>
      </c>
      <c r="D707" t="inlineStr">
        <is>
          <t>Serra Grup Immobiliari</t>
        </is>
      </c>
      <c r="F707" t="inlineStr">
        <is>
          <t>2025-05-03</t>
        </is>
      </c>
      <c r="G707" t="n">
        <v>0</v>
      </c>
      <c r="I707" t="n">
        <v>2200000</v>
      </c>
      <c r="J707" t="inlineStr">
        <is>
          <t>-</t>
        </is>
      </c>
      <c r="K707" t="inlineStr">
        <is>
          <t>Viviendas</t>
        </is>
      </c>
      <c r="L707" t="inlineStr">
        <is>
          <t>-</t>
        </is>
      </c>
      <c r="M707" t="inlineStr">
        <is>
          <t>-</t>
        </is>
      </c>
      <c r="N707" t="inlineStr">
        <is>
          <t>-</t>
        </is>
      </c>
      <c r="O707" t="inlineStr">
        <is>
          <t>Vilafranca del Penedès</t>
        </is>
      </c>
      <c r="P707" t="inlineStr">
        <is>
          <t>Subirats</t>
        </is>
      </c>
      <c r="Q707" t="n">
        <v>687</v>
      </c>
      <c r="R707" t="inlineStr">
        <is>
          <t>-</t>
        </is>
      </c>
      <c r="S707" t="inlineStr">
        <is>
          <t>-</t>
        </is>
      </c>
      <c r="T707" t="inlineStr">
        <is>
          <t>No</t>
        </is>
      </c>
      <c r="U707" t="n">
        <v>8</v>
      </c>
      <c r="V707" t="n">
        <v>6</v>
      </c>
      <c r="W707" t="inlineStr">
        <is>
          <t>-</t>
        </is>
      </c>
      <c r="X707" t="inlineStr">
        <is>
          <t>Si</t>
        </is>
      </c>
      <c r="Y707" t="inlineStr">
        <is>
          <t>Si</t>
        </is>
      </c>
      <c r="Z707" t="inlineStr">
        <is>
          <t>Si</t>
        </is>
      </c>
      <c r="AA707" t="inlineStr">
        <is>
          <t>No</t>
        </is>
      </c>
      <c r="AB707" t="inlineStr">
        <is>
          <t>No</t>
        </is>
      </c>
      <c r="AC707" s="126" t="inlineStr">
        <is>
          <t>Aqui</t>
        </is>
      </c>
      <c r="AE707" t="n">
        <v>3202.328966521106</v>
      </c>
      <c r="AF707" t="inlineStr">
        <is>
          <t>-</t>
        </is>
      </c>
    </row>
    <row r="708">
      <c r="B708" t="inlineStr">
        <is>
          <t>Actiu</t>
        </is>
      </c>
      <c r="C708" t="inlineStr">
        <is>
          <t>2025-05-03</t>
        </is>
      </c>
      <c r="D708" t="inlineStr">
        <is>
          <t>Serra Grup Immobiliari</t>
        </is>
      </c>
      <c r="F708" t="inlineStr">
        <is>
          <t>2025-05-03</t>
        </is>
      </c>
      <c r="G708" t="n">
        <v>0</v>
      </c>
      <c r="I708" t="n">
        <v>550000</v>
      </c>
      <c r="J708" t="inlineStr">
        <is>
          <t>-</t>
        </is>
      </c>
      <c r="K708" t="inlineStr">
        <is>
          <t>Viviendas</t>
        </is>
      </c>
      <c r="L708" t="inlineStr">
        <is>
          <t>-</t>
        </is>
      </c>
      <c r="M708" t="n">
        <v>1980</v>
      </c>
      <c r="N708" t="n">
        <v>45</v>
      </c>
      <c r="O708" t="inlineStr">
        <is>
          <t>Vilafranca del Penedès</t>
        </is>
      </c>
      <c r="P708" t="inlineStr">
        <is>
          <t>*CENTRO</t>
        </is>
      </c>
      <c r="Q708" t="n">
        <v>260</v>
      </c>
      <c r="R708" t="inlineStr">
        <is>
          <t>-</t>
        </is>
      </c>
      <c r="S708" t="inlineStr">
        <is>
          <t>-</t>
        </is>
      </c>
      <c r="T708" t="inlineStr">
        <is>
          <t>Si</t>
        </is>
      </c>
      <c r="U708" t="n">
        <v>5</v>
      </c>
      <c r="V708" t="n">
        <v>3</v>
      </c>
      <c r="W708" t="inlineStr">
        <is>
          <t>-</t>
        </is>
      </c>
      <c r="X708" t="inlineStr">
        <is>
          <t>No</t>
        </is>
      </c>
      <c r="Y708" t="inlineStr">
        <is>
          <t>Si</t>
        </is>
      </c>
      <c r="Z708" t="inlineStr">
        <is>
          <t>No</t>
        </is>
      </c>
      <c r="AA708" t="inlineStr">
        <is>
          <t>Si</t>
        </is>
      </c>
      <c r="AB708" t="inlineStr">
        <is>
          <t>No</t>
        </is>
      </c>
      <c r="AC708" s="126" t="inlineStr">
        <is>
          <t>Aqui</t>
        </is>
      </c>
      <c r="AE708" t="n">
        <v>2115.384615384615</v>
      </c>
      <c r="AF708" t="n">
        <v>1726.844583987441</v>
      </c>
    </row>
    <row r="709">
      <c r="B709" t="inlineStr">
        <is>
          <t>Actiu</t>
        </is>
      </c>
      <c r="C709" t="inlineStr">
        <is>
          <t>2025-05-03</t>
        </is>
      </c>
      <c r="D709" t="inlineStr">
        <is>
          <t>Serra Grup Immobiliari</t>
        </is>
      </c>
      <c r="F709" t="inlineStr">
        <is>
          <t>2025-05-03</t>
        </is>
      </c>
      <c r="G709" t="n">
        <v>0</v>
      </c>
      <c r="I709" t="n">
        <v>295000</v>
      </c>
      <c r="J709" t="inlineStr">
        <is>
          <t>-</t>
        </is>
      </c>
      <c r="K709" t="inlineStr">
        <is>
          <t>Viviendas</t>
        </is>
      </c>
      <c r="L709" t="inlineStr">
        <is>
          <t>-</t>
        </is>
      </c>
      <c r="M709" t="n">
        <v>1991</v>
      </c>
      <c r="N709" t="n">
        <v>34</v>
      </c>
      <c r="O709" t="inlineStr">
        <is>
          <t>Vilafranca del Penedès</t>
        </is>
      </c>
      <c r="P709" t="inlineStr">
        <is>
          <t>Barceloneta - Molí D´En Rovira</t>
        </is>
      </c>
      <c r="Q709" t="n">
        <v>121</v>
      </c>
      <c r="R709" t="inlineStr">
        <is>
          <t>-</t>
        </is>
      </c>
      <c r="S709" t="inlineStr">
        <is>
          <t>-</t>
        </is>
      </c>
      <c r="T709" t="inlineStr">
        <is>
          <t>No</t>
        </is>
      </c>
      <c r="U709" t="n">
        <v>3</v>
      </c>
      <c r="V709" t="n">
        <v>3</v>
      </c>
      <c r="W709" t="inlineStr">
        <is>
          <t>-</t>
        </is>
      </c>
      <c r="X709" t="inlineStr">
        <is>
          <t>No</t>
        </is>
      </c>
      <c r="Y709" t="inlineStr">
        <is>
          <t>No</t>
        </is>
      </c>
      <c r="Z709" t="inlineStr">
        <is>
          <t>No</t>
        </is>
      </c>
      <c r="AA709" t="inlineStr">
        <is>
          <t>Si</t>
        </is>
      </c>
      <c r="AB709" t="inlineStr">
        <is>
          <t>Si</t>
        </is>
      </c>
      <c r="AC709" s="126" t="inlineStr">
        <is>
          <t>Aqui</t>
        </is>
      </c>
      <c r="AE709" t="n">
        <v>2438.01652892562</v>
      </c>
      <c r="AF709" t="n">
        <v>2083.774811047538</v>
      </c>
    </row>
    <row r="710">
      <c r="B710" t="inlineStr">
        <is>
          <t>Actiu</t>
        </is>
      </c>
      <c r="C710" t="inlineStr">
        <is>
          <t>2025-05-03</t>
        </is>
      </c>
      <c r="D710" t="inlineStr">
        <is>
          <t>Serra Grup Immobiliari</t>
        </is>
      </c>
      <c r="F710" t="inlineStr">
        <is>
          <t>2025-05-03</t>
        </is>
      </c>
      <c r="G710" t="n">
        <v>0</v>
      </c>
      <c r="I710" t="n">
        <v>296000</v>
      </c>
      <c r="J710" t="inlineStr">
        <is>
          <t>-</t>
        </is>
      </c>
      <c r="K710" t="inlineStr">
        <is>
          <t>Viviendas</t>
        </is>
      </c>
      <c r="L710" t="inlineStr">
        <is>
          <t>Buen estado</t>
        </is>
      </c>
      <c r="M710" t="inlineStr">
        <is>
          <t>-</t>
        </is>
      </c>
      <c r="N710" t="inlineStr">
        <is>
          <t>-</t>
        </is>
      </c>
      <c r="O710" t="inlineStr">
        <is>
          <t>Font-rubí</t>
        </is>
      </c>
      <c r="P710" t="inlineStr">
        <is>
          <t>Cataluna</t>
        </is>
      </c>
      <c r="Q710" t="n">
        <v>95</v>
      </c>
      <c r="R710" t="inlineStr">
        <is>
          <t>-</t>
        </is>
      </c>
      <c r="S710" t="inlineStr">
        <is>
          <t>-</t>
        </is>
      </c>
      <c r="T710" t="inlineStr">
        <is>
          <t>No</t>
        </is>
      </c>
      <c r="U710" t="n">
        <v>7</v>
      </c>
      <c r="V710" t="n">
        <v>3</v>
      </c>
      <c r="W710" t="inlineStr">
        <is>
          <t>-</t>
        </is>
      </c>
      <c r="X710" t="inlineStr">
        <is>
          <t>Si</t>
        </is>
      </c>
      <c r="Y710" t="inlineStr">
        <is>
          <t>No</t>
        </is>
      </c>
      <c r="Z710" t="inlineStr">
        <is>
          <t>Si</t>
        </is>
      </c>
      <c r="AA710" t="inlineStr">
        <is>
          <t>No</t>
        </is>
      </c>
      <c r="AB710" t="inlineStr">
        <is>
          <t>No</t>
        </is>
      </c>
      <c r="AC710" s="126" t="inlineStr">
        <is>
          <t>Aqui</t>
        </is>
      </c>
      <c r="AE710" t="n">
        <v>3115.78947368421</v>
      </c>
      <c r="AF710" t="inlineStr">
        <is>
          <t>-</t>
        </is>
      </c>
    </row>
    <row r="711">
      <c r="B711" t="inlineStr">
        <is>
          <t>Actiu</t>
        </is>
      </c>
      <c r="C711" t="inlineStr">
        <is>
          <t>2025-05-03</t>
        </is>
      </c>
      <c r="D711" t="inlineStr">
        <is>
          <t>Serra Grup Immobiliari</t>
        </is>
      </c>
      <c r="F711" t="inlineStr">
        <is>
          <t>2025-05-03</t>
        </is>
      </c>
      <c r="G711" t="n">
        <v>0</v>
      </c>
      <c r="I711" t="n">
        <v>340000</v>
      </c>
      <c r="J711" t="inlineStr">
        <is>
          <t>-</t>
        </is>
      </c>
      <c r="K711" t="inlineStr">
        <is>
          <t>Viviendas</t>
        </is>
      </c>
      <c r="L711" t="inlineStr">
        <is>
          <t>-</t>
        </is>
      </c>
      <c r="M711" t="n">
        <v>2003</v>
      </c>
      <c r="N711" t="n">
        <v>22</v>
      </c>
      <c r="O711" t="inlineStr">
        <is>
          <t>Moja</t>
        </is>
      </c>
      <c r="P711" t="inlineStr">
        <is>
          <t>La vinera</t>
        </is>
      </c>
      <c r="Q711" t="n">
        <v>125</v>
      </c>
      <c r="R711" t="inlineStr">
        <is>
          <t>-</t>
        </is>
      </c>
      <c r="S711" t="inlineStr">
        <is>
          <t>-</t>
        </is>
      </c>
      <c r="T711" t="inlineStr">
        <is>
          <t>Si</t>
        </is>
      </c>
      <c r="U711" t="n">
        <v>4</v>
      </c>
      <c r="V711" t="n">
        <v>3</v>
      </c>
      <c r="W711" t="inlineStr">
        <is>
          <t>-</t>
        </is>
      </c>
      <c r="X711" t="inlineStr">
        <is>
          <t>Si</t>
        </is>
      </c>
      <c r="Y711" t="inlineStr">
        <is>
          <t>Si</t>
        </is>
      </c>
      <c r="Z711" t="inlineStr">
        <is>
          <t>Si</t>
        </is>
      </c>
      <c r="AA711" t="inlineStr">
        <is>
          <t>Si</t>
        </is>
      </c>
      <c r="AB711" t="inlineStr">
        <is>
          <t>Si</t>
        </is>
      </c>
      <c r="AC711" s="126" t="inlineStr">
        <is>
          <t>Aqui</t>
        </is>
      </c>
      <c r="AE711" t="n">
        <v>2720</v>
      </c>
      <c r="AF711" t="n">
        <v>2450.45045045045</v>
      </c>
    </row>
    <row r="712">
      <c r="B712" t="inlineStr">
        <is>
          <t>Actiu</t>
        </is>
      </c>
      <c r="C712" t="inlineStr">
        <is>
          <t>2025-05-04</t>
        </is>
      </c>
      <c r="D712" t="inlineStr">
        <is>
          <t>Serra Grup Immobiliari</t>
        </is>
      </c>
      <c r="F712" t="inlineStr">
        <is>
          <t>2025-05-04</t>
        </is>
      </c>
      <c r="G712" t="n">
        <v>0</v>
      </c>
      <c r="I712" t="n">
        <v>268000</v>
      </c>
      <c r="J712" t="inlineStr">
        <is>
          <t>-</t>
        </is>
      </c>
      <c r="K712" t="inlineStr">
        <is>
          <t>Viviendas</t>
        </is>
      </c>
      <c r="L712" t="inlineStr">
        <is>
          <t>Obra Nueva</t>
        </is>
      </c>
      <c r="M712" t="n">
        <v>2025</v>
      </c>
      <c r="N712" t="n">
        <v>0</v>
      </c>
      <c r="O712" t="inlineStr">
        <is>
          <t>Vilafranca del Penedès</t>
        </is>
      </c>
      <c r="P712" t="inlineStr">
        <is>
          <t>La Girada</t>
        </is>
      </c>
      <c r="Q712" t="n">
        <v>78</v>
      </c>
      <c r="R712" t="inlineStr">
        <is>
          <t>-</t>
        </is>
      </c>
      <c r="S712" t="inlineStr">
        <is>
          <t>-</t>
        </is>
      </c>
      <c r="T712" t="inlineStr">
        <is>
          <t>Si</t>
        </is>
      </c>
      <c r="U712" t="n">
        <v>4</v>
      </c>
      <c r="V712" t="n">
        <v>2</v>
      </c>
      <c r="W712" t="inlineStr">
        <is>
          <t>-</t>
        </is>
      </c>
      <c r="X712" t="inlineStr">
        <is>
          <t>No</t>
        </is>
      </c>
      <c r="Y712" t="inlineStr">
        <is>
          <t>Si</t>
        </is>
      </c>
      <c r="Z712" t="inlineStr">
        <is>
          <t>Si</t>
        </is>
      </c>
      <c r="AA712" t="inlineStr">
        <is>
          <t>No</t>
        </is>
      </c>
      <c r="AB712" t="inlineStr">
        <is>
          <t>No</t>
        </is>
      </c>
      <c r="AC712" s="126" t="inlineStr">
        <is>
          <t>Aqui</t>
        </is>
      </c>
      <c r="AE712" t="n">
        <v>3435.897435897436</v>
      </c>
      <c r="AF712" t="n">
        <v>3435.897435897436</v>
      </c>
    </row>
    <row r="713">
      <c r="B713" t="inlineStr">
        <is>
          <t>Actiu</t>
        </is>
      </c>
      <c r="C713" t="inlineStr">
        <is>
          <t>2025-05-04</t>
        </is>
      </c>
      <c r="D713" t="inlineStr">
        <is>
          <t>Serra Grup Immobiliari</t>
        </is>
      </c>
      <c r="F713" t="inlineStr">
        <is>
          <t>2025-05-04</t>
        </is>
      </c>
      <c r="G713" t="n">
        <v>0</v>
      </c>
      <c r="I713" t="n">
        <v>260500</v>
      </c>
      <c r="J713" t="inlineStr">
        <is>
          <t>-</t>
        </is>
      </c>
      <c r="K713" t="inlineStr">
        <is>
          <t>Viviendas</t>
        </is>
      </c>
      <c r="L713" t="inlineStr">
        <is>
          <t>Obra Nueva</t>
        </is>
      </c>
      <c r="M713" t="n">
        <v>2025</v>
      </c>
      <c r="N713" t="n">
        <v>0</v>
      </c>
      <c r="O713" t="inlineStr">
        <is>
          <t>Vilafranca del Penedès</t>
        </is>
      </c>
      <c r="P713" t="inlineStr">
        <is>
          <t>La Girada</t>
        </is>
      </c>
      <c r="Q713" t="n">
        <v>78</v>
      </c>
      <c r="R713" t="inlineStr">
        <is>
          <t>-</t>
        </is>
      </c>
      <c r="S713" t="inlineStr">
        <is>
          <t>-</t>
        </is>
      </c>
      <c r="T713" t="inlineStr">
        <is>
          <t>Si</t>
        </is>
      </c>
      <c r="U713" t="n">
        <v>4</v>
      </c>
      <c r="V713" t="n">
        <v>2</v>
      </c>
      <c r="W713" t="inlineStr">
        <is>
          <t>-</t>
        </is>
      </c>
      <c r="X713" t="inlineStr">
        <is>
          <t>No</t>
        </is>
      </c>
      <c r="Y713" t="inlineStr">
        <is>
          <t>Si</t>
        </is>
      </c>
      <c r="Z713" t="inlineStr">
        <is>
          <t>Si</t>
        </is>
      </c>
      <c r="AA713" t="inlineStr">
        <is>
          <t>No</t>
        </is>
      </c>
      <c r="AB713" t="inlineStr">
        <is>
          <t>No</t>
        </is>
      </c>
      <c r="AC713" s="126" t="inlineStr">
        <is>
          <t>Aqui</t>
        </is>
      </c>
      <c r="AE713" t="n">
        <v>3339.74358974359</v>
      </c>
      <c r="AF713" t="n">
        <v>3339.74358974359</v>
      </c>
    </row>
    <row r="714">
      <c r="B714" t="inlineStr">
        <is>
          <t>Actiu</t>
        </is>
      </c>
      <c r="C714" t="inlineStr">
        <is>
          <t>2025-05-04</t>
        </is>
      </c>
      <c r="D714" t="inlineStr">
        <is>
          <t>Serra Grup Immobiliari</t>
        </is>
      </c>
      <c r="F714" t="inlineStr">
        <is>
          <t>2025-05-04</t>
        </is>
      </c>
      <c r="G714" t="n">
        <v>0</v>
      </c>
      <c r="I714" t="n">
        <v>175000</v>
      </c>
      <c r="J714" t="inlineStr">
        <is>
          <t>-</t>
        </is>
      </c>
      <c r="K714" t="inlineStr">
        <is>
          <t>Viviendas</t>
        </is>
      </c>
      <c r="L714" t="inlineStr">
        <is>
          <t>Buen estado</t>
        </is>
      </c>
      <c r="M714" t="n">
        <v>1995</v>
      </c>
      <c r="N714" t="n">
        <v>30</v>
      </c>
      <c r="O714" t="inlineStr">
        <is>
          <t>Vilafranca del Penedès</t>
        </is>
      </c>
      <c r="P714" t="inlineStr">
        <is>
          <t>LES CLOTES</t>
        </is>
      </c>
      <c r="Q714" t="n">
        <v>87</v>
      </c>
      <c r="R714" t="inlineStr">
        <is>
          <t>-</t>
        </is>
      </c>
      <c r="S714" t="inlineStr">
        <is>
          <t>-</t>
        </is>
      </c>
      <c r="T714" t="inlineStr">
        <is>
          <t>Si</t>
        </is>
      </c>
      <c r="U714" t="n">
        <v>4</v>
      </c>
      <c r="V714" t="n">
        <v>2</v>
      </c>
      <c r="W714" t="inlineStr">
        <is>
          <t>Oeste</t>
        </is>
      </c>
      <c r="X714" t="inlineStr">
        <is>
          <t>No</t>
        </is>
      </c>
      <c r="Y714" t="inlineStr">
        <is>
          <t>Si</t>
        </is>
      </c>
      <c r="Z714" t="inlineStr">
        <is>
          <t>No</t>
        </is>
      </c>
      <c r="AA714" t="inlineStr">
        <is>
          <t>No</t>
        </is>
      </c>
      <c r="AB714" t="inlineStr">
        <is>
          <t>No</t>
        </is>
      </c>
      <c r="AC714" s="126" t="inlineStr">
        <is>
          <t>Aqui</t>
        </is>
      </c>
      <c r="AE714" t="n">
        <v>2011.494252873563</v>
      </c>
      <c r="AF714" t="n">
        <v>1749.125437281359</v>
      </c>
    </row>
    <row r="715">
      <c r="B715" t="inlineStr">
        <is>
          <t>Actiu</t>
        </is>
      </c>
      <c r="C715" t="inlineStr">
        <is>
          <t>2025-05-04</t>
        </is>
      </c>
      <c r="D715" t="inlineStr">
        <is>
          <t>Serra Grup Immobiliari</t>
        </is>
      </c>
      <c r="F715" t="inlineStr">
        <is>
          <t>2025-05-04</t>
        </is>
      </c>
      <c r="G715" t="n">
        <v>0</v>
      </c>
      <c r="I715" t="n">
        <v>273861</v>
      </c>
      <c r="J715" t="inlineStr">
        <is>
          <t>-</t>
        </is>
      </c>
      <c r="K715" t="inlineStr">
        <is>
          <t>Viviendas</t>
        </is>
      </c>
      <c r="L715" t="inlineStr">
        <is>
          <t>Obra Nueva</t>
        </is>
      </c>
      <c r="M715" t="n">
        <v>2025</v>
      </c>
      <c r="N715" t="n">
        <v>0</v>
      </c>
      <c r="O715" t="inlineStr">
        <is>
          <t>Vilafranca del Penedès</t>
        </is>
      </c>
      <c r="P715" t="inlineStr">
        <is>
          <t>Vilafranca del Penedès</t>
        </is>
      </c>
      <c r="Q715" t="n">
        <v>84</v>
      </c>
      <c r="R715" t="inlineStr">
        <is>
          <t>-</t>
        </is>
      </c>
      <c r="S715" t="inlineStr">
        <is>
          <t>-</t>
        </is>
      </c>
      <c r="T715" t="inlineStr">
        <is>
          <t>Si</t>
        </is>
      </c>
      <c r="U715" t="n">
        <v>3</v>
      </c>
      <c r="V715" t="n">
        <v>2</v>
      </c>
      <c r="W715" t="inlineStr">
        <is>
          <t>-</t>
        </is>
      </c>
      <c r="X715" t="inlineStr">
        <is>
          <t>No</t>
        </is>
      </c>
      <c r="Y715" t="inlineStr">
        <is>
          <t>No</t>
        </is>
      </c>
      <c r="Z715" t="inlineStr">
        <is>
          <t>Si</t>
        </is>
      </c>
      <c r="AA715" t="inlineStr">
        <is>
          <t>No</t>
        </is>
      </c>
      <c r="AB715" t="inlineStr">
        <is>
          <t>Si</t>
        </is>
      </c>
      <c r="AC715" s="126" t="inlineStr">
        <is>
          <t>Aqui</t>
        </is>
      </c>
      <c r="AE715" t="n">
        <v>3260.25</v>
      </c>
      <c r="AF715" t="n">
        <v>3260.25</v>
      </c>
    </row>
    <row r="716">
      <c r="B716" t="inlineStr">
        <is>
          <t>Actiu</t>
        </is>
      </c>
      <c r="C716" t="inlineStr">
        <is>
          <t>2025-05-04</t>
        </is>
      </c>
      <c r="D716" t="inlineStr">
        <is>
          <t>Serra Grup Immobiliari</t>
        </is>
      </c>
      <c r="F716" t="inlineStr">
        <is>
          <t>2025-05-04</t>
        </is>
      </c>
      <c r="G716" t="n">
        <v>0</v>
      </c>
      <c r="I716" t="n">
        <v>495000</v>
      </c>
      <c r="J716" t="inlineStr">
        <is>
          <t>-</t>
        </is>
      </c>
      <c r="K716" t="inlineStr">
        <is>
          <t>Viviendas</t>
        </is>
      </c>
      <c r="L716" t="inlineStr">
        <is>
          <t>Buen estado</t>
        </is>
      </c>
      <c r="M716" t="n">
        <v>1918</v>
      </c>
      <c r="N716" t="n">
        <v>107</v>
      </c>
      <c r="O716" t="inlineStr">
        <is>
          <t>Vilafranca del Penedès</t>
        </is>
      </c>
      <c r="P716" t="inlineStr">
        <is>
          <t>*CENTRO</t>
        </is>
      </c>
      <c r="Q716" t="n">
        <v>273</v>
      </c>
      <c r="R716" t="inlineStr">
        <is>
          <t>-</t>
        </is>
      </c>
      <c r="S716" t="inlineStr">
        <is>
          <t>-</t>
        </is>
      </c>
      <c r="T716" t="inlineStr">
        <is>
          <t>No</t>
        </is>
      </c>
      <c r="U716" t="n">
        <v>7</v>
      </c>
      <c r="V716" t="n">
        <v>4</v>
      </c>
      <c r="W716" t="inlineStr">
        <is>
          <t>-</t>
        </is>
      </c>
      <c r="X716" t="inlineStr">
        <is>
          <t>No</t>
        </is>
      </c>
      <c r="Y716" t="inlineStr">
        <is>
          <t>Si</t>
        </is>
      </c>
      <c r="Z716" t="inlineStr">
        <is>
          <t>No</t>
        </is>
      </c>
      <c r="AA716" t="inlineStr">
        <is>
          <t>No</t>
        </is>
      </c>
      <c r="AB716" t="inlineStr">
        <is>
          <t>No</t>
        </is>
      </c>
      <c r="AC716" s="126" t="inlineStr">
        <is>
          <t>Aqui</t>
        </is>
      </c>
      <c r="AE716" t="n">
        <v>1813.186813186813</v>
      </c>
      <c r="AF716" t="n">
        <v>1181.22919425851</v>
      </c>
    </row>
    <row r="717">
      <c r="B717" t="inlineStr">
        <is>
          <t>Actiu</t>
        </is>
      </c>
      <c r="C717" t="inlineStr">
        <is>
          <t>2025-05-04</t>
        </is>
      </c>
      <c r="D717" t="inlineStr">
        <is>
          <t>Serra Grup Immobiliari</t>
        </is>
      </c>
      <c r="F717" t="inlineStr">
        <is>
          <t>2025-05-04</t>
        </is>
      </c>
      <c r="G717" t="n">
        <v>0</v>
      </c>
      <c r="I717" t="n">
        <v>295000</v>
      </c>
      <c r="J717" t="inlineStr">
        <is>
          <t>-</t>
        </is>
      </c>
      <c r="K717" t="inlineStr">
        <is>
          <t>Viviendas</t>
        </is>
      </c>
      <c r="L717" t="inlineStr">
        <is>
          <t>Buen estado</t>
        </is>
      </c>
      <c r="M717" t="n">
        <v>1960</v>
      </c>
      <c r="N717" t="n">
        <v>65</v>
      </c>
      <c r="O717" t="inlineStr">
        <is>
          <t>Vilafranca del Penedès</t>
        </is>
      </c>
      <c r="P717" t="inlineStr">
        <is>
          <t>*CENTRO</t>
        </is>
      </c>
      <c r="Q717" t="n">
        <v>98</v>
      </c>
      <c r="R717" t="inlineStr">
        <is>
          <t>-</t>
        </is>
      </c>
      <c r="S717" t="inlineStr">
        <is>
          <t>-</t>
        </is>
      </c>
      <c r="T717" t="inlineStr">
        <is>
          <t>No</t>
        </is>
      </c>
      <c r="U717" t="n">
        <v>3</v>
      </c>
      <c r="V717" t="n">
        <v>2</v>
      </c>
      <c r="W717" t="inlineStr">
        <is>
          <t>-</t>
        </is>
      </c>
      <c r="X717" t="inlineStr">
        <is>
          <t>No</t>
        </is>
      </c>
      <c r="Y717" t="inlineStr">
        <is>
          <t>Si</t>
        </is>
      </c>
      <c r="Z717" t="inlineStr">
        <is>
          <t>No</t>
        </is>
      </c>
      <c r="AA717" t="inlineStr">
        <is>
          <t>No</t>
        </is>
      </c>
      <c r="AB717" t="inlineStr">
        <is>
          <t>Si</t>
        </is>
      </c>
      <c r="AC717" s="126" t="inlineStr">
        <is>
          <t>Aqui</t>
        </is>
      </c>
      <c r="AE717" t="n">
        <v>3010.204081632653</v>
      </c>
      <c r="AF717" t="n">
        <v>2271.852137081248</v>
      </c>
    </row>
    <row r="718">
      <c r="B718" t="inlineStr">
        <is>
          <t>Actiu</t>
        </is>
      </c>
      <c r="C718" t="inlineStr">
        <is>
          <t>2025-05-04</t>
        </is>
      </c>
      <c r="D718" t="inlineStr">
        <is>
          <t>Serra Grup Immobiliari</t>
        </is>
      </c>
      <c r="F718" t="inlineStr">
        <is>
          <t>2025-05-04</t>
        </is>
      </c>
      <c r="G718" t="n">
        <v>0</v>
      </c>
      <c r="I718" t="n">
        <v>276838</v>
      </c>
      <c r="J718" t="inlineStr">
        <is>
          <t>-</t>
        </is>
      </c>
      <c r="K718" t="inlineStr">
        <is>
          <t>Viviendas</t>
        </is>
      </c>
      <c r="L718" t="inlineStr">
        <is>
          <t>Obra Nueva</t>
        </is>
      </c>
      <c r="M718" t="n">
        <v>2025</v>
      </c>
      <c r="N718" t="n">
        <v>0</v>
      </c>
      <c r="O718" t="inlineStr">
        <is>
          <t>Vilafranca del Penedès</t>
        </is>
      </c>
      <c r="P718" t="inlineStr">
        <is>
          <t>Barceloneta</t>
        </is>
      </c>
      <c r="Q718" t="n">
        <v>83</v>
      </c>
      <c r="R718" t="inlineStr">
        <is>
          <t>-</t>
        </is>
      </c>
      <c r="S718" t="inlineStr">
        <is>
          <t>-</t>
        </is>
      </c>
      <c r="T718" t="inlineStr">
        <is>
          <t>Si</t>
        </is>
      </c>
      <c r="U718" t="n">
        <v>3</v>
      </c>
      <c r="V718" t="n">
        <v>2</v>
      </c>
      <c r="W718" t="inlineStr">
        <is>
          <t>-</t>
        </is>
      </c>
      <c r="X718" t="inlineStr">
        <is>
          <t>No</t>
        </is>
      </c>
      <c r="Y718" t="inlineStr">
        <is>
          <t>No</t>
        </is>
      </c>
      <c r="Z718" t="inlineStr">
        <is>
          <t>Si</t>
        </is>
      </c>
      <c r="AA718" t="inlineStr">
        <is>
          <t>No</t>
        </is>
      </c>
      <c r="AB718" t="inlineStr">
        <is>
          <t>Si</t>
        </is>
      </c>
      <c r="AC718" s="126" t="inlineStr">
        <is>
          <t>Aqui</t>
        </is>
      </c>
      <c r="AE718" t="n">
        <v>3335.397590361446</v>
      </c>
      <c r="AF718" t="n">
        <v>3335.397590361446</v>
      </c>
    </row>
    <row r="719">
      <c r="B719" t="inlineStr">
        <is>
          <t>Actiu</t>
        </is>
      </c>
      <c r="C719" t="inlineStr">
        <is>
          <t>2025-05-04</t>
        </is>
      </c>
      <c r="D719" t="inlineStr">
        <is>
          <t>Serra Grup Immobiliari</t>
        </is>
      </c>
      <c r="F719" t="inlineStr">
        <is>
          <t>2025-05-04</t>
        </is>
      </c>
      <c r="G719" t="n">
        <v>0</v>
      </c>
      <c r="I719" t="n">
        <v>284000</v>
      </c>
      <c r="J719" t="inlineStr">
        <is>
          <t>-</t>
        </is>
      </c>
      <c r="K719" t="inlineStr">
        <is>
          <t>Viviendas</t>
        </is>
      </c>
      <c r="L719" t="inlineStr">
        <is>
          <t>Nuevo</t>
        </is>
      </c>
      <c r="M719" t="n">
        <v>2025</v>
      </c>
      <c r="N719" t="n">
        <v>0</v>
      </c>
      <c r="O719" t="inlineStr">
        <is>
          <t>Vilafranca del Penedès</t>
        </is>
      </c>
      <c r="P719" t="inlineStr">
        <is>
          <t>La Girada</t>
        </is>
      </c>
      <c r="Q719" t="n">
        <v>78</v>
      </c>
      <c r="R719" t="inlineStr">
        <is>
          <t>-</t>
        </is>
      </c>
      <c r="S719" t="inlineStr">
        <is>
          <t>-</t>
        </is>
      </c>
      <c r="T719" t="inlineStr">
        <is>
          <t>Si</t>
        </is>
      </c>
      <c r="U719" t="n">
        <v>4</v>
      </c>
      <c r="V719" t="n">
        <v>2</v>
      </c>
      <c r="W719" t="inlineStr">
        <is>
          <t>-</t>
        </is>
      </c>
      <c r="X719" t="inlineStr">
        <is>
          <t>No</t>
        </is>
      </c>
      <c r="Y719" t="inlineStr">
        <is>
          <t>Si</t>
        </is>
      </c>
      <c r="Z719" t="inlineStr">
        <is>
          <t>Si</t>
        </is>
      </c>
      <c r="AA719" t="inlineStr">
        <is>
          <t>No</t>
        </is>
      </c>
      <c r="AB719" t="inlineStr">
        <is>
          <t>No</t>
        </is>
      </c>
      <c r="AC719" s="126" t="inlineStr">
        <is>
          <t>Aqui</t>
        </is>
      </c>
      <c r="AE719" t="n">
        <v>3641.025641025641</v>
      </c>
      <c r="AF719" t="n">
        <v>3641.025641025641</v>
      </c>
    </row>
    <row r="720">
      <c r="B720" t="inlineStr">
        <is>
          <t>Actiu</t>
        </is>
      </c>
      <c r="C720" t="inlineStr">
        <is>
          <t>2025-05-04</t>
        </is>
      </c>
      <c r="D720" t="inlineStr">
        <is>
          <t>Serra Grup Immobiliari</t>
        </is>
      </c>
      <c r="F720" t="inlineStr">
        <is>
          <t>2025-05-04</t>
        </is>
      </c>
      <c r="G720" t="n">
        <v>0</v>
      </c>
      <c r="I720" t="n">
        <v>319200</v>
      </c>
      <c r="J720" t="inlineStr">
        <is>
          <t>-</t>
        </is>
      </c>
      <c r="K720" t="inlineStr">
        <is>
          <t>Viviendas</t>
        </is>
      </c>
      <c r="L720" t="inlineStr">
        <is>
          <t>Obra Nueva</t>
        </is>
      </c>
      <c r="M720" t="n">
        <v>2025</v>
      </c>
      <c r="N720" t="n">
        <v>0</v>
      </c>
      <c r="O720" t="inlineStr">
        <is>
          <t>Vilafranca del Penedès</t>
        </is>
      </c>
      <c r="P720" t="inlineStr">
        <is>
          <t>Barcelona</t>
        </is>
      </c>
      <c r="Q720" t="n">
        <v>92</v>
      </c>
      <c r="R720" t="inlineStr">
        <is>
          <t>-</t>
        </is>
      </c>
      <c r="S720" t="inlineStr">
        <is>
          <t>-</t>
        </is>
      </c>
      <c r="T720" t="inlineStr">
        <is>
          <t>Si</t>
        </is>
      </c>
      <c r="U720" t="n">
        <v>4</v>
      </c>
      <c r="V720" t="n">
        <v>2</v>
      </c>
      <c r="W720" t="inlineStr">
        <is>
          <t>-</t>
        </is>
      </c>
      <c r="X720" t="inlineStr">
        <is>
          <t>No</t>
        </is>
      </c>
      <c r="Y720" t="inlineStr">
        <is>
          <t>No</t>
        </is>
      </c>
      <c r="Z720" t="inlineStr">
        <is>
          <t>Si</t>
        </is>
      </c>
      <c r="AA720" t="inlineStr">
        <is>
          <t>No</t>
        </is>
      </c>
      <c r="AB720" t="inlineStr">
        <is>
          <t>Si</t>
        </is>
      </c>
      <c r="AC720" s="126" t="inlineStr">
        <is>
          <t>Aqui</t>
        </is>
      </c>
      <c r="AE720" t="n">
        <v>3469.565217391304</v>
      </c>
      <c r="AF720" t="n">
        <v>3469.565217391304</v>
      </c>
    </row>
    <row r="721">
      <c r="B721" t="inlineStr">
        <is>
          <t>Actiu</t>
        </is>
      </c>
      <c r="C721" t="inlineStr">
        <is>
          <t>2025-05-04</t>
        </is>
      </c>
      <c r="D721" t="inlineStr">
        <is>
          <t>Serra Grup Immobiliari</t>
        </is>
      </c>
      <c r="F721" t="inlineStr">
        <is>
          <t>2025-05-04</t>
        </is>
      </c>
      <c r="G721" t="n">
        <v>0</v>
      </c>
      <c r="I721" t="n">
        <v>287000</v>
      </c>
      <c r="J721" t="inlineStr">
        <is>
          <t>-</t>
        </is>
      </c>
      <c r="K721" t="inlineStr">
        <is>
          <t>Viviendas</t>
        </is>
      </c>
      <c r="L721" t="inlineStr">
        <is>
          <t>Buen estado</t>
        </is>
      </c>
      <c r="M721" t="inlineStr">
        <is>
          <t>-</t>
        </is>
      </c>
      <c r="N721" t="inlineStr">
        <is>
          <t>-</t>
        </is>
      </c>
      <c r="O721" t="inlineStr">
        <is>
          <t>Vilafranca del Penedès</t>
        </is>
      </c>
      <c r="P721" t="inlineStr">
        <is>
          <t>*CENTRO</t>
        </is>
      </c>
      <c r="Q721" t="n">
        <v>305</v>
      </c>
      <c r="R721" t="inlineStr">
        <is>
          <t>-</t>
        </is>
      </c>
      <c r="S721" t="inlineStr">
        <is>
          <t>-</t>
        </is>
      </c>
      <c r="T721" t="inlineStr">
        <is>
          <t>No</t>
        </is>
      </c>
      <c r="U721" t="n">
        <v>4</v>
      </c>
      <c r="V721" t="n">
        <v>3</v>
      </c>
      <c r="W721" t="inlineStr">
        <is>
          <t>-</t>
        </is>
      </c>
      <c r="X721" t="inlineStr">
        <is>
          <t>No</t>
        </is>
      </c>
      <c r="Y721" t="inlineStr">
        <is>
          <t>No</t>
        </is>
      </c>
      <c r="Z721" t="inlineStr">
        <is>
          <t>No</t>
        </is>
      </c>
      <c r="AA721" t="inlineStr">
        <is>
          <t>No</t>
        </is>
      </c>
      <c r="AB721" t="inlineStr">
        <is>
          <t>No</t>
        </is>
      </c>
      <c r="AC721" s="126" t="inlineStr">
        <is>
          <t>Aqui</t>
        </is>
      </c>
      <c r="AE721" t="n">
        <v>940.983606557377</v>
      </c>
      <c r="AF721" t="inlineStr">
        <is>
          <t>-</t>
        </is>
      </c>
    </row>
    <row r="722">
      <c r="B722" t="inlineStr">
        <is>
          <t>Actiu</t>
        </is>
      </c>
      <c r="C722" t="inlineStr">
        <is>
          <t>2025-05-04</t>
        </is>
      </c>
      <c r="D722" t="inlineStr">
        <is>
          <t>Serra Grup Immobiliari</t>
        </is>
      </c>
      <c r="F722" t="inlineStr">
        <is>
          <t>2025-05-04</t>
        </is>
      </c>
      <c r="G722" t="n">
        <v>0</v>
      </c>
      <c r="I722" t="n">
        <v>294743</v>
      </c>
      <c r="J722" t="inlineStr">
        <is>
          <t>-</t>
        </is>
      </c>
      <c r="K722" t="inlineStr">
        <is>
          <t>Viviendas</t>
        </is>
      </c>
      <c r="L722" t="inlineStr">
        <is>
          <t>Obra Nueva</t>
        </is>
      </c>
      <c r="M722" t="n">
        <v>2025</v>
      </c>
      <c r="N722" t="n">
        <v>0</v>
      </c>
      <c r="O722" t="inlineStr">
        <is>
          <t>Vilafranca del Penedès</t>
        </is>
      </c>
      <c r="P722" t="inlineStr">
        <is>
          <t>Barceloneta</t>
        </is>
      </c>
      <c r="Q722" t="n">
        <v>82</v>
      </c>
      <c r="R722" t="inlineStr">
        <is>
          <t>-</t>
        </is>
      </c>
      <c r="S722" t="inlineStr">
        <is>
          <t>-</t>
        </is>
      </c>
      <c r="T722" t="inlineStr">
        <is>
          <t>Si</t>
        </is>
      </c>
      <c r="U722" t="n">
        <v>4</v>
      </c>
      <c r="V722" t="n">
        <v>2</v>
      </c>
      <c r="W722" t="inlineStr">
        <is>
          <t>-</t>
        </is>
      </c>
      <c r="X722" t="inlineStr">
        <is>
          <t>No</t>
        </is>
      </c>
      <c r="Y722" t="inlineStr">
        <is>
          <t>No</t>
        </is>
      </c>
      <c r="Z722" t="inlineStr">
        <is>
          <t>Si</t>
        </is>
      </c>
      <c r="AA722" t="inlineStr">
        <is>
          <t>No</t>
        </is>
      </c>
      <c r="AB722" t="inlineStr">
        <is>
          <t>Si</t>
        </is>
      </c>
      <c r="AC722" s="126" t="inlineStr">
        <is>
          <t>Aqui</t>
        </is>
      </c>
      <c r="AE722" t="n">
        <v>3594.426829268293</v>
      </c>
      <c r="AF722" t="n">
        <v>3594.426829268293</v>
      </c>
    </row>
    <row r="723">
      <c r="B723" t="inlineStr">
        <is>
          <t>Actiu</t>
        </is>
      </c>
      <c r="C723" t="inlineStr">
        <is>
          <t>2025-05-04</t>
        </is>
      </c>
      <c r="D723" t="inlineStr">
        <is>
          <t>Serra Grup Immobiliari</t>
        </is>
      </c>
      <c r="F723" t="inlineStr">
        <is>
          <t>2025-05-04</t>
        </is>
      </c>
      <c r="G723" t="n">
        <v>0</v>
      </c>
      <c r="I723" t="n">
        <v>273137</v>
      </c>
      <c r="J723" t="inlineStr">
        <is>
          <t>-</t>
        </is>
      </c>
      <c r="K723" t="inlineStr">
        <is>
          <t>Viviendas</t>
        </is>
      </c>
      <c r="L723" t="inlineStr">
        <is>
          <t>Obra Nueva</t>
        </is>
      </c>
      <c r="M723" t="inlineStr">
        <is>
          <t>-</t>
        </is>
      </c>
      <c r="N723" t="inlineStr">
        <is>
          <t>-</t>
        </is>
      </c>
      <c r="O723" t="inlineStr">
        <is>
          <t>Vilafranca del Penedès</t>
        </is>
      </c>
      <c r="P723" t="inlineStr">
        <is>
          <t>Barceloneta</t>
        </is>
      </c>
      <c r="Q723" t="n">
        <v>82</v>
      </c>
      <c r="R723" t="inlineStr">
        <is>
          <t>-</t>
        </is>
      </c>
      <c r="S723" t="inlineStr">
        <is>
          <t>-</t>
        </is>
      </c>
      <c r="T723" t="inlineStr">
        <is>
          <t>Si</t>
        </is>
      </c>
      <c r="U723" t="n">
        <v>3</v>
      </c>
      <c r="V723" t="n">
        <v>2</v>
      </c>
      <c r="W723" t="inlineStr">
        <is>
          <t>-</t>
        </is>
      </c>
      <c r="X723" t="inlineStr">
        <is>
          <t>No</t>
        </is>
      </c>
      <c r="Y723" t="inlineStr">
        <is>
          <t>No</t>
        </is>
      </c>
      <c r="Z723" t="inlineStr">
        <is>
          <t>Si</t>
        </is>
      </c>
      <c r="AA723" t="inlineStr">
        <is>
          <t>No</t>
        </is>
      </c>
      <c r="AB723" t="inlineStr">
        <is>
          <t>Si</t>
        </is>
      </c>
      <c r="AC723" s="126" t="inlineStr">
        <is>
          <t>Aqui</t>
        </is>
      </c>
      <c r="AE723" t="n">
        <v>3330.939024390244</v>
      </c>
      <c r="AF723" t="inlineStr">
        <is>
          <t>-</t>
        </is>
      </c>
    </row>
    <row r="724">
      <c r="B724" t="inlineStr">
        <is>
          <t>Actiu</t>
        </is>
      </c>
      <c r="C724" t="inlineStr">
        <is>
          <t>2025-05-04</t>
        </is>
      </c>
      <c r="D724" t="inlineStr">
        <is>
          <t>Serra Grup Immobiliari</t>
        </is>
      </c>
      <c r="F724" t="inlineStr">
        <is>
          <t>2025-05-04</t>
        </is>
      </c>
      <c r="G724" t="n">
        <v>0</v>
      </c>
      <c r="I724" t="n">
        <v>270000</v>
      </c>
      <c r="J724" t="inlineStr">
        <is>
          <t>-</t>
        </is>
      </c>
      <c r="K724" t="inlineStr">
        <is>
          <t>Viviendas</t>
        </is>
      </c>
      <c r="L724" t="inlineStr">
        <is>
          <t>Seminuevo</t>
        </is>
      </c>
      <c r="M724" t="n">
        <v>2023</v>
      </c>
      <c r="N724" t="n">
        <v>2</v>
      </c>
      <c r="O724" t="inlineStr">
        <is>
          <t>Vilafranca del Penedès</t>
        </is>
      </c>
      <c r="P724" t="inlineStr">
        <is>
          <t>*CENTRO</t>
        </is>
      </c>
      <c r="Q724" t="n">
        <v>95</v>
      </c>
      <c r="R724" t="inlineStr">
        <is>
          <t>-</t>
        </is>
      </c>
      <c r="S724" t="inlineStr">
        <is>
          <t>-</t>
        </is>
      </c>
      <c r="T724" t="inlineStr">
        <is>
          <t>Si</t>
        </is>
      </c>
      <c r="U724" t="n">
        <v>3</v>
      </c>
      <c r="V724" t="n">
        <v>2</v>
      </c>
      <c r="W724" t="inlineStr">
        <is>
          <t>Sur</t>
        </is>
      </c>
      <c r="X724" t="inlineStr">
        <is>
          <t>No</t>
        </is>
      </c>
      <c r="Y724" t="inlineStr">
        <is>
          <t>Si</t>
        </is>
      </c>
      <c r="Z724" t="inlineStr">
        <is>
          <t>No</t>
        </is>
      </c>
      <c r="AA724" t="inlineStr">
        <is>
          <t>No</t>
        </is>
      </c>
      <c r="AB724" t="inlineStr">
        <is>
          <t>No</t>
        </is>
      </c>
      <c r="AC724" s="126" t="inlineStr">
        <is>
          <t>Aqui</t>
        </is>
      </c>
      <c r="AE724" t="n">
        <v>2842.105263157895</v>
      </c>
      <c r="AF724" t="n">
        <v>2813.965607087024</v>
      </c>
    </row>
    <row r="725">
      <c r="B725" t="inlineStr">
        <is>
          <t>Actiu</t>
        </is>
      </c>
      <c r="C725" t="inlineStr">
        <is>
          <t>2025-05-04</t>
        </is>
      </c>
      <c r="D725" t="inlineStr">
        <is>
          <t>Serra Grup Immobiliari</t>
        </is>
      </c>
      <c r="F725" t="inlineStr">
        <is>
          <t>2025-05-04</t>
        </is>
      </c>
      <c r="G725" t="n">
        <v>0</v>
      </c>
      <c r="I725" t="n">
        <v>276105</v>
      </c>
      <c r="J725" t="inlineStr">
        <is>
          <t>-</t>
        </is>
      </c>
      <c r="K725" t="inlineStr">
        <is>
          <t>Viviendas</t>
        </is>
      </c>
      <c r="L725" t="inlineStr">
        <is>
          <t>Obra Nueva</t>
        </is>
      </c>
      <c r="M725" t="n">
        <v>2025</v>
      </c>
      <c r="N725" t="n">
        <v>0</v>
      </c>
      <c r="O725" t="inlineStr">
        <is>
          <t>Vilafranca del Penedès</t>
        </is>
      </c>
      <c r="P725" t="inlineStr">
        <is>
          <t>Vilafranca del Penedès</t>
        </is>
      </c>
      <c r="Q725" t="n">
        <v>83</v>
      </c>
      <c r="R725" t="inlineStr">
        <is>
          <t>-</t>
        </is>
      </c>
      <c r="S725" t="inlineStr">
        <is>
          <t>-</t>
        </is>
      </c>
      <c r="T725" t="inlineStr">
        <is>
          <t>Si</t>
        </is>
      </c>
      <c r="U725" t="n">
        <v>3</v>
      </c>
      <c r="V725" t="n">
        <v>2</v>
      </c>
      <c r="W725" t="inlineStr">
        <is>
          <t>-</t>
        </is>
      </c>
      <c r="X725" t="inlineStr">
        <is>
          <t>No</t>
        </is>
      </c>
      <c r="Y725" t="inlineStr">
        <is>
          <t>No</t>
        </is>
      </c>
      <c r="Z725" t="inlineStr">
        <is>
          <t>Si</t>
        </is>
      </c>
      <c r="AA725" t="inlineStr">
        <is>
          <t>No</t>
        </is>
      </c>
      <c r="AB725" t="inlineStr">
        <is>
          <t>Si</t>
        </is>
      </c>
      <c r="AC725" s="126" t="inlineStr">
        <is>
          <t>Aqui</t>
        </is>
      </c>
      <c r="AE725" t="n">
        <v>3326.566265060241</v>
      </c>
      <c r="AF725" t="n">
        <v>3326.566265060241</v>
      </c>
    </row>
    <row r="726">
      <c r="B726" t="inlineStr">
        <is>
          <t>Actiu</t>
        </is>
      </c>
      <c r="C726" t="inlineStr">
        <is>
          <t>2025-05-04</t>
        </is>
      </c>
      <c r="D726" t="inlineStr">
        <is>
          <t>Serra Grup Immobiliari</t>
        </is>
      </c>
      <c r="F726" t="inlineStr">
        <is>
          <t>2025-05-04</t>
        </is>
      </c>
      <c r="G726" t="n">
        <v>0</v>
      </c>
      <c r="I726" t="n">
        <v>700000</v>
      </c>
      <c r="J726" t="inlineStr">
        <is>
          <t>-</t>
        </is>
      </c>
      <c r="K726" t="inlineStr">
        <is>
          <t>Viviendas</t>
        </is>
      </c>
      <c r="L726" t="inlineStr">
        <is>
          <t>Buen estado</t>
        </is>
      </c>
      <c r="M726" t="n">
        <v>1925</v>
      </c>
      <c r="N726" t="n">
        <v>100</v>
      </c>
      <c r="O726" t="inlineStr">
        <is>
          <t>Vilafranca del Penedès</t>
        </is>
      </c>
      <c r="P726" t="inlineStr">
        <is>
          <t>*CENTRO</t>
        </is>
      </c>
      <c r="Q726" t="n">
        <v>181</v>
      </c>
      <c r="R726" t="inlineStr">
        <is>
          <t>-</t>
        </is>
      </c>
      <c r="S726" t="inlineStr">
        <is>
          <t>-</t>
        </is>
      </c>
      <c r="T726" t="inlineStr">
        <is>
          <t>No</t>
        </is>
      </c>
      <c r="U726" t="n">
        <v>8</v>
      </c>
      <c r="V726" t="n">
        <v>8</v>
      </c>
      <c r="W726" t="inlineStr">
        <is>
          <t>Este</t>
        </is>
      </c>
      <c r="X726" t="inlineStr">
        <is>
          <t>No</t>
        </is>
      </c>
      <c r="Y726" t="inlineStr">
        <is>
          <t>Si</t>
        </is>
      </c>
      <c r="Z726" t="inlineStr">
        <is>
          <t>No</t>
        </is>
      </c>
      <c r="AA726" t="inlineStr">
        <is>
          <t>No</t>
        </is>
      </c>
      <c r="AB726" t="inlineStr">
        <is>
          <t>No</t>
        </is>
      </c>
      <c r="AC726" s="126" t="inlineStr">
        <is>
          <t>Aqui</t>
        </is>
      </c>
      <c r="AE726" t="n">
        <v>3867.403314917127</v>
      </c>
      <c r="AF726" t="n">
        <v>2578.268876611418</v>
      </c>
    </row>
    <row r="727">
      <c r="B727" t="inlineStr">
        <is>
          <t>Actiu</t>
        </is>
      </c>
      <c r="C727" t="inlineStr">
        <is>
          <t>2025-05-04</t>
        </is>
      </c>
      <c r="D727" t="inlineStr">
        <is>
          <t>Serra Grup Immobiliari</t>
        </is>
      </c>
      <c r="F727" t="inlineStr">
        <is>
          <t>2025-05-04</t>
        </is>
      </c>
      <c r="G727" t="n">
        <v>0</v>
      </c>
      <c r="I727" t="n">
        <v>260500</v>
      </c>
      <c r="J727" t="inlineStr">
        <is>
          <t>-</t>
        </is>
      </c>
      <c r="K727" t="inlineStr">
        <is>
          <t>Viviendas</t>
        </is>
      </c>
      <c r="L727" t="inlineStr">
        <is>
          <t>Obra Nueva</t>
        </is>
      </c>
      <c r="M727" t="n">
        <v>2025</v>
      </c>
      <c r="N727" t="n">
        <v>0</v>
      </c>
      <c r="O727" t="inlineStr">
        <is>
          <t>Vilafranca del Penedès</t>
        </is>
      </c>
      <c r="P727" t="inlineStr">
        <is>
          <t>La Girada</t>
        </is>
      </c>
      <c r="Q727" t="n">
        <v>78</v>
      </c>
      <c r="R727" t="inlineStr">
        <is>
          <t>-</t>
        </is>
      </c>
      <c r="S727" t="inlineStr">
        <is>
          <t>-</t>
        </is>
      </c>
      <c r="T727" t="inlineStr">
        <is>
          <t>Si</t>
        </is>
      </c>
      <c r="U727" t="n">
        <v>4</v>
      </c>
      <c r="V727" t="n">
        <v>2</v>
      </c>
      <c r="W727" t="inlineStr">
        <is>
          <t>-</t>
        </is>
      </c>
      <c r="X727" t="inlineStr">
        <is>
          <t>No</t>
        </is>
      </c>
      <c r="Y727" t="inlineStr">
        <is>
          <t>Si</t>
        </is>
      </c>
      <c r="Z727" t="inlineStr">
        <is>
          <t>Si</t>
        </is>
      </c>
      <c r="AA727" t="inlineStr">
        <is>
          <t>No</t>
        </is>
      </c>
      <c r="AB727" t="inlineStr">
        <is>
          <t>No</t>
        </is>
      </c>
      <c r="AC727" s="126" t="inlineStr">
        <is>
          <t>Aqui</t>
        </is>
      </c>
      <c r="AE727" t="n">
        <v>3339.74358974359</v>
      </c>
      <c r="AF727" t="n">
        <v>3339.74358974359</v>
      </c>
    </row>
    <row r="728">
      <c r="B728" t="inlineStr">
        <is>
          <t>Actiu</t>
        </is>
      </c>
      <c r="C728" t="inlineStr">
        <is>
          <t>2025-05-04</t>
        </is>
      </c>
      <c r="D728" t="inlineStr">
        <is>
          <t>Serra Grup Immobiliari</t>
        </is>
      </c>
      <c r="F728" t="inlineStr">
        <is>
          <t>2025-05-04</t>
        </is>
      </c>
      <c r="G728" t="n">
        <v>0</v>
      </c>
      <c r="I728" t="n">
        <v>167000</v>
      </c>
      <c r="J728" t="inlineStr">
        <is>
          <t>-</t>
        </is>
      </c>
      <c r="K728" t="inlineStr">
        <is>
          <t>Viviendas</t>
        </is>
      </c>
      <c r="L728" t="inlineStr">
        <is>
          <t>Buen estado</t>
        </is>
      </c>
      <c r="M728" t="n">
        <v>1972</v>
      </c>
      <c r="N728" t="n">
        <v>53</v>
      </c>
      <c r="O728" t="inlineStr">
        <is>
          <t>Vilafranca del Penedès</t>
        </is>
      </c>
      <c r="P728" t="inlineStr">
        <is>
          <t>LEspirall</t>
        </is>
      </c>
      <c r="Q728" t="n">
        <v>74</v>
      </c>
      <c r="R728" t="inlineStr">
        <is>
          <t>-</t>
        </is>
      </c>
      <c r="S728" t="inlineStr">
        <is>
          <t>-</t>
        </is>
      </c>
      <c r="T728" t="inlineStr">
        <is>
          <t>Si</t>
        </is>
      </c>
      <c r="U728" t="n">
        <v>3</v>
      </c>
      <c r="V728" t="n">
        <v>1</v>
      </c>
      <c r="W728" t="inlineStr">
        <is>
          <t>Sur</t>
        </is>
      </c>
      <c r="X728" t="inlineStr">
        <is>
          <t>No</t>
        </is>
      </c>
      <c r="Y728" t="inlineStr">
        <is>
          <t>No</t>
        </is>
      </c>
      <c r="Z728" t="inlineStr">
        <is>
          <t>No</t>
        </is>
      </c>
      <c r="AA728" t="inlineStr">
        <is>
          <t>No</t>
        </is>
      </c>
      <c r="AB728" t="inlineStr">
        <is>
          <t>No</t>
        </is>
      </c>
      <c r="AC728" s="126" t="inlineStr">
        <is>
          <t>Aqui</t>
        </is>
      </c>
      <c r="AE728" t="n">
        <v>2256.756756756757</v>
      </c>
      <c r="AF728" t="n">
        <v>1783.997436171349</v>
      </c>
    </row>
    <row r="729">
      <c r="B729" t="inlineStr">
        <is>
          <t>Actiu</t>
        </is>
      </c>
      <c r="C729" t="inlineStr">
        <is>
          <t>2025-05-04</t>
        </is>
      </c>
      <c r="D729" t="inlineStr">
        <is>
          <t>Serra Grup Immobiliari</t>
        </is>
      </c>
      <c r="F729" t="inlineStr">
        <is>
          <t>2025-05-04</t>
        </is>
      </c>
      <c r="G729" t="n">
        <v>0</v>
      </c>
      <c r="I729" t="n">
        <v>273137</v>
      </c>
      <c r="J729" t="inlineStr">
        <is>
          <t>-</t>
        </is>
      </c>
      <c r="K729" t="inlineStr">
        <is>
          <t>Viviendas</t>
        </is>
      </c>
      <c r="L729" t="inlineStr">
        <is>
          <t>Obra Nueva</t>
        </is>
      </c>
      <c r="M729" t="inlineStr">
        <is>
          <t>-</t>
        </is>
      </c>
      <c r="N729" t="inlineStr">
        <is>
          <t>-</t>
        </is>
      </c>
      <c r="O729" t="inlineStr">
        <is>
          <t>Vilafranca del Penedès</t>
        </is>
      </c>
      <c r="P729" t="inlineStr">
        <is>
          <t>Barceloneta</t>
        </is>
      </c>
      <c r="Q729" t="n">
        <v>82</v>
      </c>
      <c r="R729" t="inlineStr">
        <is>
          <t>-</t>
        </is>
      </c>
      <c r="S729" t="inlineStr">
        <is>
          <t>-</t>
        </is>
      </c>
      <c r="T729" t="inlineStr">
        <is>
          <t>Si</t>
        </is>
      </c>
      <c r="U729" t="n">
        <v>3</v>
      </c>
      <c r="V729" t="n">
        <v>2</v>
      </c>
      <c r="W729" t="inlineStr">
        <is>
          <t>-</t>
        </is>
      </c>
      <c r="X729" t="inlineStr">
        <is>
          <t>No</t>
        </is>
      </c>
      <c r="Y729" t="inlineStr">
        <is>
          <t>No</t>
        </is>
      </c>
      <c r="Z729" t="inlineStr">
        <is>
          <t>Si</t>
        </is>
      </c>
      <c r="AA729" t="inlineStr">
        <is>
          <t>No</t>
        </is>
      </c>
      <c r="AB729" t="inlineStr">
        <is>
          <t>Si</t>
        </is>
      </c>
      <c r="AC729" s="126" t="inlineStr">
        <is>
          <t>Aqui</t>
        </is>
      </c>
      <c r="AE729" t="n">
        <v>3330.939024390244</v>
      </c>
      <c r="AF729" t="inlineStr">
        <is>
          <t>-</t>
        </is>
      </c>
    </row>
    <row r="730">
      <c r="B730" t="inlineStr">
        <is>
          <t>Actiu</t>
        </is>
      </c>
      <c r="C730" t="inlineStr">
        <is>
          <t>2025-05-04</t>
        </is>
      </c>
      <c r="D730" t="inlineStr">
        <is>
          <t>Serra Grup Immobiliari</t>
        </is>
      </c>
      <c r="F730" t="inlineStr">
        <is>
          <t>2025-05-04</t>
        </is>
      </c>
      <c r="G730" t="n">
        <v>0</v>
      </c>
      <c r="I730" t="n">
        <v>276105</v>
      </c>
      <c r="J730" t="inlineStr">
        <is>
          <t>-</t>
        </is>
      </c>
      <c r="K730" t="inlineStr">
        <is>
          <t>Viviendas</t>
        </is>
      </c>
      <c r="L730" t="inlineStr">
        <is>
          <t>Obra Nueva</t>
        </is>
      </c>
      <c r="M730" t="n">
        <v>2025</v>
      </c>
      <c r="N730" t="n">
        <v>0</v>
      </c>
      <c r="O730" t="inlineStr">
        <is>
          <t>Vilafranca del Penedès</t>
        </is>
      </c>
      <c r="P730" t="inlineStr">
        <is>
          <t>Vilafranca del Penedès</t>
        </is>
      </c>
      <c r="Q730" t="n">
        <v>83</v>
      </c>
      <c r="R730" t="inlineStr">
        <is>
          <t>-</t>
        </is>
      </c>
      <c r="S730" t="inlineStr">
        <is>
          <t>-</t>
        </is>
      </c>
      <c r="T730" t="inlineStr">
        <is>
          <t>Si</t>
        </is>
      </c>
      <c r="U730" t="n">
        <v>3</v>
      </c>
      <c r="V730" t="n">
        <v>2</v>
      </c>
      <c r="W730" t="inlineStr">
        <is>
          <t>-</t>
        </is>
      </c>
      <c r="X730" t="inlineStr">
        <is>
          <t>No</t>
        </is>
      </c>
      <c r="Y730" t="inlineStr">
        <is>
          <t>No</t>
        </is>
      </c>
      <c r="Z730" t="inlineStr">
        <is>
          <t>Si</t>
        </is>
      </c>
      <c r="AA730" t="inlineStr">
        <is>
          <t>No</t>
        </is>
      </c>
      <c r="AB730" t="inlineStr">
        <is>
          <t>Si</t>
        </is>
      </c>
      <c r="AC730" s="126" t="inlineStr">
        <is>
          <t>Aqui</t>
        </is>
      </c>
      <c r="AE730" t="n">
        <v>3326.566265060241</v>
      </c>
      <c r="AF730" t="n">
        <v>3326.566265060241</v>
      </c>
    </row>
    <row r="731">
      <c r="B731" t="inlineStr">
        <is>
          <t>Actiu</t>
        </is>
      </c>
      <c r="C731" t="inlineStr">
        <is>
          <t>2025-05-04</t>
        </is>
      </c>
      <c r="D731" t="inlineStr">
        <is>
          <t>Serra Grup Immobiliari</t>
        </is>
      </c>
      <c r="F731" t="inlineStr">
        <is>
          <t>2025-05-04</t>
        </is>
      </c>
      <c r="G731" t="n">
        <v>0</v>
      </c>
      <c r="I731" t="n">
        <v>285000</v>
      </c>
      <c r="J731" t="inlineStr">
        <is>
          <t>-</t>
        </is>
      </c>
      <c r="K731" t="inlineStr">
        <is>
          <t>Viviendas</t>
        </is>
      </c>
      <c r="L731" t="inlineStr">
        <is>
          <t>-</t>
        </is>
      </c>
      <c r="M731" t="n">
        <v>1966</v>
      </c>
      <c r="N731" t="n">
        <v>59</v>
      </c>
      <c r="O731" t="inlineStr">
        <is>
          <t>Vilafranca del Penedès</t>
        </is>
      </c>
      <c r="P731" t="inlineStr">
        <is>
          <t>Sant Julià</t>
        </is>
      </c>
      <c r="Q731" t="n">
        <v>90</v>
      </c>
      <c r="R731" t="inlineStr">
        <is>
          <t>-</t>
        </is>
      </c>
      <c r="S731" t="inlineStr">
        <is>
          <t>-</t>
        </is>
      </c>
      <c r="T731" t="inlineStr">
        <is>
          <t>No</t>
        </is>
      </c>
      <c r="U731" t="n">
        <v>3</v>
      </c>
      <c r="V731" t="n">
        <v>1</v>
      </c>
      <c r="W731" t="inlineStr">
        <is>
          <t>-</t>
        </is>
      </c>
      <c r="X731" t="inlineStr">
        <is>
          <t>Si</t>
        </is>
      </c>
      <c r="Y731" t="inlineStr">
        <is>
          <t>No</t>
        </is>
      </c>
      <c r="Z731" t="inlineStr">
        <is>
          <t>No</t>
        </is>
      </c>
      <c r="AA731" t="inlineStr">
        <is>
          <t>Si</t>
        </is>
      </c>
      <c r="AB731" t="inlineStr">
        <is>
          <t>Si</t>
        </is>
      </c>
      <c r="AC731" s="126" t="inlineStr">
        <is>
          <t>Aqui</t>
        </is>
      </c>
      <c r="AE731" t="n">
        <v>3166.666666666667</v>
      </c>
      <c r="AF731" t="n">
        <v>2445.302445302445</v>
      </c>
    </row>
    <row r="732">
      <c r="B732" t="inlineStr">
        <is>
          <t>Actiu</t>
        </is>
      </c>
      <c r="C732" t="inlineStr">
        <is>
          <t>2025-05-04</t>
        </is>
      </c>
      <c r="D732" t="inlineStr">
        <is>
          <t>Serra Grup Immobiliari</t>
        </is>
      </c>
      <c r="F732" t="inlineStr">
        <is>
          <t>2025-05-04</t>
        </is>
      </c>
      <c r="G732" t="n">
        <v>0</v>
      </c>
      <c r="I732" t="n">
        <v>295000</v>
      </c>
      <c r="J732" t="inlineStr">
        <is>
          <t>-</t>
        </is>
      </c>
      <c r="K732" t="inlineStr">
        <is>
          <t>Viviendas</t>
        </is>
      </c>
      <c r="L732" t="inlineStr">
        <is>
          <t>-</t>
        </is>
      </c>
      <c r="M732" t="n">
        <v>1991</v>
      </c>
      <c r="N732" t="n">
        <v>34</v>
      </c>
      <c r="O732" t="inlineStr">
        <is>
          <t>Vilafranca del Penedès</t>
        </is>
      </c>
      <c r="P732" t="inlineStr">
        <is>
          <t>Barceloneta - Molí D´En Rovira</t>
        </is>
      </c>
      <c r="Q732" t="n">
        <v>121</v>
      </c>
      <c r="R732" t="inlineStr">
        <is>
          <t>-</t>
        </is>
      </c>
      <c r="S732" t="inlineStr">
        <is>
          <t>-</t>
        </is>
      </c>
      <c r="T732" t="inlineStr">
        <is>
          <t>No</t>
        </is>
      </c>
      <c r="U732" t="n">
        <v>3</v>
      </c>
      <c r="V732" t="n">
        <v>3</v>
      </c>
      <c r="W732" t="inlineStr">
        <is>
          <t>-</t>
        </is>
      </c>
      <c r="X732" t="inlineStr">
        <is>
          <t>No</t>
        </is>
      </c>
      <c r="Y732" t="inlineStr">
        <is>
          <t>No</t>
        </is>
      </c>
      <c r="Z732" t="inlineStr">
        <is>
          <t>No</t>
        </is>
      </c>
      <c r="AA732" t="inlineStr">
        <is>
          <t>Si</t>
        </is>
      </c>
      <c r="AB732" t="inlineStr">
        <is>
          <t>Si</t>
        </is>
      </c>
      <c r="AC732" s="126" t="inlineStr">
        <is>
          <t>Aqui</t>
        </is>
      </c>
      <c r="AE732" t="n">
        <v>2438.01652892562</v>
      </c>
      <c r="AF732" t="n">
        <v>2083.774811047538</v>
      </c>
    </row>
    <row r="733">
      <c r="B733" t="inlineStr">
        <is>
          <t>Actiu</t>
        </is>
      </c>
      <c r="C733" t="inlineStr">
        <is>
          <t>2025-05-04</t>
        </is>
      </c>
      <c r="D733" t="inlineStr">
        <is>
          <t>Serra Grup Immobiliari</t>
        </is>
      </c>
      <c r="F733" t="inlineStr">
        <is>
          <t>2025-05-04</t>
        </is>
      </c>
      <c r="G733" t="n">
        <v>0</v>
      </c>
      <c r="I733" t="n">
        <v>2200000</v>
      </c>
      <c r="J733" t="inlineStr">
        <is>
          <t>-</t>
        </is>
      </c>
      <c r="K733" t="inlineStr">
        <is>
          <t>Viviendas</t>
        </is>
      </c>
      <c r="L733" t="inlineStr">
        <is>
          <t>-</t>
        </is>
      </c>
      <c r="M733" t="inlineStr">
        <is>
          <t>-</t>
        </is>
      </c>
      <c r="N733" t="inlineStr">
        <is>
          <t>-</t>
        </is>
      </c>
      <c r="O733" t="inlineStr">
        <is>
          <t>Vilafranca del Penedès</t>
        </is>
      </c>
      <c r="P733" t="inlineStr">
        <is>
          <t>Subirats</t>
        </is>
      </c>
      <c r="Q733" t="n">
        <v>687</v>
      </c>
      <c r="R733" t="inlineStr">
        <is>
          <t>-</t>
        </is>
      </c>
      <c r="S733" t="inlineStr">
        <is>
          <t>-</t>
        </is>
      </c>
      <c r="T733" t="inlineStr">
        <is>
          <t>No</t>
        </is>
      </c>
      <c r="U733" t="n">
        <v>8</v>
      </c>
      <c r="V733" t="n">
        <v>6</v>
      </c>
      <c r="W733" t="inlineStr">
        <is>
          <t>-</t>
        </is>
      </c>
      <c r="X733" t="inlineStr">
        <is>
          <t>Si</t>
        </is>
      </c>
      <c r="Y733" t="inlineStr">
        <is>
          <t>Si</t>
        </is>
      </c>
      <c r="Z733" t="inlineStr">
        <is>
          <t>Si</t>
        </is>
      </c>
      <c r="AA733" t="inlineStr">
        <is>
          <t>No</t>
        </is>
      </c>
      <c r="AB733" t="inlineStr">
        <is>
          <t>No</t>
        </is>
      </c>
      <c r="AC733" s="126" t="inlineStr">
        <is>
          <t>Aqui</t>
        </is>
      </c>
      <c r="AE733" t="n">
        <v>3202.328966521106</v>
      </c>
      <c r="AF733" t="inlineStr">
        <is>
          <t>-</t>
        </is>
      </c>
    </row>
    <row r="734">
      <c r="B734" t="inlineStr">
        <is>
          <t>Actiu</t>
        </is>
      </c>
      <c r="C734" t="inlineStr">
        <is>
          <t>2025-05-04</t>
        </is>
      </c>
      <c r="D734" t="inlineStr">
        <is>
          <t>Serra Grup Immobiliari</t>
        </is>
      </c>
      <c r="F734" t="inlineStr">
        <is>
          <t>2025-05-04</t>
        </is>
      </c>
      <c r="G734" t="n">
        <v>0</v>
      </c>
      <c r="I734" t="n">
        <v>550000</v>
      </c>
      <c r="J734" t="inlineStr">
        <is>
          <t>-</t>
        </is>
      </c>
      <c r="K734" t="inlineStr">
        <is>
          <t>Viviendas</t>
        </is>
      </c>
      <c r="L734" t="inlineStr">
        <is>
          <t>-</t>
        </is>
      </c>
      <c r="M734" t="n">
        <v>1980</v>
      </c>
      <c r="N734" t="n">
        <v>45</v>
      </c>
      <c r="O734" t="inlineStr">
        <is>
          <t>Vilafranca del Penedès</t>
        </is>
      </c>
      <c r="P734" t="inlineStr">
        <is>
          <t>*CENTRO</t>
        </is>
      </c>
      <c r="Q734" t="n">
        <v>260</v>
      </c>
      <c r="R734" t="inlineStr">
        <is>
          <t>-</t>
        </is>
      </c>
      <c r="S734" t="inlineStr">
        <is>
          <t>-</t>
        </is>
      </c>
      <c r="T734" t="inlineStr">
        <is>
          <t>Si</t>
        </is>
      </c>
      <c r="U734" t="n">
        <v>5</v>
      </c>
      <c r="V734" t="n">
        <v>3</v>
      </c>
      <c r="W734" t="inlineStr">
        <is>
          <t>-</t>
        </is>
      </c>
      <c r="X734" t="inlineStr">
        <is>
          <t>No</t>
        </is>
      </c>
      <c r="Y734" t="inlineStr">
        <is>
          <t>Si</t>
        </is>
      </c>
      <c r="Z734" t="inlineStr">
        <is>
          <t>No</t>
        </is>
      </c>
      <c r="AA734" t="inlineStr">
        <is>
          <t>Si</t>
        </is>
      </c>
      <c r="AB734" t="inlineStr">
        <is>
          <t>No</t>
        </is>
      </c>
      <c r="AC734" s="126" t="inlineStr">
        <is>
          <t>Aqui</t>
        </is>
      </c>
      <c r="AE734" t="n">
        <v>2115.384615384615</v>
      </c>
      <c r="AF734" t="n">
        <v>1726.844583987441</v>
      </c>
    </row>
    <row r="735">
      <c r="B735" t="inlineStr">
        <is>
          <t>Actiu</t>
        </is>
      </c>
      <c r="C735" t="inlineStr">
        <is>
          <t>2025-05-04</t>
        </is>
      </c>
      <c r="D735" t="inlineStr">
        <is>
          <t>Serra Grup Immobiliari</t>
        </is>
      </c>
      <c r="F735" t="inlineStr">
        <is>
          <t>2025-05-04</t>
        </is>
      </c>
      <c r="G735" t="n">
        <v>0</v>
      </c>
      <c r="I735" t="n">
        <v>296000</v>
      </c>
      <c r="J735" t="inlineStr">
        <is>
          <t>-</t>
        </is>
      </c>
      <c r="K735" t="inlineStr">
        <is>
          <t>Viviendas</t>
        </is>
      </c>
      <c r="L735" t="inlineStr">
        <is>
          <t>Buen estado</t>
        </is>
      </c>
      <c r="M735" t="inlineStr">
        <is>
          <t>-</t>
        </is>
      </c>
      <c r="N735" t="inlineStr">
        <is>
          <t>-</t>
        </is>
      </c>
      <c r="O735" t="inlineStr">
        <is>
          <t>Font-rubí</t>
        </is>
      </c>
      <c r="P735" t="inlineStr">
        <is>
          <t>Cataluna</t>
        </is>
      </c>
      <c r="Q735" t="n">
        <v>95</v>
      </c>
      <c r="R735" t="inlineStr">
        <is>
          <t>-</t>
        </is>
      </c>
      <c r="S735" t="inlineStr">
        <is>
          <t>-</t>
        </is>
      </c>
      <c r="T735" t="inlineStr">
        <is>
          <t>No</t>
        </is>
      </c>
      <c r="U735" t="n">
        <v>7</v>
      </c>
      <c r="V735" t="n">
        <v>3</v>
      </c>
      <c r="W735" t="inlineStr">
        <is>
          <t>-</t>
        </is>
      </c>
      <c r="X735" t="inlineStr">
        <is>
          <t>Si</t>
        </is>
      </c>
      <c r="Y735" t="inlineStr">
        <is>
          <t>No</t>
        </is>
      </c>
      <c r="Z735" t="inlineStr">
        <is>
          <t>Si</t>
        </is>
      </c>
      <c r="AA735" t="inlineStr">
        <is>
          <t>No</t>
        </is>
      </c>
      <c r="AB735" t="inlineStr">
        <is>
          <t>No</t>
        </is>
      </c>
      <c r="AC735" s="126" t="inlineStr">
        <is>
          <t>Aqui</t>
        </is>
      </c>
      <c r="AE735" t="n">
        <v>3115.78947368421</v>
      </c>
      <c r="AF735" t="inlineStr">
        <is>
          <t>-</t>
        </is>
      </c>
    </row>
    <row r="736">
      <c r="B736" t="inlineStr">
        <is>
          <t>Actiu</t>
        </is>
      </c>
      <c r="C736" t="inlineStr">
        <is>
          <t>2025-05-04</t>
        </is>
      </c>
      <c r="D736" t="inlineStr">
        <is>
          <t>Serra Grup Immobiliari</t>
        </is>
      </c>
      <c r="F736" t="inlineStr">
        <is>
          <t>2025-05-04</t>
        </is>
      </c>
      <c r="G736" t="n">
        <v>0</v>
      </c>
      <c r="I736" t="n">
        <v>340000</v>
      </c>
      <c r="J736" t="inlineStr">
        <is>
          <t>-</t>
        </is>
      </c>
      <c r="K736" t="inlineStr">
        <is>
          <t>Viviendas</t>
        </is>
      </c>
      <c r="L736" t="inlineStr">
        <is>
          <t>-</t>
        </is>
      </c>
      <c r="M736" t="n">
        <v>2003</v>
      </c>
      <c r="N736" t="n">
        <v>22</v>
      </c>
      <c r="O736" t="inlineStr">
        <is>
          <t>Moja</t>
        </is>
      </c>
      <c r="P736" t="inlineStr">
        <is>
          <t>La vinera</t>
        </is>
      </c>
      <c r="Q736" t="n">
        <v>125</v>
      </c>
      <c r="R736" t="inlineStr">
        <is>
          <t>-</t>
        </is>
      </c>
      <c r="S736" t="inlineStr">
        <is>
          <t>-</t>
        </is>
      </c>
      <c r="T736" t="inlineStr">
        <is>
          <t>Si</t>
        </is>
      </c>
      <c r="U736" t="n">
        <v>4</v>
      </c>
      <c r="V736" t="n">
        <v>3</v>
      </c>
      <c r="W736" t="inlineStr">
        <is>
          <t>-</t>
        </is>
      </c>
      <c r="X736" t="inlineStr">
        <is>
          <t>Si</t>
        </is>
      </c>
      <c r="Y736" t="inlineStr">
        <is>
          <t>Si</t>
        </is>
      </c>
      <c r="Z736" t="inlineStr">
        <is>
          <t>Si</t>
        </is>
      </c>
      <c r="AA736" t="inlineStr">
        <is>
          <t>Si</t>
        </is>
      </c>
      <c r="AB736" t="inlineStr">
        <is>
          <t>Si</t>
        </is>
      </c>
      <c r="AC736" s="126" t="inlineStr">
        <is>
          <t>Aqui</t>
        </is>
      </c>
      <c r="AE736" t="n">
        <v>2720</v>
      </c>
      <c r="AF736" t="n">
        <v>2450.45045045045</v>
      </c>
    </row>
    <row r="737">
      <c r="B737" t="inlineStr">
        <is>
          <t>Actiu</t>
        </is>
      </c>
      <c r="C737" t="inlineStr">
        <is>
          <t>2025-05-05</t>
        </is>
      </c>
      <c r="D737" t="inlineStr">
        <is>
          <t>Serra Grup Immobiliari</t>
        </is>
      </c>
      <c r="F737" t="inlineStr">
        <is>
          <t>2025-05-05</t>
        </is>
      </c>
      <c r="G737" t="n">
        <v>0</v>
      </c>
      <c r="I737" t="n">
        <v>276105</v>
      </c>
      <c r="J737" t="inlineStr">
        <is>
          <t>-</t>
        </is>
      </c>
      <c r="K737" t="inlineStr">
        <is>
          <t>Viviendas</t>
        </is>
      </c>
      <c r="L737" t="inlineStr">
        <is>
          <t>Obra Nueva</t>
        </is>
      </c>
      <c r="M737" t="n">
        <v>2025</v>
      </c>
      <c r="N737" t="n">
        <v>0</v>
      </c>
      <c r="O737" t="inlineStr">
        <is>
          <t>Vilafranca del Penedès</t>
        </is>
      </c>
      <c r="P737" t="inlineStr">
        <is>
          <t>Vilafranca del Penedès</t>
        </is>
      </c>
      <c r="Q737" t="n">
        <v>83</v>
      </c>
      <c r="R737" t="inlineStr">
        <is>
          <t>-</t>
        </is>
      </c>
      <c r="S737" t="inlineStr">
        <is>
          <t>-</t>
        </is>
      </c>
      <c r="T737" t="inlineStr">
        <is>
          <t>Si</t>
        </is>
      </c>
      <c r="U737" t="n">
        <v>3</v>
      </c>
      <c r="V737" t="n">
        <v>2</v>
      </c>
      <c r="W737" t="inlineStr">
        <is>
          <t>-</t>
        </is>
      </c>
      <c r="X737" t="inlineStr">
        <is>
          <t>No</t>
        </is>
      </c>
      <c r="Y737" t="inlineStr">
        <is>
          <t>No</t>
        </is>
      </c>
      <c r="Z737" t="inlineStr">
        <is>
          <t>Si</t>
        </is>
      </c>
      <c r="AA737" t="inlineStr">
        <is>
          <t>No</t>
        </is>
      </c>
      <c r="AB737" t="inlineStr">
        <is>
          <t>Si</t>
        </is>
      </c>
      <c r="AC737" s="126" t="inlineStr">
        <is>
          <t>Aqui</t>
        </is>
      </c>
      <c r="AE737" t="n">
        <v>3326.566265060241</v>
      </c>
      <c r="AF737" t="n">
        <v>3326.566265060241</v>
      </c>
    </row>
    <row r="738">
      <c r="B738" t="inlineStr">
        <is>
          <t>Actiu</t>
        </is>
      </c>
      <c r="C738" t="inlineStr">
        <is>
          <t>2025-05-05</t>
        </is>
      </c>
      <c r="D738" t="inlineStr">
        <is>
          <t>Serra Grup Immobiliari</t>
        </is>
      </c>
      <c r="F738" t="inlineStr">
        <is>
          <t>2025-05-05</t>
        </is>
      </c>
      <c r="G738" t="n">
        <v>0</v>
      </c>
      <c r="I738" t="n">
        <v>260500</v>
      </c>
      <c r="J738" t="inlineStr">
        <is>
          <t>-</t>
        </is>
      </c>
      <c r="K738" t="inlineStr">
        <is>
          <t>Viviendas</t>
        </is>
      </c>
      <c r="L738" t="inlineStr">
        <is>
          <t>Obra Nueva</t>
        </is>
      </c>
      <c r="M738" t="n">
        <v>2025</v>
      </c>
      <c r="N738" t="n">
        <v>0</v>
      </c>
      <c r="O738" t="inlineStr">
        <is>
          <t>Vilafranca del Penedès</t>
        </is>
      </c>
      <c r="P738" t="inlineStr">
        <is>
          <t>La Girada</t>
        </is>
      </c>
      <c r="Q738" t="n">
        <v>78</v>
      </c>
      <c r="R738" t="inlineStr">
        <is>
          <t>-</t>
        </is>
      </c>
      <c r="S738" t="inlineStr">
        <is>
          <t>-</t>
        </is>
      </c>
      <c r="T738" t="inlineStr">
        <is>
          <t>Si</t>
        </is>
      </c>
      <c r="U738" t="n">
        <v>4</v>
      </c>
      <c r="V738" t="n">
        <v>2</v>
      </c>
      <c r="W738" t="inlineStr">
        <is>
          <t>-</t>
        </is>
      </c>
      <c r="X738" t="inlineStr">
        <is>
          <t>No</t>
        </is>
      </c>
      <c r="Y738" t="inlineStr">
        <is>
          <t>Si</t>
        </is>
      </c>
      <c r="Z738" t="inlineStr">
        <is>
          <t>Si</t>
        </is>
      </c>
      <c r="AA738" t="inlineStr">
        <is>
          <t>No</t>
        </is>
      </c>
      <c r="AB738" t="inlineStr">
        <is>
          <t>No</t>
        </is>
      </c>
      <c r="AC738" s="126" t="inlineStr">
        <is>
          <t>Aqui</t>
        </is>
      </c>
      <c r="AE738" t="n">
        <v>3339.74358974359</v>
      </c>
      <c r="AF738" t="n">
        <v>3339.74358974359</v>
      </c>
    </row>
    <row r="739">
      <c r="B739" t="inlineStr">
        <is>
          <t>Actiu</t>
        </is>
      </c>
      <c r="C739" t="inlineStr">
        <is>
          <t>2025-05-05</t>
        </is>
      </c>
      <c r="D739" t="inlineStr">
        <is>
          <t>Serra Grup Immobiliari</t>
        </is>
      </c>
      <c r="F739" t="inlineStr">
        <is>
          <t>2025-05-05</t>
        </is>
      </c>
      <c r="G739" t="n">
        <v>0</v>
      </c>
      <c r="I739" t="n">
        <v>495000</v>
      </c>
      <c r="J739" t="inlineStr">
        <is>
          <t>-</t>
        </is>
      </c>
      <c r="K739" t="inlineStr">
        <is>
          <t>Viviendas</t>
        </is>
      </c>
      <c r="L739" t="inlineStr">
        <is>
          <t>Buen estado</t>
        </is>
      </c>
      <c r="M739" t="n">
        <v>1918</v>
      </c>
      <c r="N739" t="n">
        <v>107</v>
      </c>
      <c r="O739" t="inlineStr">
        <is>
          <t>Vilafranca del Penedès</t>
        </is>
      </c>
      <c r="P739" t="inlineStr">
        <is>
          <t>*CENTRO</t>
        </is>
      </c>
      <c r="Q739" t="n">
        <v>273</v>
      </c>
      <c r="R739" t="inlineStr">
        <is>
          <t>-</t>
        </is>
      </c>
      <c r="S739" t="inlineStr">
        <is>
          <t>-</t>
        </is>
      </c>
      <c r="T739" t="inlineStr">
        <is>
          <t>No</t>
        </is>
      </c>
      <c r="U739" t="n">
        <v>7</v>
      </c>
      <c r="V739" t="n">
        <v>4</v>
      </c>
      <c r="W739" t="inlineStr">
        <is>
          <t>-</t>
        </is>
      </c>
      <c r="X739" t="inlineStr">
        <is>
          <t>No</t>
        </is>
      </c>
      <c r="Y739" t="inlineStr">
        <is>
          <t>Si</t>
        </is>
      </c>
      <c r="Z739" t="inlineStr">
        <is>
          <t>No</t>
        </is>
      </c>
      <c r="AA739" t="inlineStr">
        <is>
          <t>No</t>
        </is>
      </c>
      <c r="AB739" t="inlineStr">
        <is>
          <t>No</t>
        </is>
      </c>
      <c r="AC739" s="126" t="inlineStr">
        <is>
          <t>Aqui</t>
        </is>
      </c>
      <c r="AE739" t="n">
        <v>1813.186813186813</v>
      </c>
      <c r="AF739" t="n">
        <v>1181.22919425851</v>
      </c>
    </row>
    <row r="740">
      <c r="B740" t="inlineStr">
        <is>
          <t>Actiu</t>
        </is>
      </c>
      <c r="C740" t="inlineStr">
        <is>
          <t>2025-05-05</t>
        </is>
      </c>
      <c r="D740" t="inlineStr">
        <is>
          <t>Serra Grup Immobiliari</t>
        </is>
      </c>
      <c r="F740" t="inlineStr">
        <is>
          <t>2025-05-05</t>
        </is>
      </c>
      <c r="G740" t="n">
        <v>0</v>
      </c>
      <c r="I740" t="n">
        <v>273137</v>
      </c>
      <c r="J740" t="inlineStr">
        <is>
          <t>-</t>
        </is>
      </c>
      <c r="K740" t="inlineStr">
        <is>
          <t>Viviendas</t>
        </is>
      </c>
      <c r="L740" t="inlineStr">
        <is>
          <t>Obra Nueva</t>
        </is>
      </c>
      <c r="M740" t="inlineStr">
        <is>
          <t>-</t>
        </is>
      </c>
      <c r="N740" t="inlineStr">
        <is>
          <t>-</t>
        </is>
      </c>
      <c r="O740" t="inlineStr">
        <is>
          <t>Vilafranca del Penedès</t>
        </is>
      </c>
      <c r="P740" t="inlineStr">
        <is>
          <t>Barceloneta</t>
        </is>
      </c>
      <c r="Q740" t="n">
        <v>82</v>
      </c>
      <c r="R740" t="inlineStr">
        <is>
          <t>-</t>
        </is>
      </c>
      <c r="S740" t="inlineStr">
        <is>
          <t>-</t>
        </is>
      </c>
      <c r="T740" t="inlineStr">
        <is>
          <t>Si</t>
        </is>
      </c>
      <c r="U740" t="n">
        <v>3</v>
      </c>
      <c r="V740" t="n">
        <v>2</v>
      </c>
      <c r="W740" t="inlineStr">
        <is>
          <t>-</t>
        </is>
      </c>
      <c r="X740" t="inlineStr">
        <is>
          <t>No</t>
        </is>
      </c>
      <c r="Y740" t="inlineStr">
        <is>
          <t>No</t>
        </is>
      </c>
      <c r="Z740" t="inlineStr">
        <is>
          <t>Si</t>
        </is>
      </c>
      <c r="AA740" t="inlineStr">
        <is>
          <t>No</t>
        </is>
      </c>
      <c r="AB740" t="inlineStr">
        <is>
          <t>Si</t>
        </is>
      </c>
      <c r="AC740" s="126" t="inlineStr">
        <is>
          <t>Aqui</t>
        </is>
      </c>
      <c r="AE740" t="n">
        <v>3330.939024390244</v>
      </c>
      <c r="AF740" t="inlineStr">
        <is>
          <t>-</t>
        </is>
      </c>
    </row>
    <row r="741">
      <c r="B741" t="inlineStr">
        <is>
          <t>Actiu</t>
        </is>
      </c>
      <c r="C741" t="inlineStr">
        <is>
          <t>2025-05-05</t>
        </is>
      </c>
      <c r="D741" t="inlineStr">
        <is>
          <t>Serra Grup Immobiliari</t>
        </is>
      </c>
      <c r="F741" t="inlineStr">
        <is>
          <t>2025-05-05</t>
        </is>
      </c>
      <c r="G741" t="n">
        <v>0</v>
      </c>
      <c r="I741" t="n">
        <v>294743</v>
      </c>
      <c r="J741" t="inlineStr">
        <is>
          <t>-</t>
        </is>
      </c>
      <c r="K741" t="inlineStr">
        <is>
          <t>Viviendas</t>
        </is>
      </c>
      <c r="L741" t="inlineStr">
        <is>
          <t>Obra Nueva</t>
        </is>
      </c>
      <c r="M741" t="n">
        <v>2025</v>
      </c>
      <c r="N741" t="n">
        <v>0</v>
      </c>
      <c r="O741" t="inlineStr">
        <is>
          <t>Vilafranca del Penedès</t>
        </is>
      </c>
      <c r="P741" t="inlineStr">
        <is>
          <t>Barceloneta</t>
        </is>
      </c>
      <c r="Q741" t="n">
        <v>82</v>
      </c>
      <c r="R741" t="inlineStr">
        <is>
          <t>-</t>
        </is>
      </c>
      <c r="S741" t="inlineStr">
        <is>
          <t>-</t>
        </is>
      </c>
      <c r="T741" t="inlineStr">
        <is>
          <t>Si</t>
        </is>
      </c>
      <c r="U741" t="n">
        <v>4</v>
      </c>
      <c r="V741" t="n">
        <v>2</v>
      </c>
      <c r="W741" t="inlineStr">
        <is>
          <t>-</t>
        </is>
      </c>
      <c r="X741" t="inlineStr">
        <is>
          <t>No</t>
        </is>
      </c>
      <c r="Y741" t="inlineStr">
        <is>
          <t>No</t>
        </is>
      </c>
      <c r="Z741" t="inlineStr">
        <is>
          <t>Si</t>
        </is>
      </c>
      <c r="AA741" t="inlineStr">
        <is>
          <t>No</t>
        </is>
      </c>
      <c r="AB741" t="inlineStr">
        <is>
          <t>Si</t>
        </is>
      </c>
      <c r="AC741" s="126" t="inlineStr">
        <is>
          <t>Aqui</t>
        </is>
      </c>
      <c r="AE741" t="n">
        <v>3594.426829268293</v>
      </c>
      <c r="AF741" t="n">
        <v>3594.426829268293</v>
      </c>
    </row>
    <row r="742">
      <c r="B742" t="inlineStr">
        <is>
          <t>Actiu</t>
        </is>
      </c>
      <c r="C742" t="inlineStr">
        <is>
          <t>2025-05-05</t>
        </is>
      </c>
      <c r="D742" t="inlineStr">
        <is>
          <t>Serra Grup Immobiliari</t>
        </is>
      </c>
      <c r="F742" t="inlineStr">
        <is>
          <t>2025-05-05</t>
        </is>
      </c>
      <c r="G742" t="n">
        <v>0</v>
      </c>
      <c r="I742" t="n">
        <v>175000</v>
      </c>
      <c r="J742" t="inlineStr">
        <is>
          <t>-</t>
        </is>
      </c>
      <c r="K742" t="inlineStr">
        <is>
          <t>Viviendas</t>
        </is>
      </c>
      <c r="L742" t="inlineStr">
        <is>
          <t>Buen estado</t>
        </is>
      </c>
      <c r="M742" t="n">
        <v>1995</v>
      </c>
      <c r="N742" t="n">
        <v>30</v>
      </c>
      <c r="O742" t="inlineStr">
        <is>
          <t>Vilafranca del Penedès</t>
        </is>
      </c>
      <c r="P742" t="inlineStr">
        <is>
          <t>LES CLOTES</t>
        </is>
      </c>
      <c r="Q742" t="n">
        <v>87</v>
      </c>
      <c r="R742" t="inlineStr">
        <is>
          <t>-</t>
        </is>
      </c>
      <c r="S742" t="inlineStr">
        <is>
          <t>-</t>
        </is>
      </c>
      <c r="T742" t="inlineStr">
        <is>
          <t>Si</t>
        </is>
      </c>
      <c r="U742" t="n">
        <v>4</v>
      </c>
      <c r="V742" t="n">
        <v>2</v>
      </c>
      <c r="W742" t="inlineStr">
        <is>
          <t>Oeste</t>
        </is>
      </c>
      <c r="X742" t="inlineStr">
        <is>
          <t>No</t>
        </is>
      </c>
      <c r="Y742" t="inlineStr">
        <is>
          <t>Si</t>
        </is>
      </c>
      <c r="Z742" t="inlineStr">
        <is>
          <t>No</t>
        </is>
      </c>
      <c r="AA742" t="inlineStr">
        <is>
          <t>No</t>
        </is>
      </c>
      <c r="AB742" t="inlineStr">
        <is>
          <t>No</t>
        </is>
      </c>
      <c r="AC742" s="126" t="inlineStr">
        <is>
          <t>Aqui</t>
        </is>
      </c>
      <c r="AE742" t="n">
        <v>2011.494252873563</v>
      </c>
      <c r="AF742" t="n">
        <v>1749.125437281359</v>
      </c>
    </row>
    <row r="743">
      <c r="B743" t="inlineStr">
        <is>
          <t>Actiu</t>
        </is>
      </c>
      <c r="C743" t="inlineStr">
        <is>
          <t>2025-05-05</t>
        </is>
      </c>
      <c r="D743" t="inlineStr">
        <is>
          <t>Serra Grup Immobiliari</t>
        </is>
      </c>
      <c r="F743" t="inlineStr">
        <is>
          <t>2025-05-05</t>
        </is>
      </c>
      <c r="G743" t="n">
        <v>0</v>
      </c>
      <c r="I743" t="n">
        <v>254481</v>
      </c>
      <c r="J743" t="inlineStr">
        <is>
          <t>-</t>
        </is>
      </c>
      <c r="K743" t="inlineStr">
        <is>
          <t>Viviendas</t>
        </is>
      </c>
      <c r="L743" t="inlineStr">
        <is>
          <t>Nuevo</t>
        </is>
      </c>
      <c r="M743" t="inlineStr">
        <is>
          <t>-</t>
        </is>
      </c>
      <c r="N743" t="inlineStr">
        <is>
          <t>-</t>
        </is>
      </c>
      <c r="O743" t="inlineStr">
        <is>
          <t>Vilafranca del Penedès</t>
        </is>
      </c>
      <c r="P743" t="inlineStr">
        <is>
          <t>Barcelona</t>
        </is>
      </c>
      <c r="Q743" t="n">
        <v>73</v>
      </c>
      <c r="R743" t="inlineStr">
        <is>
          <t>-</t>
        </is>
      </c>
      <c r="S743" t="inlineStr">
        <is>
          <t>-</t>
        </is>
      </c>
      <c r="T743" t="inlineStr">
        <is>
          <t>Si</t>
        </is>
      </c>
      <c r="U743" t="n">
        <v>3</v>
      </c>
      <c r="V743" t="n">
        <v>2</v>
      </c>
      <c r="W743" t="inlineStr">
        <is>
          <t>-</t>
        </is>
      </c>
      <c r="X743" t="inlineStr">
        <is>
          <t>No</t>
        </is>
      </c>
      <c r="Y743" t="inlineStr">
        <is>
          <t>No</t>
        </is>
      </c>
      <c r="Z743" t="inlineStr">
        <is>
          <t>Si</t>
        </is>
      </c>
      <c r="AA743" t="inlineStr">
        <is>
          <t>No</t>
        </is>
      </c>
      <c r="AB743" t="inlineStr">
        <is>
          <t>Si</t>
        </is>
      </c>
      <c r="AC743" s="126" t="inlineStr">
        <is>
          <t>Aqui</t>
        </is>
      </c>
      <c r="AE743" t="n">
        <v>3486.041095890411</v>
      </c>
      <c r="AF743" t="inlineStr">
        <is>
          <t>-</t>
        </is>
      </c>
    </row>
    <row r="744">
      <c r="B744" t="inlineStr">
        <is>
          <t>Actiu</t>
        </is>
      </c>
      <c r="C744" t="inlineStr">
        <is>
          <t>2025-05-05</t>
        </is>
      </c>
      <c r="D744" t="inlineStr">
        <is>
          <t>Serra Grup Immobiliari</t>
        </is>
      </c>
      <c r="F744" t="inlineStr">
        <is>
          <t>2025-05-05</t>
        </is>
      </c>
      <c r="G744" t="n">
        <v>0</v>
      </c>
      <c r="I744" t="n">
        <v>273861</v>
      </c>
      <c r="J744" t="inlineStr">
        <is>
          <t>-</t>
        </is>
      </c>
      <c r="K744" t="inlineStr">
        <is>
          <t>Viviendas</t>
        </is>
      </c>
      <c r="L744" t="inlineStr">
        <is>
          <t>Obra Nueva</t>
        </is>
      </c>
      <c r="M744" t="n">
        <v>2025</v>
      </c>
      <c r="N744" t="n">
        <v>0</v>
      </c>
      <c r="O744" t="inlineStr">
        <is>
          <t>Vilafranca del Penedès</t>
        </is>
      </c>
      <c r="P744" t="inlineStr">
        <is>
          <t>Vilafranca del Penedès</t>
        </is>
      </c>
      <c r="Q744" t="n">
        <v>84</v>
      </c>
      <c r="R744" t="inlineStr">
        <is>
          <t>-</t>
        </is>
      </c>
      <c r="S744" t="inlineStr">
        <is>
          <t>-</t>
        </is>
      </c>
      <c r="T744" t="inlineStr">
        <is>
          <t>Si</t>
        </is>
      </c>
      <c r="U744" t="n">
        <v>3</v>
      </c>
      <c r="V744" t="n">
        <v>2</v>
      </c>
      <c r="W744" t="inlineStr">
        <is>
          <t>-</t>
        </is>
      </c>
      <c r="X744" t="inlineStr">
        <is>
          <t>No</t>
        </is>
      </c>
      <c r="Y744" t="inlineStr">
        <is>
          <t>No</t>
        </is>
      </c>
      <c r="Z744" t="inlineStr">
        <is>
          <t>Si</t>
        </is>
      </c>
      <c r="AA744" t="inlineStr">
        <is>
          <t>No</t>
        </is>
      </c>
      <c r="AB744" t="inlineStr">
        <is>
          <t>Si</t>
        </is>
      </c>
      <c r="AC744" s="126" t="inlineStr">
        <is>
          <t>Aqui</t>
        </is>
      </c>
      <c r="AE744" t="n">
        <v>3260.25</v>
      </c>
      <c r="AF744" t="n">
        <v>3260.25</v>
      </c>
    </row>
    <row r="745">
      <c r="B745" t="inlineStr">
        <is>
          <t>Actiu</t>
        </is>
      </c>
      <c r="C745" t="inlineStr">
        <is>
          <t>2025-05-05</t>
        </is>
      </c>
      <c r="D745" t="inlineStr">
        <is>
          <t>Serra Grup Immobiliari</t>
        </is>
      </c>
      <c r="F745" t="inlineStr">
        <is>
          <t>2025-05-05</t>
        </is>
      </c>
      <c r="G745" t="n">
        <v>0</v>
      </c>
      <c r="I745" t="n">
        <v>319200</v>
      </c>
      <c r="J745" t="inlineStr">
        <is>
          <t>-</t>
        </is>
      </c>
      <c r="K745" t="inlineStr">
        <is>
          <t>Viviendas</t>
        </is>
      </c>
      <c r="L745" t="inlineStr">
        <is>
          <t>Obra Nueva</t>
        </is>
      </c>
      <c r="M745" t="n">
        <v>2025</v>
      </c>
      <c r="N745" t="n">
        <v>0</v>
      </c>
      <c r="O745" t="inlineStr">
        <is>
          <t>Vilafranca del Penedès</t>
        </is>
      </c>
      <c r="P745" t="inlineStr">
        <is>
          <t>Barcelona</t>
        </is>
      </c>
      <c r="Q745" t="n">
        <v>92</v>
      </c>
      <c r="R745" t="inlineStr">
        <is>
          <t>-</t>
        </is>
      </c>
      <c r="S745" t="inlineStr">
        <is>
          <t>-</t>
        </is>
      </c>
      <c r="T745" t="inlineStr">
        <is>
          <t>Si</t>
        </is>
      </c>
      <c r="U745" t="n">
        <v>4</v>
      </c>
      <c r="V745" t="n">
        <v>2</v>
      </c>
      <c r="W745" t="inlineStr">
        <is>
          <t>-</t>
        </is>
      </c>
      <c r="X745" t="inlineStr">
        <is>
          <t>No</t>
        </is>
      </c>
      <c r="Y745" t="inlineStr">
        <is>
          <t>No</t>
        </is>
      </c>
      <c r="Z745" t="inlineStr">
        <is>
          <t>Si</t>
        </is>
      </c>
      <c r="AA745" t="inlineStr">
        <is>
          <t>No</t>
        </is>
      </c>
      <c r="AB745" t="inlineStr">
        <is>
          <t>Si</t>
        </is>
      </c>
      <c r="AC745" s="126" t="inlineStr">
        <is>
          <t>Aqui</t>
        </is>
      </c>
      <c r="AE745" t="n">
        <v>3469.565217391304</v>
      </c>
      <c r="AF745" t="n">
        <v>3469.565217391304</v>
      </c>
    </row>
    <row r="746">
      <c r="B746" t="inlineStr">
        <is>
          <t>Actiu</t>
        </is>
      </c>
      <c r="C746" t="inlineStr">
        <is>
          <t>2025-05-05</t>
        </is>
      </c>
      <c r="D746" t="inlineStr">
        <is>
          <t>Serra Grup Immobiliari</t>
        </is>
      </c>
      <c r="F746" t="inlineStr">
        <is>
          <t>2025-05-05</t>
        </is>
      </c>
      <c r="G746" t="n">
        <v>0</v>
      </c>
      <c r="I746" t="n">
        <v>288472</v>
      </c>
      <c r="J746" t="inlineStr">
        <is>
          <t>-</t>
        </is>
      </c>
      <c r="K746" t="inlineStr">
        <is>
          <t>Viviendas</t>
        </is>
      </c>
      <c r="L746" t="inlineStr">
        <is>
          <t>Obra Nueva</t>
        </is>
      </c>
      <c r="M746" t="n">
        <v>2025</v>
      </c>
      <c r="N746" t="n">
        <v>0</v>
      </c>
      <c r="O746" t="inlineStr">
        <is>
          <t>Vilafranca del Penedès</t>
        </is>
      </c>
      <c r="P746" t="inlineStr">
        <is>
          <t>Vilafranca del Penedès</t>
        </is>
      </c>
      <c r="Q746" t="n">
        <v>88</v>
      </c>
      <c r="R746" t="inlineStr">
        <is>
          <t>-</t>
        </is>
      </c>
      <c r="S746" t="inlineStr">
        <is>
          <t>-</t>
        </is>
      </c>
      <c r="T746" t="inlineStr">
        <is>
          <t>Si</t>
        </is>
      </c>
      <c r="U746" t="n">
        <v>4</v>
      </c>
      <c r="V746" t="n">
        <v>2</v>
      </c>
      <c r="W746" t="inlineStr">
        <is>
          <t>-</t>
        </is>
      </c>
      <c r="X746" t="inlineStr">
        <is>
          <t>No</t>
        </is>
      </c>
      <c r="Y746" t="inlineStr">
        <is>
          <t>Si</t>
        </is>
      </c>
      <c r="Z746" t="inlineStr">
        <is>
          <t>Si</t>
        </is>
      </c>
      <c r="AA746" t="inlineStr">
        <is>
          <t>No</t>
        </is>
      </c>
      <c r="AB746" t="inlineStr">
        <is>
          <t>Si</t>
        </is>
      </c>
      <c r="AC746" s="126" t="inlineStr">
        <is>
          <t>Aqui</t>
        </is>
      </c>
      <c r="AE746" t="n">
        <v>3278.090909090909</v>
      </c>
      <c r="AF746" t="n">
        <v>3278.090909090909</v>
      </c>
    </row>
    <row r="747">
      <c r="B747" t="inlineStr">
        <is>
          <t>Actiu</t>
        </is>
      </c>
      <c r="C747" t="inlineStr">
        <is>
          <t>2025-05-05</t>
        </is>
      </c>
      <c r="D747" t="inlineStr">
        <is>
          <t>Serra Grup Immobiliari</t>
        </is>
      </c>
      <c r="F747" t="inlineStr">
        <is>
          <t>2025-05-05</t>
        </is>
      </c>
      <c r="G747" t="n">
        <v>0</v>
      </c>
      <c r="I747" t="n">
        <v>167000</v>
      </c>
      <c r="J747" t="inlineStr">
        <is>
          <t>-</t>
        </is>
      </c>
      <c r="K747" t="inlineStr">
        <is>
          <t>Viviendas</t>
        </is>
      </c>
      <c r="L747" t="inlineStr">
        <is>
          <t>Buen estado</t>
        </is>
      </c>
      <c r="M747" t="n">
        <v>1972</v>
      </c>
      <c r="N747" t="n">
        <v>53</v>
      </c>
      <c r="O747" t="inlineStr">
        <is>
          <t>Vilafranca del Penedès</t>
        </is>
      </c>
      <c r="P747" t="inlineStr">
        <is>
          <t>LEspirall</t>
        </is>
      </c>
      <c r="Q747" t="n">
        <v>74</v>
      </c>
      <c r="R747" t="inlineStr">
        <is>
          <t>-</t>
        </is>
      </c>
      <c r="S747" t="inlineStr">
        <is>
          <t>-</t>
        </is>
      </c>
      <c r="T747" t="inlineStr">
        <is>
          <t>Si</t>
        </is>
      </c>
      <c r="U747" t="n">
        <v>3</v>
      </c>
      <c r="V747" t="n">
        <v>1</v>
      </c>
      <c r="W747" t="inlineStr">
        <is>
          <t>Sur</t>
        </is>
      </c>
      <c r="X747" t="inlineStr">
        <is>
          <t>No</t>
        </is>
      </c>
      <c r="Y747" t="inlineStr">
        <is>
          <t>No</t>
        </is>
      </c>
      <c r="Z747" t="inlineStr">
        <is>
          <t>No</t>
        </is>
      </c>
      <c r="AA747" t="inlineStr">
        <is>
          <t>No</t>
        </is>
      </c>
      <c r="AB747" t="inlineStr">
        <is>
          <t>No</t>
        </is>
      </c>
      <c r="AC747" s="126" t="inlineStr">
        <is>
          <t>Aqui</t>
        </is>
      </c>
      <c r="AE747" t="n">
        <v>2256.756756756757</v>
      </c>
      <c r="AF747" t="n">
        <v>1783.997436171349</v>
      </c>
    </row>
    <row r="748">
      <c r="B748" t="inlineStr">
        <is>
          <t>Actiu</t>
        </is>
      </c>
      <c r="C748" t="inlineStr">
        <is>
          <t>2025-05-05</t>
        </is>
      </c>
      <c r="D748" t="inlineStr">
        <is>
          <t>Serra Grup Immobiliari</t>
        </is>
      </c>
      <c r="F748" t="inlineStr">
        <is>
          <t>2025-05-05</t>
        </is>
      </c>
      <c r="G748" t="n">
        <v>0</v>
      </c>
      <c r="I748" t="n">
        <v>287000</v>
      </c>
      <c r="J748" t="inlineStr">
        <is>
          <t>-</t>
        </is>
      </c>
      <c r="K748" t="inlineStr">
        <is>
          <t>Viviendas</t>
        </is>
      </c>
      <c r="L748" t="inlineStr">
        <is>
          <t>Buen estado</t>
        </is>
      </c>
      <c r="M748" t="inlineStr">
        <is>
          <t>-</t>
        </is>
      </c>
      <c r="N748" t="inlineStr">
        <is>
          <t>-</t>
        </is>
      </c>
      <c r="O748" t="inlineStr">
        <is>
          <t>Vilafranca del Penedès</t>
        </is>
      </c>
      <c r="P748" t="inlineStr">
        <is>
          <t>*CENTRO</t>
        </is>
      </c>
      <c r="Q748" t="n">
        <v>305</v>
      </c>
      <c r="R748" t="inlineStr">
        <is>
          <t>-</t>
        </is>
      </c>
      <c r="S748" t="inlineStr">
        <is>
          <t>-</t>
        </is>
      </c>
      <c r="T748" t="inlineStr">
        <is>
          <t>No</t>
        </is>
      </c>
      <c r="U748" t="n">
        <v>4</v>
      </c>
      <c r="V748" t="n">
        <v>3</v>
      </c>
      <c r="W748" t="inlineStr">
        <is>
          <t>-</t>
        </is>
      </c>
      <c r="X748" t="inlineStr">
        <is>
          <t>No</t>
        </is>
      </c>
      <c r="Y748" t="inlineStr">
        <is>
          <t>No</t>
        </is>
      </c>
      <c r="Z748" t="inlineStr">
        <is>
          <t>No</t>
        </is>
      </c>
      <c r="AA748" t="inlineStr">
        <is>
          <t>No</t>
        </is>
      </c>
      <c r="AB748" t="inlineStr">
        <is>
          <t>No</t>
        </is>
      </c>
      <c r="AC748" s="126" t="inlineStr">
        <is>
          <t>Aqui</t>
        </is>
      </c>
      <c r="AE748" t="n">
        <v>940.983606557377</v>
      </c>
      <c r="AF748" t="inlineStr">
        <is>
          <t>-</t>
        </is>
      </c>
    </row>
    <row r="749">
      <c r="B749" t="inlineStr">
        <is>
          <t>Actiu</t>
        </is>
      </c>
      <c r="C749" t="inlineStr">
        <is>
          <t>2025-05-05</t>
        </is>
      </c>
      <c r="D749" t="inlineStr">
        <is>
          <t>Serra Grup Immobiliari</t>
        </is>
      </c>
      <c r="F749" t="inlineStr">
        <is>
          <t>2025-05-05</t>
        </is>
      </c>
      <c r="G749" t="n">
        <v>0</v>
      </c>
      <c r="I749" t="n">
        <v>295000</v>
      </c>
      <c r="J749" t="inlineStr">
        <is>
          <t>-</t>
        </is>
      </c>
      <c r="K749" t="inlineStr">
        <is>
          <t>Viviendas</t>
        </is>
      </c>
      <c r="L749" t="inlineStr">
        <is>
          <t>Buen estado</t>
        </is>
      </c>
      <c r="M749" t="n">
        <v>1960</v>
      </c>
      <c r="N749" t="n">
        <v>65</v>
      </c>
      <c r="O749" t="inlineStr">
        <is>
          <t>Vilafranca del Penedès</t>
        </is>
      </c>
      <c r="P749" t="inlineStr">
        <is>
          <t>*CENTRO</t>
        </is>
      </c>
      <c r="Q749" t="n">
        <v>98</v>
      </c>
      <c r="R749" t="inlineStr">
        <is>
          <t>-</t>
        </is>
      </c>
      <c r="S749" t="inlineStr">
        <is>
          <t>-</t>
        </is>
      </c>
      <c r="T749" t="inlineStr">
        <is>
          <t>No</t>
        </is>
      </c>
      <c r="U749" t="n">
        <v>3</v>
      </c>
      <c r="V749" t="n">
        <v>2</v>
      </c>
      <c r="W749" t="inlineStr">
        <is>
          <t>-</t>
        </is>
      </c>
      <c r="X749" t="inlineStr">
        <is>
          <t>No</t>
        </is>
      </c>
      <c r="Y749" t="inlineStr">
        <is>
          <t>Si</t>
        </is>
      </c>
      <c r="Z749" t="inlineStr">
        <is>
          <t>No</t>
        </is>
      </c>
      <c r="AA749" t="inlineStr">
        <is>
          <t>No</t>
        </is>
      </c>
      <c r="AB749" t="inlineStr">
        <is>
          <t>Si</t>
        </is>
      </c>
      <c r="AC749" s="126" t="inlineStr">
        <is>
          <t>Aqui</t>
        </is>
      </c>
      <c r="AE749" t="n">
        <v>3010.204081632653</v>
      </c>
      <c r="AF749" t="n">
        <v>2271.852137081248</v>
      </c>
    </row>
    <row r="750">
      <c r="B750" t="inlineStr">
        <is>
          <t>Actiu</t>
        </is>
      </c>
      <c r="C750" t="inlineStr">
        <is>
          <t>2025-05-05</t>
        </is>
      </c>
      <c r="D750" t="inlineStr">
        <is>
          <t>Serra Grup Immobiliari</t>
        </is>
      </c>
      <c r="F750" t="inlineStr">
        <is>
          <t>2025-05-05</t>
        </is>
      </c>
      <c r="G750" t="n">
        <v>0</v>
      </c>
      <c r="I750" t="n">
        <v>284000</v>
      </c>
      <c r="J750" t="inlineStr">
        <is>
          <t>-</t>
        </is>
      </c>
      <c r="K750" t="inlineStr">
        <is>
          <t>Viviendas</t>
        </is>
      </c>
      <c r="L750" t="inlineStr">
        <is>
          <t>Nuevo</t>
        </is>
      </c>
      <c r="M750" t="n">
        <v>2025</v>
      </c>
      <c r="N750" t="n">
        <v>0</v>
      </c>
      <c r="O750" t="inlineStr">
        <is>
          <t>Vilafranca del Penedès</t>
        </is>
      </c>
      <c r="P750" t="inlineStr">
        <is>
          <t>La Girada</t>
        </is>
      </c>
      <c r="Q750" t="n">
        <v>78</v>
      </c>
      <c r="R750" t="inlineStr">
        <is>
          <t>-</t>
        </is>
      </c>
      <c r="S750" t="inlineStr">
        <is>
          <t>-</t>
        </is>
      </c>
      <c r="T750" t="inlineStr">
        <is>
          <t>Si</t>
        </is>
      </c>
      <c r="U750" t="n">
        <v>4</v>
      </c>
      <c r="V750" t="n">
        <v>2</v>
      </c>
      <c r="W750" t="inlineStr">
        <is>
          <t>-</t>
        </is>
      </c>
      <c r="X750" t="inlineStr">
        <is>
          <t>No</t>
        </is>
      </c>
      <c r="Y750" t="inlineStr">
        <is>
          <t>Si</t>
        </is>
      </c>
      <c r="Z750" t="inlineStr">
        <is>
          <t>Si</t>
        </is>
      </c>
      <c r="AA750" t="inlineStr">
        <is>
          <t>No</t>
        </is>
      </c>
      <c r="AB750" t="inlineStr">
        <is>
          <t>No</t>
        </is>
      </c>
      <c r="AC750" s="126" t="inlineStr">
        <is>
          <t>Aqui</t>
        </is>
      </c>
      <c r="AE750" t="n">
        <v>3641.025641025641</v>
      </c>
      <c r="AF750" t="n">
        <v>3641.025641025641</v>
      </c>
    </row>
    <row r="751">
      <c r="B751" t="inlineStr">
        <is>
          <t>Actiu</t>
        </is>
      </c>
      <c r="C751" t="inlineStr">
        <is>
          <t>2025-05-05</t>
        </is>
      </c>
      <c r="D751" t="inlineStr">
        <is>
          <t>Serra Grup Immobiliari</t>
        </is>
      </c>
      <c r="F751" t="inlineStr">
        <is>
          <t>2025-05-05</t>
        </is>
      </c>
      <c r="G751" t="n">
        <v>0</v>
      </c>
      <c r="I751" t="n">
        <v>700000</v>
      </c>
      <c r="J751" t="inlineStr">
        <is>
          <t>-</t>
        </is>
      </c>
      <c r="K751" t="inlineStr">
        <is>
          <t>Viviendas</t>
        </is>
      </c>
      <c r="L751" t="inlineStr">
        <is>
          <t>Buen estado</t>
        </is>
      </c>
      <c r="M751" t="n">
        <v>1925</v>
      </c>
      <c r="N751" t="n">
        <v>100</v>
      </c>
      <c r="O751" t="inlineStr">
        <is>
          <t>Vilafranca del Penedès</t>
        </is>
      </c>
      <c r="P751" t="inlineStr">
        <is>
          <t>*CENTRO</t>
        </is>
      </c>
      <c r="Q751" t="n">
        <v>181</v>
      </c>
      <c r="R751" t="inlineStr">
        <is>
          <t>-</t>
        </is>
      </c>
      <c r="S751" t="inlineStr">
        <is>
          <t>-</t>
        </is>
      </c>
      <c r="T751" t="inlineStr">
        <is>
          <t>No</t>
        </is>
      </c>
      <c r="U751" t="n">
        <v>8</v>
      </c>
      <c r="V751" t="n">
        <v>8</v>
      </c>
      <c r="W751" t="inlineStr">
        <is>
          <t>Este</t>
        </is>
      </c>
      <c r="X751" t="inlineStr">
        <is>
          <t>No</t>
        </is>
      </c>
      <c r="Y751" t="inlineStr">
        <is>
          <t>Si</t>
        </is>
      </c>
      <c r="Z751" t="inlineStr">
        <is>
          <t>No</t>
        </is>
      </c>
      <c r="AA751" t="inlineStr">
        <is>
          <t>No</t>
        </is>
      </c>
      <c r="AB751" t="inlineStr">
        <is>
          <t>No</t>
        </is>
      </c>
      <c r="AC751" s="126" t="inlineStr">
        <is>
          <t>Aqui</t>
        </is>
      </c>
      <c r="AE751" t="n">
        <v>3867.403314917127</v>
      </c>
      <c r="AF751" t="n">
        <v>2578.268876611418</v>
      </c>
    </row>
    <row r="752">
      <c r="B752" t="inlineStr">
        <is>
          <t>Actiu</t>
        </is>
      </c>
      <c r="C752" t="inlineStr">
        <is>
          <t>2025-05-05</t>
        </is>
      </c>
      <c r="D752" t="inlineStr">
        <is>
          <t>Serra Grup Immobiliari</t>
        </is>
      </c>
      <c r="F752" t="inlineStr">
        <is>
          <t>2025-05-05</t>
        </is>
      </c>
      <c r="G752" t="n">
        <v>0</v>
      </c>
      <c r="I752" t="n">
        <v>260500</v>
      </c>
      <c r="J752" t="inlineStr">
        <is>
          <t>-</t>
        </is>
      </c>
      <c r="K752" t="inlineStr">
        <is>
          <t>Viviendas</t>
        </is>
      </c>
      <c r="L752" t="inlineStr">
        <is>
          <t>Obra Nueva</t>
        </is>
      </c>
      <c r="M752" t="n">
        <v>2025</v>
      </c>
      <c r="N752" t="n">
        <v>0</v>
      </c>
      <c r="O752" t="inlineStr">
        <is>
          <t>Vilafranca del Penedès</t>
        </is>
      </c>
      <c r="P752" t="inlineStr">
        <is>
          <t>La Girada</t>
        </is>
      </c>
      <c r="Q752" t="n">
        <v>78</v>
      </c>
      <c r="R752" t="inlineStr">
        <is>
          <t>-</t>
        </is>
      </c>
      <c r="S752" t="inlineStr">
        <is>
          <t>-</t>
        </is>
      </c>
      <c r="T752" t="inlineStr">
        <is>
          <t>Si</t>
        </is>
      </c>
      <c r="U752" t="n">
        <v>4</v>
      </c>
      <c r="V752" t="n">
        <v>2</v>
      </c>
      <c r="W752" t="inlineStr">
        <is>
          <t>-</t>
        </is>
      </c>
      <c r="X752" t="inlineStr">
        <is>
          <t>No</t>
        </is>
      </c>
      <c r="Y752" t="inlineStr">
        <is>
          <t>Si</t>
        </is>
      </c>
      <c r="Z752" t="inlineStr">
        <is>
          <t>Si</t>
        </is>
      </c>
      <c r="AA752" t="inlineStr">
        <is>
          <t>No</t>
        </is>
      </c>
      <c r="AB752" t="inlineStr">
        <is>
          <t>No</t>
        </is>
      </c>
      <c r="AC752" s="126" t="inlineStr">
        <is>
          <t>Aqui</t>
        </is>
      </c>
      <c r="AE752" t="n">
        <v>3339.74358974359</v>
      </c>
      <c r="AF752" t="n">
        <v>3339.74358974359</v>
      </c>
    </row>
    <row r="753">
      <c r="B753" t="inlineStr">
        <is>
          <t>Actiu</t>
        </is>
      </c>
      <c r="C753" t="inlineStr">
        <is>
          <t>2025-05-05</t>
        </is>
      </c>
      <c r="D753" t="inlineStr">
        <is>
          <t>Serra Grup Immobiliari</t>
        </is>
      </c>
      <c r="F753" t="inlineStr">
        <is>
          <t>2025-05-05</t>
        </is>
      </c>
      <c r="G753" t="n">
        <v>0</v>
      </c>
      <c r="I753" t="n">
        <v>254481</v>
      </c>
      <c r="J753" t="inlineStr">
        <is>
          <t>-</t>
        </is>
      </c>
      <c r="K753" t="inlineStr">
        <is>
          <t>Viviendas</t>
        </is>
      </c>
      <c r="L753" t="inlineStr">
        <is>
          <t>Nuevo</t>
        </is>
      </c>
      <c r="M753" t="inlineStr">
        <is>
          <t>-</t>
        </is>
      </c>
      <c r="N753" t="inlineStr">
        <is>
          <t>-</t>
        </is>
      </c>
      <c r="O753" t="inlineStr">
        <is>
          <t>Vilafranca del Penedès</t>
        </is>
      </c>
      <c r="P753" t="inlineStr">
        <is>
          <t>Barcelona</t>
        </is>
      </c>
      <c r="Q753" t="n">
        <v>73</v>
      </c>
      <c r="R753" t="inlineStr">
        <is>
          <t>-</t>
        </is>
      </c>
      <c r="S753" t="inlineStr">
        <is>
          <t>-</t>
        </is>
      </c>
      <c r="T753" t="inlineStr">
        <is>
          <t>Si</t>
        </is>
      </c>
      <c r="U753" t="n">
        <v>3</v>
      </c>
      <c r="V753" t="n">
        <v>2</v>
      </c>
      <c r="W753" t="inlineStr">
        <is>
          <t>-</t>
        </is>
      </c>
      <c r="X753" t="inlineStr">
        <is>
          <t>No</t>
        </is>
      </c>
      <c r="Y753" t="inlineStr">
        <is>
          <t>No</t>
        </is>
      </c>
      <c r="Z753" t="inlineStr">
        <is>
          <t>Si</t>
        </is>
      </c>
      <c r="AA753" t="inlineStr">
        <is>
          <t>No</t>
        </is>
      </c>
      <c r="AB753" t="inlineStr">
        <is>
          <t>Si</t>
        </is>
      </c>
      <c r="AC753" s="126" t="inlineStr">
        <is>
          <t>Aqui</t>
        </is>
      </c>
      <c r="AE753" t="n">
        <v>3486.041095890411</v>
      </c>
      <c r="AF753" t="inlineStr">
        <is>
          <t>-</t>
        </is>
      </c>
    </row>
    <row r="754">
      <c r="B754" t="inlineStr">
        <is>
          <t>Actiu</t>
        </is>
      </c>
      <c r="C754" t="inlineStr">
        <is>
          <t>2025-05-05</t>
        </is>
      </c>
      <c r="D754" t="inlineStr">
        <is>
          <t>Serra Grup Immobiliari</t>
        </is>
      </c>
      <c r="F754" t="inlineStr">
        <is>
          <t>2025-05-05</t>
        </is>
      </c>
      <c r="G754" t="n">
        <v>0</v>
      </c>
      <c r="I754" t="n">
        <v>273137</v>
      </c>
      <c r="J754" t="inlineStr">
        <is>
          <t>-</t>
        </is>
      </c>
      <c r="K754" t="inlineStr">
        <is>
          <t>Viviendas</t>
        </is>
      </c>
      <c r="L754" t="inlineStr">
        <is>
          <t>Obra Nueva</t>
        </is>
      </c>
      <c r="M754" t="inlineStr">
        <is>
          <t>-</t>
        </is>
      </c>
      <c r="N754" t="inlineStr">
        <is>
          <t>-</t>
        </is>
      </c>
      <c r="O754" t="inlineStr">
        <is>
          <t>Vilafranca del Penedès</t>
        </is>
      </c>
      <c r="P754" t="inlineStr">
        <is>
          <t>Barceloneta</t>
        </is>
      </c>
      <c r="Q754" t="n">
        <v>82</v>
      </c>
      <c r="R754" t="inlineStr">
        <is>
          <t>-</t>
        </is>
      </c>
      <c r="S754" t="inlineStr">
        <is>
          <t>-</t>
        </is>
      </c>
      <c r="T754" t="inlineStr">
        <is>
          <t>Si</t>
        </is>
      </c>
      <c r="U754" t="n">
        <v>3</v>
      </c>
      <c r="V754" t="n">
        <v>2</v>
      </c>
      <c r="W754" t="inlineStr">
        <is>
          <t>-</t>
        </is>
      </c>
      <c r="X754" t="inlineStr">
        <is>
          <t>No</t>
        </is>
      </c>
      <c r="Y754" t="inlineStr">
        <is>
          <t>No</t>
        </is>
      </c>
      <c r="Z754" t="inlineStr">
        <is>
          <t>Si</t>
        </is>
      </c>
      <c r="AA754" t="inlineStr">
        <is>
          <t>No</t>
        </is>
      </c>
      <c r="AB754" t="inlineStr">
        <is>
          <t>Si</t>
        </is>
      </c>
      <c r="AC754" s="126" t="inlineStr">
        <is>
          <t>Aqui</t>
        </is>
      </c>
      <c r="AE754" t="n">
        <v>3330.939024390244</v>
      </c>
      <c r="AF754" t="inlineStr">
        <is>
          <t>-</t>
        </is>
      </c>
    </row>
    <row r="755">
      <c r="B755" t="inlineStr">
        <is>
          <t>Actiu</t>
        </is>
      </c>
      <c r="C755" t="inlineStr">
        <is>
          <t>2025-05-05</t>
        </is>
      </c>
      <c r="D755" t="inlineStr">
        <is>
          <t>Serra Grup Immobiliari</t>
        </is>
      </c>
      <c r="F755" t="inlineStr">
        <is>
          <t>2025-05-05</t>
        </is>
      </c>
      <c r="G755" t="n">
        <v>0</v>
      </c>
      <c r="I755" t="n">
        <v>495000</v>
      </c>
      <c r="J755" t="inlineStr">
        <is>
          <t>-</t>
        </is>
      </c>
      <c r="K755" t="inlineStr">
        <is>
          <t>Viviendas</t>
        </is>
      </c>
      <c r="L755" t="inlineStr">
        <is>
          <t>Buen estado</t>
        </is>
      </c>
      <c r="M755" t="n">
        <v>1918</v>
      </c>
      <c r="N755" t="n">
        <v>107</v>
      </c>
      <c r="O755" t="inlineStr">
        <is>
          <t>Vilafranca del Penedès</t>
        </is>
      </c>
      <c r="P755" t="inlineStr">
        <is>
          <t>*CENTRO</t>
        </is>
      </c>
      <c r="Q755" t="n">
        <v>273</v>
      </c>
      <c r="R755" t="inlineStr">
        <is>
          <t>-</t>
        </is>
      </c>
      <c r="S755" t="inlineStr">
        <is>
          <t>-</t>
        </is>
      </c>
      <c r="T755" t="inlineStr">
        <is>
          <t>No</t>
        </is>
      </c>
      <c r="U755" t="n">
        <v>7</v>
      </c>
      <c r="V755" t="n">
        <v>4</v>
      </c>
      <c r="W755" t="inlineStr">
        <is>
          <t>-</t>
        </is>
      </c>
      <c r="X755" t="inlineStr">
        <is>
          <t>No</t>
        </is>
      </c>
      <c r="Y755" t="inlineStr">
        <is>
          <t>Si</t>
        </is>
      </c>
      <c r="Z755" t="inlineStr">
        <is>
          <t>No</t>
        </is>
      </c>
      <c r="AA755" t="inlineStr">
        <is>
          <t>No</t>
        </is>
      </c>
      <c r="AB755" t="inlineStr">
        <is>
          <t>No</t>
        </is>
      </c>
      <c r="AC755" s="126" t="inlineStr">
        <is>
          <t>Aqui</t>
        </is>
      </c>
      <c r="AE755" t="n">
        <v>1813.186813186813</v>
      </c>
      <c r="AF755" t="n">
        <v>1181.22919425851</v>
      </c>
    </row>
    <row r="756">
      <c r="B756" t="inlineStr">
        <is>
          <t>Actiu</t>
        </is>
      </c>
      <c r="C756" t="inlineStr">
        <is>
          <t>2025-05-05</t>
        </is>
      </c>
      <c r="D756" t="inlineStr">
        <is>
          <t>Serra Grup Immobiliari</t>
        </is>
      </c>
      <c r="F756" t="inlineStr">
        <is>
          <t>2025-05-05</t>
        </is>
      </c>
      <c r="G756" t="n">
        <v>0</v>
      </c>
      <c r="I756" t="n">
        <v>319200</v>
      </c>
      <c r="J756" t="inlineStr">
        <is>
          <t>-</t>
        </is>
      </c>
      <c r="K756" t="inlineStr">
        <is>
          <t>Viviendas</t>
        </is>
      </c>
      <c r="L756" t="inlineStr">
        <is>
          <t>Obra Nueva</t>
        </is>
      </c>
      <c r="M756" t="n">
        <v>2025</v>
      </c>
      <c r="N756" t="n">
        <v>0</v>
      </c>
      <c r="O756" t="inlineStr">
        <is>
          <t>Vilafranca del Penedès</t>
        </is>
      </c>
      <c r="P756" t="inlineStr">
        <is>
          <t>Barcelona</t>
        </is>
      </c>
      <c r="Q756" t="n">
        <v>92</v>
      </c>
      <c r="R756" t="inlineStr">
        <is>
          <t>-</t>
        </is>
      </c>
      <c r="S756" t="inlineStr">
        <is>
          <t>-</t>
        </is>
      </c>
      <c r="T756" t="inlineStr">
        <is>
          <t>Si</t>
        </is>
      </c>
      <c r="U756" t="n">
        <v>4</v>
      </c>
      <c r="V756" t="n">
        <v>2</v>
      </c>
      <c r="W756" t="inlineStr">
        <is>
          <t>-</t>
        </is>
      </c>
      <c r="X756" t="inlineStr">
        <is>
          <t>No</t>
        </is>
      </c>
      <c r="Y756" t="inlineStr">
        <is>
          <t>No</t>
        </is>
      </c>
      <c r="Z756" t="inlineStr">
        <is>
          <t>Si</t>
        </is>
      </c>
      <c r="AA756" t="inlineStr">
        <is>
          <t>No</t>
        </is>
      </c>
      <c r="AB756" t="inlineStr">
        <is>
          <t>Si</t>
        </is>
      </c>
      <c r="AC756" s="126" t="inlineStr">
        <is>
          <t>Aqui</t>
        </is>
      </c>
      <c r="AE756" t="n">
        <v>3469.565217391304</v>
      </c>
      <c r="AF756" t="n">
        <v>3469.565217391304</v>
      </c>
    </row>
    <row r="757">
      <c r="B757" t="inlineStr">
        <is>
          <t>Actiu</t>
        </is>
      </c>
      <c r="C757" t="inlineStr">
        <is>
          <t>2025-05-05</t>
        </is>
      </c>
      <c r="D757" t="inlineStr">
        <is>
          <t>Serra Grup Immobiliari</t>
        </is>
      </c>
      <c r="F757" t="inlineStr">
        <is>
          <t>2025-05-05</t>
        </is>
      </c>
      <c r="G757" t="n">
        <v>0</v>
      </c>
      <c r="I757" t="n">
        <v>2200000</v>
      </c>
      <c r="J757" t="inlineStr">
        <is>
          <t>-</t>
        </is>
      </c>
      <c r="K757" t="inlineStr">
        <is>
          <t>Viviendas</t>
        </is>
      </c>
      <c r="L757" t="inlineStr">
        <is>
          <t>-</t>
        </is>
      </c>
      <c r="M757" t="inlineStr">
        <is>
          <t>-</t>
        </is>
      </c>
      <c r="N757" t="inlineStr">
        <is>
          <t>-</t>
        </is>
      </c>
      <c r="O757" t="inlineStr">
        <is>
          <t>Vilafranca del Penedès</t>
        </is>
      </c>
      <c r="P757" t="inlineStr">
        <is>
          <t>Subirats</t>
        </is>
      </c>
      <c r="Q757" t="n">
        <v>687</v>
      </c>
      <c r="R757" t="inlineStr">
        <is>
          <t>-</t>
        </is>
      </c>
      <c r="S757" t="inlineStr">
        <is>
          <t>-</t>
        </is>
      </c>
      <c r="T757" t="inlineStr">
        <is>
          <t>No</t>
        </is>
      </c>
      <c r="U757" t="n">
        <v>8</v>
      </c>
      <c r="V757" t="n">
        <v>6</v>
      </c>
      <c r="W757" t="inlineStr">
        <is>
          <t>-</t>
        </is>
      </c>
      <c r="X757" t="inlineStr">
        <is>
          <t>Si</t>
        </is>
      </c>
      <c r="Y757" t="inlineStr">
        <is>
          <t>Si</t>
        </is>
      </c>
      <c r="Z757" t="inlineStr">
        <is>
          <t>Si</t>
        </is>
      </c>
      <c r="AA757" t="inlineStr">
        <is>
          <t>No</t>
        </is>
      </c>
      <c r="AB757" t="inlineStr">
        <is>
          <t>No</t>
        </is>
      </c>
      <c r="AC757" s="126" t="inlineStr">
        <is>
          <t>Aqui</t>
        </is>
      </c>
      <c r="AE757" t="n">
        <v>3202.328966521106</v>
      </c>
      <c r="AF757" t="inlineStr">
        <is>
          <t>-</t>
        </is>
      </c>
    </row>
    <row r="758">
      <c r="B758" t="inlineStr">
        <is>
          <t>Actiu</t>
        </is>
      </c>
      <c r="C758" t="inlineStr">
        <is>
          <t>2025-05-05</t>
        </is>
      </c>
      <c r="D758" t="inlineStr">
        <is>
          <t>Serra Grup Immobiliari</t>
        </is>
      </c>
      <c r="F758" t="inlineStr">
        <is>
          <t>2025-05-05</t>
        </is>
      </c>
      <c r="G758" t="n">
        <v>0</v>
      </c>
      <c r="I758" t="n">
        <v>285000</v>
      </c>
      <c r="J758" t="inlineStr">
        <is>
          <t>-</t>
        </is>
      </c>
      <c r="K758" t="inlineStr">
        <is>
          <t>Viviendas</t>
        </is>
      </c>
      <c r="L758" t="inlineStr">
        <is>
          <t>-</t>
        </is>
      </c>
      <c r="M758" t="n">
        <v>1966</v>
      </c>
      <c r="N758" t="n">
        <v>59</v>
      </c>
      <c r="O758" t="inlineStr">
        <is>
          <t>Vilafranca del Penedès</t>
        </is>
      </c>
      <c r="P758" t="inlineStr">
        <is>
          <t>Sant Julià</t>
        </is>
      </c>
      <c r="Q758" t="n">
        <v>90</v>
      </c>
      <c r="R758" t="inlineStr">
        <is>
          <t>-</t>
        </is>
      </c>
      <c r="S758" t="inlineStr">
        <is>
          <t>-</t>
        </is>
      </c>
      <c r="T758" t="inlineStr">
        <is>
          <t>No</t>
        </is>
      </c>
      <c r="U758" t="n">
        <v>3</v>
      </c>
      <c r="V758" t="n">
        <v>1</v>
      </c>
      <c r="W758" t="inlineStr">
        <is>
          <t>-</t>
        </is>
      </c>
      <c r="X758" t="inlineStr">
        <is>
          <t>Si</t>
        </is>
      </c>
      <c r="Y758" t="inlineStr">
        <is>
          <t>No</t>
        </is>
      </c>
      <c r="Z758" t="inlineStr">
        <is>
          <t>No</t>
        </is>
      </c>
      <c r="AA758" t="inlineStr">
        <is>
          <t>Si</t>
        </is>
      </c>
      <c r="AB758" t="inlineStr">
        <is>
          <t>Si</t>
        </is>
      </c>
      <c r="AC758" s="126" t="inlineStr">
        <is>
          <t>Aqui</t>
        </is>
      </c>
      <c r="AE758" t="n">
        <v>3166.666666666667</v>
      </c>
      <c r="AF758" t="n">
        <v>2445.302445302445</v>
      </c>
    </row>
    <row r="759">
      <c r="B759" t="inlineStr">
        <is>
          <t>Actiu</t>
        </is>
      </c>
      <c r="C759" t="inlineStr">
        <is>
          <t>2025-05-05</t>
        </is>
      </c>
      <c r="D759" t="inlineStr">
        <is>
          <t>Serra Grup Immobiliari</t>
        </is>
      </c>
      <c r="F759" t="inlineStr">
        <is>
          <t>2025-05-05</t>
        </is>
      </c>
      <c r="G759" t="n">
        <v>0</v>
      </c>
      <c r="I759" t="n">
        <v>295000</v>
      </c>
      <c r="J759" t="inlineStr">
        <is>
          <t>-</t>
        </is>
      </c>
      <c r="K759" t="inlineStr">
        <is>
          <t>Viviendas</t>
        </is>
      </c>
      <c r="L759" t="inlineStr">
        <is>
          <t>-</t>
        </is>
      </c>
      <c r="M759" t="n">
        <v>1991</v>
      </c>
      <c r="N759" t="n">
        <v>34</v>
      </c>
      <c r="O759" t="inlineStr">
        <is>
          <t>Vilafranca del Penedès</t>
        </is>
      </c>
      <c r="P759" t="inlineStr">
        <is>
          <t>Barceloneta - Molí D´En Rovira</t>
        </is>
      </c>
      <c r="Q759" t="n">
        <v>121</v>
      </c>
      <c r="R759" t="inlineStr">
        <is>
          <t>-</t>
        </is>
      </c>
      <c r="S759" t="inlineStr">
        <is>
          <t>-</t>
        </is>
      </c>
      <c r="T759" t="inlineStr">
        <is>
          <t>No</t>
        </is>
      </c>
      <c r="U759" t="n">
        <v>3</v>
      </c>
      <c r="V759" t="n">
        <v>3</v>
      </c>
      <c r="W759" t="inlineStr">
        <is>
          <t>-</t>
        </is>
      </c>
      <c r="X759" t="inlineStr">
        <is>
          <t>No</t>
        </is>
      </c>
      <c r="Y759" t="inlineStr">
        <is>
          <t>No</t>
        </is>
      </c>
      <c r="Z759" t="inlineStr">
        <is>
          <t>No</t>
        </is>
      </c>
      <c r="AA759" t="inlineStr">
        <is>
          <t>Si</t>
        </is>
      </c>
      <c r="AB759" t="inlineStr">
        <is>
          <t>Si</t>
        </is>
      </c>
      <c r="AC759" s="126" t="inlineStr">
        <is>
          <t>Aqui</t>
        </is>
      </c>
      <c r="AE759" t="n">
        <v>2438.01652892562</v>
      </c>
      <c r="AF759" t="n">
        <v>2083.774811047538</v>
      </c>
    </row>
    <row r="760">
      <c r="B760" t="inlineStr">
        <is>
          <t>Actiu</t>
        </is>
      </c>
      <c r="C760" t="inlineStr">
        <is>
          <t>2025-05-05</t>
        </is>
      </c>
      <c r="D760" t="inlineStr">
        <is>
          <t>Serra Grup Immobiliari</t>
        </is>
      </c>
      <c r="F760" t="inlineStr">
        <is>
          <t>2025-05-05</t>
        </is>
      </c>
      <c r="G760" t="n">
        <v>0</v>
      </c>
      <c r="I760" t="n">
        <v>550000</v>
      </c>
      <c r="J760" t="inlineStr">
        <is>
          <t>-</t>
        </is>
      </c>
      <c r="K760" t="inlineStr">
        <is>
          <t>Viviendas</t>
        </is>
      </c>
      <c r="L760" t="inlineStr">
        <is>
          <t>-</t>
        </is>
      </c>
      <c r="M760" t="n">
        <v>1980</v>
      </c>
      <c r="N760" t="n">
        <v>45</v>
      </c>
      <c r="O760" t="inlineStr">
        <is>
          <t>Vilafranca del Penedès</t>
        </is>
      </c>
      <c r="P760" t="inlineStr">
        <is>
          <t>*CENTRO</t>
        </is>
      </c>
      <c r="Q760" t="n">
        <v>260</v>
      </c>
      <c r="R760" t="inlineStr">
        <is>
          <t>-</t>
        </is>
      </c>
      <c r="S760" t="inlineStr">
        <is>
          <t>-</t>
        </is>
      </c>
      <c r="T760" t="inlineStr">
        <is>
          <t>Si</t>
        </is>
      </c>
      <c r="U760" t="n">
        <v>5</v>
      </c>
      <c r="V760" t="n">
        <v>3</v>
      </c>
      <c r="W760" t="inlineStr">
        <is>
          <t>-</t>
        </is>
      </c>
      <c r="X760" t="inlineStr">
        <is>
          <t>No</t>
        </is>
      </c>
      <c r="Y760" t="inlineStr">
        <is>
          <t>Si</t>
        </is>
      </c>
      <c r="Z760" t="inlineStr">
        <is>
          <t>No</t>
        </is>
      </c>
      <c r="AA760" t="inlineStr">
        <is>
          <t>Si</t>
        </is>
      </c>
      <c r="AB760" t="inlineStr">
        <is>
          <t>No</t>
        </is>
      </c>
      <c r="AC760" s="126" t="inlineStr">
        <is>
          <t>Aqui</t>
        </is>
      </c>
      <c r="AE760" t="n">
        <v>2115.384615384615</v>
      </c>
      <c r="AF760" t="n">
        <v>1726.844583987441</v>
      </c>
    </row>
    <row r="761">
      <c r="B761" t="inlineStr">
        <is>
          <t>Actiu</t>
        </is>
      </c>
      <c r="C761" t="inlineStr">
        <is>
          <t>2025-05-05</t>
        </is>
      </c>
      <c r="D761" t="inlineStr">
        <is>
          <t>Serra Grup Immobiliari</t>
        </is>
      </c>
      <c r="F761" t="inlineStr">
        <is>
          <t>2025-05-05</t>
        </is>
      </c>
      <c r="G761" t="n">
        <v>0</v>
      </c>
      <c r="I761" t="n">
        <v>296000</v>
      </c>
      <c r="J761" t="inlineStr">
        <is>
          <t>-</t>
        </is>
      </c>
      <c r="K761" t="inlineStr">
        <is>
          <t>Viviendas</t>
        </is>
      </c>
      <c r="L761" t="inlineStr">
        <is>
          <t>Buen estado</t>
        </is>
      </c>
      <c r="M761" t="inlineStr">
        <is>
          <t>-</t>
        </is>
      </c>
      <c r="N761" t="inlineStr">
        <is>
          <t>-</t>
        </is>
      </c>
      <c r="O761" t="inlineStr">
        <is>
          <t>Font-rubí</t>
        </is>
      </c>
      <c r="P761" t="inlineStr">
        <is>
          <t>Cataluna</t>
        </is>
      </c>
      <c r="Q761" t="n">
        <v>95</v>
      </c>
      <c r="R761" t="inlineStr">
        <is>
          <t>-</t>
        </is>
      </c>
      <c r="S761" t="inlineStr">
        <is>
          <t>-</t>
        </is>
      </c>
      <c r="T761" t="inlineStr">
        <is>
          <t>No</t>
        </is>
      </c>
      <c r="U761" t="n">
        <v>7</v>
      </c>
      <c r="V761" t="n">
        <v>3</v>
      </c>
      <c r="W761" t="inlineStr">
        <is>
          <t>-</t>
        </is>
      </c>
      <c r="X761" t="inlineStr">
        <is>
          <t>Si</t>
        </is>
      </c>
      <c r="Y761" t="inlineStr">
        <is>
          <t>No</t>
        </is>
      </c>
      <c r="Z761" t="inlineStr">
        <is>
          <t>Si</t>
        </is>
      </c>
      <c r="AA761" t="inlineStr">
        <is>
          <t>No</t>
        </is>
      </c>
      <c r="AB761" t="inlineStr">
        <is>
          <t>No</t>
        </is>
      </c>
      <c r="AC761" s="126" t="inlineStr">
        <is>
          <t>Aqui</t>
        </is>
      </c>
      <c r="AE761" t="n">
        <v>3115.78947368421</v>
      </c>
      <c r="AF761" t="inlineStr">
        <is>
          <t>-</t>
        </is>
      </c>
    </row>
    <row r="762">
      <c r="B762" t="inlineStr">
        <is>
          <t>Actiu</t>
        </is>
      </c>
      <c r="C762" t="inlineStr">
        <is>
          <t>2025-05-05</t>
        </is>
      </c>
      <c r="D762" t="inlineStr">
        <is>
          <t>Serra Grup Immobiliari</t>
        </is>
      </c>
      <c r="F762" t="inlineStr">
        <is>
          <t>2025-05-05</t>
        </is>
      </c>
      <c r="G762" t="n">
        <v>0</v>
      </c>
      <c r="I762" t="n">
        <v>340000</v>
      </c>
      <c r="J762" t="inlineStr">
        <is>
          <t>-</t>
        </is>
      </c>
      <c r="K762" t="inlineStr">
        <is>
          <t>Viviendas</t>
        </is>
      </c>
      <c r="L762" t="inlineStr">
        <is>
          <t>-</t>
        </is>
      </c>
      <c r="M762" t="n">
        <v>2003</v>
      </c>
      <c r="N762" t="n">
        <v>22</v>
      </c>
      <c r="O762" t="inlineStr">
        <is>
          <t>Moja</t>
        </is>
      </c>
      <c r="P762" t="inlineStr">
        <is>
          <t>La vinera</t>
        </is>
      </c>
      <c r="Q762" t="n">
        <v>125</v>
      </c>
      <c r="R762" t="inlineStr">
        <is>
          <t>-</t>
        </is>
      </c>
      <c r="S762" t="inlineStr">
        <is>
          <t>-</t>
        </is>
      </c>
      <c r="T762" t="inlineStr">
        <is>
          <t>Si</t>
        </is>
      </c>
      <c r="U762" t="n">
        <v>4</v>
      </c>
      <c r="V762" t="n">
        <v>3</v>
      </c>
      <c r="W762" t="inlineStr">
        <is>
          <t>-</t>
        </is>
      </c>
      <c r="X762" t="inlineStr">
        <is>
          <t>Si</t>
        </is>
      </c>
      <c r="Y762" t="inlineStr">
        <is>
          <t>Si</t>
        </is>
      </c>
      <c r="Z762" t="inlineStr">
        <is>
          <t>Si</t>
        </is>
      </c>
      <c r="AA762" t="inlineStr">
        <is>
          <t>Si</t>
        </is>
      </c>
      <c r="AB762" t="inlineStr">
        <is>
          <t>Si</t>
        </is>
      </c>
      <c r="AC762" s="126" t="inlineStr">
        <is>
          <t>Aqui</t>
        </is>
      </c>
      <c r="AE762" t="n">
        <v>2720</v>
      </c>
      <c r="AF762" t="n">
        <v>2450.45045045045</v>
      </c>
    </row>
    <row r="763">
      <c r="B763" t="inlineStr">
        <is>
          <t>Actiu</t>
        </is>
      </c>
      <c r="C763" t="inlineStr">
        <is>
          <t>2025-05-06</t>
        </is>
      </c>
      <c r="D763" t="inlineStr">
        <is>
          <t>Serra Grup Immobiliari</t>
        </is>
      </c>
      <c r="F763" t="inlineStr">
        <is>
          <t>2025-05-06</t>
        </is>
      </c>
      <c r="G763" t="n">
        <v>0</v>
      </c>
      <c r="I763" t="n">
        <v>276838</v>
      </c>
      <c r="J763" t="inlineStr">
        <is>
          <t>-</t>
        </is>
      </c>
      <c r="K763" t="inlineStr">
        <is>
          <t>Viviendas</t>
        </is>
      </c>
      <c r="L763" t="inlineStr">
        <is>
          <t>Obra Nueva</t>
        </is>
      </c>
      <c r="M763" t="n">
        <v>2025</v>
      </c>
      <c r="N763" t="n">
        <v>0</v>
      </c>
      <c r="O763" t="inlineStr">
        <is>
          <t>Vilafranca del Penedès</t>
        </is>
      </c>
      <c r="P763" t="inlineStr">
        <is>
          <t>Barceloneta</t>
        </is>
      </c>
      <c r="Q763" t="n">
        <v>83</v>
      </c>
      <c r="R763" t="inlineStr">
        <is>
          <t>-</t>
        </is>
      </c>
      <c r="S763" t="inlineStr">
        <is>
          <t>-</t>
        </is>
      </c>
      <c r="T763" t="inlineStr">
        <is>
          <t>Si</t>
        </is>
      </c>
      <c r="U763" t="n">
        <v>3</v>
      </c>
      <c r="V763" t="n">
        <v>2</v>
      </c>
      <c r="W763" t="inlineStr">
        <is>
          <t>-</t>
        </is>
      </c>
      <c r="X763" t="inlineStr">
        <is>
          <t>No</t>
        </is>
      </c>
      <c r="Y763" t="inlineStr">
        <is>
          <t>No</t>
        </is>
      </c>
      <c r="Z763" t="inlineStr">
        <is>
          <t>Si</t>
        </is>
      </c>
      <c r="AA763" t="inlineStr">
        <is>
          <t>No</t>
        </is>
      </c>
      <c r="AB763" t="inlineStr">
        <is>
          <t>Si</t>
        </is>
      </c>
      <c r="AC763" s="126" t="inlineStr">
        <is>
          <t>Aqui</t>
        </is>
      </c>
      <c r="AE763" t="n">
        <v>3335.397590361446</v>
      </c>
      <c r="AF763" t="n">
        <v>3335.397590361446</v>
      </c>
    </row>
    <row r="764">
      <c r="B764" t="inlineStr">
        <is>
          <t>Actiu</t>
        </is>
      </c>
      <c r="C764" t="inlineStr">
        <is>
          <t>2025-05-06</t>
        </is>
      </c>
      <c r="D764" t="inlineStr">
        <is>
          <t>Serra Grup Immobiliari</t>
        </is>
      </c>
      <c r="F764" t="inlineStr">
        <is>
          <t>2025-05-06</t>
        </is>
      </c>
      <c r="G764" t="n">
        <v>0</v>
      </c>
      <c r="I764" t="n">
        <v>319200</v>
      </c>
      <c r="J764" t="inlineStr">
        <is>
          <t>-</t>
        </is>
      </c>
      <c r="K764" t="inlineStr">
        <is>
          <t>Viviendas</t>
        </is>
      </c>
      <c r="L764" t="inlineStr">
        <is>
          <t>Obra Nueva</t>
        </is>
      </c>
      <c r="M764" t="n">
        <v>2025</v>
      </c>
      <c r="N764" t="n">
        <v>0</v>
      </c>
      <c r="O764" t="inlineStr">
        <is>
          <t>Vilafranca del Penedès</t>
        </is>
      </c>
      <c r="P764" t="inlineStr">
        <is>
          <t>Barcelona</t>
        </is>
      </c>
      <c r="Q764" t="n">
        <v>92</v>
      </c>
      <c r="R764" t="inlineStr">
        <is>
          <t>-</t>
        </is>
      </c>
      <c r="S764" t="inlineStr">
        <is>
          <t>-</t>
        </is>
      </c>
      <c r="T764" t="inlineStr">
        <is>
          <t>Si</t>
        </is>
      </c>
      <c r="U764" t="n">
        <v>4</v>
      </c>
      <c r="V764" t="n">
        <v>2</v>
      </c>
      <c r="W764" t="inlineStr">
        <is>
          <t>-</t>
        </is>
      </c>
      <c r="X764" t="inlineStr">
        <is>
          <t>No</t>
        </is>
      </c>
      <c r="Y764" t="inlineStr">
        <is>
          <t>No</t>
        </is>
      </c>
      <c r="Z764" t="inlineStr">
        <is>
          <t>Si</t>
        </is>
      </c>
      <c r="AA764" t="inlineStr">
        <is>
          <t>No</t>
        </is>
      </c>
      <c r="AB764" t="inlineStr">
        <is>
          <t>Si</t>
        </is>
      </c>
      <c r="AC764" s="126" t="inlineStr">
        <is>
          <t>Aqui</t>
        </is>
      </c>
      <c r="AE764" t="n">
        <v>3469.565217391304</v>
      </c>
      <c r="AF764" t="n">
        <v>3469.565217391304</v>
      </c>
    </row>
    <row r="765">
      <c r="B765" t="inlineStr">
        <is>
          <t>Actiu</t>
        </is>
      </c>
      <c r="C765" t="inlineStr">
        <is>
          <t>2025-05-06</t>
        </is>
      </c>
      <c r="D765" t="inlineStr">
        <is>
          <t>Serra Grup Immobiliari</t>
        </is>
      </c>
      <c r="F765" t="inlineStr">
        <is>
          <t>2025-05-06</t>
        </is>
      </c>
      <c r="G765" t="n">
        <v>0</v>
      </c>
      <c r="I765" t="n">
        <v>273137</v>
      </c>
      <c r="J765" t="inlineStr">
        <is>
          <t>-</t>
        </is>
      </c>
      <c r="K765" t="inlineStr">
        <is>
          <t>Viviendas</t>
        </is>
      </c>
      <c r="L765" t="inlineStr">
        <is>
          <t>Obra Nueva</t>
        </is>
      </c>
      <c r="M765" t="inlineStr">
        <is>
          <t>-</t>
        </is>
      </c>
      <c r="N765" t="inlineStr">
        <is>
          <t>-</t>
        </is>
      </c>
      <c r="O765" t="inlineStr">
        <is>
          <t>Vilafranca del Penedès</t>
        </is>
      </c>
      <c r="P765" t="inlineStr">
        <is>
          <t>Barceloneta</t>
        </is>
      </c>
      <c r="Q765" t="n">
        <v>82</v>
      </c>
      <c r="R765" t="inlineStr">
        <is>
          <t>-</t>
        </is>
      </c>
      <c r="S765" t="inlineStr">
        <is>
          <t>-</t>
        </is>
      </c>
      <c r="T765" t="inlineStr">
        <is>
          <t>Si</t>
        </is>
      </c>
      <c r="U765" t="n">
        <v>3</v>
      </c>
      <c r="V765" t="n">
        <v>2</v>
      </c>
      <c r="W765" t="inlineStr">
        <is>
          <t>-</t>
        </is>
      </c>
      <c r="X765" t="inlineStr">
        <is>
          <t>No</t>
        </is>
      </c>
      <c r="Y765" t="inlineStr">
        <is>
          <t>No</t>
        </is>
      </c>
      <c r="Z765" t="inlineStr">
        <is>
          <t>Si</t>
        </is>
      </c>
      <c r="AA765" t="inlineStr">
        <is>
          <t>No</t>
        </is>
      </c>
      <c r="AB765" t="inlineStr">
        <is>
          <t>Si</t>
        </is>
      </c>
      <c r="AC765" s="126" t="inlineStr">
        <is>
          <t>Aqui</t>
        </is>
      </c>
      <c r="AE765" t="n">
        <v>3330.939024390244</v>
      </c>
      <c r="AF765" t="inlineStr">
        <is>
          <t>-</t>
        </is>
      </c>
    </row>
    <row r="766">
      <c r="B766" t="inlineStr">
        <is>
          <t>Actiu</t>
        </is>
      </c>
      <c r="C766" t="inlineStr">
        <is>
          <t>2025-05-06</t>
        </is>
      </c>
      <c r="D766" t="inlineStr">
        <is>
          <t>Serra Grup Immobiliari</t>
        </is>
      </c>
      <c r="F766" t="inlineStr">
        <is>
          <t>2025-05-06</t>
        </is>
      </c>
      <c r="G766" t="n">
        <v>0</v>
      </c>
      <c r="I766" t="n">
        <v>167000</v>
      </c>
      <c r="J766" t="inlineStr">
        <is>
          <t>-</t>
        </is>
      </c>
      <c r="K766" t="inlineStr">
        <is>
          <t>Viviendas</t>
        </is>
      </c>
      <c r="L766" t="inlineStr">
        <is>
          <t>Buen estado</t>
        </is>
      </c>
      <c r="M766" t="n">
        <v>1972</v>
      </c>
      <c r="N766" t="n">
        <v>53</v>
      </c>
      <c r="O766" t="inlineStr">
        <is>
          <t>Vilafranca del Penedès</t>
        </is>
      </c>
      <c r="P766" t="inlineStr">
        <is>
          <t>LEspirall</t>
        </is>
      </c>
      <c r="Q766" t="n">
        <v>74</v>
      </c>
      <c r="R766" t="inlineStr">
        <is>
          <t>-</t>
        </is>
      </c>
      <c r="S766" t="inlineStr">
        <is>
          <t>-</t>
        </is>
      </c>
      <c r="T766" t="inlineStr">
        <is>
          <t>Si</t>
        </is>
      </c>
      <c r="U766" t="n">
        <v>3</v>
      </c>
      <c r="V766" t="n">
        <v>1</v>
      </c>
      <c r="W766" t="inlineStr">
        <is>
          <t>Sur</t>
        </is>
      </c>
      <c r="X766" t="inlineStr">
        <is>
          <t>No</t>
        </is>
      </c>
      <c r="Y766" t="inlineStr">
        <is>
          <t>No</t>
        </is>
      </c>
      <c r="Z766" t="inlineStr">
        <is>
          <t>No</t>
        </is>
      </c>
      <c r="AA766" t="inlineStr">
        <is>
          <t>No</t>
        </is>
      </c>
      <c r="AB766" t="inlineStr">
        <is>
          <t>No</t>
        </is>
      </c>
      <c r="AC766" s="126" t="inlineStr">
        <is>
          <t>Aqui</t>
        </is>
      </c>
      <c r="AE766" t="n">
        <v>2256.756756756757</v>
      </c>
      <c r="AF766" t="n">
        <v>1783.997436171349</v>
      </c>
    </row>
    <row r="767">
      <c r="B767" t="inlineStr">
        <is>
          <t>Actiu</t>
        </is>
      </c>
      <c r="C767" t="inlineStr">
        <is>
          <t>2025-05-06</t>
        </is>
      </c>
      <c r="D767" t="inlineStr">
        <is>
          <t>Serra Grup Immobiliari</t>
        </is>
      </c>
      <c r="F767" t="inlineStr">
        <is>
          <t>2025-05-06</t>
        </is>
      </c>
      <c r="G767" t="n">
        <v>0</v>
      </c>
      <c r="I767" t="n">
        <v>282043</v>
      </c>
      <c r="J767" t="inlineStr">
        <is>
          <t>-</t>
        </is>
      </c>
      <c r="K767" t="inlineStr">
        <is>
          <t>Viviendas</t>
        </is>
      </c>
      <c r="L767" t="inlineStr">
        <is>
          <t>Nuevo</t>
        </is>
      </c>
      <c r="M767" t="inlineStr">
        <is>
          <t>-</t>
        </is>
      </c>
      <c r="N767" t="inlineStr">
        <is>
          <t>-</t>
        </is>
      </c>
      <c r="O767" t="inlineStr">
        <is>
          <t>Vilafranca del Penedès</t>
        </is>
      </c>
      <c r="P767" t="inlineStr">
        <is>
          <t>Barcelona</t>
        </is>
      </c>
      <c r="Q767" t="n">
        <v>83</v>
      </c>
      <c r="R767" t="inlineStr">
        <is>
          <t>-</t>
        </is>
      </c>
      <c r="S767" t="inlineStr">
        <is>
          <t>-</t>
        </is>
      </c>
      <c r="T767" t="inlineStr">
        <is>
          <t>Si</t>
        </is>
      </c>
      <c r="U767" t="n">
        <v>3</v>
      </c>
      <c r="V767" t="n">
        <v>2</v>
      </c>
      <c r="W767" t="inlineStr">
        <is>
          <t>-</t>
        </is>
      </c>
      <c r="X767" t="inlineStr">
        <is>
          <t>No</t>
        </is>
      </c>
      <c r="Y767" t="inlineStr">
        <is>
          <t>No</t>
        </is>
      </c>
      <c r="Z767" t="inlineStr">
        <is>
          <t>Si</t>
        </is>
      </c>
      <c r="AA767" t="inlineStr">
        <is>
          <t>No</t>
        </is>
      </c>
      <c r="AB767" t="inlineStr">
        <is>
          <t>Si</t>
        </is>
      </c>
      <c r="AC767" s="126" t="inlineStr">
        <is>
          <t>Aqui</t>
        </is>
      </c>
      <c r="AE767" t="n">
        <v>3398.10843373494</v>
      </c>
      <c r="AF767" t="inlineStr">
        <is>
          <t>-</t>
        </is>
      </c>
    </row>
    <row r="768">
      <c r="B768" t="inlineStr">
        <is>
          <t>Actiu</t>
        </is>
      </c>
      <c r="C768" t="inlineStr">
        <is>
          <t>2025-05-06</t>
        </is>
      </c>
      <c r="D768" t="inlineStr">
        <is>
          <t>Serra Grup Immobiliari</t>
        </is>
      </c>
      <c r="F768" t="inlineStr">
        <is>
          <t>2025-05-06</t>
        </is>
      </c>
      <c r="G768" t="n">
        <v>0</v>
      </c>
      <c r="I768" t="n">
        <v>268000</v>
      </c>
      <c r="J768" t="inlineStr">
        <is>
          <t>-</t>
        </is>
      </c>
      <c r="K768" t="inlineStr">
        <is>
          <t>Viviendas</t>
        </is>
      </c>
      <c r="L768" t="inlineStr">
        <is>
          <t>Obra Nueva</t>
        </is>
      </c>
      <c r="M768" t="n">
        <v>2025</v>
      </c>
      <c r="N768" t="n">
        <v>0</v>
      </c>
      <c r="O768" t="inlineStr">
        <is>
          <t>Vilafranca del Penedès</t>
        </is>
      </c>
      <c r="P768" t="inlineStr">
        <is>
          <t>La Girada</t>
        </is>
      </c>
      <c r="Q768" t="n">
        <v>78</v>
      </c>
      <c r="R768" t="inlineStr">
        <is>
          <t>-</t>
        </is>
      </c>
      <c r="S768" t="inlineStr">
        <is>
          <t>-</t>
        </is>
      </c>
      <c r="T768" t="inlineStr">
        <is>
          <t>Si</t>
        </is>
      </c>
      <c r="U768" t="n">
        <v>4</v>
      </c>
      <c r="V768" t="n">
        <v>2</v>
      </c>
      <c r="W768" t="inlineStr">
        <is>
          <t>-</t>
        </is>
      </c>
      <c r="X768" t="inlineStr">
        <is>
          <t>No</t>
        </is>
      </c>
      <c r="Y768" t="inlineStr">
        <is>
          <t>Si</t>
        </is>
      </c>
      <c r="Z768" t="inlineStr">
        <is>
          <t>Si</t>
        </is>
      </c>
      <c r="AA768" t="inlineStr">
        <is>
          <t>No</t>
        </is>
      </c>
      <c r="AB768" t="inlineStr">
        <is>
          <t>No</t>
        </is>
      </c>
      <c r="AC768" s="126" t="inlineStr">
        <is>
          <t>Aqui</t>
        </is>
      </c>
      <c r="AE768" t="n">
        <v>3435.897435897436</v>
      </c>
      <c r="AF768" t="n">
        <v>3435.897435897436</v>
      </c>
    </row>
    <row r="769">
      <c r="B769" t="inlineStr">
        <is>
          <t>Actiu</t>
        </is>
      </c>
      <c r="C769" t="inlineStr">
        <is>
          <t>2025-05-06</t>
        </is>
      </c>
      <c r="D769" t="inlineStr">
        <is>
          <t>Serra Grup Immobiliari</t>
        </is>
      </c>
      <c r="F769" t="inlineStr">
        <is>
          <t>2025-05-06</t>
        </is>
      </c>
      <c r="G769" t="n">
        <v>0</v>
      </c>
      <c r="I769" t="n">
        <v>175000</v>
      </c>
      <c r="J769" t="inlineStr">
        <is>
          <t>-</t>
        </is>
      </c>
      <c r="K769" t="inlineStr">
        <is>
          <t>Viviendas</t>
        </is>
      </c>
      <c r="L769" t="inlineStr">
        <is>
          <t>Buen estado</t>
        </is>
      </c>
      <c r="M769" t="n">
        <v>1995</v>
      </c>
      <c r="N769" t="n">
        <v>30</v>
      </c>
      <c r="O769" t="inlineStr">
        <is>
          <t>Vilafranca del Penedès</t>
        </is>
      </c>
      <c r="P769" t="inlineStr">
        <is>
          <t>LES CLOTES</t>
        </is>
      </c>
      <c r="Q769" t="n">
        <v>87</v>
      </c>
      <c r="R769" t="inlineStr">
        <is>
          <t>-</t>
        </is>
      </c>
      <c r="S769" t="inlineStr">
        <is>
          <t>-</t>
        </is>
      </c>
      <c r="T769" t="inlineStr">
        <is>
          <t>Si</t>
        </is>
      </c>
      <c r="U769" t="n">
        <v>4</v>
      </c>
      <c r="V769" t="n">
        <v>2</v>
      </c>
      <c r="W769" t="inlineStr">
        <is>
          <t>Oeste</t>
        </is>
      </c>
      <c r="X769" t="inlineStr">
        <is>
          <t>No</t>
        </is>
      </c>
      <c r="Y769" t="inlineStr">
        <is>
          <t>Si</t>
        </is>
      </c>
      <c r="Z769" t="inlineStr">
        <is>
          <t>No</t>
        </is>
      </c>
      <c r="AA769" t="inlineStr">
        <is>
          <t>No</t>
        </is>
      </c>
      <c r="AB769" t="inlineStr">
        <is>
          <t>No</t>
        </is>
      </c>
      <c r="AC769" s="126" t="inlineStr">
        <is>
          <t>Aqui</t>
        </is>
      </c>
      <c r="AE769" t="n">
        <v>2011.494252873563</v>
      </c>
      <c r="AF769" t="n">
        <v>1749.125437281359</v>
      </c>
    </row>
    <row r="770">
      <c r="B770" t="inlineStr">
        <is>
          <t>Actiu</t>
        </is>
      </c>
      <c r="C770" t="inlineStr">
        <is>
          <t>2025-05-06</t>
        </is>
      </c>
      <c r="D770" t="inlineStr">
        <is>
          <t>Serra Grup Immobiliari</t>
        </is>
      </c>
      <c r="F770" t="inlineStr">
        <is>
          <t>2025-05-06</t>
        </is>
      </c>
      <c r="G770" t="n">
        <v>0</v>
      </c>
      <c r="I770" t="n">
        <v>260500</v>
      </c>
      <c r="J770" t="inlineStr">
        <is>
          <t>-</t>
        </is>
      </c>
      <c r="K770" t="inlineStr">
        <is>
          <t>Viviendas</t>
        </is>
      </c>
      <c r="L770" t="inlineStr">
        <is>
          <t>Obra Nueva</t>
        </is>
      </c>
      <c r="M770" t="n">
        <v>2025</v>
      </c>
      <c r="N770" t="n">
        <v>0</v>
      </c>
      <c r="O770" t="inlineStr">
        <is>
          <t>Vilafranca del Penedès</t>
        </is>
      </c>
      <c r="P770" t="inlineStr">
        <is>
          <t>La Girada</t>
        </is>
      </c>
      <c r="Q770" t="n">
        <v>78</v>
      </c>
      <c r="R770" t="inlineStr">
        <is>
          <t>-</t>
        </is>
      </c>
      <c r="S770" t="inlineStr">
        <is>
          <t>-</t>
        </is>
      </c>
      <c r="T770" t="inlineStr">
        <is>
          <t>Si</t>
        </is>
      </c>
      <c r="U770" t="n">
        <v>4</v>
      </c>
      <c r="V770" t="n">
        <v>2</v>
      </c>
      <c r="W770" t="inlineStr">
        <is>
          <t>-</t>
        </is>
      </c>
      <c r="X770" t="inlineStr">
        <is>
          <t>No</t>
        </is>
      </c>
      <c r="Y770" t="inlineStr">
        <is>
          <t>Si</t>
        </is>
      </c>
      <c r="Z770" t="inlineStr">
        <is>
          <t>Si</t>
        </is>
      </c>
      <c r="AA770" t="inlineStr">
        <is>
          <t>No</t>
        </is>
      </c>
      <c r="AB770" t="inlineStr">
        <is>
          <t>No</t>
        </is>
      </c>
      <c r="AC770" s="126" t="inlineStr">
        <is>
          <t>Aqui</t>
        </is>
      </c>
      <c r="AE770" t="n">
        <v>3339.74358974359</v>
      </c>
      <c r="AF770" t="n">
        <v>3339.74358974359</v>
      </c>
    </row>
    <row r="771">
      <c r="B771" t="inlineStr">
        <is>
          <t>Actiu</t>
        </is>
      </c>
      <c r="C771" t="inlineStr">
        <is>
          <t>2025-05-06</t>
        </is>
      </c>
      <c r="D771" t="inlineStr">
        <is>
          <t>Serra Grup Immobiliari</t>
        </is>
      </c>
      <c r="F771" t="inlineStr">
        <is>
          <t>2025-05-06</t>
        </is>
      </c>
      <c r="G771" t="n">
        <v>0</v>
      </c>
      <c r="I771" t="n">
        <v>495000</v>
      </c>
      <c r="J771" t="inlineStr">
        <is>
          <t>-</t>
        </is>
      </c>
      <c r="K771" t="inlineStr">
        <is>
          <t>Viviendas</t>
        </is>
      </c>
      <c r="L771" t="inlineStr">
        <is>
          <t>Buen estado</t>
        </is>
      </c>
      <c r="M771" t="n">
        <v>1918</v>
      </c>
      <c r="N771" t="n">
        <v>107</v>
      </c>
      <c r="O771" t="inlineStr">
        <is>
          <t>Vilafranca del Penedès</t>
        </is>
      </c>
      <c r="P771" t="inlineStr">
        <is>
          <t>*CENTRO</t>
        </is>
      </c>
      <c r="Q771" t="n">
        <v>273</v>
      </c>
      <c r="R771" t="inlineStr">
        <is>
          <t>-</t>
        </is>
      </c>
      <c r="S771" t="inlineStr">
        <is>
          <t>-</t>
        </is>
      </c>
      <c r="T771" t="inlineStr">
        <is>
          <t>No</t>
        </is>
      </c>
      <c r="U771" t="n">
        <v>7</v>
      </c>
      <c r="V771" t="n">
        <v>4</v>
      </c>
      <c r="W771" t="inlineStr">
        <is>
          <t>-</t>
        </is>
      </c>
      <c r="X771" t="inlineStr">
        <is>
          <t>No</t>
        </is>
      </c>
      <c r="Y771" t="inlineStr">
        <is>
          <t>Si</t>
        </is>
      </c>
      <c r="Z771" t="inlineStr">
        <is>
          <t>No</t>
        </is>
      </c>
      <c r="AA771" t="inlineStr">
        <is>
          <t>No</t>
        </is>
      </c>
      <c r="AB771" t="inlineStr">
        <is>
          <t>No</t>
        </is>
      </c>
      <c r="AC771" s="126" t="inlineStr">
        <is>
          <t>Aqui</t>
        </is>
      </c>
      <c r="AE771" t="n">
        <v>1813.186813186813</v>
      </c>
      <c r="AF771" t="n">
        <v>1181.22919425851</v>
      </c>
    </row>
    <row r="772">
      <c r="B772" t="inlineStr">
        <is>
          <t>Actiu</t>
        </is>
      </c>
      <c r="C772" t="inlineStr">
        <is>
          <t>2025-05-06</t>
        </is>
      </c>
      <c r="D772" t="inlineStr">
        <is>
          <t>Serra Grup Immobiliari</t>
        </is>
      </c>
      <c r="F772" t="inlineStr">
        <is>
          <t>2025-05-06</t>
        </is>
      </c>
      <c r="G772" t="n">
        <v>0</v>
      </c>
      <c r="I772" t="n">
        <v>700000</v>
      </c>
      <c r="J772" t="inlineStr">
        <is>
          <t>-</t>
        </is>
      </c>
      <c r="K772" t="inlineStr">
        <is>
          <t>Viviendas</t>
        </is>
      </c>
      <c r="L772" t="inlineStr">
        <is>
          <t>Buen estado</t>
        </is>
      </c>
      <c r="M772" t="n">
        <v>1925</v>
      </c>
      <c r="N772" t="n">
        <v>100</v>
      </c>
      <c r="O772" t="inlineStr">
        <is>
          <t>Vilafranca del Penedès</t>
        </is>
      </c>
      <c r="P772" t="inlineStr">
        <is>
          <t>*CENTRO</t>
        </is>
      </c>
      <c r="Q772" t="n">
        <v>181</v>
      </c>
      <c r="R772" t="inlineStr">
        <is>
          <t>-</t>
        </is>
      </c>
      <c r="S772" t="inlineStr">
        <is>
          <t>-</t>
        </is>
      </c>
      <c r="T772" t="inlineStr">
        <is>
          <t>No</t>
        </is>
      </c>
      <c r="U772" t="n">
        <v>8</v>
      </c>
      <c r="V772" t="n">
        <v>8</v>
      </c>
      <c r="W772" t="inlineStr">
        <is>
          <t>Este</t>
        </is>
      </c>
      <c r="X772" t="inlineStr">
        <is>
          <t>No</t>
        </is>
      </c>
      <c r="Y772" t="inlineStr">
        <is>
          <t>Si</t>
        </is>
      </c>
      <c r="Z772" t="inlineStr">
        <is>
          <t>No</t>
        </is>
      </c>
      <c r="AA772" t="inlineStr">
        <is>
          <t>No</t>
        </is>
      </c>
      <c r="AB772" t="inlineStr">
        <is>
          <t>No</t>
        </is>
      </c>
      <c r="AC772" s="126" t="inlineStr">
        <is>
          <t>Aqui</t>
        </is>
      </c>
      <c r="AE772" t="n">
        <v>3867.403314917127</v>
      </c>
      <c r="AF772" t="n">
        <v>2578.268876611418</v>
      </c>
    </row>
    <row r="773">
      <c r="B773" t="inlineStr">
        <is>
          <t>Actiu</t>
        </is>
      </c>
      <c r="C773" t="inlineStr">
        <is>
          <t>2025-05-06</t>
        </is>
      </c>
      <c r="D773" t="inlineStr">
        <is>
          <t>Serra Grup Immobiliari</t>
        </is>
      </c>
      <c r="F773" t="inlineStr">
        <is>
          <t>2025-05-06</t>
        </is>
      </c>
      <c r="G773" t="n">
        <v>0</v>
      </c>
      <c r="I773" t="n">
        <v>273861</v>
      </c>
      <c r="J773" t="inlineStr">
        <is>
          <t>-</t>
        </is>
      </c>
      <c r="K773" t="inlineStr">
        <is>
          <t>Viviendas</t>
        </is>
      </c>
      <c r="L773" t="inlineStr">
        <is>
          <t>Obra Nueva</t>
        </is>
      </c>
      <c r="M773" t="n">
        <v>2025</v>
      </c>
      <c r="N773" t="n">
        <v>0</v>
      </c>
      <c r="O773" t="inlineStr">
        <is>
          <t>Vilafranca del Penedès</t>
        </is>
      </c>
      <c r="P773" t="inlineStr">
        <is>
          <t>Vilafranca del Penedès</t>
        </is>
      </c>
      <c r="Q773" t="n">
        <v>84</v>
      </c>
      <c r="R773" t="inlineStr">
        <is>
          <t>-</t>
        </is>
      </c>
      <c r="S773" t="inlineStr">
        <is>
          <t>-</t>
        </is>
      </c>
      <c r="T773" t="inlineStr">
        <is>
          <t>Si</t>
        </is>
      </c>
      <c r="U773" t="n">
        <v>3</v>
      </c>
      <c r="V773" t="n">
        <v>2</v>
      </c>
      <c r="W773" t="inlineStr">
        <is>
          <t>-</t>
        </is>
      </c>
      <c r="X773" t="inlineStr">
        <is>
          <t>No</t>
        </is>
      </c>
      <c r="Y773" t="inlineStr">
        <is>
          <t>No</t>
        </is>
      </c>
      <c r="Z773" t="inlineStr">
        <is>
          <t>Si</t>
        </is>
      </c>
      <c r="AA773" t="inlineStr">
        <is>
          <t>No</t>
        </is>
      </c>
      <c r="AB773" t="inlineStr">
        <is>
          <t>Si</t>
        </is>
      </c>
      <c r="AC773" s="126" t="inlineStr">
        <is>
          <t>Aqui</t>
        </is>
      </c>
      <c r="AE773" t="n">
        <v>3260.25</v>
      </c>
      <c r="AF773" t="n">
        <v>3260.25</v>
      </c>
    </row>
    <row r="774">
      <c r="B774" t="inlineStr">
        <is>
          <t>Actiu</t>
        </is>
      </c>
      <c r="C774" t="inlineStr">
        <is>
          <t>2025-05-06</t>
        </is>
      </c>
      <c r="D774" t="inlineStr">
        <is>
          <t>Serra Grup Immobiliari</t>
        </is>
      </c>
      <c r="F774" t="inlineStr">
        <is>
          <t>2025-05-06</t>
        </is>
      </c>
      <c r="G774" t="n">
        <v>0</v>
      </c>
      <c r="I774" t="n">
        <v>284000</v>
      </c>
      <c r="J774" t="inlineStr">
        <is>
          <t>-</t>
        </is>
      </c>
      <c r="K774" t="inlineStr">
        <is>
          <t>Viviendas</t>
        </is>
      </c>
      <c r="L774" t="inlineStr">
        <is>
          <t>Nuevo</t>
        </is>
      </c>
      <c r="M774" t="n">
        <v>2025</v>
      </c>
      <c r="N774" t="n">
        <v>0</v>
      </c>
      <c r="O774" t="inlineStr">
        <is>
          <t>Vilafranca del Penedès</t>
        </is>
      </c>
      <c r="P774" t="inlineStr">
        <is>
          <t>La Girada</t>
        </is>
      </c>
      <c r="Q774" t="n">
        <v>78</v>
      </c>
      <c r="R774" t="inlineStr">
        <is>
          <t>-</t>
        </is>
      </c>
      <c r="S774" t="inlineStr">
        <is>
          <t>-</t>
        </is>
      </c>
      <c r="T774" t="inlineStr">
        <is>
          <t>Si</t>
        </is>
      </c>
      <c r="U774" t="n">
        <v>4</v>
      </c>
      <c r="V774" t="n">
        <v>2</v>
      </c>
      <c r="W774" t="inlineStr">
        <is>
          <t>-</t>
        </is>
      </c>
      <c r="X774" t="inlineStr">
        <is>
          <t>No</t>
        </is>
      </c>
      <c r="Y774" t="inlineStr">
        <is>
          <t>Si</t>
        </is>
      </c>
      <c r="Z774" t="inlineStr">
        <is>
          <t>Si</t>
        </is>
      </c>
      <c r="AA774" t="inlineStr">
        <is>
          <t>No</t>
        </is>
      </c>
      <c r="AB774" t="inlineStr">
        <is>
          <t>No</t>
        </is>
      </c>
      <c r="AC774" s="126" t="inlineStr">
        <is>
          <t>Aqui</t>
        </is>
      </c>
      <c r="AE774" t="n">
        <v>3641.025641025641</v>
      </c>
      <c r="AF774" t="n">
        <v>3641.025641025641</v>
      </c>
    </row>
    <row r="775">
      <c r="B775" t="inlineStr">
        <is>
          <t>Actiu</t>
        </is>
      </c>
      <c r="C775" t="inlineStr">
        <is>
          <t>2025-05-06</t>
        </is>
      </c>
      <c r="D775" t="inlineStr">
        <is>
          <t>Serra Grup Immobiliari</t>
        </is>
      </c>
      <c r="F775" t="inlineStr">
        <is>
          <t>2025-05-06</t>
        </is>
      </c>
      <c r="G775" t="n">
        <v>0</v>
      </c>
      <c r="I775" t="n">
        <v>270000</v>
      </c>
      <c r="J775" t="inlineStr">
        <is>
          <t>-</t>
        </is>
      </c>
      <c r="K775" t="inlineStr">
        <is>
          <t>Viviendas</t>
        </is>
      </c>
      <c r="L775" t="inlineStr">
        <is>
          <t>Seminuevo</t>
        </is>
      </c>
      <c r="M775" t="n">
        <v>2023</v>
      </c>
      <c r="N775" t="n">
        <v>2</v>
      </c>
      <c r="O775" t="inlineStr">
        <is>
          <t>Vilafranca del Penedès</t>
        </is>
      </c>
      <c r="P775" t="inlineStr">
        <is>
          <t>*CENTRO</t>
        </is>
      </c>
      <c r="Q775" t="n">
        <v>95</v>
      </c>
      <c r="R775" t="inlineStr">
        <is>
          <t>-</t>
        </is>
      </c>
      <c r="S775" t="inlineStr">
        <is>
          <t>-</t>
        </is>
      </c>
      <c r="T775" t="inlineStr">
        <is>
          <t>Si</t>
        </is>
      </c>
      <c r="U775" t="n">
        <v>3</v>
      </c>
      <c r="V775" t="n">
        <v>2</v>
      </c>
      <c r="W775" t="inlineStr">
        <is>
          <t>Sur</t>
        </is>
      </c>
      <c r="X775" t="inlineStr">
        <is>
          <t>No</t>
        </is>
      </c>
      <c r="Y775" t="inlineStr">
        <is>
          <t>Si</t>
        </is>
      </c>
      <c r="Z775" t="inlineStr">
        <is>
          <t>No</t>
        </is>
      </c>
      <c r="AA775" t="inlineStr">
        <is>
          <t>No</t>
        </is>
      </c>
      <c r="AB775" t="inlineStr">
        <is>
          <t>No</t>
        </is>
      </c>
      <c r="AC775" s="126" t="inlineStr">
        <is>
          <t>Aqui</t>
        </is>
      </c>
      <c r="AE775" t="n">
        <v>2842.105263157895</v>
      </c>
      <c r="AF775" t="n">
        <v>2813.965607087024</v>
      </c>
    </row>
    <row r="776">
      <c r="B776" t="inlineStr">
        <is>
          <t>Actiu</t>
        </is>
      </c>
      <c r="C776" t="inlineStr">
        <is>
          <t>2025-05-06</t>
        </is>
      </c>
      <c r="D776" t="inlineStr">
        <is>
          <t>Serra Grup Immobiliari</t>
        </is>
      </c>
      <c r="F776" t="inlineStr">
        <is>
          <t>2025-05-06</t>
        </is>
      </c>
      <c r="G776" t="n">
        <v>0</v>
      </c>
      <c r="I776" t="n">
        <v>295000</v>
      </c>
      <c r="J776" t="inlineStr">
        <is>
          <t>-</t>
        </is>
      </c>
      <c r="K776" t="inlineStr">
        <is>
          <t>Viviendas</t>
        </is>
      </c>
      <c r="L776" t="inlineStr">
        <is>
          <t>Buen estado</t>
        </is>
      </c>
      <c r="M776" t="n">
        <v>1960</v>
      </c>
      <c r="N776" t="n">
        <v>65</v>
      </c>
      <c r="O776" t="inlineStr">
        <is>
          <t>Vilafranca del Penedès</t>
        </is>
      </c>
      <c r="P776" t="inlineStr">
        <is>
          <t>*CENTRO</t>
        </is>
      </c>
      <c r="Q776" t="n">
        <v>98</v>
      </c>
      <c r="R776" t="inlineStr">
        <is>
          <t>-</t>
        </is>
      </c>
      <c r="S776" t="inlineStr">
        <is>
          <t>-</t>
        </is>
      </c>
      <c r="T776" t="inlineStr">
        <is>
          <t>No</t>
        </is>
      </c>
      <c r="U776" t="n">
        <v>3</v>
      </c>
      <c r="V776" t="n">
        <v>2</v>
      </c>
      <c r="W776" t="inlineStr">
        <is>
          <t>-</t>
        </is>
      </c>
      <c r="X776" t="inlineStr">
        <is>
          <t>No</t>
        </is>
      </c>
      <c r="Y776" t="inlineStr">
        <is>
          <t>Si</t>
        </is>
      </c>
      <c r="Z776" t="inlineStr">
        <is>
          <t>No</t>
        </is>
      </c>
      <c r="AA776" t="inlineStr">
        <is>
          <t>No</t>
        </is>
      </c>
      <c r="AB776" t="inlineStr">
        <is>
          <t>Si</t>
        </is>
      </c>
      <c r="AC776" s="126" t="inlineStr">
        <is>
          <t>Aqui</t>
        </is>
      </c>
      <c r="AE776" t="n">
        <v>3010.204081632653</v>
      </c>
      <c r="AF776" t="n">
        <v>2271.852137081248</v>
      </c>
    </row>
    <row r="777">
      <c r="B777" t="inlineStr">
        <is>
          <t>Actiu</t>
        </is>
      </c>
      <c r="C777" t="inlineStr">
        <is>
          <t>2025-05-06</t>
        </is>
      </c>
      <c r="D777" t="inlineStr">
        <is>
          <t>Serra Grup Immobiliari</t>
        </is>
      </c>
      <c r="F777" t="inlineStr">
        <is>
          <t>2025-05-06</t>
        </is>
      </c>
      <c r="G777" t="n">
        <v>0</v>
      </c>
      <c r="I777" t="n">
        <v>294743</v>
      </c>
      <c r="J777" t="inlineStr">
        <is>
          <t>-</t>
        </is>
      </c>
      <c r="K777" t="inlineStr">
        <is>
          <t>Viviendas</t>
        </is>
      </c>
      <c r="L777" t="inlineStr">
        <is>
          <t>Obra Nueva</t>
        </is>
      </c>
      <c r="M777" t="n">
        <v>2025</v>
      </c>
      <c r="N777" t="n">
        <v>0</v>
      </c>
      <c r="O777" t="inlineStr">
        <is>
          <t>Vilafranca del Penedès</t>
        </is>
      </c>
      <c r="P777" t="inlineStr">
        <is>
          <t>Barceloneta</t>
        </is>
      </c>
      <c r="Q777" t="n">
        <v>82</v>
      </c>
      <c r="R777" t="inlineStr">
        <is>
          <t>-</t>
        </is>
      </c>
      <c r="S777" t="inlineStr">
        <is>
          <t>-</t>
        </is>
      </c>
      <c r="T777" t="inlineStr">
        <is>
          <t>Si</t>
        </is>
      </c>
      <c r="U777" t="n">
        <v>4</v>
      </c>
      <c r="V777" t="n">
        <v>2</v>
      </c>
      <c r="W777" t="inlineStr">
        <is>
          <t>-</t>
        </is>
      </c>
      <c r="X777" t="inlineStr">
        <is>
          <t>No</t>
        </is>
      </c>
      <c r="Y777" t="inlineStr">
        <is>
          <t>No</t>
        </is>
      </c>
      <c r="Z777" t="inlineStr">
        <is>
          <t>Si</t>
        </is>
      </c>
      <c r="AA777" t="inlineStr">
        <is>
          <t>No</t>
        </is>
      </c>
      <c r="AB777" t="inlineStr">
        <is>
          <t>Si</t>
        </is>
      </c>
      <c r="AC777" s="126" t="inlineStr">
        <is>
          <t>Aqui</t>
        </is>
      </c>
      <c r="AE777" t="n">
        <v>3594.426829268293</v>
      </c>
      <c r="AF777" t="n">
        <v>3594.426829268293</v>
      </c>
    </row>
    <row r="778">
      <c r="B778" t="inlineStr">
        <is>
          <t>Actiu</t>
        </is>
      </c>
      <c r="C778" t="inlineStr">
        <is>
          <t>2025-05-06</t>
        </is>
      </c>
      <c r="D778" t="inlineStr">
        <is>
          <t>Serra Grup Immobiliari</t>
        </is>
      </c>
      <c r="F778" t="inlineStr">
        <is>
          <t>2025-05-06</t>
        </is>
      </c>
      <c r="G778" t="n">
        <v>0</v>
      </c>
      <c r="I778" t="n">
        <v>282043</v>
      </c>
      <c r="J778" t="inlineStr">
        <is>
          <t>-</t>
        </is>
      </c>
      <c r="K778" t="inlineStr">
        <is>
          <t>Viviendas</t>
        </is>
      </c>
      <c r="L778" t="inlineStr">
        <is>
          <t>Nuevo</t>
        </is>
      </c>
      <c r="M778" t="inlineStr">
        <is>
          <t>-</t>
        </is>
      </c>
      <c r="N778" t="inlineStr">
        <is>
          <t>-</t>
        </is>
      </c>
      <c r="O778" t="inlineStr">
        <is>
          <t>Vilafranca del Penedès</t>
        </is>
      </c>
      <c r="P778" t="inlineStr">
        <is>
          <t>Barcelona</t>
        </is>
      </c>
      <c r="Q778" t="n">
        <v>83</v>
      </c>
      <c r="R778" t="inlineStr">
        <is>
          <t>-</t>
        </is>
      </c>
      <c r="S778" t="inlineStr">
        <is>
          <t>-</t>
        </is>
      </c>
      <c r="T778" t="inlineStr">
        <is>
          <t>Si</t>
        </is>
      </c>
      <c r="U778" t="n">
        <v>3</v>
      </c>
      <c r="V778" t="n">
        <v>2</v>
      </c>
      <c r="W778" t="inlineStr">
        <is>
          <t>-</t>
        </is>
      </c>
      <c r="X778" t="inlineStr">
        <is>
          <t>No</t>
        </is>
      </c>
      <c r="Y778" t="inlineStr">
        <is>
          <t>No</t>
        </is>
      </c>
      <c r="Z778" t="inlineStr">
        <is>
          <t>Si</t>
        </is>
      </c>
      <c r="AA778" t="inlineStr">
        <is>
          <t>No</t>
        </is>
      </c>
      <c r="AB778" t="inlineStr">
        <is>
          <t>Si</t>
        </is>
      </c>
      <c r="AC778" s="126" t="inlineStr">
        <is>
          <t>Aqui</t>
        </is>
      </c>
      <c r="AE778" t="n">
        <v>3398.10843373494</v>
      </c>
      <c r="AF778" t="inlineStr">
        <is>
          <t>-</t>
        </is>
      </c>
    </row>
    <row r="779">
      <c r="B779" t="inlineStr">
        <is>
          <t>Actiu</t>
        </is>
      </c>
      <c r="C779" t="inlineStr">
        <is>
          <t>2025-05-06</t>
        </is>
      </c>
      <c r="D779" t="inlineStr">
        <is>
          <t>Serra Grup Immobiliari</t>
        </is>
      </c>
      <c r="F779" t="inlineStr">
        <is>
          <t>2025-05-06</t>
        </is>
      </c>
      <c r="G779" t="n">
        <v>0</v>
      </c>
      <c r="I779" t="n">
        <v>167000</v>
      </c>
      <c r="J779" t="inlineStr">
        <is>
          <t>-</t>
        </is>
      </c>
      <c r="K779" t="inlineStr">
        <is>
          <t>Viviendas</t>
        </is>
      </c>
      <c r="L779" t="inlineStr">
        <is>
          <t>Buen estado</t>
        </is>
      </c>
      <c r="M779" t="n">
        <v>1972</v>
      </c>
      <c r="N779" t="n">
        <v>53</v>
      </c>
      <c r="O779" t="inlineStr">
        <is>
          <t>Vilafranca del Penedès</t>
        </is>
      </c>
      <c r="P779" t="inlineStr">
        <is>
          <t>LEspirall</t>
        </is>
      </c>
      <c r="Q779" t="n">
        <v>74</v>
      </c>
      <c r="R779" t="inlineStr">
        <is>
          <t>-</t>
        </is>
      </c>
      <c r="S779" t="inlineStr">
        <is>
          <t>-</t>
        </is>
      </c>
      <c r="T779" t="inlineStr">
        <is>
          <t>Si</t>
        </is>
      </c>
      <c r="U779" t="n">
        <v>3</v>
      </c>
      <c r="V779" t="n">
        <v>1</v>
      </c>
      <c r="W779" t="inlineStr">
        <is>
          <t>Sur</t>
        </is>
      </c>
      <c r="X779" t="inlineStr">
        <is>
          <t>No</t>
        </is>
      </c>
      <c r="Y779" t="inlineStr">
        <is>
          <t>No</t>
        </is>
      </c>
      <c r="Z779" t="inlineStr">
        <is>
          <t>No</t>
        </is>
      </c>
      <c r="AA779" t="inlineStr">
        <is>
          <t>No</t>
        </is>
      </c>
      <c r="AB779" t="inlineStr">
        <is>
          <t>No</t>
        </is>
      </c>
      <c r="AC779" s="126" t="inlineStr">
        <is>
          <t>Aqui</t>
        </is>
      </c>
      <c r="AE779" t="n">
        <v>2256.756756756757</v>
      </c>
      <c r="AF779" t="n">
        <v>1783.997436171349</v>
      </c>
    </row>
    <row r="780">
      <c r="B780" t="inlineStr">
        <is>
          <t>Actiu</t>
        </is>
      </c>
      <c r="C780" t="inlineStr">
        <is>
          <t>2025-05-06</t>
        </is>
      </c>
      <c r="D780" t="inlineStr">
        <is>
          <t>Serra Grup Immobiliari</t>
        </is>
      </c>
      <c r="F780" t="inlineStr">
        <is>
          <t>2025-05-06</t>
        </is>
      </c>
      <c r="G780" t="n">
        <v>0</v>
      </c>
      <c r="I780" t="n">
        <v>319200</v>
      </c>
      <c r="J780" t="inlineStr">
        <is>
          <t>-</t>
        </is>
      </c>
      <c r="K780" t="inlineStr">
        <is>
          <t>Viviendas</t>
        </is>
      </c>
      <c r="L780" t="inlineStr">
        <is>
          <t>Obra Nueva</t>
        </is>
      </c>
      <c r="M780" t="n">
        <v>2025</v>
      </c>
      <c r="N780" t="n">
        <v>0</v>
      </c>
      <c r="O780" t="inlineStr">
        <is>
          <t>Vilafranca del Penedès</t>
        </is>
      </c>
      <c r="P780" t="inlineStr">
        <is>
          <t>Barcelona</t>
        </is>
      </c>
      <c r="Q780" t="n">
        <v>92</v>
      </c>
      <c r="R780" t="inlineStr">
        <is>
          <t>-</t>
        </is>
      </c>
      <c r="S780" t="inlineStr">
        <is>
          <t>-</t>
        </is>
      </c>
      <c r="T780" t="inlineStr">
        <is>
          <t>Si</t>
        </is>
      </c>
      <c r="U780" t="n">
        <v>4</v>
      </c>
      <c r="V780" t="n">
        <v>2</v>
      </c>
      <c r="W780" t="inlineStr">
        <is>
          <t>-</t>
        </is>
      </c>
      <c r="X780" t="inlineStr">
        <is>
          <t>No</t>
        </is>
      </c>
      <c r="Y780" t="inlineStr">
        <is>
          <t>No</t>
        </is>
      </c>
      <c r="Z780" t="inlineStr">
        <is>
          <t>Si</t>
        </is>
      </c>
      <c r="AA780" t="inlineStr">
        <is>
          <t>No</t>
        </is>
      </c>
      <c r="AB780" t="inlineStr">
        <is>
          <t>Si</t>
        </is>
      </c>
      <c r="AC780" s="126" t="inlineStr">
        <is>
          <t>Aqui</t>
        </is>
      </c>
      <c r="AE780" t="n">
        <v>3469.565217391304</v>
      </c>
      <c r="AF780" t="n">
        <v>3469.565217391304</v>
      </c>
    </row>
    <row r="781">
      <c r="B781" t="inlineStr">
        <is>
          <t>Actiu</t>
        </is>
      </c>
      <c r="C781" t="inlineStr">
        <is>
          <t>2025-05-06</t>
        </is>
      </c>
      <c r="D781" t="inlineStr">
        <is>
          <t>Serra Grup Immobiliari</t>
        </is>
      </c>
      <c r="F781" t="inlineStr">
        <is>
          <t>2025-05-06</t>
        </is>
      </c>
      <c r="G781" t="n">
        <v>0</v>
      </c>
      <c r="I781" t="n">
        <v>550000</v>
      </c>
      <c r="J781" t="inlineStr">
        <is>
          <t>-</t>
        </is>
      </c>
      <c r="K781" t="inlineStr">
        <is>
          <t>Viviendas</t>
        </is>
      </c>
      <c r="L781" t="inlineStr">
        <is>
          <t>-</t>
        </is>
      </c>
      <c r="M781" t="n">
        <v>1980</v>
      </c>
      <c r="N781" t="n">
        <v>45</v>
      </c>
      <c r="O781" t="inlineStr">
        <is>
          <t>Vilafranca del Penedès</t>
        </is>
      </c>
      <c r="P781" t="inlineStr">
        <is>
          <t>*CENTRO</t>
        </is>
      </c>
      <c r="Q781" t="n">
        <v>260</v>
      </c>
      <c r="R781" t="inlineStr">
        <is>
          <t>-</t>
        </is>
      </c>
      <c r="S781" t="inlineStr">
        <is>
          <t>-</t>
        </is>
      </c>
      <c r="T781" t="inlineStr">
        <is>
          <t>Si</t>
        </is>
      </c>
      <c r="U781" t="n">
        <v>5</v>
      </c>
      <c r="V781" t="n">
        <v>3</v>
      </c>
      <c r="W781" t="inlineStr">
        <is>
          <t>-</t>
        </is>
      </c>
      <c r="X781" t="inlineStr">
        <is>
          <t>No</t>
        </is>
      </c>
      <c r="Y781" t="inlineStr">
        <is>
          <t>Si</t>
        </is>
      </c>
      <c r="Z781" t="inlineStr">
        <is>
          <t>No</t>
        </is>
      </c>
      <c r="AA781" t="inlineStr">
        <is>
          <t>Si</t>
        </is>
      </c>
      <c r="AB781" t="inlineStr">
        <is>
          <t>No</t>
        </is>
      </c>
      <c r="AC781" s="126" t="inlineStr">
        <is>
          <t>Aqui</t>
        </is>
      </c>
      <c r="AE781" t="n">
        <v>2115.384615384615</v>
      </c>
      <c r="AF781" t="n">
        <v>1726.844583987441</v>
      </c>
    </row>
    <row r="782">
      <c r="B782" t="inlineStr">
        <is>
          <t>Actiu</t>
        </is>
      </c>
      <c r="C782" t="inlineStr">
        <is>
          <t>2025-05-06</t>
        </is>
      </c>
      <c r="D782" t="inlineStr">
        <is>
          <t>Serra Grup Immobiliari</t>
        </is>
      </c>
      <c r="F782" t="inlineStr">
        <is>
          <t>2025-05-06</t>
        </is>
      </c>
      <c r="G782" t="n">
        <v>0</v>
      </c>
      <c r="I782" t="n">
        <v>295000</v>
      </c>
      <c r="J782" t="inlineStr">
        <is>
          <t>-</t>
        </is>
      </c>
      <c r="K782" t="inlineStr">
        <is>
          <t>Viviendas</t>
        </is>
      </c>
      <c r="L782" t="inlineStr">
        <is>
          <t>-</t>
        </is>
      </c>
      <c r="M782" t="n">
        <v>1991</v>
      </c>
      <c r="N782" t="n">
        <v>34</v>
      </c>
      <c r="O782" t="inlineStr">
        <is>
          <t>Vilafranca del Penedès</t>
        </is>
      </c>
      <c r="P782" t="inlineStr">
        <is>
          <t>Barceloneta - Molí D´En Rovira</t>
        </is>
      </c>
      <c r="Q782" t="n">
        <v>121</v>
      </c>
      <c r="R782" t="inlineStr">
        <is>
          <t>-</t>
        </is>
      </c>
      <c r="S782" t="inlineStr">
        <is>
          <t>-</t>
        </is>
      </c>
      <c r="T782" t="inlineStr">
        <is>
          <t>No</t>
        </is>
      </c>
      <c r="U782" t="n">
        <v>3</v>
      </c>
      <c r="V782" t="n">
        <v>3</v>
      </c>
      <c r="W782" t="inlineStr">
        <is>
          <t>-</t>
        </is>
      </c>
      <c r="X782" t="inlineStr">
        <is>
          <t>No</t>
        </is>
      </c>
      <c r="Y782" t="inlineStr">
        <is>
          <t>No</t>
        </is>
      </c>
      <c r="Z782" t="inlineStr">
        <is>
          <t>No</t>
        </is>
      </c>
      <c r="AA782" t="inlineStr">
        <is>
          <t>Si</t>
        </is>
      </c>
      <c r="AB782" t="inlineStr">
        <is>
          <t>Si</t>
        </is>
      </c>
      <c r="AC782" s="126" t="inlineStr">
        <is>
          <t>Aqui</t>
        </is>
      </c>
      <c r="AE782" t="n">
        <v>2438.01652892562</v>
      </c>
      <c r="AF782" t="n">
        <v>2083.774811047538</v>
      </c>
    </row>
    <row r="783">
      <c r="B783" t="inlineStr">
        <is>
          <t>Actiu</t>
        </is>
      </c>
      <c r="C783" t="inlineStr">
        <is>
          <t>2025-05-06</t>
        </is>
      </c>
      <c r="D783" t="inlineStr">
        <is>
          <t>Serra Grup Immobiliari</t>
        </is>
      </c>
      <c r="F783" t="inlineStr">
        <is>
          <t>2025-05-06</t>
        </is>
      </c>
      <c r="G783" t="n">
        <v>0</v>
      </c>
      <c r="I783" t="n">
        <v>2200000</v>
      </c>
      <c r="J783" t="inlineStr">
        <is>
          <t>-</t>
        </is>
      </c>
      <c r="K783" t="inlineStr">
        <is>
          <t>Viviendas</t>
        </is>
      </c>
      <c r="L783" t="inlineStr">
        <is>
          <t>-</t>
        </is>
      </c>
      <c r="M783" t="inlineStr">
        <is>
          <t>-</t>
        </is>
      </c>
      <c r="N783" t="inlineStr">
        <is>
          <t>-</t>
        </is>
      </c>
      <c r="O783" t="inlineStr">
        <is>
          <t>Vilafranca del Penedès</t>
        </is>
      </c>
      <c r="P783" t="inlineStr">
        <is>
          <t>Subirats</t>
        </is>
      </c>
      <c r="Q783" t="n">
        <v>687</v>
      </c>
      <c r="R783" t="inlineStr">
        <is>
          <t>-</t>
        </is>
      </c>
      <c r="S783" t="inlineStr">
        <is>
          <t>-</t>
        </is>
      </c>
      <c r="T783" t="inlineStr">
        <is>
          <t>No</t>
        </is>
      </c>
      <c r="U783" t="n">
        <v>8</v>
      </c>
      <c r="V783" t="n">
        <v>6</v>
      </c>
      <c r="W783" t="inlineStr">
        <is>
          <t>-</t>
        </is>
      </c>
      <c r="X783" t="inlineStr">
        <is>
          <t>Si</t>
        </is>
      </c>
      <c r="Y783" t="inlineStr">
        <is>
          <t>Si</t>
        </is>
      </c>
      <c r="Z783" t="inlineStr">
        <is>
          <t>Si</t>
        </is>
      </c>
      <c r="AA783" t="inlineStr">
        <is>
          <t>No</t>
        </is>
      </c>
      <c r="AB783" t="inlineStr">
        <is>
          <t>No</t>
        </is>
      </c>
      <c r="AC783" s="126" t="inlineStr">
        <is>
          <t>Aqui</t>
        </is>
      </c>
      <c r="AE783" t="n">
        <v>3202.328966521106</v>
      </c>
      <c r="AF783" t="inlineStr">
        <is>
          <t>-</t>
        </is>
      </c>
    </row>
    <row r="784">
      <c r="B784" t="inlineStr">
        <is>
          <t>Actiu</t>
        </is>
      </c>
      <c r="C784" t="inlineStr">
        <is>
          <t>2025-05-06</t>
        </is>
      </c>
      <c r="D784" t="inlineStr">
        <is>
          <t>Serra Grup Immobiliari</t>
        </is>
      </c>
      <c r="F784" t="inlineStr">
        <is>
          <t>2025-05-06</t>
        </is>
      </c>
      <c r="G784" t="n">
        <v>0</v>
      </c>
      <c r="I784" t="n">
        <v>285000</v>
      </c>
      <c r="J784" t="inlineStr">
        <is>
          <t>-</t>
        </is>
      </c>
      <c r="K784" t="inlineStr">
        <is>
          <t>Viviendas</t>
        </is>
      </c>
      <c r="L784" t="inlineStr">
        <is>
          <t>-</t>
        </is>
      </c>
      <c r="M784" t="n">
        <v>1966</v>
      </c>
      <c r="N784" t="n">
        <v>59</v>
      </c>
      <c r="O784" t="inlineStr">
        <is>
          <t>Vilafranca del Penedès</t>
        </is>
      </c>
      <c r="P784" t="inlineStr">
        <is>
          <t>Sant Julià</t>
        </is>
      </c>
      <c r="Q784" t="n">
        <v>90</v>
      </c>
      <c r="R784" t="inlineStr">
        <is>
          <t>-</t>
        </is>
      </c>
      <c r="S784" t="inlineStr">
        <is>
          <t>-</t>
        </is>
      </c>
      <c r="T784" t="inlineStr">
        <is>
          <t>No</t>
        </is>
      </c>
      <c r="U784" t="n">
        <v>3</v>
      </c>
      <c r="V784" t="n">
        <v>1</v>
      </c>
      <c r="W784" t="inlineStr">
        <is>
          <t>-</t>
        </is>
      </c>
      <c r="X784" t="inlineStr">
        <is>
          <t>Si</t>
        </is>
      </c>
      <c r="Y784" t="inlineStr">
        <is>
          <t>No</t>
        </is>
      </c>
      <c r="Z784" t="inlineStr">
        <is>
          <t>No</t>
        </is>
      </c>
      <c r="AA784" t="inlineStr">
        <is>
          <t>Si</t>
        </is>
      </c>
      <c r="AB784" t="inlineStr">
        <is>
          <t>Si</t>
        </is>
      </c>
      <c r="AC784" s="126" t="inlineStr">
        <is>
          <t>Aqui</t>
        </is>
      </c>
      <c r="AE784" t="n">
        <v>3166.666666666667</v>
      </c>
      <c r="AF784" t="n">
        <v>2445.302445302445</v>
      </c>
    </row>
    <row r="785">
      <c r="B785" t="inlineStr">
        <is>
          <t>Actiu</t>
        </is>
      </c>
      <c r="C785" t="inlineStr">
        <is>
          <t>2025-05-06</t>
        </is>
      </c>
      <c r="D785" t="inlineStr">
        <is>
          <t>Serra Grup Immobiliari</t>
        </is>
      </c>
      <c r="F785" t="inlineStr">
        <is>
          <t>2025-05-06</t>
        </is>
      </c>
      <c r="G785" t="n">
        <v>0</v>
      </c>
      <c r="I785" t="n">
        <v>296000</v>
      </c>
      <c r="J785" t="inlineStr">
        <is>
          <t>-</t>
        </is>
      </c>
      <c r="K785" t="inlineStr">
        <is>
          <t>Viviendas</t>
        </is>
      </c>
      <c r="L785" t="inlineStr">
        <is>
          <t>Buen estado</t>
        </is>
      </c>
      <c r="M785" t="inlineStr">
        <is>
          <t>-</t>
        </is>
      </c>
      <c r="N785" t="inlineStr">
        <is>
          <t>-</t>
        </is>
      </c>
      <c r="O785" t="inlineStr">
        <is>
          <t>Font-rubí</t>
        </is>
      </c>
      <c r="P785" t="inlineStr">
        <is>
          <t>Cataluna</t>
        </is>
      </c>
      <c r="Q785" t="n">
        <v>95</v>
      </c>
      <c r="R785" t="inlineStr">
        <is>
          <t>-</t>
        </is>
      </c>
      <c r="S785" t="inlineStr">
        <is>
          <t>-</t>
        </is>
      </c>
      <c r="T785" t="inlineStr">
        <is>
          <t>No</t>
        </is>
      </c>
      <c r="U785" t="n">
        <v>7</v>
      </c>
      <c r="V785" t="n">
        <v>3</v>
      </c>
      <c r="W785" t="inlineStr">
        <is>
          <t>-</t>
        </is>
      </c>
      <c r="X785" t="inlineStr">
        <is>
          <t>Si</t>
        </is>
      </c>
      <c r="Y785" t="inlineStr">
        <is>
          <t>No</t>
        </is>
      </c>
      <c r="Z785" t="inlineStr">
        <is>
          <t>Si</t>
        </is>
      </c>
      <c r="AA785" t="inlineStr">
        <is>
          <t>No</t>
        </is>
      </c>
      <c r="AB785" t="inlineStr">
        <is>
          <t>No</t>
        </is>
      </c>
      <c r="AC785" s="126" t="inlineStr">
        <is>
          <t>Aqui</t>
        </is>
      </c>
      <c r="AE785" t="n">
        <v>3115.78947368421</v>
      </c>
      <c r="AF785" t="inlineStr">
        <is>
          <t>-</t>
        </is>
      </c>
    </row>
    <row r="786">
      <c r="B786" t="inlineStr">
        <is>
          <t>Actiu</t>
        </is>
      </c>
      <c r="C786" t="inlineStr">
        <is>
          <t>2025-05-06</t>
        </is>
      </c>
      <c r="D786" t="inlineStr">
        <is>
          <t>Serra Grup Immobiliari</t>
        </is>
      </c>
      <c r="F786" t="inlineStr">
        <is>
          <t>2025-05-06</t>
        </is>
      </c>
      <c r="G786" t="n">
        <v>0</v>
      </c>
      <c r="I786" t="n">
        <v>340000</v>
      </c>
      <c r="J786" t="inlineStr">
        <is>
          <t>-</t>
        </is>
      </c>
      <c r="K786" t="inlineStr">
        <is>
          <t>Viviendas</t>
        </is>
      </c>
      <c r="L786" t="inlineStr">
        <is>
          <t>-</t>
        </is>
      </c>
      <c r="M786" t="n">
        <v>2003</v>
      </c>
      <c r="N786" t="n">
        <v>22</v>
      </c>
      <c r="O786" t="inlineStr">
        <is>
          <t>Moja</t>
        </is>
      </c>
      <c r="P786" t="inlineStr">
        <is>
          <t>La vinera</t>
        </is>
      </c>
      <c r="Q786" t="n">
        <v>125</v>
      </c>
      <c r="R786" t="inlineStr">
        <is>
          <t>-</t>
        </is>
      </c>
      <c r="S786" t="inlineStr">
        <is>
          <t>-</t>
        </is>
      </c>
      <c r="T786" t="inlineStr">
        <is>
          <t>Si</t>
        </is>
      </c>
      <c r="U786" t="n">
        <v>4</v>
      </c>
      <c r="V786" t="n">
        <v>3</v>
      </c>
      <c r="W786" t="inlineStr">
        <is>
          <t>-</t>
        </is>
      </c>
      <c r="X786" t="inlineStr">
        <is>
          <t>Si</t>
        </is>
      </c>
      <c r="Y786" t="inlineStr">
        <is>
          <t>Si</t>
        </is>
      </c>
      <c r="Z786" t="inlineStr">
        <is>
          <t>Si</t>
        </is>
      </c>
      <c r="AA786" t="inlineStr">
        <is>
          <t>Si</t>
        </is>
      </c>
      <c r="AB786" t="inlineStr">
        <is>
          <t>Si</t>
        </is>
      </c>
      <c r="AC786" s="126" t="inlineStr">
        <is>
          <t>Aqui</t>
        </is>
      </c>
      <c r="AE786" t="n">
        <v>2720</v>
      </c>
      <c r="AF786" t="n">
        <v>2450.45045045045</v>
      </c>
    </row>
    <row r="787">
      <c r="B787" t="inlineStr">
        <is>
          <t>Actiu</t>
        </is>
      </c>
      <c r="C787" t="inlineStr">
        <is>
          <t>2025-05-07</t>
        </is>
      </c>
      <c r="D787" t="inlineStr">
        <is>
          <t>Serra Grup Immobiliari</t>
        </is>
      </c>
      <c r="F787" t="inlineStr">
        <is>
          <t>2025-05-07</t>
        </is>
      </c>
      <c r="G787" t="n">
        <v>0</v>
      </c>
      <c r="I787" t="n">
        <v>319200</v>
      </c>
      <c r="J787" t="inlineStr">
        <is>
          <t>-</t>
        </is>
      </c>
      <c r="K787" t="inlineStr">
        <is>
          <t>Viviendas</t>
        </is>
      </c>
      <c r="L787" t="inlineStr">
        <is>
          <t>Obra Nueva</t>
        </is>
      </c>
      <c r="M787" t="n">
        <v>2025</v>
      </c>
      <c r="N787" t="n">
        <v>0</v>
      </c>
      <c r="O787" t="inlineStr">
        <is>
          <t>Vilafranca del Penedès</t>
        </is>
      </c>
      <c r="P787" t="inlineStr">
        <is>
          <t>Barcelona</t>
        </is>
      </c>
      <c r="Q787" t="n">
        <v>92</v>
      </c>
      <c r="R787" t="inlineStr">
        <is>
          <t>-</t>
        </is>
      </c>
      <c r="S787" t="inlineStr">
        <is>
          <t>-</t>
        </is>
      </c>
      <c r="T787" t="inlineStr">
        <is>
          <t>Si</t>
        </is>
      </c>
      <c r="U787" t="n">
        <v>4</v>
      </c>
      <c r="V787" t="n">
        <v>2</v>
      </c>
      <c r="W787" t="inlineStr">
        <is>
          <t>-</t>
        </is>
      </c>
      <c r="X787" t="inlineStr">
        <is>
          <t>No</t>
        </is>
      </c>
      <c r="Y787" t="inlineStr">
        <is>
          <t>No</t>
        </is>
      </c>
      <c r="Z787" t="inlineStr">
        <is>
          <t>Si</t>
        </is>
      </c>
      <c r="AA787" t="inlineStr">
        <is>
          <t>No</t>
        </is>
      </c>
      <c r="AB787" t="inlineStr">
        <is>
          <t>Si</t>
        </is>
      </c>
      <c r="AC787" s="126" t="inlineStr">
        <is>
          <t>Aqui</t>
        </is>
      </c>
      <c r="AE787" t="n">
        <v>3469.565217391304</v>
      </c>
      <c r="AF787" t="n">
        <v>3469.565217391304</v>
      </c>
    </row>
    <row r="788">
      <c r="B788" t="inlineStr">
        <is>
          <t>Actiu</t>
        </is>
      </c>
      <c r="C788" t="inlineStr">
        <is>
          <t>2025-05-07</t>
        </is>
      </c>
      <c r="D788" t="inlineStr">
        <is>
          <t>Serra Grup Immobiliari</t>
        </is>
      </c>
      <c r="F788" t="inlineStr">
        <is>
          <t>2025-05-07</t>
        </is>
      </c>
      <c r="G788" t="n">
        <v>0</v>
      </c>
      <c r="I788" t="n">
        <v>268000</v>
      </c>
      <c r="J788" t="inlineStr">
        <is>
          <t>-</t>
        </is>
      </c>
      <c r="K788" t="inlineStr">
        <is>
          <t>Viviendas</t>
        </is>
      </c>
      <c r="L788" t="inlineStr">
        <is>
          <t>Obra Nueva</t>
        </is>
      </c>
      <c r="M788" t="n">
        <v>2025</v>
      </c>
      <c r="N788" t="n">
        <v>0</v>
      </c>
      <c r="O788" t="inlineStr">
        <is>
          <t>Vilafranca del Penedès</t>
        </is>
      </c>
      <c r="P788" t="inlineStr">
        <is>
          <t>La Girada</t>
        </is>
      </c>
      <c r="Q788" t="n">
        <v>78</v>
      </c>
      <c r="R788" t="inlineStr">
        <is>
          <t>-</t>
        </is>
      </c>
      <c r="S788" t="inlineStr">
        <is>
          <t>-</t>
        </is>
      </c>
      <c r="T788" t="inlineStr">
        <is>
          <t>Si</t>
        </is>
      </c>
      <c r="U788" t="n">
        <v>4</v>
      </c>
      <c r="V788" t="n">
        <v>2</v>
      </c>
      <c r="W788" t="inlineStr">
        <is>
          <t>-</t>
        </is>
      </c>
      <c r="X788" t="inlineStr">
        <is>
          <t>No</t>
        </is>
      </c>
      <c r="Y788" t="inlineStr">
        <is>
          <t>Si</t>
        </is>
      </c>
      <c r="Z788" t="inlineStr">
        <is>
          <t>Si</t>
        </is>
      </c>
      <c r="AA788" t="inlineStr">
        <is>
          <t>No</t>
        </is>
      </c>
      <c r="AB788" t="inlineStr">
        <is>
          <t>No</t>
        </is>
      </c>
      <c r="AC788" s="126" t="inlineStr">
        <is>
          <t>Aqui</t>
        </is>
      </c>
      <c r="AE788" t="n">
        <v>3435.897435897436</v>
      </c>
      <c r="AF788" t="n">
        <v>3435.897435897436</v>
      </c>
    </row>
    <row r="789">
      <c r="B789" t="inlineStr">
        <is>
          <t>Actiu</t>
        </is>
      </c>
      <c r="C789" t="inlineStr">
        <is>
          <t>2025-05-07</t>
        </is>
      </c>
      <c r="D789" t="inlineStr">
        <is>
          <t>Serra Grup Immobiliari</t>
        </is>
      </c>
      <c r="F789" t="inlineStr">
        <is>
          <t>2025-05-07</t>
        </is>
      </c>
      <c r="G789" t="n">
        <v>0</v>
      </c>
      <c r="I789" t="n">
        <v>287000</v>
      </c>
      <c r="J789" t="inlineStr">
        <is>
          <t>-</t>
        </is>
      </c>
      <c r="K789" t="inlineStr">
        <is>
          <t>Viviendas</t>
        </is>
      </c>
      <c r="L789" t="inlineStr">
        <is>
          <t>Buen estado</t>
        </is>
      </c>
      <c r="M789" t="inlineStr">
        <is>
          <t>-</t>
        </is>
      </c>
      <c r="N789" t="inlineStr">
        <is>
          <t>-</t>
        </is>
      </c>
      <c r="O789" t="inlineStr">
        <is>
          <t>Vilafranca del Penedès</t>
        </is>
      </c>
      <c r="P789" t="inlineStr">
        <is>
          <t>*CENTRO</t>
        </is>
      </c>
      <c r="Q789" t="n">
        <v>305</v>
      </c>
      <c r="R789" t="inlineStr">
        <is>
          <t>-</t>
        </is>
      </c>
      <c r="S789" t="inlineStr">
        <is>
          <t>-</t>
        </is>
      </c>
      <c r="T789" t="inlineStr">
        <is>
          <t>No</t>
        </is>
      </c>
      <c r="U789" t="n">
        <v>4</v>
      </c>
      <c r="V789" t="n">
        <v>3</v>
      </c>
      <c r="W789" t="inlineStr">
        <is>
          <t>-</t>
        </is>
      </c>
      <c r="X789" t="inlineStr">
        <is>
          <t>No</t>
        </is>
      </c>
      <c r="Y789" t="inlineStr">
        <is>
          <t>No</t>
        </is>
      </c>
      <c r="Z789" t="inlineStr">
        <is>
          <t>No</t>
        </is>
      </c>
      <c r="AA789" t="inlineStr">
        <is>
          <t>No</t>
        </is>
      </c>
      <c r="AB789" t="inlineStr">
        <is>
          <t>No</t>
        </is>
      </c>
      <c r="AC789" s="126" t="inlineStr">
        <is>
          <t>Aqui</t>
        </is>
      </c>
      <c r="AE789" t="n">
        <v>940.983606557377</v>
      </c>
      <c r="AF789" t="inlineStr">
        <is>
          <t>-</t>
        </is>
      </c>
    </row>
    <row r="790">
      <c r="B790" t="inlineStr">
        <is>
          <t>Actiu</t>
        </is>
      </c>
      <c r="C790" t="inlineStr">
        <is>
          <t>2025-05-07</t>
        </is>
      </c>
      <c r="D790" t="inlineStr">
        <is>
          <t>Serra Grup Immobiliari</t>
        </is>
      </c>
      <c r="F790" t="inlineStr">
        <is>
          <t>2025-05-07</t>
        </is>
      </c>
      <c r="G790" t="n">
        <v>0</v>
      </c>
      <c r="I790" t="n">
        <v>284000</v>
      </c>
      <c r="J790" t="inlineStr">
        <is>
          <t>-</t>
        </is>
      </c>
      <c r="K790" t="inlineStr">
        <is>
          <t>Viviendas</t>
        </is>
      </c>
      <c r="L790" t="inlineStr">
        <is>
          <t>Nuevo</t>
        </is>
      </c>
      <c r="M790" t="n">
        <v>2025</v>
      </c>
      <c r="N790" t="n">
        <v>0</v>
      </c>
      <c r="O790" t="inlineStr">
        <is>
          <t>Vilafranca del Penedès</t>
        </is>
      </c>
      <c r="P790" t="inlineStr">
        <is>
          <t>La Girada</t>
        </is>
      </c>
      <c r="Q790" t="n">
        <v>78</v>
      </c>
      <c r="R790" t="inlineStr">
        <is>
          <t>-</t>
        </is>
      </c>
      <c r="S790" t="inlineStr">
        <is>
          <t>-</t>
        </is>
      </c>
      <c r="T790" t="inlineStr">
        <is>
          <t>Si</t>
        </is>
      </c>
      <c r="U790" t="n">
        <v>4</v>
      </c>
      <c r="V790" t="n">
        <v>2</v>
      </c>
      <c r="W790" t="inlineStr">
        <is>
          <t>-</t>
        </is>
      </c>
      <c r="X790" t="inlineStr">
        <is>
          <t>No</t>
        </is>
      </c>
      <c r="Y790" t="inlineStr">
        <is>
          <t>Si</t>
        </is>
      </c>
      <c r="Z790" t="inlineStr">
        <is>
          <t>Si</t>
        </is>
      </c>
      <c r="AA790" t="inlineStr">
        <is>
          <t>No</t>
        </is>
      </c>
      <c r="AB790" t="inlineStr">
        <is>
          <t>No</t>
        </is>
      </c>
      <c r="AC790" s="126" t="inlineStr">
        <is>
          <t>Aqui</t>
        </is>
      </c>
      <c r="AE790" t="n">
        <v>3641.025641025641</v>
      </c>
      <c r="AF790" t="n">
        <v>3641.025641025641</v>
      </c>
    </row>
    <row r="791">
      <c r="B791" t="inlineStr">
        <is>
          <t>Actiu</t>
        </is>
      </c>
      <c r="C791" t="inlineStr">
        <is>
          <t>2025-05-07</t>
        </is>
      </c>
      <c r="D791" t="inlineStr">
        <is>
          <t>Serra Grup Immobiliari</t>
        </is>
      </c>
      <c r="F791" t="inlineStr">
        <is>
          <t>2025-05-07</t>
        </is>
      </c>
      <c r="G791" t="n">
        <v>0</v>
      </c>
      <c r="I791" t="n">
        <v>276838</v>
      </c>
      <c r="J791" t="inlineStr">
        <is>
          <t>-</t>
        </is>
      </c>
      <c r="K791" t="inlineStr">
        <is>
          <t>Viviendas</t>
        </is>
      </c>
      <c r="L791" t="inlineStr">
        <is>
          <t>Obra Nueva</t>
        </is>
      </c>
      <c r="M791" t="n">
        <v>2025</v>
      </c>
      <c r="N791" t="n">
        <v>0</v>
      </c>
      <c r="O791" t="inlineStr">
        <is>
          <t>Vilafranca del Penedès</t>
        </is>
      </c>
      <c r="P791" t="inlineStr">
        <is>
          <t>Barceloneta</t>
        </is>
      </c>
      <c r="Q791" t="n">
        <v>83</v>
      </c>
      <c r="R791" t="inlineStr">
        <is>
          <t>-</t>
        </is>
      </c>
      <c r="S791" t="inlineStr">
        <is>
          <t>-</t>
        </is>
      </c>
      <c r="T791" t="inlineStr">
        <is>
          <t>Si</t>
        </is>
      </c>
      <c r="U791" t="n">
        <v>3</v>
      </c>
      <c r="V791" t="n">
        <v>2</v>
      </c>
      <c r="W791" t="inlineStr">
        <is>
          <t>-</t>
        </is>
      </c>
      <c r="X791" t="inlineStr">
        <is>
          <t>No</t>
        </is>
      </c>
      <c r="Y791" t="inlineStr">
        <is>
          <t>No</t>
        </is>
      </c>
      <c r="Z791" t="inlineStr">
        <is>
          <t>Si</t>
        </is>
      </c>
      <c r="AA791" t="inlineStr">
        <is>
          <t>No</t>
        </is>
      </c>
      <c r="AB791" t="inlineStr">
        <is>
          <t>Si</t>
        </is>
      </c>
      <c r="AC791" s="126" t="inlineStr">
        <is>
          <t>Aqui</t>
        </is>
      </c>
      <c r="AE791" t="n">
        <v>3335.397590361446</v>
      </c>
      <c r="AF791" t="n">
        <v>3335.397590361446</v>
      </c>
    </row>
    <row r="792">
      <c r="B792" t="inlineStr">
        <is>
          <t>Actiu</t>
        </is>
      </c>
      <c r="C792" t="inlineStr">
        <is>
          <t>2025-05-07</t>
        </is>
      </c>
      <c r="D792" t="inlineStr">
        <is>
          <t>Serra Grup Immobiliari</t>
        </is>
      </c>
      <c r="F792" t="inlineStr">
        <is>
          <t>2025-05-07</t>
        </is>
      </c>
      <c r="G792" t="n">
        <v>0</v>
      </c>
      <c r="I792" t="n">
        <v>273861</v>
      </c>
      <c r="J792" t="inlineStr">
        <is>
          <t>-</t>
        </is>
      </c>
      <c r="K792" t="inlineStr">
        <is>
          <t>Viviendas</t>
        </is>
      </c>
      <c r="L792" t="inlineStr">
        <is>
          <t>Obra Nueva</t>
        </is>
      </c>
      <c r="M792" t="n">
        <v>2025</v>
      </c>
      <c r="N792" t="n">
        <v>0</v>
      </c>
      <c r="O792" t="inlineStr">
        <is>
          <t>Vilafranca del Penedès</t>
        </is>
      </c>
      <c r="P792" t="inlineStr">
        <is>
          <t>Vilafranca del Penedès</t>
        </is>
      </c>
      <c r="Q792" t="n">
        <v>84</v>
      </c>
      <c r="R792" t="inlineStr">
        <is>
          <t>-</t>
        </is>
      </c>
      <c r="S792" t="inlineStr">
        <is>
          <t>-</t>
        </is>
      </c>
      <c r="T792" t="inlineStr">
        <is>
          <t>Si</t>
        </is>
      </c>
      <c r="U792" t="n">
        <v>3</v>
      </c>
      <c r="V792" t="n">
        <v>2</v>
      </c>
      <c r="W792" t="inlineStr">
        <is>
          <t>-</t>
        </is>
      </c>
      <c r="X792" t="inlineStr">
        <is>
          <t>No</t>
        </is>
      </c>
      <c r="Y792" t="inlineStr">
        <is>
          <t>No</t>
        </is>
      </c>
      <c r="Z792" t="inlineStr">
        <is>
          <t>Si</t>
        </is>
      </c>
      <c r="AA792" t="inlineStr">
        <is>
          <t>No</t>
        </is>
      </c>
      <c r="AB792" t="inlineStr">
        <is>
          <t>Si</t>
        </is>
      </c>
      <c r="AC792" s="126" t="inlineStr">
        <is>
          <t>Aqui</t>
        </is>
      </c>
      <c r="AE792" t="n">
        <v>3260.25</v>
      </c>
      <c r="AF792" t="n">
        <v>3260.25</v>
      </c>
    </row>
    <row r="793">
      <c r="B793" t="inlineStr">
        <is>
          <t>Actiu</t>
        </is>
      </c>
      <c r="C793" t="inlineStr">
        <is>
          <t>2025-05-07</t>
        </is>
      </c>
      <c r="D793" t="inlineStr">
        <is>
          <t>Serra Grup Immobiliari</t>
        </is>
      </c>
      <c r="F793" t="inlineStr">
        <is>
          <t>2025-05-07</t>
        </is>
      </c>
      <c r="G793" t="n">
        <v>0</v>
      </c>
      <c r="I793" t="n">
        <v>167000</v>
      </c>
      <c r="J793" t="inlineStr">
        <is>
          <t>-</t>
        </is>
      </c>
      <c r="K793" t="inlineStr">
        <is>
          <t>Viviendas</t>
        </is>
      </c>
      <c r="L793" t="inlineStr">
        <is>
          <t>Buen estado</t>
        </is>
      </c>
      <c r="M793" t="n">
        <v>1972</v>
      </c>
      <c r="N793" t="n">
        <v>53</v>
      </c>
      <c r="O793" t="inlineStr">
        <is>
          <t>Vilafranca del Penedès</t>
        </is>
      </c>
      <c r="P793" t="inlineStr">
        <is>
          <t>LEspirall</t>
        </is>
      </c>
      <c r="Q793" t="n">
        <v>74</v>
      </c>
      <c r="R793" t="inlineStr">
        <is>
          <t>-</t>
        </is>
      </c>
      <c r="S793" t="inlineStr">
        <is>
          <t>-</t>
        </is>
      </c>
      <c r="T793" t="inlineStr">
        <is>
          <t>Si</t>
        </is>
      </c>
      <c r="U793" t="n">
        <v>3</v>
      </c>
      <c r="V793" t="n">
        <v>1</v>
      </c>
      <c r="W793" t="inlineStr">
        <is>
          <t>Sur</t>
        </is>
      </c>
      <c r="X793" t="inlineStr">
        <is>
          <t>No</t>
        </is>
      </c>
      <c r="Y793" t="inlineStr">
        <is>
          <t>No</t>
        </is>
      </c>
      <c r="Z793" t="inlineStr">
        <is>
          <t>No</t>
        </is>
      </c>
      <c r="AA793" t="inlineStr">
        <is>
          <t>No</t>
        </is>
      </c>
      <c r="AB793" t="inlineStr">
        <is>
          <t>No</t>
        </is>
      </c>
      <c r="AC793" s="126" t="inlineStr">
        <is>
          <t>Aqui</t>
        </is>
      </c>
      <c r="AE793" t="n">
        <v>2256.756756756757</v>
      </c>
      <c r="AF793" t="n">
        <v>1783.997436171349</v>
      </c>
    </row>
    <row r="794">
      <c r="B794" t="inlineStr">
        <is>
          <t>Actiu</t>
        </is>
      </c>
      <c r="C794" t="inlineStr">
        <is>
          <t>2025-05-07</t>
        </is>
      </c>
      <c r="D794" t="inlineStr">
        <is>
          <t>Serra Grup Immobiliari</t>
        </is>
      </c>
      <c r="F794" t="inlineStr">
        <is>
          <t>2025-05-07</t>
        </is>
      </c>
      <c r="G794" t="n">
        <v>0</v>
      </c>
      <c r="I794" t="n">
        <v>294743</v>
      </c>
      <c r="J794" t="inlineStr">
        <is>
          <t>-</t>
        </is>
      </c>
      <c r="K794" t="inlineStr">
        <is>
          <t>Viviendas</t>
        </is>
      </c>
      <c r="L794" t="inlineStr">
        <is>
          <t>Obra Nueva</t>
        </is>
      </c>
      <c r="M794" t="n">
        <v>2025</v>
      </c>
      <c r="N794" t="n">
        <v>0</v>
      </c>
      <c r="O794" t="inlineStr">
        <is>
          <t>Vilafranca del Penedès</t>
        </is>
      </c>
      <c r="P794" t="inlineStr">
        <is>
          <t>Barceloneta</t>
        </is>
      </c>
      <c r="Q794" t="n">
        <v>82</v>
      </c>
      <c r="R794" t="inlineStr">
        <is>
          <t>-</t>
        </is>
      </c>
      <c r="S794" t="inlineStr">
        <is>
          <t>-</t>
        </is>
      </c>
      <c r="T794" t="inlineStr">
        <is>
          <t>Si</t>
        </is>
      </c>
      <c r="U794" t="n">
        <v>4</v>
      </c>
      <c r="V794" t="n">
        <v>2</v>
      </c>
      <c r="W794" t="inlineStr">
        <is>
          <t>-</t>
        </is>
      </c>
      <c r="X794" t="inlineStr">
        <is>
          <t>No</t>
        </is>
      </c>
      <c r="Y794" t="inlineStr">
        <is>
          <t>No</t>
        </is>
      </c>
      <c r="Z794" t="inlineStr">
        <is>
          <t>Si</t>
        </is>
      </c>
      <c r="AA794" t="inlineStr">
        <is>
          <t>No</t>
        </is>
      </c>
      <c r="AB794" t="inlineStr">
        <is>
          <t>Si</t>
        </is>
      </c>
      <c r="AC794" s="126" t="inlineStr">
        <is>
          <t>Aqui</t>
        </is>
      </c>
      <c r="AE794" t="n">
        <v>3594.426829268293</v>
      </c>
      <c r="AF794" t="n">
        <v>3594.426829268293</v>
      </c>
    </row>
    <row r="795">
      <c r="B795" t="inlineStr">
        <is>
          <t>Actiu</t>
        </is>
      </c>
      <c r="C795" t="inlineStr">
        <is>
          <t>2025-05-07</t>
        </is>
      </c>
      <c r="D795" t="inlineStr">
        <is>
          <t>Serra Grup Immobiliari</t>
        </is>
      </c>
      <c r="F795" t="inlineStr">
        <is>
          <t>2025-05-07</t>
        </is>
      </c>
      <c r="G795" t="n">
        <v>0</v>
      </c>
      <c r="I795" t="n">
        <v>495000</v>
      </c>
      <c r="J795" t="inlineStr">
        <is>
          <t>-</t>
        </is>
      </c>
      <c r="K795" t="inlineStr">
        <is>
          <t>Viviendas</t>
        </is>
      </c>
      <c r="L795" t="inlineStr">
        <is>
          <t>Buen estado</t>
        </is>
      </c>
      <c r="M795" t="n">
        <v>1918</v>
      </c>
      <c r="N795" t="n">
        <v>107</v>
      </c>
      <c r="O795" t="inlineStr">
        <is>
          <t>Vilafranca del Penedès</t>
        </is>
      </c>
      <c r="P795" t="inlineStr">
        <is>
          <t>*CENTRO</t>
        </is>
      </c>
      <c r="Q795" t="n">
        <v>273</v>
      </c>
      <c r="R795" t="inlineStr">
        <is>
          <t>-</t>
        </is>
      </c>
      <c r="S795" t="inlineStr">
        <is>
          <t>-</t>
        </is>
      </c>
      <c r="T795" t="inlineStr">
        <is>
          <t>No</t>
        </is>
      </c>
      <c r="U795" t="n">
        <v>7</v>
      </c>
      <c r="V795" t="n">
        <v>4</v>
      </c>
      <c r="W795" t="inlineStr">
        <is>
          <t>-</t>
        </is>
      </c>
      <c r="X795" t="inlineStr">
        <is>
          <t>No</t>
        </is>
      </c>
      <c r="Y795" t="inlineStr">
        <is>
          <t>Si</t>
        </is>
      </c>
      <c r="Z795" t="inlineStr">
        <is>
          <t>No</t>
        </is>
      </c>
      <c r="AA795" t="inlineStr">
        <is>
          <t>No</t>
        </is>
      </c>
      <c r="AB795" t="inlineStr">
        <is>
          <t>No</t>
        </is>
      </c>
      <c r="AC795" s="126" t="inlineStr">
        <is>
          <t>Aqui</t>
        </is>
      </c>
      <c r="AE795" t="n">
        <v>1813.186813186813</v>
      </c>
      <c r="AF795" t="n">
        <v>1181.22919425851</v>
      </c>
    </row>
    <row r="796">
      <c r="B796" t="inlineStr">
        <is>
          <t>Actiu</t>
        </is>
      </c>
      <c r="C796" t="inlineStr">
        <is>
          <t>2025-05-07</t>
        </is>
      </c>
      <c r="D796" t="inlineStr">
        <is>
          <t>Serra Grup Immobiliari</t>
        </is>
      </c>
      <c r="F796" t="inlineStr">
        <is>
          <t>2025-05-07</t>
        </is>
      </c>
      <c r="G796" t="n">
        <v>0</v>
      </c>
      <c r="I796" t="n">
        <v>175000</v>
      </c>
      <c r="J796" t="inlineStr">
        <is>
          <t>-</t>
        </is>
      </c>
      <c r="K796" t="inlineStr">
        <is>
          <t>Viviendas</t>
        </is>
      </c>
      <c r="L796" t="inlineStr">
        <is>
          <t>Buen estado</t>
        </is>
      </c>
      <c r="M796" t="n">
        <v>1995</v>
      </c>
      <c r="N796" t="n">
        <v>30</v>
      </c>
      <c r="O796" t="inlineStr">
        <is>
          <t>Vilafranca del Penedès</t>
        </is>
      </c>
      <c r="P796" t="inlineStr">
        <is>
          <t>LES CLOTES</t>
        </is>
      </c>
      <c r="Q796" t="n">
        <v>87</v>
      </c>
      <c r="R796" t="inlineStr">
        <is>
          <t>-</t>
        </is>
      </c>
      <c r="S796" t="inlineStr">
        <is>
          <t>-</t>
        </is>
      </c>
      <c r="T796" t="inlineStr">
        <is>
          <t>Si</t>
        </is>
      </c>
      <c r="U796" t="n">
        <v>4</v>
      </c>
      <c r="V796" t="n">
        <v>2</v>
      </c>
      <c r="W796" t="inlineStr">
        <is>
          <t>Oeste</t>
        </is>
      </c>
      <c r="X796" t="inlineStr">
        <is>
          <t>No</t>
        </is>
      </c>
      <c r="Y796" t="inlineStr">
        <is>
          <t>Si</t>
        </is>
      </c>
      <c r="Z796" t="inlineStr">
        <is>
          <t>No</t>
        </is>
      </c>
      <c r="AA796" t="inlineStr">
        <is>
          <t>No</t>
        </is>
      </c>
      <c r="AB796" t="inlineStr">
        <is>
          <t>No</t>
        </is>
      </c>
      <c r="AC796" s="126" t="inlineStr">
        <is>
          <t>Aqui</t>
        </is>
      </c>
      <c r="AE796" t="n">
        <v>2011.494252873563</v>
      </c>
      <c r="AF796" t="n">
        <v>1749.125437281359</v>
      </c>
    </row>
    <row r="797">
      <c r="B797" t="inlineStr">
        <is>
          <t>Actiu</t>
        </is>
      </c>
      <c r="C797" t="inlineStr">
        <is>
          <t>2025-05-07</t>
        </is>
      </c>
      <c r="D797" t="inlineStr">
        <is>
          <t>Serra Grup Immobiliari</t>
        </is>
      </c>
      <c r="F797" t="inlineStr">
        <is>
          <t>2025-05-07</t>
        </is>
      </c>
      <c r="G797" t="n">
        <v>0</v>
      </c>
      <c r="I797" t="n">
        <v>288472</v>
      </c>
      <c r="J797" t="inlineStr">
        <is>
          <t>-</t>
        </is>
      </c>
      <c r="K797" t="inlineStr">
        <is>
          <t>Viviendas</t>
        </is>
      </c>
      <c r="L797" t="inlineStr">
        <is>
          <t>Obra Nueva</t>
        </is>
      </c>
      <c r="M797" t="n">
        <v>2025</v>
      </c>
      <c r="N797" t="n">
        <v>0</v>
      </c>
      <c r="O797" t="inlineStr">
        <is>
          <t>Vilafranca del Penedès</t>
        </is>
      </c>
      <c r="P797" t="inlineStr">
        <is>
          <t>Vilafranca del Penedès</t>
        </is>
      </c>
      <c r="Q797" t="n">
        <v>88</v>
      </c>
      <c r="R797" t="inlineStr">
        <is>
          <t>-</t>
        </is>
      </c>
      <c r="S797" t="inlineStr">
        <is>
          <t>-</t>
        </is>
      </c>
      <c r="T797" t="inlineStr">
        <is>
          <t>Si</t>
        </is>
      </c>
      <c r="U797" t="n">
        <v>4</v>
      </c>
      <c r="V797" t="n">
        <v>2</v>
      </c>
      <c r="W797" t="inlineStr">
        <is>
          <t>-</t>
        </is>
      </c>
      <c r="X797" t="inlineStr">
        <is>
          <t>No</t>
        </is>
      </c>
      <c r="Y797" t="inlineStr">
        <is>
          <t>Si</t>
        </is>
      </c>
      <c r="Z797" t="inlineStr">
        <is>
          <t>Si</t>
        </is>
      </c>
      <c r="AA797" t="inlineStr">
        <is>
          <t>No</t>
        </is>
      </c>
      <c r="AB797" t="inlineStr">
        <is>
          <t>Si</t>
        </is>
      </c>
      <c r="AC797" s="126" t="inlineStr">
        <is>
          <t>Aqui</t>
        </is>
      </c>
      <c r="AE797" t="n">
        <v>3278.090909090909</v>
      </c>
      <c r="AF797" t="n">
        <v>3278.090909090909</v>
      </c>
    </row>
    <row r="798">
      <c r="B798" t="inlineStr">
        <is>
          <t>Actiu</t>
        </is>
      </c>
      <c r="C798" t="inlineStr">
        <is>
          <t>2025-05-07</t>
        </is>
      </c>
      <c r="D798" t="inlineStr">
        <is>
          <t>Serra Grup Immobiliari</t>
        </is>
      </c>
      <c r="F798" t="inlineStr">
        <is>
          <t>2025-05-07</t>
        </is>
      </c>
      <c r="G798" t="n">
        <v>0</v>
      </c>
      <c r="I798" t="n">
        <v>276105</v>
      </c>
      <c r="J798" t="inlineStr">
        <is>
          <t>-</t>
        </is>
      </c>
      <c r="K798" t="inlineStr">
        <is>
          <t>Viviendas</t>
        </is>
      </c>
      <c r="L798" t="inlineStr">
        <is>
          <t>Obra Nueva</t>
        </is>
      </c>
      <c r="M798" t="n">
        <v>2025</v>
      </c>
      <c r="N798" t="n">
        <v>0</v>
      </c>
      <c r="O798" t="inlineStr">
        <is>
          <t>Vilafranca del Penedès</t>
        </is>
      </c>
      <c r="P798" t="inlineStr">
        <is>
          <t>Vilafranca del Penedès</t>
        </is>
      </c>
      <c r="Q798" t="n">
        <v>83</v>
      </c>
      <c r="R798" t="inlineStr">
        <is>
          <t>-</t>
        </is>
      </c>
      <c r="S798" t="inlineStr">
        <is>
          <t>-</t>
        </is>
      </c>
      <c r="T798" t="inlineStr">
        <is>
          <t>Si</t>
        </is>
      </c>
      <c r="U798" t="n">
        <v>3</v>
      </c>
      <c r="V798" t="n">
        <v>2</v>
      </c>
      <c r="W798" t="inlineStr">
        <is>
          <t>-</t>
        </is>
      </c>
      <c r="X798" t="inlineStr">
        <is>
          <t>No</t>
        </is>
      </c>
      <c r="Y798" t="inlineStr">
        <is>
          <t>No</t>
        </is>
      </c>
      <c r="Z798" t="inlineStr">
        <is>
          <t>Si</t>
        </is>
      </c>
      <c r="AA798" t="inlineStr">
        <is>
          <t>No</t>
        </is>
      </c>
      <c r="AB798" t="inlineStr">
        <is>
          <t>Si</t>
        </is>
      </c>
      <c r="AC798" s="126" t="inlineStr">
        <is>
          <t>Aqui</t>
        </is>
      </c>
      <c r="AE798" t="n">
        <v>3326.566265060241</v>
      </c>
      <c r="AF798" t="n">
        <v>3326.566265060241</v>
      </c>
    </row>
    <row r="799">
      <c r="B799" t="inlineStr">
        <is>
          <t>Actiu</t>
        </is>
      </c>
      <c r="C799" t="inlineStr">
        <is>
          <t>2025-05-07</t>
        </is>
      </c>
      <c r="D799" t="inlineStr">
        <is>
          <t>Serra Grup Immobiliari</t>
        </is>
      </c>
      <c r="F799" t="inlineStr">
        <is>
          <t>2025-05-07</t>
        </is>
      </c>
      <c r="G799" t="n">
        <v>0</v>
      </c>
      <c r="I799" t="n">
        <v>285000</v>
      </c>
      <c r="J799" t="inlineStr">
        <is>
          <t>-</t>
        </is>
      </c>
      <c r="K799" t="inlineStr">
        <is>
          <t>Viviendas</t>
        </is>
      </c>
      <c r="L799" t="inlineStr">
        <is>
          <t>Buen estado</t>
        </is>
      </c>
      <c r="M799" t="n">
        <v>1960</v>
      </c>
      <c r="N799" t="n">
        <v>65</v>
      </c>
      <c r="O799" t="inlineStr">
        <is>
          <t>Vilafranca del Penedès</t>
        </is>
      </c>
      <c r="P799" t="inlineStr">
        <is>
          <t>*CENTRO</t>
        </is>
      </c>
      <c r="Q799" t="n">
        <v>98</v>
      </c>
      <c r="R799" t="inlineStr">
        <is>
          <t>-</t>
        </is>
      </c>
      <c r="S799" t="inlineStr">
        <is>
          <t>-</t>
        </is>
      </c>
      <c r="T799" t="inlineStr">
        <is>
          <t>No</t>
        </is>
      </c>
      <c r="U799" t="n">
        <v>3</v>
      </c>
      <c r="V799" t="n">
        <v>2</v>
      </c>
      <c r="W799" t="inlineStr">
        <is>
          <t>-</t>
        </is>
      </c>
      <c r="X799" t="inlineStr">
        <is>
          <t>No</t>
        </is>
      </c>
      <c r="Y799" t="inlineStr">
        <is>
          <t>Si</t>
        </is>
      </c>
      <c r="Z799" t="inlineStr">
        <is>
          <t>No</t>
        </is>
      </c>
      <c r="AA799" t="inlineStr">
        <is>
          <t>No</t>
        </is>
      </c>
      <c r="AB799" t="inlineStr">
        <is>
          <t>Si</t>
        </is>
      </c>
      <c r="AC799" s="126" t="inlineStr">
        <is>
          <t>Aqui</t>
        </is>
      </c>
      <c r="AE799" t="n">
        <v>2908.163265306122</v>
      </c>
      <c r="AF799" t="n">
        <v>2194.840200231036</v>
      </c>
    </row>
    <row r="800">
      <c r="B800" t="inlineStr">
        <is>
          <t>Actiu</t>
        </is>
      </c>
      <c r="C800" t="inlineStr">
        <is>
          <t>2025-05-07</t>
        </is>
      </c>
      <c r="D800" t="inlineStr">
        <is>
          <t>Serra Grup Immobiliari</t>
        </is>
      </c>
      <c r="F800" t="inlineStr">
        <is>
          <t>2025-05-07</t>
        </is>
      </c>
      <c r="G800" t="n">
        <v>0</v>
      </c>
      <c r="I800" t="n">
        <v>167000</v>
      </c>
      <c r="J800" t="inlineStr">
        <is>
          <t>-</t>
        </is>
      </c>
      <c r="K800" t="inlineStr">
        <is>
          <t>Viviendas</t>
        </is>
      </c>
      <c r="L800" t="inlineStr">
        <is>
          <t>Buen estado</t>
        </is>
      </c>
      <c r="M800" t="n">
        <v>1972</v>
      </c>
      <c r="N800" t="n">
        <v>53</v>
      </c>
      <c r="O800" t="inlineStr">
        <is>
          <t>Vilafranca del Penedès</t>
        </is>
      </c>
      <c r="P800" t="inlineStr">
        <is>
          <t>LEspirall</t>
        </is>
      </c>
      <c r="Q800" t="n">
        <v>74</v>
      </c>
      <c r="R800" t="inlineStr">
        <is>
          <t>-</t>
        </is>
      </c>
      <c r="S800" t="inlineStr">
        <is>
          <t>-</t>
        </is>
      </c>
      <c r="T800" t="inlineStr">
        <is>
          <t>Si</t>
        </is>
      </c>
      <c r="U800" t="n">
        <v>3</v>
      </c>
      <c r="V800" t="n">
        <v>1</v>
      </c>
      <c r="W800" t="inlineStr">
        <is>
          <t>Sur</t>
        </is>
      </c>
      <c r="X800" t="inlineStr">
        <is>
          <t>No</t>
        </is>
      </c>
      <c r="Y800" t="inlineStr">
        <is>
          <t>No</t>
        </is>
      </c>
      <c r="Z800" t="inlineStr">
        <is>
          <t>No</t>
        </is>
      </c>
      <c r="AA800" t="inlineStr">
        <is>
          <t>No</t>
        </is>
      </c>
      <c r="AB800" t="inlineStr">
        <is>
          <t>No</t>
        </is>
      </c>
      <c r="AC800" s="126" t="inlineStr">
        <is>
          <t>Aqui</t>
        </is>
      </c>
      <c r="AE800" t="n">
        <v>2256.756756756757</v>
      </c>
      <c r="AF800" t="n">
        <v>1783.997436171349</v>
      </c>
    </row>
    <row r="801">
      <c r="B801" t="inlineStr">
        <is>
          <t>Actiu</t>
        </is>
      </c>
      <c r="C801" t="inlineStr">
        <is>
          <t>2025-05-07</t>
        </is>
      </c>
      <c r="D801" t="inlineStr">
        <is>
          <t>Serra Grup Immobiliari</t>
        </is>
      </c>
      <c r="F801" t="inlineStr">
        <is>
          <t>2025-05-07</t>
        </is>
      </c>
      <c r="G801" t="n">
        <v>0</v>
      </c>
      <c r="I801" t="n">
        <v>285000</v>
      </c>
      <c r="J801" t="inlineStr">
        <is>
          <t>-</t>
        </is>
      </c>
      <c r="K801" t="inlineStr">
        <is>
          <t>Viviendas</t>
        </is>
      </c>
      <c r="L801" t="inlineStr">
        <is>
          <t>Buen estado</t>
        </is>
      </c>
      <c r="M801" t="n">
        <v>1960</v>
      </c>
      <c r="N801" t="n">
        <v>65</v>
      </c>
      <c r="O801" t="inlineStr">
        <is>
          <t>Vilafranca del Penedès</t>
        </is>
      </c>
      <c r="P801" t="inlineStr">
        <is>
          <t>*CENTRO</t>
        </is>
      </c>
      <c r="Q801" t="n">
        <v>98</v>
      </c>
      <c r="R801" t="inlineStr">
        <is>
          <t>-</t>
        </is>
      </c>
      <c r="S801" t="inlineStr">
        <is>
          <t>-</t>
        </is>
      </c>
      <c r="T801" t="inlineStr">
        <is>
          <t>No</t>
        </is>
      </c>
      <c r="U801" t="n">
        <v>3</v>
      </c>
      <c r="V801" t="n">
        <v>2</v>
      </c>
      <c r="W801" t="inlineStr">
        <is>
          <t>-</t>
        </is>
      </c>
      <c r="X801" t="inlineStr">
        <is>
          <t>No</t>
        </is>
      </c>
      <c r="Y801" t="inlineStr">
        <is>
          <t>Si</t>
        </is>
      </c>
      <c r="Z801" t="inlineStr">
        <is>
          <t>No</t>
        </is>
      </c>
      <c r="AA801" t="inlineStr">
        <is>
          <t>No</t>
        </is>
      </c>
      <c r="AB801" t="inlineStr">
        <is>
          <t>Si</t>
        </is>
      </c>
      <c r="AC801" s="126" t="inlineStr">
        <is>
          <t>Aqui</t>
        </is>
      </c>
      <c r="AE801" t="n">
        <v>2908.163265306122</v>
      </c>
      <c r="AF801" t="n">
        <v>2194.840200231036</v>
      </c>
    </row>
    <row r="802">
      <c r="B802" t="inlineStr">
        <is>
          <t>Actiu</t>
        </is>
      </c>
      <c r="C802" t="inlineStr">
        <is>
          <t>2025-05-07</t>
        </is>
      </c>
      <c r="D802" t="inlineStr">
        <is>
          <t>Serra Grup Immobiliari</t>
        </is>
      </c>
      <c r="F802" t="inlineStr">
        <is>
          <t>2025-05-07</t>
        </is>
      </c>
      <c r="G802" t="n">
        <v>0</v>
      </c>
      <c r="I802" t="n">
        <v>284000</v>
      </c>
      <c r="J802" t="inlineStr">
        <is>
          <t>-</t>
        </is>
      </c>
      <c r="K802" t="inlineStr">
        <is>
          <t>Viviendas</t>
        </is>
      </c>
      <c r="L802" t="inlineStr">
        <is>
          <t>Nuevo</t>
        </is>
      </c>
      <c r="M802" t="n">
        <v>2025</v>
      </c>
      <c r="N802" t="n">
        <v>0</v>
      </c>
      <c r="O802" t="inlineStr">
        <is>
          <t>Vilafranca del Penedès</t>
        </is>
      </c>
      <c r="P802" t="inlineStr">
        <is>
          <t>La Girada</t>
        </is>
      </c>
      <c r="Q802" t="n">
        <v>78</v>
      </c>
      <c r="R802" t="inlineStr">
        <is>
          <t>-</t>
        </is>
      </c>
      <c r="S802" t="inlineStr">
        <is>
          <t>-</t>
        </is>
      </c>
      <c r="T802" t="inlineStr">
        <is>
          <t>Si</t>
        </is>
      </c>
      <c r="U802" t="n">
        <v>4</v>
      </c>
      <c r="V802" t="n">
        <v>2</v>
      </c>
      <c r="W802" t="inlineStr">
        <is>
          <t>-</t>
        </is>
      </c>
      <c r="X802" t="inlineStr">
        <is>
          <t>No</t>
        </is>
      </c>
      <c r="Y802" t="inlineStr">
        <is>
          <t>Si</t>
        </is>
      </c>
      <c r="Z802" t="inlineStr">
        <is>
          <t>Si</t>
        </is>
      </c>
      <c r="AA802" t="inlineStr">
        <is>
          <t>No</t>
        </is>
      </c>
      <c r="AB802" t="inlineStr">
        <is>
          <t>No</t>
        </is>
      </c>
      <c r="AC802" s="126" t="inlineStr">
        <is>
          <t>Aqui</t>
        </is>
      </c>
      <c r="AE802" t="n">
        <v>3641.025641025641</v>
      </c>
      <c r="AF802" t="n">
        <v>3641.025641025641</v>
      </c>
    </row>
    <row r="803">
      <c r="B803" t="inlineStr">
        <is>
          <t>Actiu</t>
        </is>
      </c>
      <c r="C803" t="inlineStr">
        <is>
          <t>2025-05-07</t>
        </is>
      </c>
      <c r="D803" t="inlineStr">
        <is>
          <t>Serra Grup Immobiliari</t>
        </is>
      </c>
      <c r="F803" t="inlineStr">
        <is>
          <t>2025-05-07</t>
        </is>
      </c>
      <c r="G803" t="n">
        <v>0</v>
      </c>
      <c r="I803" t="n">
        <v>2200000</v>
      </c>
      <c r="J803" t="inlineStr">
        <is>
          <t>-</t>
        </is>
      </c>
      <c r="K803" t="inlineStr">
        <is>
          <t>Viviendas</t>
        </is>
      </c>
      <c r="L803" t="inlineStr">
        <is>
          <t>-</t>
        </is>
      </c>
      <c r="M803" t="inlineStr">
        <is>
          <t>-</t>
        </is>
      </c>
      <c r="N803" t="inlineStr">
        <is>
          <t>-</t>
        </is>
      </c>
      <c r="O803" t="inlineStr">
        <is>
          <t>Vilafranca del Penedès</t>
        </is>
      </c>
      <c r="P803" t="inlineStr">
        <is>
          <t>Subirats</t>
        </is>
      </c>
      <c r="Q803" t="n">
        <v>687</v>
      </c>
      <c r="R803" t="inlineStr">
        <is>
          <t>-</t>
        </is>
      </c>
      <c r="S803" t="inlineStr">
        <is>
          <t>-</t>
        </is>
      </c>
      <c r="T803" t="inlineStr">
        <is>
          <t>No</t>
        </is>
      </c>
      <c r="U803" t="n">
        <v>8</v>
      </c>
      <c r="V803" t="n">
        <v>6</v>
      </c>
      <c r="W803" t="inlineStr">
        <is>
          <t>-</t>
        </is>
      </c>
      <c r="X803" t="inlineStr">
        <is>
          <t>Si</t>
        </is>
      </c>
      <c r="Y803" t="inlineStr">
        <is>
          <t>Si</t>
        </is>
      </c>
      <c r="Z803" t="inlineStr">
        <is>
          <t>Si</t>
        </is>
      </c>
      <c r="AA803" t="inlineStr">
        <is>
          <t>No</t>
        </is>
      </c>
      <c r="AB803" t="inlineStr">
        <is>
          <t>No</t>
        </is>
      </c>
      <c r="AC803" s="126" t="inlineStr">
        <is>
          <t>Aqui</t>
        </is>
      </c>
      <c r="AE803" t="n">
        <v>3202.328966521106</v>
      </c>
      <c r="AF803" t="inlineStr">
        <is>
          <t>-</t>
        </is>
      </c>
    </row>
    <row r="804">
      <c r="B804" t="inlineStr">
        <is>
          <t>Actiu</t>
        </is>
      </c>
      <c r="C804" t="inlineStr">
        <is>
          <t>2025-05-07</t>
        </is>
      </c>
      <c r="D804" t="inlineStr">
        <is>
          <t>Serra Grup Immobiliari</t>
        </is>
      </c>
      <c r="F804" t="inlineStr">
        <is>
          <t>2025-05-07</t>
        </is>
      </c>
      <c r="G804" t="n">
        <v>0</v>
      </c>
      <c r="I804" t="n">
        <v>295000</v>
      </c>
      <c r="J804" t="inlineStr">
        <is>
          <t>-</t>
        </is>
      </c>
      <c r="K804" t="inlineStr">
        <is>
          <t>Viviendas</t>
        </is>
      </c>
      <c r="L804" t="inlineStr">
        <is>
          <t>-</t>
        </is>
      </c>
      <c r="M804" t="n">
        <v>1991</v>
      </c>
      <c r="N804" t="n">
        <v>34</v>
      </c>
      <c r="O804" t="inlineStr">
        <is>
          <t>Vilafranca del Penedès</t>
        </is>
      </c>
      <c r="P804" t="inlineStr">
        <is>
          <t>Barceloneta - Molí D´En Rovira</t>
        </is>
      </c>
      <c r="Q804" t="n">
        <v>121</v>
      </c>
      <c r="R804" t="inlineStr">
        <is>
          <t>-</t>
        </is>
      </c>
      <c r="S804" t="inlineStr">
        <is>
          <t>-</t>
        </is>
      </c>
      <c r="T804" t="inlineStr">
        <is>
          <t>No</t>
        </is>
      </c>
      <c r="U804" t="n">
        <v>3</v>
      </c>
      <c r="V804" t="n">
        <v>3</v>
      </c>
      <c r="W804" t="inlineStr">
        <is>
          <t>-</t>
        </is>
      </c>
      <c r="X804" t="inlineStr">
        <is>
          <t>No</t>
        </is>
      </c>
      <c r="Y804" t="inlineStr">
        <is>
          <t>No</t>
        </is>
      </c>
      <c r="Z804" t="inlineStr">
        <is>
          <t>No</t>
        </is>
      </c>
      <c r="AA804" t="inlineStr">
        <is>
          <t>Si</t>
        </is>
      </c>
      <c r="AB804" t="inlineStr">
        <is>
          <t>Si</t>
        </is>
      </c>
      <c r="AC804" s="126" t="inlineStr">
        <is>
          <t>Aqui</t>
        </is>
      </c>
      <c r="AE804" t="n">
        <v>2438.01652892562</v>
      </c>
      <c r="AF804" t="n">
        <v>2083.774811047538</v>
      </c>
    </row>
    <row r="805">
      <c r="B805" t="inlineStr">
        <is>
          <t>Actiu</t>
        </is>
      </c>
      <c r="C805" t="inlineStr">
        <is>
          <t>2025-05-07</t>
        </is>
      </c>
      <c r="D805" t="inlineStr">
        <is>
          <t>Serra Grup Immobiliari</t>
        </is>
      </c>
      <c r="F805" t="inlineStr">
        <is>
          <t>2025-05-07</t>
        </is>
      </c>
      <c r="G805" t="n">
        <v>0</v>
      </c>
      <c r="I805" t="n">
        <v>285000</v>
      </c>
      <c r="J805" t="inlineStr">
        <is>
          <t>-</t>
        </is>
      </c>
      <c r="K805" t="inlineStr">
        <is>
          <t>Viviendas</t>
        </is>
      </c>
      <c r="L805" t="inlineStr">
        <is>
          <t>-</t>
        </is>
      </c>
      <c r="M805" t="n">
        <v>1966</v>
      </c>
      <c r="N805" t="n">
        <v>59</v>
      </c>
      <c r="O805" t="inlineStr">
        <is>
          <t>Vilafranca del Penedès</t>
        </is>
      </c>
      <c r="P805" t="inlineStr">
        <is>
          <t>Sant Julià</t>
        </is>
      </c>
      <c r="Q805" t="n">
        <v>90</v>
      </c>
      <c r="R805" t="inlineStr">
        <is>
          <t>-</t>
        </is>
      </c>
      <c r="S805" t="inlineStr">
        <is>
          <t>-</t>
        </is>
      </c>
      <c r="T805" t="inlineStr">
        <is>
          <t>No</t>
        </is>
      </c>
      <c r="U805" t="n">
        <v>3</v>
      </c>
      <c r="V805" t="n">
        <v>1</v>
      </c>
      <c r="W805" t="inlineStr">
        <is>
          <t>-</t>
        </is>
      </c>
      <c r="X805" t="inlineStr">
        <is>
          <t>Si</t>
        </is>
      </c>
      <c r="Y805" t="inlineStr">
        <is>
          <t>No</t>
        </is>
      </c>
      <c r="Z805" t="inlineStr">
        <is>
          <t>No</t>
        </is>
      </c>
      <c r="AA805" t="inlineStr">
        <is>
          <t>Si</t>
        </is>
      </c>
      <c r="AB805" t="inlineStr">
        <is>
          <t>Si</t>
        </is>
      </c>
      <c r="AC805" s="126" t="inlineStr">
        <is>
          <t>Aqui</t>
        </is>
      </c>
      <c r="AE805" t="n">
        <v>3166.666666666667</v>
      </c>
      <c r="AF805" t="n">
        <v>2445.302445302445</v>
      </c>
    </row>
    <row r="806">
      <c r="B806" t="inlineStr">
        <is>
          <t>Actiu</t>
        </is>
      </c>
      <c r="C806" t="inlineStr">
        <is>
          <t>2025-05-07</t>
        </is>
      </c>
      <c r="D806" t="inlineStr">
        <is>
          <t>Serra Grup Immobiliari</t>
        </is>
      </c>
      <c r="F806" t="inlineStr">
        <is>
          <t>2025-05-07</t>
        </is>
      </c>
      <c r="G806" t="n">
        <v>0</v>
      </c>
      <c r="I806" t="n">
        <v>550000</v>
      </c>
      <c r="J806" t="inlineStr">
        <is>
          <t>-</t>
        </is>
      </c>
      <c r="K806" t="inlineStr">
        <is>
          <t>Viviendas</t>
        </is>
      </c>
      <c r="L806" t="inlineStr">
        <is>
          <t>-</t>
        </is>
      </c>
      <c r="M806" t="n">
        <v>1980</v>
      </c>
      <c r="N806" t="n">
        <v>45</v>
      </c>
      <c r="O806" t="inlineStr">
        <is>
          <t>Vilafranca del Penedès</t>
        </is>
      </c>
      <c r="P806" t="inlineStr">
        <is>
          <t>*CENTRO</t>
        </is>
      </c>
      <c r="Q806" t="n">
        <v>260</v>
      </c>
      <c r="R806" t="inlineStr">
        <is>
          <t>-</t>
        </is>
      </c>
      <c r="S806" t="inlineStr">
        <is>
          <t>-</t>
        </is>
      </c>
      <c r="T806" t="inlineStr">
        <is>
          <t>Si</t>
        </is>
      </c>
      <c r="U806" t="n">
        <v>5</v>
      </c>
      <c r="V806" t="n">
        <v>3</v>
      </c>
      <c r="W806" t="inlineStr">
        <is>
          <t>-</t>
        </is>
      </c>
      <c r="X806" t="inlineStr">
        <is>
          <t>No</t>
        </is>
      </c>
      <c r="Y806" t="inlineStr">
        <is>
          <t>Si</t>
        </is>
      </c>
      <c r="Z806" t="inlineStr">
        <is>
          <t>No</t>
        </is>
      </c>
      <c r="AA806" t="inlineStr">
        <is>
          <t>Si</t>
        </is>
      </c>
      <c r="AB806" t="inlineStr">
        <is>
          <t>No</t>
        </is>
      </c>
      <c r="AC806" s="126" t="inlineStr">
        <is>
          <t>Aqui</t>
        </is>
      </c>
      <c r="AE806" t="n">
        <v>2115.384615384615</v>
      </c>
      <c r="AF806" t="n">
        <v>1726.844583987441</v>
      </c>
    </row>
    <row r="807">
      <c r="B807" t="inlineStr">
        <is>
          <t>Actiu</t>
        </is>
      </c>
      <c r="C807" t="inlineStr">
        <is>
          <t>2025-05-07</t>
        </is>
      </c>
      <c r="D807" t="inlineStr">
        <is>
          <t>Serra Grup Immobiliari</t>
        </is>
      </c>
      <c r="F807" t="inlineStr">
        <is>
          <t>2025-05-07</t>
        </is>
      </c>
      <c r="G807" t="n">
        <v>0</v>
      </c>
      <c r="I807" t="n">
        <v>296000</v>
      </c>
      <c r="J807" t="inlineStr">
        <is>
          <t>-</t>
        </is>
      </c>
      <c r="K807" t="inlineStr">
        <is>
          <t>Viviendas</t>
        </is>
      </c>
      <c r="L807" t="inlineStr">
        <is>
          <t>Buen estado</t>
        </is>
      </c>
      <c r="M807" t="inlineStr">
        <is>
          <t>-</t>
        </is>
      </c>
      <c r="N807" t="inlineStr">
        <is>
          <t>-</t>
        </is>
      </c>
      <c r="O807" t="inlineStr">
        <is>
          <t>Font-rubí</t>
        </is>
      </c>
      <c r="P807" t="inlineStr">
        <is>
          <t>Cataluna</t>
        </is>
      </c>
      <c r="Q807" t="n">
        <v>95</v>
      </c>
      <c r="R807" t="inlineStr">
        <is>
          <t>-</t>
        </is>
      </c>
      <c r="S807" t="inlineStr">
        <is>
          <t>-</t>
        </is>
      </c>
      <c r="T807" t="inlineStr">
        <is>
          <t>No</t>
        </is>
      </c>
      <c r="U807" t="n">
        <v>7</v>
      </c>
      <c r="V807" t="n">
        <v>3</v>
      </c>
      <c r="W807" t="inlineStr">
        <is>
          <t>-</t>
        </is>
      </c>
      <c r="X807" t="inlineStr">
        <is>
          <t>Si</t>
        </is>
      </c>
      <c r="Y807" t="inlineStr">
        <is>
          <t>No</t>
        </is>
      </c>
      <c r="Z807" t="inlineStr">
        <is>
          <t>Si</t>
        </is>
      </c>
      <c r="AA807" t="inlineStr">
        <is>
          <t>No</t>
        </is>
      </c>
      <c r="AB807" t="inlineStr">
        <is>
          <t>No</t>
        </is>
      </c>
      <c r="AC807" s="126" t="inlineStr">
        <is>
          <t>Aqui</t>
        </is>
      </c>
      <c r="AE807" t="n">
        <v>3115.78947368421</v>
      </c>
      <c r="AF807" t="inlineStr">
        <is>
          <t>-</t>
        </is>
      </c>
    </row>
    <row r="808">
      <c r="B808" t="inlineStr">
        <is>
          <t>Actiu</t>
        </is>
      </c>
      <c r="C808" t="inlineStr">
        <is>
          <t>2025-05-07</t>
        </is>
      </c>
      <c r="D808" t="inlineStr">
        <is>
          <t>Serra Grup Immobiliari</t>
        </is>
      </c>
      <c r="F808" t="inlineStr">
        <is>
          <t>2025-05-07</t>
        </is>
      </c>
      <c r="G808" t="n">
        <v>0</v>
      </c>
      <c r="I808" t="n">
        <v>340000</v>
      </c>
      <c r="J808" t="inlineStr">
        <is>
          <t>-</t>
        </is>
      </c>
      <c r="K808" t="inlineStr">
        <is>
          <t>Viviendas</t>
        </is>
      </c>
      <c r="L808" t="inlineStr">
        <is>
          <t>-</t>
        </is>
      </c>
      <c r="M808" t="n">
        <v>2003</v>
      </c>
      <c r="N808" t="n">
        <v>22</v>
      </c>
      <c r="O808" t="inlineStr">
        <is>
          <t>Moja</t>
        </is>
      </c>
      <c r="P808" t="inlineStr">
        <is>
          <t>La vinera</t>
        </is>
      </c>
      <c r="Q808" t="n">
        <v>125</v>
      </c>
      <c r="R808" t="inlineStr">
        <is>
          <t>-</t>
        </is>
      </c>
      <c r="S808" t="inlineStr">
        <is>
          <t>-</t>
        </is>
      </c>
      <c r="T808" t="inlineStr">
        <is>
          <t>Si</t>
        </is>
      </c>
      <c r="U808" t="n">
        <v>4</v>
      </c>
      <c r="V808" t="n">
        <v>3</v>
      </c>
      <c r="W808" t="inlineStr">
        <is>
          <t>-</t>
        </is>
      </c>
      <c r="X808" t="inlineStr">
        <is>
          <t>Si</t>
        </is>
      </c>
      <c r="Y808" t="inlineStr">
        <is>
          <t>Si</t>
        </is>
      </c>
      <c r="Z808" t="inlineStr">
        <is>
          <t>Si</t>
        </is>
      </c>
      <c r="AA808" t="inlineStr">
        <is>
          <t>Si</t>
        </is>
      </c>
      <c r="AB808" t="inlineStr">
        <is>
          <t>Si</t>
        </is>
      </c>
      <c r="AC808" s="126" t="inlineStr">
        <is>
          <t>Aqui</t>
        </is>
      </c>
      <c r="AE808" t="n">
        <v>2720</v>
      </c>
      <c r="AF808" t="n">
        <v>2450.45045045045</v>
      </c>
    </row>
    <row r="809">
      <c r="B809" t="inlineStr">
        <is>
          <t>Actiu</t>
        </is>
      </c>
      <c r="C809" t="inlineStr">
        <is>
          <t>2025-05-08</t>
        </is>
      </c>
      <c r="D809" t="inlineStr">
        <is>
          <t>Serra Grup Immobiliari</t>
        </is>
      </c>
      <c r="F809" t="inlineStr">
        <is>
          <t>2025-05-08</t>
        </is>
      </c>
      <c r="G809" t="n">
        <v>0</v>
      </c>
      <c r="I809" t="n">
        <v>268000</v>
      </c>
      <c r="J809" t="inlineStr">
        <is>
          <t>-</t>
        </is>
      </c>
      <c r="K809" t="inlineStr">
        <is>
          <t>Viviendas</t>
        </is>
      </c>
      <c r="L809" t="inlineStr">
        <is>
          <t>Obra Nueva</t>
        </is>
      </c>
      <c r="M809" t="n">
        <v>2025</v>
      </c>
      <c r="N809" t="n">
        <v>0</v>
      </c>
      <c r="O809" t="inlineStr">
        <is>
          <t>Vilafranca del Penedès</t>
        </is>
      </c>
      <c r="P809" t="inlineStr">
        <is>
          <t>La Girada</t>
        </is>
      </c>
      <c r="Q809" t="n">
        <v>78</v>
      </c>
      <c r="R809" t="inlineStr">
        <is>
          <t>-</t>
        </is>
      </c>
      <c r="S809" t="inlineStr">
        <is>
          <t>-</t>
        </is>
      </c>
      <c r="T809" t="inlineStr">
        <is>
          <t>Si</t>
        </is>
      </c>
      <c r="U809" t="n">
        <v>4</v>
      </c>
      <c r="V809" t="n">
        <v>2</v>
      </c>
      <c r="W809" t="inlineStr">
        <is>
          <t>-</t>
        </is>
      </c>
      <c r="X809" t="inlineStr">
        <is>
          <t>No</t>
        </is>
      </c>
      <c r="Y809" t="inlineStr">
        <is>
          <t>Si</t>
        </is>
      </c>
      <c r="Z809" t="inlineStr">
        <is>
          <t>Si</t>
        </is>
      </c>
      <c r="AA809" t="inlineStr">
        <is>
          <t>No</t>
        </is>
      </c>
      <c r="AB809" t="inlineStr">
        <is>
          <t>No</t>
        </is>
      </c>
      <c r="AC809" s="126" t="inlineStr">
        <is>
          <t>Aqui</t>
        </is>
      </c>
      <c r="AE809" t="n">
        <v>3435.897435897436</v>
      </c>
      <c r="AF809" t="n">
        <v>3435.897435897436</v>
      </c>
    </row>
    <row r="810">
      <c r="B810" t="inlineStr">
        <is>
          <t>Actiu</t>
        </is>
      </c>
      <c r="C810" t="inlineStr">
        <is>
          <t>2025-05-08</t>
        </is>
      </c>
      <c r="D810" t="inlineStr">
        <is>
          <t>Serra Grup Immobiliari</t>
        </is>
      </c>
      <c r="F810" t="inlineStr">
        <is>
          <t>2025-05-08</t>
        </is>
      </c>
      <c r="G810" t="n">
        <v>0</v>
      </c>
      <c r="I810" t="n">
        <v>495000</v>
      </c>
      <c r="J810" t="inlineStr">
        <is>
          <t>-</t>
        </is>
      </c>
      <c r="K810" t="inlineStr">
        <is>
          <t>Viviendas</t>
        </is>
      </c>
      <c r="L810" t="inlineStr">
        <is>
          <t>Buen estado</t>
        </is>
      </c>
      <c r="M810" t="n">
        <v>1918</v>
      </c>
      <c r="N810" t="n">
        <v>107</v>
      </c>
      <c r="O810" t="inlineStr">
        <is>
          <t>Vilafranca del Penedès</t>
        </is>
      </c>
      <c r="P810" t="inlineStr">
        <is>
          <t>*CENTRO</t>
        </is>
      </c>
      <c r="Q810" t="n">
        <v>273</v>
      </c>
      <c r="R810" t="inlineStr">
        <is>
          <t>-</t>
        </is>
      </c>
      <c r="S810" t="inlineStr">
        <is>
          <t>-</t>
        </is>
      </c>
      <c r="T810" t="inlineStr">
        <is>
          <t>No</t>
        </is>
      </c>
      <c r="U810" t="n">
        <v>7</v>
      </c>
      <c r="V810" t="n">
        <v>4</v>
      </c>
      <c r="W810" t="inlineStr">
        <is>
          <t>-</t>
        </is>
      </c>
      <c r="X810" t="inlineStr">
        <is>
          <t>No</t>
        </is>
      </c>
      <c r="Y810" t="inlineStr">
        <is>
          <t>Si</t>
        </is>
      </c>
      <c r="Z810" t="inlineStr">
        <is>
          <t>No</t>
        </is>
      </c>
      <c r="AA810" t="inlineStr">
        <is>
          <t>No</t>
        </is>
      </c>
      <c r="AB810" t="inlineStr">
        <is>
          <t>No</t>
        </is>
      </c>
      <c r="AC810" s="126" t="inlineStr">
        <is>
          <t>Aqui</t>
        </is>
      </c>
      <c r="AE810" t="n">
        <v>1813.186813186813</v>
      </c>
      <c r="AF810" t="n">
        <v>1181.22919425851</v>
      </c>
    </row>
    <row r="811">
      <c r="B811" t="inlineStr">
        <is>
          <t>Actiu</t>
        </is>
      </c>
      <c r="C811" t="inlineStr">
        <is>
          <t>2025-05-08</t>
        </is>
      </c>
      <c r="D811" t="inlineStr">
        <is>
          <t>Serra Grup Immobiliari</t>
        </is>
      </c>
      <c r="F811" t="inlineStr">
        <is>
          <t>2025-05-08</t>
        </is>
      </c>
      <c r="G811" t="n">
        <v>0</v>
      </c>
      <c r="I811" t="n">
        <v>167000</v>
      </c>
      <c r="J811" t="inlineStr">
        <is>
          <t>-</t>
        </is>
      </c>
      <c r="K811" t="inlineStr">
        <is>
          <t>Viviendas</t>
        </is>
      </c>
      <c r="L811" t="inlineStr">
        <is>
          <t>Buen estado</t>
        </is>
      </c>
      <c r="M811" t="n">
        <v>1972</v>
      </c>
      <c r="N811" t="n">
        <v>53</v>
      </c>
      <c r="O811" t="inlineStr">
        <is>
          <t>Vilafranca del Penedès</t>
        </is>
      </c>
      <c r="P811" t="inlineStr">
        <is>
          <t>LEspirall</t>
        </is>
      </c>
      <c r="Q811" t="n">
        <v>74</v>
      </c>
      <c r="R811" t="inlineStr">
        <is>
          <t>-</t>
        </is>
      </c>
      <c r="S811" t="inlineStr">
        <is>
          <t>-</t>
        </is>
      </c>
      <c r="T811" t="inlineStr">
        <is>
          <t>Si</t>
        </is>
      </c>
      <c r="U811" t="n">
        <v>3</v>
      </c>
      <c r="V811" t="n">
        <v>1</v>
      </c>
      <c r="W811" t="inlineStr">
        <is>
          <t>Sur</t>
        </is>
      </c>
      <c r="X811" t="inlineStr">
        <is>
          <t>No</t>
        </is>
      </c>
      <c r="Y811" t="inlineStr">
        <is>
          <t>No</t>
        </is>
      </c>
      <c r="Z811" t="inlineStr">
        <is>
          <t>No</t>
        </is>
      </c>
      <c r="AA811" t="inlineStr">
        <is>
          <t>No</t>
        </is>
      </c>
      <c r="AB811" t="inlineStr">
        <is>
          <t>No</t>
        </is>
      </c>
      <c r="AC811" s="126" t="inlineStr">
        <is>
          <t>Aqui</t>
        </is>
      </c>
      <c r="AE811" t="n">
        <v>2256.756756756757</v>
      </c>
      <c r="AF811" t="n">
        <v>1783.997436171349</v>
      </c>
    </row>
    <row r="812">
      <c r="B812" t="inlineStr">
        <is>
          <t>Actiu</t>
        </is>
      </c>
      <c r="C812" t="inlineStr">
        <is>
          <t>2025-05-08</t>
        </is>
      </c>
      <c r="D812" t="inlineStr">
        <is>
          <t>Serra Grup Immobiliari</t>
        </is>
      </c>
      <c r="F812" t="inlineStr">
        <is>
          <t>2025-05-08</t>
        </is>
      </c>
      <c r="G812" t="n">
        <v>0</v>
      </c>
      <c r="I812" t="n">
        <v>282043</v>
      </c>
      <c r="J812" t="inlineStr">
        <is>
          <t>-</t>
        </is>
      </c>
      <c r="K812" t="inlineStr">
        <is>
          <t>Viviendas</t>
        </is>
      </c>
      <c r="L812" t="inlineStr">
        <is>
          <t>Nuevo</t>
        </is>
      </c>
      <c r="M812" t="inlineStr">
        <is>
          <t>-</t>
        </is>
      </c>
      <c r="N812" t="inlineStr">
        <is>
          <t>-</t>
        </is>
      </c>
      <c r="O812" t="inlineStr">
        <is>
          <t>Vilafranca del Penedès</t>
        </is>
      </c>
      <c r="P812" t="inlineStr">
        <is>
          <t>Barcelona</t>
        </is>
      </c>
      <c r="Q812" t="n">
        <v>83</v>
      </c>
      <c r="R812" t="inlineStr">
        <is>
          <t>-</t>
        </is>
      </c>
      <c r="S812" t="inlineStr">
        <is>
          <t>-</t>
        </is>
      </c>
      <c r="T812" t="inlineStr">
        <is>
          <t>Si</t>
        </is>
      </c>
      <c r="U812" t="n">
        <v>3</v>
      </c>
      <c r="V812" t="n">
        <v>2</v>
      </c>
      <c r="W812" t="inlineStr">
        <is>
          <t>-</t>
        </is>
      </c>
      <c r="X812" t="inlineStr">
        <is>
          <t>No</t>
        </is>
      </c>
      <c r="Y812" t="inlineStr">
        <is>
          <t>No</t>
        </is>
      </c>
      <c r="Z812" t="inlineStr">
        <is>
          <t>Si</t>
        </is>
      </c>
      <c r="AA812" t="inlineStr">
        <is>
          <t>No</t>
        </is>
      </c>
      <c r="AB812" t="inlineStr">
        <is>
          <t>Si</t>
        </is>
      </c>
      <c r="AC812" s="126" t="inlineStr">
        <is>
          <t>Aqui</t>
        </is>
      </c>
      <c r="AE812" t="n">
        <v>3398.10843373494</v>
      </c>
      <c r="AF812" t="inlineStr">
        <is>
          <t>-</t>
        </is>
      </c>
    </row>
    <row r="813">
      <c r="B813" t="inlineStr">
        <is>
          <t>Actiu</t>
        </is>
      </c>
      <c r="C813" t="inlineStr">
        <is>
          <t>2025-05-08</t>
        </is>
      </c>
      <c r="D813" t="inlineStr">
        <is>
          <t>Serra Grup Immobiliari</t>
        </is>
      </c>
      <c r="F813" t="inlineStr">
        <is>
          <t>2025-05-08</t>
        </is>
      </c>
      <c r="G813" t="n">
        <v>0</v>
      </c>
      <c r="I813" t="n">
        <v>260500</v>
      </c>
      <c r="J813" t="inlineStr">
        <is>
          <t>-</t>
        </is>
      </c>
      <c r="K813" t="inlineStr">
        <is>
          <t>Viviendas</t>
        </is>
      </c>
      <c r="L813" t="inlineStr">
        <is>
          <t>Obra Nueva</t>
        </is>
      </c>
      <c r="M813" t="n">
        <v>2025</v>
      </c>
      <c r="N813" t="n">
        <v>0</v>
      </c>
      <c r="O813" t="inlineStr">
        <is>
          <t>Vilafranca del Penedès</t>
        </is>
      </c>
      <c r="P813" t="inlineStr">
        <is>
          <t>La Girada</t>
        </is>
      </c>
      <c r="Q813" t="n">
        <v>78</v>
      </c>
      <c r="R813" t="inlineStr">
        <is>
          <t>-</t>
        </is>
      </c>
      <c r="S813" t="inlineStr">
        <is>
          <t>-</t>
        </is>
      </c>
      <c r="T813" t="inlineStr">
        <is>
          <t>Si</t>
        </is>
      </c>
      <c r="U813" t="n">
        <v>4</v>
      </c>
      <c r="V813" t="n">
        <v>2</v>
      </c>
      <c r="W813" t="inlineStr">
        <is>
          <t>-</t>
        </is>
      </c>
      <c r="X813" t="inlineStr">
        <is>
          <t>No</t>
        </is>
      </c>
      <c r="Y813" t="inlineStr">
        <is>
          <t>Si</t>
        </is>
      </c>
      <c r="Z813" t="inlineStr">
        <is>
          <t>Si</t>
        </is>
      </c>
      <c r="AA813" t="inlineStr">
        <is>
          <t>No</t>
        </is>
      </c>
      <c r="AB813" t="inlineStr">
        <is>
          <t>No</t>
        </is>
      </c>
      <c r="AC813" s="126" t="inlineStr">
        <is>
          <t>Aqui</t>
        </is>
      </c>
      <c r="AE813" t="n">
        <v>3339.74358974359</v>
      </c>
      <c r="AF813" t="n">
        <v>3339.74358974359</v>
      </c>
    </row>
    <row r="814">
      <c r="B814" t="inlineStr">
        <is>
          <t>Actiu</t>
        </is>
      </c>
      <c r="C814" t="inlineStr">
        <is>
          <t>2025-05-08</t>
        </is>
      </c>
      <c r="D814" t="inlineStr">
        <is>
          <t>Serra Grup Immobiliari</t>
        </is>
      </c>
      <c r="F814" t="inlineStr">
        <is>
          <t>2025-05-08</t>
        </is>
      </c>
      <c r="G814" t="n">
        <v>0</v>
      </c>
      <c r="I814" t="n">
        <v>273861</v>
      </c>
      <c r="J814" t="inlineStr">
        <is>
          <t>-</t>
        </is>
      </c>
      <c r="K814" t="inlineStr">
        <is>
          <t>Viviendas</t>
        </is>
      </c>
      <c r="L814" t="inlineStr">
        <is>
          <t>Obra Nueva</t>
        </is>
      </c>
      <c r="M814" t="n">
        <v>2025</v>
      </c>
      <c r="N814" t="n">
        <v>0</v>
      </c>
      <c r="O814" t="inlineStr">
        <is>
          <t>Vilafranca del Penedès</t>
        </is>
      </c>
      <c r="P814" t="inlineStr">
        <is>
          <t>Vilafranca del Penedès</t>
        </is>
      </c>
      <c r="Q814" t="n">
        <v>84</v>
      </c>
      <c r="R814" t="inlineStr">
        <is>
          <t>-</t>
        </is>
      </c>
      <c r="S814" t="inlineStr">
        <is>
          <t>-</t>
        </is>
      </c>
      <c r="T814" t="inlineStr">
        <is>
          <t>Si</t>
        </is>
      </c>
      <c r="U814" t="n">
        <v>3</v>
      </c>
      <c r="V814" t="n">
        <v>2</v>
      </c>
      <c r="W814" t="inlineStr">
        <is>
          <t>-</t>
        </is>
      </c>
      <c r="X814" t="inlineStr">
        <is>
          <t>No</t>
        </is>
      </c>
      <c r="Y814" t="inlineStr">
        <is>
          <t>No</t>
        </is>
      </c>
      <c r="Z814" t="inlineStr">
        <is>
          <t>Si</t>
        </is>
      </c>
      <c r="AA814" t="inlineStr">
        <is>
          <t>No</t>
        </is>
      </c>
      <c r="AB814" t="inlineStr">
        <is>
          <t>Si</t>
        </is>
      </c>
      <c r="AC814" s="126" t="inlineStr">
        <is>
          <t>Aqui</t>
        </is>
      </c>
      <c r="AE814" t="n">
        <v>3260.25</v>
      </c>
      <c r="AF814" t="n">
        <v>3260.25</v>
      </c>
    </row>
    <row r="815">
      <c r="B815" t="inlineStr">
        <is>
          <t>Actiu</t>
        </is>
      </c>
      <c r="C815" t="inlineStr">
        <is>
          <t>2025-05-08</t>
        </is>
      </c>
      <c r="D815" t="inlineStr">
        <is>
          <t>Serra Grup Immobiliari</t>
        </is>
      </c>
      <c r="F815" t="inlineStr">
        <is>
          <t>2025-05-08</t>
        </is>
      </c>
      <c r="G815" t="n">
        <v>0</v>
      </c>
      <c r="I815" t="n">
        <v>287000</v>
      </c>
      <c r="J815" t="inlineStr">
        <is>
          <t>-</t>
        </is>
      </c>
      <c r="K815" t="inlineStr">
        <is>
          <t>Viviendas</t>
        </is>
      </c>
      <c r="L815" t="inlineStr">
        <is>
          <t>Buen estado</t>
        </is>
      </c>
      <c r="M815" t="inlineStr">
        <is>
          <t>-</t>
        </is>
      </c>
      <c r="N815" t="inlineStr">
        <is>
          <t>-</t>
        </is>
      </c>
      <c r="O815" t="inlineStr">
        <is>
          <t>Vilafranca del Penedès</t>
        </is>
      </c>
      <c r="P815" t="inlineStr">
        <is>
          <t>*CENTRO</t>
        </is>
      </c>
      <c r="Q815" t="n">
        <v>305</v>
      </c>
      <c r="R815" t="inlineStr">
        <is>
          <t>-</t>
        </is>
      </c>
      <c r="S815" t="inlineStr">
        <is>
          <t>-</t>
        </is>
      </c>
      <c r="T815" t="inlineStr">
        <is>
          <t>No</t>
        </is>
      </c>
      <c r="U815" t="n">
        <v>4</v>
      </c>
      <c r="V815" t="n">
        <v>3</v>
      </c>
      <c r="W815" t="inlineStr">
        <is>
          <t>-</t>
        </is>
      </c>
      <c r="X815" t="inlineStr">
        <is>
          <t>No</t>
        </is>
      </c>
      <c r="Y815" t="inlineStr">
        <is>
          <t>No</t>
        </is>
      </c>
      <c r="Z815" t="inlineStr">
        <is>
          <t>No</t>
        </is>
      </c>
      <c r="AA815" t="inlineStr">
        <is>
          <t>No</t>
        </is>
      </c>
      <c r="AB815" t="inlineStr">
        <is>
          <t>No</t>
        </is>
      </c>
      <c r="AC815" s="126" t="inlineStr">
        <is>
          <t>Aqui</t>
        </is>
      </c>
      <c r="AE815" t="n">
        <v>940.983606557377</v>
      </c>
      <c r="AF815" t="inlineStr">
        <is>
          <t>-</t>
        </is>
      </c>
    </row>
    <row r="816">
      <c r="B816" t="inlineStr">
        <is>
          <t>Actiu</t>
        </is>
      </c>
      <c r="C816" t="inlineStr">
        <is>
          <t>2025-05-08</t>
        </is>
      </c>
      <c r="D816" t="inlineStr">
        <is>
          <t>Serra Grup Immobiliari</t>
        </is>
      </c>
      <c r="F816" t="inlineStr">
        <is>
          <t>2025-05-08</t>
        </is>
      </c>
      <c r="G816" t="n">
        <v>0</v>
      </c>
      <c r="I816" t="n">
        <v>270000</v>
      </c>
      <c r="J816" t="inlineStr">
        <is>
          <t>-</t>
        </is>
      </c>
      <c r="K816" t="inlineStr">
        <is>
          <t>Viviendas</t>
        </is>
      </c>
      <c r="L816" t="inlineStr">
        <is>
          <t>Seminuevo</t>
        </is>
      </c>
      <c r="M816" t="n">
        <v>2023</v>
      </c>
      <c r="N816" t="n">
        <v>2</v>
      </c>
      <c r="O816" t="inlineStr">
        <is>
          <t>Vilafranca del Penedès</t>
        </is>
      </c>
      <c r="P816" t="inlineStr">
        <is>
          <t>*CENTRO</t>
        </is>
      </c>
      <c r="Q816" t="n">
        <v>95</v>
      </c>
      <c r="R816" t="inlineStr">
        <is>
          <t>-</t>
        </is>
      </c>
      <c r="S816" t="inlineStr">
        <is>
          <t>-</t>
        </is>
      </c>
      <c r="T816" t="inlineStr">
        <is>
          <t>Si</t>
        </is>
      </c>
      <c r="U816" t="n">
        <v>3</v>
      </c>
      <c r="V816" t="n">
        <v>2</v>
      </c>
      <c r="W816" t="inlineStr">
        <is>
          <t>Sur</t>
        </is>
      </c>
      <c r="X816" t="inlineStr">
        <is>
          <t>No</t>
        </is>
      </c>
      <c r="Y816" t="inlineStr">
        <is>
          <t>Si</t>
        </is>
      </c>
      <c r="Z816" t="inlineStr">
        <is>
          <t>No</t>
        </is>
      </c>
      <c r="AA816" t="inlineStr">
        <is>
          <t>No</t>
        </is>
      </c>
      <c r="AB816" t="inlineStr">
        <is>
          <t>No</t>
        </is>
      </c>
      <c r="AC816" s="126" t="inlineStr">
        <is>
          <t>Aqui</t>
        </is>
      </c>
      <c r="AE816" t="n">
        <v>2842.105263157895</v>
      </c>
      <c r="AF816" t="n">
        <v>2813.965607087024</v>
      </c>
    </row>
    <row r="817">
      <c r="B817" t="inlineStr">
        <is>
          <t>Actiu</t>
        </is>
      </c>
      <c r="C817" t="inlineStr">
        <is>
          <t>2025-05-08</t>
        </is>
      </c>
      <c r="D817" t="inlineStr">
        <is>
          <t>Serra Grup Immobiliari</t>
        </is>
      </c>
      <c r="F817" t="inlineStr">
        <is>
          <t>2025-05-08</t>
        </is>
      </c>
      <c r="G817" t="n">
        <v>0</v>
      </c>
      <c r="I817" t="n">
        <v>276105</v>
      </c>
      <c r="J817" t="inlineStr">
        <is>
          <t>-</t>
        </is>
      </c>
      <c r="K817" t="inlineStr">
        <is>
          <t>Viviendas</t>
        </is>
      </c>
      <c r="L817" t="inlineStr">
        <is>
          <t>Obra Nueva</t>
        </is>
      </c>
      <c r="M817" t="n">
        <v>2025</v>
      </c>
      <c r="N817" t="n">
        <v>0</v>
      </c>
      <c r="O817" t="inlineStr">
        <is>
          <t>Vilafranca del Penedès</t>
        </is>
      </c>
      <c r="P817" t="inlineStr">
        <is>
          <t>Vilafranca del Penedès</t>
        </is>
      </c>
      <c r="Q817" t="n">
        <v>83</v>
      </c>
      <c r="R817" t="inlineStr">
        <is>
          <t>-</t>
        </is>
      </c>
      <c r="S817" t="inlineStr">
        <is>
          <t>-</t>
        </is>
      </c>
      <c r="T817" t="inlineStr">
        <is>
          <t>Si</t>
        </is>
      </c>
      <c r="U817" t="n">
        <v>3</v>
      </c>
      <c r="V817" t="n">
        <v>2</v>
      </c>
      <c r="W817" t="inlineStr">
        <is>
          <t>-</t>
        </is>
      </c>
      <c r="X817" t="inlineStr">
        <is>
          <t>No</t>
        </is>
      </c>
      <c r="Y817" t="inlineStr">
        <is>
          <t>No</t>
        </is>
      </c>
      <c r="Z817" t="inlineStr">
        <is>
          <t>Si</t>
        </is>
      </c>
      <c r="AA817" t="inlineStr">
        <is>
          <t>No</t>
        </is>
      </c>
      <c r="AB817" t="inlineStr">
        <is>
          <t>Si</t>
        </is>
      </c>
      <c r="AC817" s="126" t="inlineStr">
        <is>
          <t>Aqui</t>
        </is>
      </c>
      <c r="AE817" t="n">
        <v>3326.566265060241</v>
      </c>
      <c r="AF817" t="n">
        <v>3326.566265060241</v>
      </c>
    </row>
    <row r="818">
      <c r="B818" t="inlineStr">
        <is>
          <t>Actiu</t>
        </is>
      </c>
      <c r="C818" t="inlineStr">
        <is>
          <t>2025-05-08</t>
        </is>
      </c>
      <c r="D818" t="inlineStr">
        <is>
          <t>Serra Grup Immobiliari</t>
        </is>
      </c>
      <c r="F818" t="inlineStr">
        <is>
          <t>2025-05-08</t>
        </is>
      </c>
      <c r="G818" t="n">
        <v>0</v>
      </c>
      <c r="I818" t="n">
        <v>285000</v>
      </c>
      <c r="J818" t="inlineStr">
        <is>
          <t>-</t>
        </is>
      </c>
      <c r="K818" t="inlineStr">
        <is>
          <t>Viviendas</t>
        </is>
      </c>
      <c r="L818" t="inlineStr">
        <is>
          <t>Buen estado</t>
        </is>
      </c>
      <c r="M818" t="n">
        <v>1960</v>
      </c>
      <c r="N818" t="n">
        <v>65</v>
      </c>
      <c r="O818" t="inlineStr">
        <is>
          <t>Vilafranca del Penedès</t>
        </is>
      </c>
      <c r="P818" t="inlineStr">
        <is>
          <t>*CENTRO</t>
        </is>
      </c>
      <c r="Q818" t="n">
        <v>98</v>
      </c>
      <c r="R818" t="inlineStr">
        <is>
          <t>-</t>
        </is>
      </c>
      <c r="S818" t="inlineStr">
        <is>
          <t>-</t>
        </is>
      </c>
      <c r="T818" t="inlineStr">
        <is>
          <t>No</t>
        </is>
      </c>
      <c r="U818" t="n">
        <v>3</v>
      </c>
      <c r="V818" t="n">
        <v>2</v>
      </c>
      <c r="W818" t="inlineStr">
        <is>
          <t>-</t>
        </is>
      </c>
      <c r="X818" t="inlineStr">
        <is>
          <t>No</t>
        </is>
      </c>
      <c r="Y818" t="inlineStr">
        <is>
          <t>Si</t>
        </is>
      </c>
      <c r="Z818" t="inlineStr">
        <is>
          <t>No</t>
        </is>
      </c>
      <c r="AA818" t="inlineStr">
        <is>
          <t>No</t>
        </is>
      </c>
      <c r="AB818" t="inlineStr">
        <is>
          <t>Si</t>
        </is>
      </c>
      <c r="AC818" s="126" t="inlineStr">
        <is>
          <t>Aqui</t>
        </is>
      </c>
      <c r="AE818" t="n">
        <v>2908.163265306122</v>
      </c>
      <c r="AF818" t="n">
        <v>2194.840200231036</v>
      </c>
    </row>
    <row r="819">
      <c r="B819" t="inlineStr">
        <is>
          <t>Actiu</t>
        </is>
      </c>
      <c r="C819" t="inlineStr">
        <is>
          <t>2025-05-08</t>
        </is>
      </c>
      <c r="D819" t="inlineStr">
        <is>
          <t>Serra Grup Immobiliari</t>
        </is>
      </c>
      <c r="F819" t="inlineStr">
        <is>
          <t>2025-05-08</t>
        </is>
      </c>
      <c r="G819" t="n">
        <v>0</v>
      </c>
      <c r="I819" t="n">
        <v>294743</v>
      </c>
      <c r="J819" t="inlineStr">
        <is>
          <t>-</t>
        </is>
      </c>
      <c r="K819" t="inlineStr">
        <is>
          <t>Viviendas</t>
        </is>
      </c>
      <c r="L819" t="inlineStr">
        <is>
          <t>Obra Nueva</t>
        </is>
      </c>
      <c r="M819" t="n">
        <v>2025</v>
      </c>
      <c r="N819" t="n">
        <v>0</v>
      </c>
      <c r="O819" t="inlineStr">
        <is>
          <t>Vilafranca del Penedès</t>
        </is>
      </c>
      <c r="P819" t="inlineStr">
        <is>
          <t>Barceloneta</t>
        </is>
      </c>
      <c r="Q819" t="n">
        <v>82</v>
      </c>
      <c r="R819" t="inlineStr">
        <is>
          <t>-</t>
        </is>
      </c>
      <c r="S819" t="inlineStr">
        <is>
          <t>-</t>
        </is>
      </c>
      <c r="T819" t="inlineStr">
        <is>
          <t>Si</t>
        </is>
      </c>
      <c r="U819" t="n">
        <v>4</v>
      </c>
      <c r="V819" t="n">
        <v>2</v>
      </c>
      <c r="W819" t="inlineStr">
        <is>
          <t>-</t>
        </is>
      </c>
      <c r="X819" t="inlineStr">
        <is>
          <t>No</t>
        </is>
      </c>
      <c r="Y819" t="inlineStr">
        <is>
          <t>No</t>
        </is>
      </c>
      <c r="Z819" t="inlineStr">
        <is>
          <t>Si</t>
        </is>
      </c>
      <c r="AA819" t="inlineStr">
        <is>
          <t>No</t>
        </is>
      </c>
      <c r="AB819" t="inlineStr">
        <is>
          <t>Si</t>
        </is>
      </c>
      <c r="AC819" s="126" t="inlineStr">
        <is>
          <t>Aqui</t>
        </is>
      </c>
      <c r="AE819" t="n">
        <v>3594.426829268293</v>
      </c>
      <c r="AF819" t="n">
        <v>3594.426829268293</v>
      </c>
    </row>
    <row r="820">
      <c r="B820" t="inlineStr">
        <is>
          <t>Actiu</t>
        </is>
      </c>
      <c r="C820" t="inlineStr">
        <is>
          <t>2025-05-08</t>
        </is>
      </c>
      <c r="D820" t="inlineStr">
        <is>
          <t>Serra Grup Immobiliari</t>
        </is>
      </c>
      <c r="F820" t="inlineStr">
        <is>
          <t>2025-05-08</t>
        </is>
      </c>
      <c r="G820" t="n">
        <v>0</v>
      </c>
      <c r="I820" t="n">
        <v>284000</v>
      </c>
      <c r="J820" t="inlineStr">
        <is>
          <t>-</t>
        </is>
      </c>
      <c r="K820" t="inlineStr">
        <is>
          <t>Viviendas</t>
        </is>
      </c>
      <c r="L820" t="inlineStr">
        <is>
          <t>Nuevo</t>
        </is>
      </c>
      <c r="M820" t="n">
        <v>2025</v>
      </c>
      <c r="N820" t="n">
        <v>0</v>
      </c>
      <c r="O820" t="inlineStr">
        <is>
          <t>Vilafranca del Penedès</t>
        </is>
      </c>
      <c r="P820" t="inlineStr">
        <is>
          <t>La Girada</t>
        </is>
      </c>
      <c r="Q820" t="n">
        <v>78</v>
      </c>
      <c r="R820" t="inlineStr">
        <is>
          <t>-</t>
        </is>
      </c>
      <c r="S820" t="inlineStr">
        <is>
          <t>-</t>
        </is>
      </c>
      <c r="T820" t="inlineStr">
        <is>
          <t>Si</t>
        </is>
      </c>
      <c r="U820" t="n">
        <v>4</v>
      </c>
      <c r="V820" t="n">
        <v>2</v>
      </c>
      <c r="W820" t="inlineStr">
        <is>
          <t>-</t>
        </is>
      </c>
      <c r="X820" t="inlineStr">
        <is>
          <t>No</t>
        </is>
      </c>
      <c r="Y820" t="inlineStr">
        <is>
          <t>Si</t>
        </is>
      </c>
      <c r="Z820" t="inlineStr">
        <is>
          <t>Si</t>
        </is>
      </c>
      <c r="AA820" t="inlineStr">
        <is>
          <t>No</t>
        </is>
      </c>
      <c r="AB820" t="inlineStr">
        <is>
          <t>No</t>
        </is>
      </c>
      <c r="AC820" s="126" t="inlineStr">
        <is>
          <t>Aqui</t>
        </is>
      </c>
      <c r="AE820" t="n">
        <v>3641.025641025641</v>
      </c>
      <c r="AF820" t="n">
        <v>3641.025641025641</v>
      </c>
    </row>
    <row r="821">
      <c r="B821" t="inlineStr">
        <is>
          <t>Actiu</t>
        </is>
      </c>
      <c r="C821" t="inlineStr">
        <is>
          <t>2025-05-08</t>
        </is>
      </c>
      <c r="D821" t="inlineStr">
        <is>
          <t>Serra Grup Immobiliari</t>
        </is>
      </c>
      <c r="F821" t="inlineStr">
        <is>
          <t>2025-05-08</t>
        </is>
      </c>
      <c r="G821" t="n">
        <v>0</v>
      </c>
      <c r="I821" t="n">
        <v>288472</v>
      </c>
      <c r="J821" t="inlineStr">
        <is>
          <t>-</t>
        </is>
      </c>
      <c r="K821" t="inlineStr">
        <is>
          <t>Viviendas</t>
        </is>
      </c>
      <c r="L821" t="inlineStr">
        <is>
          <t>Obra Nueva</t>
        </is>
      </c>
      <c r="M821" t="n">
        <v>2025</v>
      </c>
      <c r="N821" t="n">
        <v>0</v>
      </c>
      <c r="O821" t="inlineStr">
        <is>
          <t>Vilafranca del Penedès</t>
        </is>
      </c>
      <c r="P821" t="inlineStr">
        <is>
          <t>Vilafranca del Penedès</t>
        </is>
      </c>
      <c r="Q821" t="n">
        <v>88</v>
      </c>
      <c r="R821" t="inlineStr">
        <is>
          <t>-</t>
        </is>
      </c>
      <c r="S821" t="inlineStr">
        <is>
          <t>-</t>
        </is>
      </c>
      <c r="T821" t="inlineStr">
        <is>
          <t>Si</t>
        </is>
      </c>
      <c r="U821" t="n">
        <v>4</v>
      </c>
      <c r="V821" t="n">
        <v>2</v>
      </c>
      <c r="W821" t="inlineStr">
        <is>
          <t>-</t>
        </is>
      </c>
      <c r="X821" t="inlineStr">
        <is>
          <t>No</t>
        </is>
      </c>
      <c r="Y821" t="inlineStr">
        <is>
          <t>Si</t>
        </is>
      </c>
      <c r="Z821" t="inlineStr">
        <is>
          <t>Si</t>
        </is>
      </c>
      <c r="AA821" t="inlineStr">
        <is>
          <t>No</t>
        </is>
      </c>
      <c r="AB821" t="inlineStr">
        <is>
          <t>Si</t>
        </is>
      </c>
      <c r="AC821" s="126" t="inlineStr">
        <is>
          <t>Aqui</t>
        </is>
      </c>
      <c r="AE821" t="n">
        <v>3278.090909090909</v>
      </c>
      <c r="AF821" t="n">
        <v>3278.090909090909</v>
      </c>
    </row>
    <row r="822">
      <c r="B822" t="inlineStr">
        <is>
          <t>Actiu</t>
        </is>
      </c>
      <c r="C822" t="inlineStr">
        <is>
          <t>2025-05-08</t>
        </is>
      </c>
      <c r="D822" t="inlineStr">
        <is>
          <t>Serra Grup Immobiliari</t>
        </is>
      </c>
      <c r="F822" t="inlineStr">
        <is>
          <t>2025-05-08</t>
        </is>
      </c>
      <c r="G822" t="n">
        <v>0</v>
      </c>
      <c r="I822" t="n">
        <v>276105</v>
      </c>
      <c r="J822" t="inlineStr">
        <is>
          <t>-</t>
        </is>
      </c>
      <c r="K822" t="inlineStr">
        <is>
          <t>Viviendas</t>
        </is>
      </c>
      <c r="L822" t="inlineStr">
        <is>
          <t>Obra Nueva</t>
        </is>
      </c>
      <c r="M822" t="n">
        <v>2025</v>
      </c>
      <c r="N822" t="n">
        <v>0</v>
      </c>
      <c r="O822" t="inlineStr">
        <is>
          <t>Vilafranca del Penedès</t>
        </is>
      </c>
      <c r="P822" t="inlineStr">
        <is>
          <t>Vilafranca del Penedès</t>
        </is>
      </c>
      <c r="Q822" t="n">
        <v>83</v>
      </c>
      <c r="R822" t="inlineStr">
        <is>
          <t>-</t>
        </is>
      </c>
      <c r="S822" t="inlineStr">
        <is>
          <t>-</t>
        </is>
      </c>
      <c r="T822" t="inlineStr">
        <is>
          <t>Si</t>
        </is>
      </c>
      <c r="U822" t="n">
        <v>3</v>
      </c>
      <c r="V822" t="n">
        <v>2</v>
      </c>
      <c r="W822" t="inlineStr">
        <is>
          <t>-</t>
        </is>
      </c>
      <c r="X822" t="inlineStr">
        <is>
          <t>No</t>
        </is>
      </c>
      <c r="Y822" t="inlineStr">
        <is>
          <t>No</t>
        </is>
      </c>
      <c r="Z822" t="inlineStr">
        <is>
          <t>Si</t>
        </is>
      </c>
      <c r="AA822" t="inlineStr">
        <is>
          <t>No</t>
        </is>
      </c>
      <c r="AB822" t="inlineStr">
        <is>
          <t>Si</t>
        </is>
      </c>
      <c r="AC822" s="126" t="inlineStr">
        <is>
          <t>Aqui</t>
        </is>
      </c>
      <c r="AE822" t="n">
        <v>3326.566265060241</v>
      </c>
      <c r="AF822" t="n">
        <v>3326.566265060241</v>
      </c>
    </row>
    <row r="823">
      <c r="B823" t="inlineStr">
        <is>
          <t>Actiu</t>
        </is>
      </c>
      <c r="C823" t="inlineStr">
        <is>
          <t>2025-05-08</t>
        </is>
      </c>
      <c r="D823" t="inlineStr">
        <is>
          <t>Serra Grup Immobiliari</t>
        </is>
      </c>
      <c r="F823" t="inlineStr">
        <is>
          <t>2025-05-08</t>
        </is>
      </c>
      <c r="G823" t="n">
        <v>0</v>
      </c>
      <c r="I823" t="n">
        <v>287000</v>
      </c>
      <c r="J823" t="inlineStr">
        <is>
          <t>-</t>
        </is>
      </c>
      <c r="K823" t="inlineStr">
        <is>
          <t>Viviendas</t>
        </is>
      </c>
      <c r="L823" t="inlineStr">
        <is>
          <t>Buen estado</t>
        </is>
      </c>
      <c r="M823" t="inlineStr">
        <is>
          <t>-</t>
        </is>
      </c>
      <c r="N823" t="inlineStr">
        <is>
          <t>-</t>
        </is>
      </c>
      <c r="O823" t="inlineStr">
        <is>
          <t>Vilafranca del Penedès</t>
        </is>
      </c>
      <c r="P823" t="inlineStr">
        <is>
          <t>*CENTRO</t>
        </is>
      </c>
      <c r="Q823" t="n">
        <v>305</v>
      </c>
      <c r="R823" t="inlineStr">
        <is>
          <t>-</t>
        </is>
      </c>
      <c r="S823" t="inlineStr">
        <is>
          <t>-</t>
        </is>
      </c>
      <c r="T823" t="inlineStr">
        <is>
          <t>No</t>
        </is>
      </c>
      <c r="U823" t="n">
        <v>4</v>
      </c>
      <c r="V823" t="n">
        <v>3</v>
      </c>
      <c r="W823" t="inlineStr">
        <is>
          <t>-</t>
        </is>
      </c>
      <c r="X823" t="inlineStr">
        <is>
          <t>No</t>
        </is>
      </c>
      <c r="Y823" t="inlineStr">
        <is>
          <t>No</t>
        </is>
      </c>
      <c r="Z823" t="inlineStr">
        <is>
          <t>No</t>
        </is>
      </c>
      <c r="AA823" t="inlineStr">
        <is>
          <t>No</t>
        </is>
      </c>
      <c r="AB823" t="inlineStr">
        <is>
          <t>No</t>
        </is>
      </c>
      <c r="AC823" s="126" t="inlineStr">
        <is>
          <t>Aqui</t>
        </is>
      </c>
      <c r="AE823" t="n">
        <v>940.983606557377</v>
      </c>
      <c r="AF823" t="inlineStr">
        <is>
          <t>-</t>
        </is>
      </c>
    </row>
    <row r="824">
      <c r="B824" t="inlineStr">
        <is>
          <t>Actiu</t>
        </is>
      </c>
      <c r="C824" t="inlineStr">
        <is>
          <t>2025-05-08</t>
        </is>
      </c>
      <c r="D824" t="inlineStr">
        <is>
          <t>Serra Grup Immobiliari</t>
        </is>
      </c>
      <c r="F824" t="inlineStr">
        <is>
          <t>2025-05-08</t>
        </is>
      </c>
      <c r="G824" t="n">
        <v>0</v>
      </c>
      <c r="I824" t="n">
        <v>268000</v>
      </c>
      <c r="J824" t="inlineStr">
        <is>
          <t>-</t>
        </is>
      </c>
      <c r="K824" t="inlineStr">
        <is>
          <t>Viviendas</t>
        </is>
      </c>
      <c r="L824" t="inlineStr">
        <is>
          <t>Obra Nueva</t>
        </is>
      </c>
      <c r="M824" t="n">
        <v>2025</v>
      </c>
      <c r="N824" t="n">
        <v>0</v>
      </c>
      <c r="O824" t="inlineStr">
        <is>
          <t>Vilafranca del Penedès</t>
        </is>
      </c>
      <c r="P824" t="inlineStr">
        <is>
          <t>La Girada</t>
        </is>
      </c>
      <c r="Q824" t="n">
        <v>78</v>
      </c>
      <c r="R824" t="inlineStr">
        <is>
          <t>-</t>
        </is>
      </c>
      <c r="S824" t="inlineStr">
        <is>
          <t>-</t>
        </is>
      </c>
      <c r="T824" t="inlineStr">
        <is>
          <t>Si</t>
        </is>
      </c>
      <c r="U824" t="n">
        <v>4</v>
      </c>
      <c r="V824" t="n">
        <v>2</v>
      </c>
      <c r="W824" t="inlineStr">
        <is>
          <t>-</t>
        </is>
      </c>
      <c r="X824" t="inlineStr">
        <is>
          <t>No</t>
        </is>
      </c>
      <c r="Y824" t="inlineStr">
        <is>
          <t>Si</t>
        </is>
      </c>
      <c r="Z824" t="inlineStr">
        <is>
          <t>Si</t>
        </is>
      </c>
      <c r="AA824" t="inlineStr">
        <is>
          <t>No</t>
        </is>
      </c>
      <c r="AB824" t="inlineStr">
        <is>
          <t>No</t>
        </is>
      </c>
      <c r="AC824" s="126" t="inlineStr">
        <is>
          <t>Aqui</t>
        </is>
      </c>
      <c r="AE824" t="n">
        <v>3435.897435897436</v>
      </c>
      <c r="AF824" t="n">
        <v>3435.897435897436</v>
      </c>
    </row>
    <row r="825">
      <c r="B825" t="inlineStr">
        <is>
          <t>Actiu</t>
        </is>
      </c>
      <c r="C825" t="inlineStr">
        <is>
          <t>2025-05-08</t>
        </is>
      </c>
      <c r="D825" t="inlineStr">
        <is>
          <t>Serra Grup Immobiliari</t>
        </is>
      </c>
      <c r="F825" t="inlineStr">
        <is>
          <t>2025-05-08</t>
        </is>
      </c>
      <c r="G825" t="n">
        <v>0</v>
      </c>
      <c r="I825" t="n">
        <v>282043</v>
      </c>
      <c r="J825" t="inlineStr">
        <is>
          <t>-</t>
        </is>
      </c>
      <c r="K825" t="inlineStr">
        <is>
          <t>Viviendas</t>
        </is>
      </c>
      <c r="L825" t="inlineStr">
        <is>
          <t>Nuevo</t>
        </is>
      </c>
      <c r="M825" t="inlineStr">
        <is>
          <t>-</t>
        </is>
      </c>
      <c r="N825" t="inlineStr">
        <is>
          <t>-</t>
        </is>
      </c>
      <c r="O825" t="inlineStr">
        <is>
          <t>Vilafranca del Penedès</t>
        </is>
      </c>
      <c r="P825" t="inlineStr">
        <is>
          <t>Barcelona</t>
        </is>
      </c>
      <c r="Q825" t="n">
        <v>83</v>
      </c>
      <c r="R825" t="inlineStr">
        <is>
          <t>-</t>
        </is>
      </c>
      <c r="S825" t="inlineStr">
        <is>
          <t>-</t>
        </is>
      </c>
      <c r="T825" t="inlineStr">
        <is>
          <t>Si</t>
        </is>
      </c>
      <c r="U825" t="n">
        <v>3</v>
      </c>
      <c r="V825" t="n">
        <v>2</v>
      </c>
      <c r="W825" t="inlineStr">
        <is>
          <t>-</t>
        </is>
      </c>
      <c r="X825" t="inlineStr">
        <is>
          <t>No</t>
        </is>
      </c>
      <c r="Y825" t="inlineStr">
        <is>
          <t>No</t>
        </is>
      </c>
      <c r="Z825" t="inlineStr">
        <is>
          <t>Si</t>
        </is>
      </c>
      <c r="AA825" t="inlineStr">
        <is>
          <t>No</t>
        </is>
      </c>
      <c r="AB825" t="inlineStr">
        <is>
          <t>Si</t>
        </is>
      </c>
      <c r="AC825" s="126" t="inlineStr">
        <is>
          <t>Aqui</t>
        </is>
      </c>
      <c r="AE825" t="n">
        <v>3398.10843373494</v>
      </c>
      <c r="AF825" t="inlineStr">
        <is>
          <t>-</t>
        </is>
      </c>
    </row>
    <row r="826">
      <c r="B826" t="inlineStr">
        <is>
          <t>Actiu</t>
        </is>
      </c>
      <c r="C826" t="inlineStr">
        <is>
          <t>2025-05-08</t>
        </is>
      </c>
      <c r="D826" t="inlineStr">
        <is>
          <t>Serra Grup Immobiliari</t>
        </is>
      </c>
      <c r="F826" t="inlineStr">
        <is>
          <t>2025-05-08</t>
        </is>
      </c>
      <c r="G826" t="n">
        <v>0</v>
      </c>
      <c r="I826" t="n">
        <v>550000</v>
      </c>
      <c r="J826" t="inlineStr">
        <is>
          <t>-</t>
        </is>
      </c>
      <c r="K826" t="inlineStr">
        <is>
          <t>Viviendas</t>
        </is>
      </c>
      <c r="L826" t="inlineStr">
        <is>
          <t>-</t>
        </is>
      </c>
      <c r="M826" t="n">
        <v>1980</v>
      </c>
      <c r="N826" t="n">
        <v>45</v>
      </c>
      <c r="O826" t="inlineStr">
        <is>
          <t>Vilafranca del Penedès</t>
        </is>
      </c>
      <c r="P826" t="inlineStr">
        <is>
          <t>*CENTRO</t>
        </is>
      </c>
      <c r="Q826" t="n">
        <v>260</v>
      </c>
      <c r="R826" t="inlineStr">
        <is>
          <t>-</t>
        </is>
      </c>
      <c r="S826" t="inlineStr">
        <is>
          <t>-</t>
        </is>
      </c>
      <c r="T826" t="inlineStr">
        <is>
          <t>Si</t>
        </is>
      </c>
      <c r="U826" t="n">
        <v>5</v>
      </c>
      <c r="V826" t="n">
        <v>3</v>
      </c>
      <c r="W826" t="inlineStr">
        <is>
          <t>-</t>
        </is>
      </c>
      <c r="X826" t="inlineStr">
        <is>
          <t>No</t>
        </is>
      </c>
      <c r="Y826" t="inlineStr">
        <is>
          <t>Si</t>
        </is>
      </c>
      <c r="Z826" t="inlineStr">
        <is>
          <t>No</t>
        </is>
      </c>
      <c r="AA826" t="inlineStr">
        <is>
          <t>Si</t>
        </is>
      </c>
      <c r="AB826" t="inlineStr">
        <is>
          <t>No</t>
        </is>
      </c>
      <c r="AC826" s="126" t="inlineStr">
        <is>
          <t>Aqui</t>
        </is>
      </c>
      <c r="AE826" t="n">
        <v>2115.384615384615</v>
      </c>
      <c r="AF826" t="n">
        <v>1726.844583987441</v>
      </c>
    </row>
    <row r="827">
      <c r="B827" t="inlineStr">
        <is>
          <t>Actiu</t>
        </is>
      </c>
      <c r="C827" t="inlineStr">
        <is>
          <t>2025-05-08</t>
        </is>
      </c>
      <c r="D827" t="inlineStr">
        <is>
          <t>Serra Grup Immobiliari</t>
        </is>
      </c>
      <c r="F827" t="inlineStr">
        <is>
          <t>2025-05-08</t>
        </is>
      </c>
      <c r="G827" t="n">
        <v>0</v>
      </c>
      <c r="I827" t="n">
        <v>285000</v>
      </c>
      <c r="J827" t="inlineStr">
        <is>
          <t>-</t>
        </is>
      </c>
      <c r="K827" t="inlineStr">
        <is>
          <t>Viviendas</t>
        </is>
      </c>
      <c r="L827" t="inlineStr">
        <is>
          <t>-</t>
        </is>
      </c>
      <c r="M827" t="n">
        <v>1966</v>
      </c>
      <c r="N827" t="n">
        <v>59</v>
      </c>
      <c r="O827" t="inlineStr">
        <is>
          <t>Vilafranca del Penedès</t>
        </is>
      </c>
      <c r="P827" t="inlineStr">
        <is>
          <t>Sant Julià</t>
        </is>
      </c>
      <c r="Q827" t="n">
        <v>90</v>
      </c>
      <c r="R827" t="inlineStr">
        <is>
          <t>-</t>
        </is>
      </c>
      <c r="S827" t="inlineStr">
        <is>
          <t>-</t>
        </is>
      </c>
      <c r="T827" t="inlineStr">
        <is>
          <t>No</t>
        </is>
      </c>
      <c r="U827" t="n">
        <v>3</v>
      </c>
      <c r="V827" t="n">
        <v>1</v>
      </c>
      <c r="W827" t="inlineStr">
        <is>
          <t>-</t>
        </is>
      </c>
      <c r="X827" t="inlineStr">
        <is>
          <t>Si</t>
        </is>
      </c>
      <c r="Y827" t="inlineStr">
        <is>
          <t>No</t>
        </is>
      </c>
      <c r="Z827" t="inlineStr">
        <is>
          <t>No</t>
        </is>
      </c>
      <c r="AA827" t="inlineStr">
        <is>
          <t>Si</t>
        </is>
      </c>
      <c r="AB827" t="inlineStr">
        <is>
          <t>Si</t>
        </is>
      </c>
      <c r="AC827" s="126" t="inlineStr">
        <is>
          <t>Aqui</t>
        </is>
      </c>
      <c r="AE827" t="n">
        <v>3166.666666666667</v>
      </c>
      <c r="AF827" t="n">
        <v>2445.302445302445</v>
      </c>
    </row>
    <row r="828">
      <c r="B828" t="inlineStr">
        <is>
          <t>Actiu</t>
        </is>
      </c>
      <c r="C828" t="inlineStr">
        <is>
          <t>2025-05-08</t>
        </is>
      </c>
      <c r="D828" t="inlineStr">
        <is>
          <t>Serra Grup Immobiliari</t>
        </is>
      </c>
      <c r="F828" t="inlineStr">
        <is>
          <t>2025-05-08</t>
        </is>
      </c>
      <c r="G828" t="n">
        <v>0</v>
      </c>
      <c r="I828" t="n">
        <v>295000</v>
      </c>
      <c r="J828" t="inlineStr">
        <is>
          <t>-</t>
        </is>
      </c>
      <c r="K828" t="inlineStr">
        <is>
          <t>Viviendas</t>
        </is>
      </c>
      <c r="L828" t="inlineStr">
        <is>
          <t>-</t>
        </is>
      </c>
      <c r="M828" t="n">
        <v>1991</v>
      </c>
      <c r="N828" t="n">
        <v>34</v>
      </c>
      <c r="O828" t="inlineStr">
        <is>
          <t>Vilafranca del Penedès</t>
        </is>
      </c>
      <c r="P828" t="inlineStr">
        <is>
          <t>Barceloneta - Molí D´En Rovira</t>
        </is>
      </c>
      <c r="Q828" t="n">
        <v>121</v>
      </c>
      <c r="R828" t="inlineStr">
        <is>
          <t>-</t>
        </is>
      </c>
      <c r="S828" t="inlineStr">
        <is>
          <t>-</t>
        </is>
      </c>
      <c r="T828" t="inlineStr">
        <is>
          <t>No</t>
        </is>
      </c>
      <c r="U828" t="n">
        <v>3</v>
      </c>
      <c r="V828" t="n">
        <v>3</v>
      </c>
      <c r="W828" t="inlineStr">
        <is>
          <t>-</t>
        </is>
      </c>
      <c r="X828" t="inlineStr">
        <is>
          <t>No</t>
        </is>
      </c>
      <c r="Y828" t="inlineStr">
        <is>
          <t>No</t>
        </is>
      </c>
      <c r="Z828" t="inlineStr">
        <is>
          <t>No</t>
        </is>
      </c>
      <c r="AA828" t="inlineStr">
        <is>
          <t>Si</t>
        </is>
      </c>
      <c r="AB828" t="inlineStr">
        <is>
          <t>Si</t>
        </is>
      </c>
      <c r="AC828" s="126" t="inlineStr">
        <is>
          <t>Aqui</t>
        </is>
      </c>
      <c r="AE828" t="n">
        <v>2438.01652892562</v>
      </c>
      <c r="AF828" t="n">
        <v>2083.774811047538</v>
      </c>
    </row>
    <row r="829">
      <c r="B829" t="inlineStr">
        <is>
          <t>Actiu</t>
        </is>
      </c>
      <c r="C829" t="inlineStr">
        <is>
          <t>2025-05-08</t>
        </is>
      </c>
      <c r="D829" t="inlineStr">
        <is>
          <t>Serra Grup Immobiliari</t>
        </is>
      </c>
      <c r="F829" t="inlineStr">
        <is>
          <t>2025-05-08</t>
        </is>
      </c>
      <c r="G829" t="n">
        <v>0</v>
      </c>
      <c r="I829" t="n">
        <v>2200000</v>
      </c>
      <c r="J829" t="inlineStr">
        <is>
          <t>-</t>
        </is>
      </c>
      <c r="K829" t="inlineStr">
        <is>
          <t>Viviendas</t>
        </is>
      </c>
      <c r="L829" t="inlineStr">
        <is>
          <t>-</t>
        </is>
      </c>
      <c r="M829" t="inlineStr">
        <is>
          <t>-</t>
        </is>
      </c>
      <c r="N829" t="inlineStr">
        <is>
          <t>-</t>
        </is>
      </c>
      <c r="O829" t="inlineStr">
        <is>
          <t>Vilafranca del Penedès</t>
        </is>
      </c>
      <c r="P829" t="inlineStr">
        <is>
          <t>Subirats</t>
        </is>
      </c>
      <c r="Q829" t="n">
        <v>687</v>
      </c>
      <c r="R829" t="inlineStr">
        <is>
          <t>-</t>
        </is>
      </c>
      <c r="S829" t="inlineStr">
        <is>
          <t>-</t>
        </is>
      </c>
      <c r="T829" t="inlineStr">
        <is>
          <t>No</t>
        </is>
      </c>
      <c r="U829" t="n">
        <v>8</v>
      </c>
      <c r="V829" t="n">
        <v>6</v>
      </c>
      <c r="W829" t="inlineStr">
        <is>
          <t>-</t>
        </is>
      </c>
      <c r="X829" t="inlineStr">
        <is>
          <t>Si</t>
        </is>
      </c>
      <c r="Y829" t="inlineStr">
        <is>
          <t>Si</t>
        </is>
      </c>
      <c r="Z829" t="inlineStr">
        <is>
          <t>Si</t>
        </is>
      </c>
      <c r="AA829" t="inlineStr">
        <is>
          <t>No</t>
        </is>
      </c>
      <c r="AB829" t="inlineStr">
        <is>
          <t>No</t>
        </is>
      </c>
      <c r="AC829" s="126" t="inlineStr">
        <is>
          <t>Aqui</t>
        </is>
      </c>
      <c r="AE829" t="n">
        <v>3202.328966521106</v>
      </c>
      <c r="AF829" t="inlineStr">
        <is>
          <t>-</t>
        </is>
      </c>
    </row>
    <row r="830">
      <c r="B830" t="inlineStr">
        <is>
          <t>Actiu</t>
        </is>
      </c>
      <c r="C830" t="inlineStr">
        <is>
          <t>2025-05-08</t>
        </is>
      </c>
      <c r="D830" t="inlineStr">
        <is>
          <t>Serra Grup Immobiliari</t>
        </is>
      </c>
      <c r="F830" t="inlineStr">
        <is>
          <t>2025-05-08</t>
        </is>
      </c>
      <c r="G830" t="n">
        <v>0</v>
      </c>
      <c r="I830" t="n">
        <v>296000</v>
      </c>
      <c r="J830" t="inlineStr">
        <is>
          <t>-</t>
        </is>
      </c>
      <c r="K830" t="inlineStr">
        <is>
          <t>Viviendas</t>
        </is>
      </c>
      <c r="L830" t="inlineStr">
        <is>
          <t>Buen estado</t>
        </is>
      </c>
      <c r="M830" t="inlineStr">
        <is>
          <t>-</t>
        </is>
      </c>
      <c r="N830" t="inlineStr">
        <is>
          <t>-</t>
        </is>
      </c>
      <c r="O830" t="inlineStr">
        <is>
          <t>Font-rubí</t>
        </is>
      </c>
      <c r="P830" t="inlineStr">
        <is>
          <t>Cataluna</t>
        </is>
      </c>
      <c r="Q830" t="n">
        <v>95</v>
      </c>
      <c r="R830" t="inlineStr">
        <is>
          <t>-</t>
        </is>
      </c>
      <c r="S830" t="inlineStr">
        <is>
          <t>-</t>
        </is>
      </c>
      <c r="T830" t="inlineStr">
        <is>
          <t>No</t>
        </is>
      </c>
      <c r="U830" t="n">
        <v>7</v>
      </c>
      <c r="V830" t="n">
        <v>3</v>
      </c>
      <c r="W830" t="inlineStr">
        <is>
          <t>-</t>
        </is>
      </c>
      <c r="X830" t="inlineStr">
        <is>
          <t>Si</t>
        </is>
      </c>
      <c r="Y830" t="inlineStr">
        <is>
          <t>No</t>
        </is>
      </c>
      <c r="Z830" t="inlineStr">
        <is>
          <t>Si</t>
        </is>
      </c>
      <c r="AA830" t="inlineStr">
        <is>
          <t>No</t>
        </is>
      </c>
      <c r="AB830" t="inlineStr">
        <is>
          <t>No</t>
        </is>
      </c>
      <c r="AC830" s="126" t="inlineStr">
        <is>
          <t>Aqui</t>
        </is>
      </c>
      <c r="AE830" t="n">
        <v>3115.78947368421</v>
      </c>
      <c r="AF830" t="inlineStr">
        <is>
          <t>-</t>
        </is>
      </c>
    </row>
    <row r="831">
      <c r="B831" t="inlineStr">
        <is>
          <t>Actiu</t>
        </is>
      </c>
      <c r="C831" t="inlineStr">
        <is>
          <t>2025-05-08</t>
        </is>
      </c>
      <c r="D831" t="inlineStr">
        <is>
          <t>Serra Grup Immobiliari</t>
        </is>
      </c>
      <c r="F831" t="inlineStr">
        <is>
          <t>2025-05-08</t>
        </is>
      </c>
      <c r="G831" t="n">
        <v>0</v>
      </c>
      <c r="I831" t="n">
        <v>340000</v>
      </c>
      <c r="J831" t="inlineStr">
        <is>
          <t>-</t>
        </is>
      </c>
      <c r="K831" t="inlineStr">
        <is>
          <t>Viviendas</t>
        </is>
      </c>
      <c r="L831" t="inlineStr">
        <is>
          <t>-</t>
        </is>
      </c>
      <c r="M831" t="n">
        <v>2003</v>
      </c>
      <c r="N831" t="n">
        <v>22</v>
      </c>
      <c r="O831" t="inlineStr">
        <is>
          <t>Moja</t>
        </is>
      </c>
      <c r="P831" t="inlineStr">
        <is>
          <t>La vinera</t>
        </is>
      </c>
      <c r="Q831" t="n">
        <v>125</v>
      </c>
      <c r="R831" t="inlineStr">
        <is>
          <t>-</t>
        </is>
      </c>
      <c r="S831" t="inlineStr">
        <is>
          <t>-</t>
        </is>
      </c>
      <c r="T831" t="inlineStr">
        <is>
          <t>Si</t>
        </is>
      </c>
      <c r="U831" t="n">
        <v>4</v>
      </c>
      <c r="V831" t="n">
        <v>3</v>
      </c>
      <c r="W831" t="inlineStr">
        <is>
          <t>-</t>
        </is>
      </c>
      <c r="X831" t="inlineStr">
        <is>
          <t>Si</t>
        </is>
      </c>
      <c r="Y831" t="inlineStr">
        <is>
          <t>Si</t>
        </is>
      </c>
      <c r="Z831" t="inlineStr">
        <is>
          <t>Si</t>
        </is>
      </c>
      <c r="AA831" t="inlineStr">
        <is>
          <t>Si</t>
        </is>
      </c>
      <c r="AB831" t="inlineStr">
        <is>
          <t>Si</t>
        </is>
      </c>
      <c r="AC831" s="126" t="inlineStr">
        <is>
          <t>Aqui</t>
        </is>
      </c>
      <c r="AE831" t="n">
        <v>2720</v>
      </c>
      <c r="AF831" t="n">
        <v>2450.45045045045</v>
      </c>
    </row>
    <row r="832">
      <c r="B832" t="inlineStr">
        <is>
          <t>Actiu</t>
        </is>
      </c>
      <c r="C832" t="inlineStr">
        <is>
          <t>2025-05-09</t>
        </is>
      </c>
      <c r="D832" t="inlineStr">
        <is>
          <t>Serra Grup Immobiliari</t>
        </is>
      </c>
      <c r="F832" t="inlineStr">
        <is>
          <t>2025-05-09</t>
        </is>
      </c>
      <c r="G832" t="n">
        <v>0</v>
      </c>
      <c r="I832" t="n">
        <v>276105</v>
      </c>
      <c r="J832" t="inlineStr">
        <is>
          <t>-</t>
        </is>
      </c>
      <c r="K832" t="inlineStr">
        <is>
          <t>Viviendas</t>
        </is>
      </c>
      <c r="L832" t="inlineStr">
        <is>
          <t>Obra Nueva</t>
        </is>
      </c>
      <c r="M832" t="n">
        <v>2025</v>
      </c>
      <c r="N832" t="n">
        <v>0</v>
      </c>
      <c r="O832" t="inlineStr">
        <is>
          <t>Vilafranca del Penedès</t>
        </is>
      </c>
      <c r="P832" t="inlineStr">
        <is>
          <t>Vilafranca del Penedès</t>
        </is>
      </c>
      <c r="Q832" t="n">
        <v>83</v>
      </c>
      <c r="R832" t="inlineStr">
        <is>
          <t>-</t>
        </is>
      </c>
      <c r="S832" t="inlineStr">
        <is>
          <t>-</t>
        </is>
      </c>
      <c r="T832" t="inlineStr">
        <is>
          <t>Si</t>
        </is>
      </c>
      <c r="U832" t="n">
        <v>3</v>
      </c>
      <c r="V832" t="n">
        <v>2</v>
      </c>
      <c r="W832" t="inlineStr">
        <is>
          <t>-</t>
        </is>
      </c>
      <c r="X832" t="inlineStr">
        <is>
          <t>No</t>
        </is>
      </c>
      <c r="Y832" t="inlineStr">
        <is>
          <t>No</t>
        </is>
      </c>
      <c r="Z832" t="inlineStr">
        <is>
          <t>Si</t>
        </is>
      </c>
      <c r="AA832" t="inlineStr">
        <is>
          <t>No</t>
        </is>
      </c>
      <c r="AB832" t="inlineStr">
        <is>
          <t>Si</t>
        </is>
      </c>
      <c r="AC832" s="126" t="inlineStr">
        <is>
          <t>Aqui</t>
        </is>
      </c>
      <c r="AE832" t="n">
        <v>3326.566265060241</v>
      </c>
      <c r="AF832" t="n">
        <v>3326.566265060241</v>
      </c>
    </row>
    <row r="833">
      <c r="B833" t="inlineStr">
        <is>
          <t>Actiu</t>
        </is>
      </c>
      <c r="C833" t="inlineStr">
        <is>
          <t>2025-05-09</t>
        </is>
      </c>
      <c r="D833" t="inlineStr">
        <is>
          <t>Serra Grup Immobiliari</t>
        </is>
      </c>
      <c r="F833" t="inlineStr">
        <is>
          <t>2025-05-09</t>
        </is>
      </c>
      <c r="G833" t="n">
        <v>0</v>
      </c>
      <c r="I833" t="n">
        <v>294743</v>
      </c>
      <c r="J833" t="inlineStr">
        <is>
          <t>-</t>
        </is>
      </c>
      <c r="K833" t="inlineStr">
        <is>
          <t>Viviendas</t>
        </is>
      </c>
      <c r="L833" t="inlineStr">
        <is>
          <t>Obra Nueva</t>
        </is>
      </c>
      <c r="M833" t="n">
        <v>2025</v>
      </c>
      <c r="N833" t="n">
        <v>0</v>
      </c>
      <c r="O833" t="inlineStr">
        <is>
          <t>Vilafranca del Penedès</t>
        </is>
      </c>
      <c r="P833" t="inlineStr">
        <is>
          <t>Barceloneta</t>
        </is>
      </c>
      <c r="Q833" t="n">
        <v>82</v>
      </c>
      <c r="R833" t="inlineStr">
        <is>
          <t>-</t>
        </is>
      </c>
      <c r="S833" t="inlineStr">
        <is>
          <t>-</t>
        </is>
      </c>
      <c r="T833" t="inlineStr">
        <is>
          <t>Si</t>
        </is>
      </c>
      <c r="U833" t="n">
        <v>4</v>
      </c>
      <c r="V833" t="n">
        <v>2</v>
      </c>
      <c r="W833" t="inlineStr">
        <is>
          <t>-</t>
        </is>
      </c>
      <c r="X833" t="inlineStr">
        <is>
          <t>No</t>
        </is>
      </c>
      <c r="Y833" t="inlineStr">
        <is>
          <t>No</t>
        </is>
      </c>
      <c r="Z833" t="inlineStr">
        <is>
          <t>Si</t>
        </is>
      </c>
      <c r="AA833" t="inlineStr">
        <is>
          <t>No</t>
        </is>
      </c>
      <c r="AB833" t="inlineStr">
        <is>
          <t>Si</t>
        </is>
      </c>
      <c r="AC833" s="126" t="inlineStr">
        <is>
          <t>Aqui</t>
        </is>
      </c>
      <c r="AE833" t="n">
        <v>3594.426829268293</v>
      </c>
      <c r="AF833" t="n">
        <v>3594.426829268293</v>
      </c>
    </row>
    <row r="834">
      <c r="B834" t="inlineStr">
        <is>
          <t>Actiu</t>
        </is>
      </c>
      <c r="C834" t="inlineStr">
        <is>
          <t>2025-05-09</t>
        </is>
      </c>
      <c r="D834" t="inlineStr">
        <is>
          <t>Serra Grup Immobiliari</t>
        </is>
      </c>
      <c r="F834" t="inlineStr">
        <is>
          <t>2025-05-09</t>
        </is>
      </c>
      <c r="G834" t="n">
        <v>0</v>
      </c>
      <c r="I834" t="n">
        <v>270000</v>
      </c>
      <c r="J834" t="inlineStr">
        <is>
          <t>-</t>
        </is>
      </c>
      <c r="K834" t="inlineStr">
        <is>
          <t>Viviendas</t>
        </is>
      </c>
      <c r="L834" t="inlineStr">
        <is>
          <t>Seminuevo</t>
        </is>
      </c>
      <c r="M834" t="n">
        <v>2023</v>
      </c>
      <c r="N834" t="n">
        <v>2</v>
      </c>
      <c r="O834" t="inlineStr">
        <is>
          <t>Vilafranca del Penedès</t>
        </is>
      </c>
      <c r="P834" t="inlineStr">
        <is>
          <t>*CENTRO</t>
        </is>
      </c>
      <c r="Q834" t="n">
        <v>95</v>
      </c>
      <c r="R834" t="inlineStr">
        <is>
          <t>-</t>
        </is>
      </c>
      <c r="S834" t="inlineStr">
        <is>
          <t>-</t>
        </is>
      </c>
      <c r="T834" t="inlineStr">
        <is>
          <t>Si</t>
        </is>
      </c>
      <c r="U834" t="n">
        <v>3</v>
      </c>
      <c r="V834" t="n">
        <v>2</v>
      </c>
      <c r="W834" t="inlineStr">
        <is>
          <t>Sur</t>
        </is>
      </c>
      <c r="X834" t="inlineStr">
        <is>
          <t>No</t>
        </is>
      </c>
      <c r="Y834" t="inlineStr">
        <is>
          <t>Si</t>
        </is>
      </c>
      <c r="Z834" t="inlineStr">
        <is>
          <t>No</t>
        </is>
      </c>
      <c r="AA834" t="inlineStr">
        <is>
          <t>No</t>
        </is>
      </c>
      <c r="AB834" t="inlineStr">
        <is>
          <t>No</t>
        </is>
      </c>
      <c r="AC834" s="126" t="inlineStr">
        <is>
          <t>Aqui</t>
        </is>
      </c>
      <c r="AE834" t="n">
        <v>2842.105263157895</v>
      </c>
      <c r="AF834" t="n">
        <v>2813.965607087024</v>
      </c>
    </row>
    <row r="835">
      <c r="B835" t="inlineStr">
        <is>
          <t>Actiu</t>
        </is>
      </c>
      <c r="C835" t="inlineStr">
        <is>
          <t>2025-05-09</t>
        </is>
      </c>
      <c r="D835" t="inlineStr">
        <is>
          <t>Serra Grup Immobiliari</t>
        </is>
      </c>
      <c r="F835" t="inlineStr">
        <is>
          <t>2025-05-09</t>
        </is>
      </c>
      <c r="G835" t="n">
        <v>0</v>
      </c>
      <c r="I835" t="n">
        <v>276838</v>
      </c>
      <c r="J835" t="inlineStr">
        <is>
          <t>-</t>
        </is>
      </c>
      <c r="K835" t="inlineStr">
        <is>
          <t>Viviendas</t>
        </is>
      </c>
      <c r="L835" t="inlineStr">
        <is>
          <t>Obra Nueva</t>
        </is>
      </c>
      <c r="M835" t="n">
        <v>2025</v>
      </c>
      <c r="N835" t="n">
        <v>0</v>
      </c>
      <c r="O835" t="inlineStr">
        <is>
          <t>Vilafranca del Penedès</t>
        </is>
      </c>
      <c r="P835" t="inlineStr">
        <is>
          <t>Barceloneta</t>
        </is>
      </c>
      <c r="Q835" t="n">
        <v>83</v>
      </c>
      <c r="R835" t="inlineStr">
        <is>
          <t>-</t>
        </is>
      </c>
      <c r="S835" t="inlineStr">
        <is>
          <t>-</t>
        </is>
      </c>
      <c r="T835" t="inlineStr">
        <is>
          <t>Si</t>
        </is>
      </c>
      <c r="U835" t="n">
        <v>3</v>
      </c>
      <c r="V835" t="n">
        <v>2</v>
      </c>
      <c r="W835" t="inlineStr">
        <is>
          <t>-</t>
        </is>
      </c>
      <c r="X835" t="inlineStr">
        <is>
          <t>No</t>
        </is>
      </c>
      <c r="Y835" t="inlineStr">
        <is>
          <t>No</t>
        </is>
      </c>
      <c r="Z835" t="inlineStr">
        <is>
          <t>Si</t>
        </is>
      </c>
      <c r="AA835" t="inlineStr">
        <is>
          <t>No</t>
        </is>
      </c>
      <c r="AB835" t="inlineStr">
        <is>
          <t>Si</t>
        </is>
      </c>
      <c r="AC835" s="126" t="inlineStr">
        <is>
          <t>Aqui</t>
        </is>
      </c>
      <c r="AE835" t="n">
        <v>3335.397590361446</v>
      </c>
      <c r="AF835" t="n">
        <v>3335.397590361446</v>
      </c>
    </row>
    <row r="836">
      <c r="B836" t="inlineStr">
        <is>
          <t>Actiu</t>
        </is>
      </c>
      <c r="C836" t="inlineStr">
        <is>
          <t>2025-05-09</t>
        </is>
      </c>
      <c r="D836" t="inlineStr">
        <is>
          <t>Serra Grup Immobiliari</t>
        </is>
      </c>
      <c r="F836" t="inlineStr">
        <is>
          <t>2025-05-09</t>
        </is>
      </c>
      <c r="G836" t="n">
        <v>0</v>
      </c>
      <c r="I836" t="n">
        <v>260500</v>
      </c>
      <c r="J836" t="inlineStr">
        <is>
          <t>-</t>
        </is>
      </c>
      <c r="K836" t="inlineStr">
        <is>
          <t>Viviendas</t>
        </is>
      </c>
      <c r="L836" t="inlineStr">
        <is>
          <t>Obra Nueva</t>
        </is>
      </c>
      <c r="M836" t="n">
        <v>2025</v>
      </c>
      <c r="N836" t="n">
        <v>0</v>
      </c>
      <c r="O836" t="inlineStr">
        <is>
          <t>Vilafranca del Penedès</t>
        </is>
      </c>
      <c r="P836" t="inlineStr">
        <is>
          <t>La Girada</t>
        </is>
      </c>
      <c r="Q836" t="n">
        <v>78</v>
      </c>
      <c r="R836" t="inlineStr">
        <is>
          <t>-</t>
        </is>
      </c>
      <c r="S836" t="inlineStr">
        <is>
          <t>-</t>
        </is>
      </c>
      <c r="T836" t="inlineStr">
        <is>
          <t>Si</t>
        </is>
      </c>
      <c r="U836" t="n">
        <v>4</v>
      </c>
      <c r="V836" t="n">
        <v>2</v>
      </c>
      <c r="W836" t="inlineStr">
        <is>
          <t>-</t>
        </is>
      </c>
      <c r="X836" t="inlineStr">
        <is>
          <t>No</t>
        </is>
      </c>
      <c r="Y836" t="inlineStr">
        <is>
          <t>Si</t>
        </is>
      </c>
      <c r="Z836" t="inlineStr">
        <is>
          <t>Si</t>
        </is>
      </c>
      <c r="AA836" t="inlineStr">
        <is>
          <t>No</t>
        </is>
      </c>
      <c r="AB836" t="inlineStr">
        <is>
          <t>No</t>
        </is>
      </c>
      <c r="AC836" s="126" t="inlineStr">
        <is>
          <t>Aqui</t>
        </is>
      </c>
      <c r="AE836" t="n">
        <v>3339.74358974359</v>
      </c>
      <c r="AF836" t="n">
        <v>3339.74358974359</v>
      </c>
    </row>
    <row r="837">
      <c r="B837" t="inlineStr">
        <is>
          <t>Actiu</t>
        </is>
      </c>
      <c r="C837" t="inlineStr">
        <is>
          <t>2025-05-09</t>
        </is>
      </c>
      <c r="D837" t="inlineStr">
        <is>
          <t>Serra Grup Immobiliari</t>
        </is>
      </c>
      <c r="F837" t="inlineStr">
        <is>
          <t>2025-05-09</t>
        </is>
      </c>
      <c r="G837" t="n">
        <v>0</v>
      </c>
      <c r="I837" t="n">
        <v>287000</v>
      </c>
      <c r="J837" t="inlineStr">
        <is>
          <t>-</t>
        </is>
      </c>
      <c r="K837" t="inlineStr">
        <is>
          <t>Viviendas</t>
        </is>
      </c>
      <c r="L837" t="inlineStr">
        <is>
          <t>Buen estado</t>
        </is>
      </c>
      <c r="M837" t="inlineStr">
        <is>
          <t>-</t>
        </is>
      </c>
      <c r="N837" t="inlineStr">
        <is>
          <t>-</t>
        </is>
      </c>
      <c r="O837" t="inlineStr">
        <is>
          <t>Vilafranca del Penedès</t>
        </is>
      </c>
      <c r="P837" t="inlineStr">
        <is>
          <t>*CENTRO</t>
        </is>
      </c>
      <c r="Q837" t="n">
        <v>305</v>
      </c>
      <c r="R837" t="inlineStr">
        <is>
          <t>-</t>
        </is>
      </c>
      <c r="S837" t="inlineStr">
        <is>
          <t>-</t>
        </is>
      </c>
      <c r="T837" t="inlineStr">
        <is>
          <t>No</t>
        </is>
      </c>
      <c r="U837" t="n">
        <v>4</v>
      </c>
      <c r="V837" t="n">
        <v>3</v>
      </c>
      <c r="W837" t="inlineStr">
        <is>
          <t>-</t>
        </is>
      </c>
      <c r="X837" t="inlineStr">
        <is>
          <t>No</t>
        </is>
      </c>
      <c r="Y837" t="inlineStr">
        <is>
          <t>No</t>
        </is>
      </c>
      <c r="Z837" t="inlineStr">
        <is>
          <t>No</t>
        </is>
      </c>
      <c r="AA837" t="inlineStr">
        <is>
          <t>No</t>
        </is>
      </c>
      <c r="AB837" t="inlineStr">
        <is>
          <t>No</t>
        </is>
      </c>
      <c r="AC837" s="126" t="inlineStr">
        <is>
          <t>Aqui</t>
        </is>
      </c>
      <c r="AE837" t="n">
        <v>940.983606557377</v>
      </c>
      <c r="AF837" t="inlineStr">
        <is>
          <t>-</t>
        </is>
      </c>
    </row>
    <row r="838">
      <c r="B838" t="inlineStr">
        <is>
          <t>Actiu</t>
        </is>
      </c>
      <c r="C838" t="inlineStr">
        <is>
          <t>2025-05-09</t>
        </is>
      </c>
      <c r="D838" t="inlineStr">
        <is>
          <t>Serra Grup Immobiliari</t>
        </is>
      </c>
      <c r="F838" t="inlineStr">
        <is>
          <t>2025-05-09</t>
        </is>
      </c>
      <c r="G838" t="n">
        <v>0</v>
      </c>
      <c r="I838" t="n">
        <v>285000</v>
      </c>
      <c r="J838" t="inlineStr">
        <is>
          <t>-</t>
        </is>
      </c>
      <c r="K838" t="inlineStr">
        <is>
          <t>Viviendas</t>
        </is>
      </c>
      <c r="L838" t="inlineStr">
        <is>
          <t>Buen estado</t>
        </is>
      </c>
      <c r="M838" t="n">
        <v>1960</v>
      </c>
      <c r="N838" t="n">
        <v>65</v>
      </c>
      <c r="O838" t="inlineStr">
        <is>
          <t>Vilafranca del Penedès</t>
        </is>
      </c>
      <c r="P838" t="inlineStr">
        <is>
          <t>*CENTRO</t>
        </is>
      </c>
      <c r="Q838" t="n">
        <v>98</v>
      </c>
      <c r="R838" t="inlineStr">
        <is>
          <t>-</t>
        </is>
      </c>
      <c r="S838" t="inlineStr">
        <is>
          <t>-</t>
        </is>
      </c>
      <c r="T838" t="inlineStr">
        <is>
          <t>No</t>
        </is>
      </c>
      <c r="U838" t="n">
        <v>3</v>
      </c>
      <c r="V838" t="n">
        <v>2</v>
      </c>
      <c r="W838" t="inlineStr">
        <is>
          <t>-</t>
        </is>
      </c>
      <c r="X838" t="inlineStr">
        <is>
          <t>No</t>
        </is>
      </c>
      <c r="Y838" t="inlineStr">
        <is>
          <t>Si</t>
        </is>
      </c>
      <c r="Z838" t="inlineStr">
        <is>
          <t>No</t>
        </is>
      </c>
      <c r="AA838" t="inlineStr">
        <is>
          <t>No</t>
        </is>
      </c>
      <c r="AB838" t="inlineStr">
        <is>
          <t>Si</t>
        </is>
      </c>
      <c r="AC838" s="126" t="inlineStr">
        <is>
          <t>Aqui</t>
        </is>
      </c>
      <c r="AE838" t="n">
        <v>2908.163265306122</v>
      </c>
      <c r="AF838" t="n">
        <v>2194.840200231036</v>
      </c>
    </row>
    <row r="839">
      <c r="B839" t="inlineStr">
        <is>
          <t>Actiu</t>
        </is>
      </c>
      <c r="C839" t="inlineStr">
        <is>
          <t>2025-05-09</t>
        </is>
      </c>
      <c r="D839" t="inlineStr">
        <is>
          <t>Serra Grup Immobiliari</t>
        </is>
      </c>
      <c r="F839" t="inlineStr">
        <is>
          <t>2025-05-09</t>
        </is>
      </c>
      <c r="G839" t="n">
        <v>0</v>
      </c>
      <c r="I839" t="n">
        <v>273861</v>
      </c>
      <c r="J839" t="inlineStr">
        <is>
          <t>-</t>
        </is>
      </c>
      <c r="K839" t="inlineStr">
        <is>
          <t>Viviendas</t>
        </is>
      </c>
      <c r="L839" t="inlineStr">
        <is>
          <t>Obra Nueva</t>
        </is>
      </c>
      <c r="M839" t="n">
        <v>2025</v>
      </c>
      <c r="N839" t="n">
        <v>0</v>
      </c>
      <c r="O839" t="inlineStr">
        <is>
          <t>Vilafranca del Penedès</t>
        </is>
      </c>
      <c r="P839" t="inlineStr">
        <is>
          <t>Vilafranca del Penedès</t>
        </is>
      </c>
      <c r="Q839" t="n">
        <v>84</v>
      </c>
      <c r="R839" t="inlineStr">
        <is>
          <t>-</t>
        </is>
      </c>
      <c r="S839" t="inlineStr">
        <is>
          <t>-</t>
        </is>
      </c>
      <c r="T839" t="inlineStr">
        <is>
          <t>Si</t>
        </is>
      </c>
      <c r="U839" t="n">
        <v>3</v>
      </c>
      <c r="V839" t="n">
        <v>2</v>
      </c>
      <c r="W839" t="inlineStr">
        <is>
          <t>-</t>
        </is>
      </c>
      <c r="X839" t="inlineStr">
        <is>
          <t>No</t>
        </is>
      </c>
      <c r="Y839" t="inlineStr">
        <is>
          <t>No</t>
        </is>
      </c>
      <c r="Z839" t="inlineStr">
        <is>
          <t>Si</t>
        </is>
      </c>
      <c r="AA839" t="inlineStr">
        <is>
          <t>No</t>
        </is>
      </c>
      <c r="AB839" t="inlineStr">
        <is>
          <t>Si</t>
        </is>
      </c>
      <c r="AC839" s="126" t="inlineStr">
        <is>
          <t>Aqui</t>
        </is>
      </c>
      <c r="AE839" t="n">
        <v>3260.25</v>
      </c>
      <c r="AF839" t="n">
        <v>3260.25</v>
      </c>
    </row>
    <row r="840">
      <c r="B840" t="inlineStr">
        <is>
          <t>Actiu</t>
        </is>
      </c>
      <c r="C840" t="inlineStr">
        <is>
          <t>2025-05-09</t>
        </is>
      </c>
      <c r="D840" t="inlineStr">
        <is>
          <t>Serra Grup Immobiliari</t>
        </is>
      </c>
      <c r="F840" t="inlineStr">
        <is>
          <t>2025-05-09</t>
        </is>
      </c>
      <c r="G840" t="n">
        <v>0</v>
      </c>
      <c r="I840" t="n">
        <v>282043</v>
      </c>
      <c r="J840" t="inlineStr">
        <is>
          <t>-</t>
        </is>
      </c>
      <c r="K840" t="inlineStr">
        <is>
          <t>Viviendas</t>
        </is>
      </c>
      <c r="L840" t="inlineStr">
        <is>
          <t>Nuevo</t>
        </is>
      </c>
      <c r="M840" t="inlineStr">
        <is>
          <t>-</t>
        </is>
      </c>
      <c r="N840" t="inlineStr">
        <is>
          <t>-</t>
        </is>
      </c>
      <c r="O840" t="inlineStr">
        <is>
          <t>Vilafranca del Penedès</t>
        </is>
      </c>
      <c r="P840" t="inlineStr">
        <is>
          <t>Barcelona</t>
        </is>
      </c>
      <c r="Q840" t="n">
        <v>83</v>
      </c>
      <c r="R840" t="inlineStr">
        <is>
          <t>-</t>
        </is>
      </c>
      <c r="S840" t="inlineStr">
        <is>
          <t>-</t>
        </is>
      </c>
      <c r="T840" t="inlineStr">
        <is>
          <t>Si</t>
        </is>
      </c>
      <c r="U840" t="n">
        <v>3</v>
      </c>
      <c r="V840" t="n">
        <v>2</v>
      </c>
      <c r="W840" t="inlineStr">
        <is>
          <t>-</t>
        </is>
      </c>
      <c r="X840" t="inlineStr">
        <is>
          <t>No</t>
        </is>
      </c>
      <c r="Y840" t="inlineStr">
        <is>
          <t>No</t>
        </is>
      </c>
      <c r="Z840" t="inlineStr">
        <is>
          <t>Si</t>
        </is>
      </c>
      <c r="AA840" t="inlineStr">
        <is>
          <t>No</t>
        </is>
      </c>
      <c r="AB840" t="inlineStr">
        <is>
          <t>Si</t>
        </is>
      </c>
      <c r="AC840" s="126" t="inlineStr">
        <is>
          <t>Aqui</t>
        </is>
      </c>
      <c r="AE840" t="n">
        <v>3398.10843373494</v>
      </c>
      <c r="AF840" t="inlineStr">
        <is>
          <t>-</t>
        </is>
      </c>
    </row>
    <row r="841">
      <c r="B841" t="inlineStr">
        <is>
          <t>Actiu</t>
        </is>
      </c>
      <c r="C841" t="inlineStr">
        <is>
          <t>2025-05-09</t>
        </is>
      </c>
      <c r="D841" t="inlineStr">
        <is>
          <t>Serra Grup Immobiliari</t>
        </is>
      </c>
      <c r="F841" t="inlineStr">
        <is>
          <t>2025-05-09</t>
        </is>
      </c>
      <c r="G841" t="n">
        <v>0</v>
      </c>
      <c r="I841" t="n">
        <v>284000</v>
      </c>
      <c r="J841" t="inlineStr">
        <is>
          <t>-</t>
        </is>
      </c>
      <c r="K841" t="inlineStr">
        <is>
          <t>Viviendas</t>
        </is>
      </c>
      <c r="L841" t="inlineStr">
        <is>
          <t>Nuevo</t>
        </is>
      </c>
      <c r="M841" t="n">
        <v>2025</v>
      </c>
      <c r="N841" t="n">
        <v>0</v>
      </c>
      <c r="O841" t="inlineStr">
        <is>
          <t>Vilafranca del Penedès</t>
        </is>
      </c>
      <c r="P841" t="inlineStr">
        <is>
          <t>La Girada</t>
        </is>
      </c>
      <c r="Q841" t="n">
        <v>78</v>
      </c>
      <c r="R841" t="inlineStr">
        <is>
          <t>-</t>
        </is>
      </c>
      <c r="S841" t="inlineStr">
        <is>
          <t>-</t>
        </is>
      </c>
      <c r="T841" t="inlineStr">
        <is>
          <t>Si</t>
        </is>
      </c>
      <c r="U841" t="n">
        <v>4</v>
      </c>
      <c r="V841" t="n">
        <v>2</v>
      </c>
      <c r="W841" t="inlineStr">
        <is>
          <t>-</t>
        </is>
      </c>
      <c r="X841" t="inlineStr">
        <is>
          <t>No</t>
        </is>
      </c>
      <c r="Y841" t="inlineStr">
        <is>
          <t>Si</t>
        </is>
      </c>
      <c r="Z841" t="inlineStr">
        <is>
          <t>Si</t>
        </is>
      </c>
      <c r="AA841" t="inlineStr">
        <is>
          <t>No</t>
        </is>
      </c>
      <c r="AB841" t="inlineStr">
        <is>
          <t>No</t>
        </is>
      </c>
      <c r="AC841" s="126" t="inlineStr">
        <is>
          <t>Aqui</t>
        </is>
      </c>
      <c r="AE841" t="n">
        <v>3641.025641025641</v>
      </c>
      <c r="AF841" t="n">
        <v>3641.025641025641</v>
      </c>
    </row>
    <row r="842">
      <c r="B842" t="inlineStr">
        <is>
          <t>Actiu</t>
        </is>
      </c>
      <c r="C842" t="inlineStr">
        <is>
          <t>2025-05-09</t>
        </is>
      </c>
      <c r="D842" t="inlineStr">
        <is>
          <t>Serra Grup Immobiliari</t>
        </is>
      </c>
      <c r="F842" t="inlineStr">
        <is>
          <t>2025-05-09</t>
        </is>
      </c>
      <c r="G842" t="n">
        <v>0</v>
      </c>
      <c r="I842" t="n">
        <v>495000</v>
      </c>
      <c r="J842" t="inlineStr">
        <is>
          <t>-</t>
        </is>
      </c>
      <c r="K842" t="inlineStr">
        <is>
          <t>Viviendas</t>
        </is>
      </c>
      <c r="L842" t="inlineStr">
        <is>
          <t>Buen estado</t>
        </is>
      </c>
      <c r="M842" t="n">
        <v>1918</v>
      </c>
      <c r="N842" t="n">
        <v>107</v>
      </c>
      <c r="O842" t="inlineStr">
        <is>
          <t>Vilafranca del Penedès</t>
        </is>
      </c>
      <c r="P842" t="inlineStr">
        <is>
          <t>*CENTRO</t>
        </is>
      </c>
      <c r="Q842" t="n">
        <v>273</v>
      </c>
      <c r="R842" t="inlineStr">
        <is>
          <t>-</t>
        </is>
      </c>
      <c r="S842" t="inlineStr">
        <is>
          <t>-</t>
        </is>
      </c>
      <c r="T842" t="inlineStr">
        <is>
          <t>No</t>
        </is>
      </c>
      <c r="U842" t="n">
        <v>7</v>
      </c>
      <c r="V842" t="n">
        <v>4</v>
      </c>
      <c r="W842" t="inlineStr">
        <is>
          <t>-</t>
        </is>
      </c>
      <c r="X842" t="inlineStr">
        <is>
          <t>No</t>
        </is>
      </c>
      <c r="Y842" t="inlineStr">
        <is>
          <t>Si</t>
        </is>
      </c>
      <c r="Z842" t="inlineStr">
        <is>
          <t>No</t>
        </is>
      </c>
      <c r="AA842" t="inlineStr">
        <is>
          <t>No</t>
        </is>
      </c>
      <c r="AB842" t="inlineStr">
        <is>
          <t>No</t>
        </is>
      </c>
      <c r="AC842" s="126" t="inlineStr">
        <is>
          <t>Aqui</t>
        </is>
      </c>
      <c r="AE842" t="n">
        <v>1813.186813186813</v>
      </c>
      <c r="AF842" t="n">
        <v>1181.22919425851</v>
      </c>
    </row>
    <row r="843">
      <c r="B843" t="inlineStr">
        <is>
          <t>Actiu</t>
        </is>
      </c>
      <c r="C843" t="inlineStr">
        <is>
          <t>2025-05-09</t>
        </is>
      </c>
      <c r="D843" t="inlineStr">
        <is>
          <t>Serra Grup Immobiliari</t>
        </is>
      </c>
      <c r="F843" t="inlineStr">
        <is>
          <t>2025-05-09</t>
        </is>
      </c>
      <c r="G843" t="n">
        <v>0</v>
      </c>
      <c r="I843" t="n">
        <v>175000</v>
      </c>
      <c r="J843" t="inlineStr">
        <is>
          <t>-</t>
        </is>
      </c>
      <c r="K843" t="inlineStr">
        <is>
          <t>Viviendas</t>
        </is>
      </c>
      <c r="L843" t="inlineStr">
        <is>
          <t>Buen estado</t>
        </is>
      </c>
      <c r="M843" t="n">
        <v>1995</v>
      </c>
      <c r="N843" t="n">
        <v>30</v>
      </c>
      <c r="O843" t="inlineStr">
        <is>
          <t>Vilafranca del Penedès</t>
        </is>
      </c>
      <c r="P843" t="inlineStr">
        <is>
          <t>LES CLOTES</t>
        </is>
      </c>
      <c r="Q843" t="n">
        <v>87</v>
      </c>
      <c r="R843" t="inlineStr">
        <is>
          <t>-</t>
        </is>
      </c>
      <c r="S843" t="inlineStr">
        <is>
          <t>-</t>
        </is>
      </c>
      <c r="T843" t="inlineStr">
        <is>
          <t>Si</t>
        </is>
      </c>
      <c r="U843" t="n">
        <v>4</v>
      </c>
      <c r="V843" t="n">
        <v>2</v>
      </c>
      <c r="W843" t="inlineStr">
        <is>
          <t>Oeste</t>
        </is>
      </c>
      <c r="X843" t="inlineStr">
        <is>
          <t>No</t>
        </is>
      </c>
      <c r="Y843" t="inlineStr">
        <is>
          <t>Si</t>
        </is>
      </c>
      <c r="Z843" t="inlineStr">
        <is>
          <t>No</t>
        </is>
      </c>
      <c r="AA843" t="inlineStr">
        <is>
          <t>No</t>
        </is>
      </c>
      <c r="AB843" t="inlineStr">
        <is>
          <t>No</t>
        </is>
      </c>
      <c r="AC843" s="126" t="inlineStr">
        <is>
          <t>Aqui</t>
        </is>
      </c>
      <c r="AE843" t="n">
        <v>2011.494252873563</v>
      </c>
      <c r="AF843" t="n">
        <v>1749.125437281359</v>
      </c>
    </row>
    <row r="844">
      <c r="B844" t="inlineStr">
        <is>
          <t>Actiu</t>
        </is>
      </c>
      <c r="C844" t="inlineStr">
        <is>
          <t>2025-05-09</t>
        </is>
      </c>
      <c r="D844" t="inlineStr">
        <is>
          <t>Serra Grup Immobiliari</t>
        </is>
      </c>
      <c r="F844" t="inlineStr">
        <is>
          <t>2025-05-09</t>
        </is>
      </c>
      <c r="G844" t="n">
        <v>0</v>
      </c>
      <c r="I844" t="n">
        <v>288472</v>
      </c>
      <c r="J844" t="inlineStr">
        <is>
          <t>-</t>
        </is>
      </c>
      <c r="K844" t="inlineStr">
        <is>
          <t>Viviendas</t>
        </is>
      </c>
      <c r="L844" t="inlineStr">
        <is>
          <t>Obra Nueva</t>
        </is>
      </c>
      <c r="M844" t="n">
        <v>2025</v>
      </c>
      <c r="N844" t="n">
        <v>0</v>
      </c>
      <c r="O844" t="inlineStr">
        <is>
          <t>Vilafranca del Penedès</t>
        </is>
      </c>
      <c r="P844" t="inlineStr">
        <is>
          <t>Vilafranca del Penedès</t>
        </is>
      </c>
      <c r="Q844" t="n">
        <v>88</v>
      </c>
      <c r="R844" t="inlineStr">
        <is>
          <t>-</t>
        </is>
      </c>
      <c r="S844" t="inlineStr">
        <is>
          <t>-</t>
        </is>
      </c>
      <c r="T844" t="inlineStr">
        <is>
          <t>Si</t>
        </is>
      </c>
      <c r="U844" t="n">
        <v>4</v>
      </c>
      <c r="V844" t="n">
        <v>2</v>
      </c>
      <c r="W844" t="inlineStr">
        <is>
          <t>-</t>
        </is>
      </c>
      <c r="X844" t="inlineStr">
        <is>
          <t>No</t>
        </is>
      </c>
      <c r="Y844" t="inlineStr">
        <is>
          <t>Si</t>
        </is>
      </c>
      <c r="Z844" t="inlineStr">
        <is>
          <t>Si</t>
        </is>
      </c>
      <c r="AA844" t="inlineStr">
        <is>
          <t>No</t>
        </is>
      </c>
      <c r="AB844" t="inlineStr">
        <is>
          <t>Si</t>
        </is>
      </c>
      <c r="AC844" s="126" t="inlineStr">
        <is>
          <t>Aqui</t>
        </is>
      </c>
      <c r="AE844" t="n">
        <v>3278.090909090909</v>
      </c>
      <c r="AF844" t="n">
        <v>3278.090909090909</v>
      </c>
    </row>
    <row r="845">
      <c r="B845" t="inlineStr">
        <is>
          <t>Actiu</t>
        </is>
      </c>
      <c r="C845" t="inlineStr">
        <is>
          <t>2025-05-09</t>
        </is>
      </c>
      <c r="D845" t="inlineStr">
        <is>
          <t>Serra Grup Immobiliari</t>
        </is>
      </c>
      <c r="F845" t="inlineStr">
        <is>
          <t>2025-05-09</t>
        </is>
      </c>
      <c r="G845" t="n">
        <v>0</v>
      </c>
      <c r="I845" t="n">
        <v>700000</v>
      </c>
      <c r="J845" t="inlineStr">
        <is>
          <t>-</t>
        </is>
      </c>
      <c r="K845" t="inlineStr">
        <is>
          <t>Viviendas</t>
        </is>
      </c>
      <c r="L845" t="inlineStr">
        <is>
          <t>Buen estado</t>
        </is>
      </c>
      <c r="M845" t="n">
        <v>1925</v>
      </c>
      <c r="N845" t="n">
        <v>100</v>
      </c>
      <c r="O845" t="inlineStr">
        <is>
          <t>Vilafranca del Penedès</t>
        </is>
      </c>
      <c r="P845" t="inlineStr">
        <is>
          <t>*CENTRO</t>
        </is>
      </c>
      <c r="Q845" t="n">
        <v>181</v>
      </c>
      <c r="R845" t="inlineStr">
        <is>
          <t>-</t>
        </is>
      </c>
      <c r="S845" t="inlineStr">
        <is>
          <t>-</t>
        </is>
      </c>
      <c r="T845" t="inlineStr">
        <is>
          <t>No</t>
        </is>
      </c>
      <c r="U845" t="n">
        <v>8</v>
      </c>
      <c r="V845" t="n">
        <v>8</v>
      </c>
      <c r="W845" t="inlineStr">
        <is>
          <t>Este</t>
        </is>
      </c>
      <c r="X845" t="inlineStr">
        <is>
          <t>No</t>
        </is>
      </c>
      <c r="Y845" t="inlineStr">
        <is>
          <t>Si</t>
        </is>
      </c>
      <c r="Z845" t="inlineStr">
        <is>
          <t>No</t>
        </is>
      </c>
      <c r="AA845" t="inlineStr">
        <is>
          <t>No</t>
        </is>
      </c>
      <c r="AB845" t="inlineStr">
        <is>
          <t>No</t>
        </is>
      </c>
      <c r="AC845" s="126" t="inlineStr">
        <is>
          <t>Aqui</t>
        </is>
      </c>
      <c r="AE845" t="n">
        <v>3867.403314917127</v>
      </c>
      <c r="AF845" t="n">
        <v>2578.268876611418</v>
      </c>
    </row>
    <row r="846">
      <c r="B846" t="inlineStr">
        <is>
          <t>Actiu</t>
        </is>
      </c>
      <c r="C846" t="inlineStr">
        <is>
          <t>2025-05-09</t>
        </is>
      </c>
      <c r="D846" t="inlineStr">
        <is>
          <t>Serra Grup Immobiliari</t>
        </is>
      </c>
      <c r="F846" t="inlineStr">
        <is>
          <t>2025-05-09</t>
        </is>
      </c>
      <c r="G846" t="n">
        <v>0</v>
      </c>
      <c r="I846" t="n">
        <v>276838</v>
      </c>
      <c r="J846" t="inlineStr">
        <is>
          <t>-</t>
        </is>
      </c>
      <c r="K846" t="inlineStr">
        <is>
          <t>Viviendas</t>
        </is>
      </c>
      <c r="L846" t="inlineStr">
        <is>
          <t>Obra Nueva</t>
        </is>
      </c>
      <c r="M846" t="n">
        <v>2025</v>
      </c>
      <c r="N846" t="n">
        <v>0</v>
      </c>
      <c r="O846" t="inlineStr">
        <is>
          <t>Vilafranca del Penedès</t>
        </is>
      </c>
      <c r="P846" t="inlineStr">
        <is>
          <t>Barceloneta</t>
        </is>
      </c>
      <c r="Q846" t="n">
        <v>83</v>
      </c>
      <c r="R846" t="inlineStr">
        <is>
          <t>-</t>
        </is>
      </c>
      <c r="S846" t="inlineStr">
        <is>
          <t>-</t>
        </is>
      </c>
      <c r="T846" t="inlineStr">
        <is>
          <t>Si</t>
        </is>
      </c>
      <c r="U846" t="n">
        <v>3</v>
      </c>
      <c r="V846" t="n">
        <v>2</v>
      </c>
      <c r="W846" t="inlineStr">
        <is>
          <t>-</t>
        </is>
      </c>
      <c r="X846" t="inlineStr">
        <is>
          <t>No</t>
        </is>
      </c>
      <c r="Y846" t="inlineStr">
        <is>
          <t>No</t>
        </is>
      </c>
      <c r="Z846" t="inlineStr">
        <is>
          <t>Si</t>
        </is>
      </c>
      <c r="AA846" t="inlineStr">
        <is>
          <t>No</t>
        </is>
      </c>
      <c r="AB846" t="inlineStr">
        <is>
          <t>Si</t>
        </is>
      </c>
      <c r="AC846" s="126" t="inlineStr">
        <is>
          <t>Aqui</t>
        </is>
      </c>
      <c r="AE846" t="n">
        <v>3335.397590361446</v>
      </c>
      <c r="AF846" t="n">
        <v>3335.397590361446</v>
      </c>
    </row>
    <row r="847">
      <c r="B847" t="inlineStr">
        <is>
          <t>Actiu</t>
        </is>
      </c>
      <c r="C847" t="inlineStr">
        <is>
          <t>2025-05-09</t>
        </is>
      </c>
      <c r="D847" t="inlineStr">
        <is>
          <t>Serra Grup Immobiliari</t>
        </is>
      </c>
      <c r="F847" t="inlineStr">
        <is>
          <t>2025-05-09</t>
        </is>
      </c>
      <c r="G847" t="n">
        <v>0</v>
      </c>
      <c r="I847" t="n">
        <v>273861</v>
      </c>
      <c r="J847" t="inlineStr">
        <is>
          <t>-</t>
        </is>
      </c>
      <c r="K847" t="inlineStr">
        <is>
          <t>Viviendas</t>
        </is>
      </c>
      <c r="L847" t="inlineStr">
        <is>
          <t>Obra Nueva</t>
        </is>
      </c>
      <c r="M847" t="n">
        <v>2025</v>
      </c>
      <c r="N847" t="n">
        <v>0</v>
      </c>
      <c r="O847" t="inlineStr">
        <is>
          <t>Vilafranca del Penedès</t>
        </is>
      </c>
      <c r="P847" t="inlineStr">
        <is>
          <t>Vilafranca del Penedès</t>
        </is>
      </c>
      <c r="Q847" t="n">
        <v>84</v>
      </c>
      <c r="R847" t="inlineStr">
        <is>
          <t>-</t>
        </is>
      </c>
      <c r="S847" t="inlineStr">
        <is>
          <t>-</t>
        </is>
      </c>
      <c r="T847" t="inlineStr">
        <is>
          <t>Si</t>
        </is>
      </c>
      <c r="U847" t="n">
        <v>3</v>
      </c>
      <c r="V847" t="n">
        <v>2</v>
      </c>
      <c r="W847" t="inlineStr">
        <is>
          <t>-</t>
        </is>
      </c>
      <c r="X847" t="inlineStr">
        <is>
          <t>No</t>
        </is>
      </c>
      <c r="Y847" t="inlineStr">
        <is>
          <t>No</t>
        </is>
      </c>
      <c r="Z847" t="inlineStr">
        <is>
          <t>Si</t>
        </is>
      </c>
      <c r="AA847" t="inlineStr">
        <is>
          <t>No</t>
        </is>
      </c>
      <c r="AB847" t="inlineStr">
        <is>
          <t>Si</t>
        </is>
      </c>
      <c r="AC847" s="126" t="inlineStr">
        <is>
          <t>Aqui</t>
        </is>
      </c>
      <c r="AE847" t="n">
        <v>3260.25</v>
      </c>
      <c r="AF847" t="n">
        <v>3260.25</v>
      </c>
    </row>
    <row r="848">
      <c r="B848" t="inlineStr">
        <is>
          <t>Actiu</t>
        </is>
      </c>
      <c r="C848" t="inlineStr">
        <is>
          <t>2025-05-09</t>
        </is>
      </c>
      <c r="D848" t="inlineStr">
        <is>
          <t>Serra Grup Immobiliari</t>
        </is>
      </c>
      <c r="F848" t="inlineStr">
        <is>
          <t>2025-05-09</t>
        </is>
      </c>
      <c r="G848" t="n">
        <v>0</v>
      </c>
      <c r="I848" t="n">
        <v>294743</v>
      </c>
      <c r="J848" t="inlineStr">
        <is>
          <t>-</t>
        </is>
      </c>
      <c r="K848" t="inlineStr">
        <is>
          <t>Viviendas</t>
        </is>
      </c>
      <c r="L848" t="inlineStr">
        <is>
          <t>Obra Nueva</t>
        </is>
      </c>
      <c r="M848" t="n">
        <v>2025</v>
      </c>
      <c r="N848" t="n">
        <v>0</v>
      </c>
      <c r="O848" t="inlineStr">
        <is>
          <t>Vilafranca del Penedès</t>
        </is>
      </c>
      <c r="P848" t="inlineStr">
        <is>
          <t>Barceloneta</t>
        </is>
      </c>
      <c r="Q848" t="n">
        <v>82</v>
      </c>
      <c r="R848" t="inlineStr">
        <is>
          <t>-</t>
        </is>
      </c>
      <c r="S848" t="inlineStr">
        <is>
          <t>-</t>
        </is>
      </c>
      <c r="T848" t="inlineStr">
        <is>
          <t>Si</t>
        </is>
      </c>
      <c r="U848" t="n">
        <v>4</v>
      </c>
      <c r="V848" t="n">
        <v>2</v>
      </c>
      <c r="W848" t="inlineStr">
        <is>
          <t>-</t>
        </is>
      </c>
      <c r="X848" t="inlineStr">
        <is>
          <t>No</t>
        </is>
      </c>
      <c r="Y848" t="inlineStr">
        <is>
          <t>No</t>
        </is>
      </c>
      <c r="Z848" t="inlineStr">
        <is>
          <t>Si</t>
        </is>
      </c>
      <c r="AA848" t="inlineStr">
        <is>
          <t>No</t>
        </is>
      </c>
      <c r="AB848" t="inlineStr">
        <is>
          <t>Si</t>
        </is>
      </c>
      <c r="AC848" s="126" t="inlineStr">
        <is>
          <t>Aqui</t>
        </is>
      </c>
      <c r="AE848" t="n">
        <v>3594.426829268293</v>
      </c>
      <c r="AF848" t="n">
        <v>3594.426829268293</v>
      </c>
    </row>
    <row r="849">
      <c r="B849" t="inlineStr">
        <is>
          <t>Actiu</t>
        </is>
      </c>
      <c r="C849" t="inlineStr">
        <is>
          <t>2025-05-09</t>
        </is>
      </c>
      <c r="D849" t="inlineStr">
        <is>
          <t>Serra Grup Immobiliari</t>
        </is>
      </c>
      <c r="F849" t="inlineStr">
        <is>
          <t>2025-05-09</t>
        </is>
      </c>
      <c r="G849" t="n">
        <v>0</v>
      </c>
      <c r="I849" t="n">
        <v>495000</v>
      </c>
      <c r="J849" t="inlineStr">
        <is>
          <t>-</t>
        </is>
      </c>
      <c r="K849" t="inlineStr">
        <is>
          <t>Viviendas</t>
        </is>
      </c>
      <c r="L849" t="inlineStr">
        <is>
          <t>Buen estado</t>
        </is>
      </c>
      <c r="M849" t="n">
        <v>1918</v>
      </c>
      <c r="N849" t="n">
        <v>107</v>
      </c>
      <c r="O849" t="inlineStr">
        <is>
          <t>Vilafranca del Penedès</t>
        </is>
      </c>
      <c r="P849" t="inlineStr">
        <is>
          <t>*CENTRO</t>
        </is>
      </c>
      <c r="Q849" t="n">
        <v>273</v>
      </c>
      <c r="R849" t="inlineStr">
        <is>
          <t>-</t>
        </is>
      </c>
      <c r="S849" t="inlineStr">
        <is>
          <t>-</t>
        </is>
      </c>
      <c r="T849" t="inlineStr">
        <is>
          <t>No</t>
        </is>
      </c>
      <c r="U849" t="n">
        <v>7</v>
      </c>
      <c r="V849" t="n">
        <v>4</v>
      </c>
      <c r="W849" t="inlineStr">
        <is>
          <t>-</t>
        </is>
      </c>
      <c r="X849" t="inlineStr">
        <is>
          <t>No</t>
        </is>
      </c>
      <c r="Y849" t="inlineStr">
        <is>
          <t>Si</t>
        </is>
      </c>
      <c r="Z849" t="inlineStr">
        <is>
          <t>No</t>
        </is>
      </c>
      <c r="AA849" t="inlineStr">
        <is>
          <t>No</t>
        </is>
      </c>
      <c r="AB849" t="inlineStr">
        <is>
          <t>No</t>
        </is>
      </c>
      <c r="AC849" s="126" t="inlineStr">
        <is>
          <t>Aqui</t>
        </is>
      </c>
      <c r="AE849" t="n">
        <v>1813.186813186813</v>
      </c>
      <c r="AF849" t="n">
        <v>1181.22919425851</v>
      </c>
    </row>
    <row r="850">
      <c r="B850" t="inlineStr">
        <is>
          <t>Actiu</t>
        </is>
      </c>
      <c r="C850" t="inlineStr">
        <is>
          <t>2025-05-09</t>
        </is>
      </c>
      <c r="D850" t="inlineStr">
        <is>
          <t>Serra Grup Immobiliari</t>
        </is>
      </c>
      <c r="F850" t="inlineStr">
        <is>
          <t>2025-05-09</t>
        </is>
      </c>
      <c r="G850" t="n">
        <v>0</v>
      </c>
      <c r="I850" t="n">
        <v>2200000</v>
      </c>
      <c r="J850" t="inlineStr">
        <is>
          <t>-</t>
        </is>
      </c>
      <c r="K850" t="inlineStr">
        <is>
          <t>Viviendas</t>
        </is>
      </c>
      <c r="L850" t="inlineStr">
        <is>
          <t>-</t>
        </is>
      </c>
      <c r="M850" t="inlineStr">
        <is>
          <t>-</t>
        </is>
      </c>
      <c r="N850" t="inlineStr">
        <is>
          <t>-</t>
        </is>
      </c>
      <c r="O850" t="inlineStr">
        <is>
          <t>Vilafranca del Penedès</t>
        </is>
      </c>
      <c r="P850" t="inlineStr">
        <is>
          <t>Subirats</t>
        </is>
      </c>
      <c r="Q850" t="n">
        <v>687</v>
      </c>
      <c r="R850" t="inlineStr">
        <is>
          <t>-</t>
        </is>
      </c>
      <c r="S850" t="inlineStr">
        <is>
          <t>-</t>
        </is>
      </c>
      <c r="T850" t="inlineStr">
        <is>
          <t>No</t>
        </is>
      </c>
      <c r="U850" t="n">
        <v>8</v>
      </c>
      <c r="V850" t="n">
        <v>6</v>
      </c>
      <c r="W850" t="inlineStr">
        <is>
          <t>-</t>
        </is>
      </c>
      <c r="X850" t="inlineStr">
        <is>
          <t>Si</t>
        </is>
      </c>
      <c r="Y850" t="inlineStr">
        <is>
          <t>Si</t>
        </is>
      </c>
      <c r="Z850" t="inlineStr">
        <is>
          <t>Si</t>
        </is>
      </c>
      <c r="AA850" t="inlineStr">
        <is>
          <t>No</t>
        </is>
      </c>
      <c r="AB850" t="inlineStr">
        <is>
          <t>No</t>
        </is>
      </c>
      <c r="AC850" s="126" t="inlineStr">
        <is>
          <t>Aqui</t>
        </is>
      </c>
      <c r="AE850" t="n">
        <v>3202.328966521106</v>
      </c>
      <c r="AF850" t="inlineStr">
        <is>
          <t>-</t>
        </is>
      </c>
    </row>
    <row r="851">
      <c r="B851" t="inlineStr">
        <is>
          <t>Actiu</t>
        </is>
      </c>
      <c r="C851" t="inlineStr">
        <is>
          <t>2025-05-09</t>
        </is>
      </c>
      <c r="D851" t="inlineStr">
        <is>
          <t>Serra Grup Immobiliari</t>
        </is>
      </c>
      <c r="F851" t="inlineStr">
        <is>
          <t>2025-05-09</t>
        </is>
      </c>
      <c r="G851" t="n">
        <v>0</v>
      </c>
      <c r="I851" t="n">
        <v>285000</v>
      </c>
      <c r="J851" t="inlineStr">
        <is>
          <t>-</t>
        </is>
      </c>
      <c r="K851" t="inlineStr">
        <is>
          <t>Viviendas</t>
        </is>
      </c>
      <c r="L851" t="inlineStr">
        <is>
          <t>-</t>
        </is>
      </c>
      <c r="M851" t="n">
        <v>1966</v>
      </c>
      <c r="N851" t="n">
        <v>59</v>
      </c>
      <c r="O851" t="inlineStr">
        <is>
          <t>Vilafranca del Penedès</t>
        </is>
      </c>
      <c r="P851" t="inlineStr">
        <is>
          <t>Sant Julià</t>
        </is>
      </c>
      <c r="Q851" t="n">
        <v>90</v>
      </c>
      <c r="R851" t="inlineStr">
        <is>
          <t>-</t>
        </is>
      </c>
      <c r="S851" t="inlineStr">
        <is>
          <t>-</t>
        </is>
      </c>
      <c r="T851" t="inlineStr">
        <is>
          <t>No</t>
        </is>
      </c>
      <c r="U851" t="n">
        <v>3</v>
      </c>
      <c r="V851" t="n">
        <v>1</v>
      </c>
      <c r="W851" t="inlineStr">
        <is>
          <t>-</t>
        </is>
      </c>
      <c r="X851" t="inlineStr">
        <is>
          <t>Si</t>
        </is>
      </c>
      <c r="Y851" t="inlineStr">
        <is>
          <t>No</t>
        </is>
      </c>
      <c r="Z851" t="inlineStr">
        <is>
          <t>No</t>
        </is>
      </c>
      <c r="AA851" t="inlineStr">
        <is>
          <t>Si</t>
        </is>
      </c>
      <c r="AB851" t="inlineStr">
        <is>
          <t>Si</t>
        </is>
      </c>
      <c r="AC851" s="126" t="inlineStr">
        <is>
          <t>Aqui</t>
        </is>
      </c>
      <c r="AE851" t="n">
        <v>3166.666666666667</v>
      </c>
      <c r="AF851" t="n">
        <v>2445.302445302445</v>
      </c>
    </row>
    <row r="852">
      <c r="B852" t="inlineStr">
        <is>
          <t>Actiu</t>
        </is>
      </c>
      <c r="C852" t="inlineStr">
        <is>
          <t>2025-05-09</t>
        </is>
      </c>
      <c r="D852" t="inlineStr">
        <is>
          <t>Serra Grup Immobiliari</t>
        </is>
      </c>
      <c r="F852" t="inlineStr">
        <is>
          <t>2025-05-09</t>
        </is>
      </c>
      <c r="G852" t="n">
        <v>0</v>
      </c>
      <c r="I852" t="n">
        <v>295000</v>
      </c>
      <c r="J852" t="inlineStr">
        <is>
          <t>-</t>
        </is>
      </c>
      <c r="K852" t="inlineStr">
        <is>
          <t>Viviendas</t>
        </is>
      </c>
      <c r="L852" t="inlineStr">
        <is>
          <t>-</t>
        </is>
      </c>
      <c r="M852" t="n">
        <v>1991</v>
      </c>
      <c r="N852" t="n">
        <v>34</v>
      </c>
      <c r="O852" t="inlineStr">
        <is>
          <t>Vilafranca del Penedès</t>
        </is>
      </c>
      <c r="P852" t="inlineStr">
        <is>
          <t>Barceloneta - Molí D´En Rovira</t>
        </is>
      </c>
      <c r="Q852" t="n">
        <v>121</v>
      </c>
      <c r="R852" t="inlineStr">
        <is>
          <t>-</t>
        </is>
      </c>
      <c r="S852" t="inlineStr">
        <is>
          <t>-</t>
        </is>
      </c>
      <c r="T852" t="inlineStr">
        <is>
          <t>No</t>
        </is>
      </c>
      <c r="U852" t="n">
        <v>3</v>
      </c>
      <c r="V852" t="n">
        <v>3</v>
      </c>
      <c r="W852" t="inlineStr">
        <is>
          <t>-</t>
        </is>
      </c>
      <c r="X852" t="inlineStr">
        <is>
          <t>No</t>
        </is>
      </c>
      <c r="Y852" t="inlineStr">
        <is>
          <t>No</t>
        </is>
      </c>
      <c r="Z852" t="inlineStr">
        <is>
          <t>No</t>
        </is>
      </c>
      <c r="AA852" t="inlineStr">
        <is>
          <t>Si</t>
        </is>
      </c>
      <c r="AB852" t="inlineStr">
        <is>
          <t>Si</t>
        </is>
      </c>
      <c r="AC852" s="126" t="inlineStr">
        <is>
          <t>Aqui</t>
        </is>
      </c>
      <c r="AE852" t="n">
        <v>2438.01652892562</v>
      </c>
      <c r="AF852" t="n">
        <v>2083.774811047538</v>
      </c>
    </row>
    <row r="853">
      <c r="B853" t="inlineStr">
        <is>
          <t>Actiu</t>
        </is>
      </c>
      <c r="C853" t="inlineStr">
        <is>
          <t>2025-05-09</t>
        </is>
      </c>
      <c r="D853" t="inlineStr">
        <is>
          <t>Serra Grup Immobiliari</t>
        </is>
      </c>
      <c r="F853" t="inlineStr">
        <is>
          <t>2025-05-09</t>
        </is>
      </c>
      <c r="G853" t="n">
        <v>0</v>
      </c>
      <c r="I853" t="n">
        <v>550000</v>
      </c>
      <c r="J853" t="inlineStr">
        <is>
          <t>-</t>
        </is>
      </c>
      <c r="K853" t="inlineStr">
        <is>
          <t>Viviendas</t>
        </is>
      </c>
      <c r="L853" t="inlineStr">
        <is>
          <t>-</t>
        </is>
      </c>
      <c r="M853" t="n">
        <v>1980</v>
      </c>
      <c r="N853" t="n">
        <v>45</v>
      </c>
      <c r="O853" t="inlineStr">
        <is>
          <t>Vilafranca del Penedès</t>
        </is>
      </c>
      <c r="P853" t="inlineStr">
        <is>
          <t>*CENTRO</t>
        </is>
      </c>
      <c r="Q853" t="n">
        <v>260</v>
      </c>
      <c r="R853" t="inlineStr">
        <is>
          <t>-</t>
        </is>
      </c>
      <c r="S853" t="inlineStr">
        <is>
          <t>-</t>
        </is>
      </c>
      <c r="T853" t="inlineStr">
        <is>
          <t>Si</t>
        </is>
      </c>
      <c r="U853" t="n">
        <v>5</v>
      </c>
      <c r="V853" t="n">
        <v>3</v>
      </c>
      <c r="W853" t="inlineStr">
        <is>
          <t>-</t>
        </is>
      </c>
      <c r="X853" t="inlineStr">
        <is>
          <t>No</t>
        </is>
      </c>
      <c r="Y853" t="inlineStr">
        <is>
          <t>Si</t>
        </is>
      </c>
      <c r="Z853" t="inlineStr">
        <is>
          <t>No</t>
        </is>
      </c>
      <c r="AA853" t="inlineStr">
        <is>
          <t>Si</t>
        </is>
      </c>
      <c r="AB853" t="inlineStr">
        <is>
          <t>No</t>
        </is>
      </c>
      <c r="AC853" s="126" t="inlineStr">
        <is>
          <t>Aqui</t>
        </is>
      </c>
      <c r="AE853" t="n">
        <v>2115.384615384615</v>
      </c>
      <c r="AF853" t="n">
        <v>1726.844583987441</v>
      </c>
    </row>
    <row r="854">
      <c r="B854" t="inlineStr">
        <is>
          <t>Actiu</t>
        </is>
      </c>
      <c r="C854" t="inlineStr">
        <is>
          <t>2025-05-09</t>
        </is>
      </c>
      <c r="D854" t="inlineStr">
        <is>
          <t>Serra Grup Immobiliari</t>
        </is>
      </c>
      <c r="F854" t="inlineStr">
        <is>
          <t>2025-05-09</t>
        </is>
      </c>
      <c r="G854" t="n">
        <v>0</v>
      </c>
      <c r="I854" t="n">
        <v>296000</v>
      </c>
      <c r="J854" t="inlineStr">
        <is>
          <t>-</t>
        </is>
      </c>
      <c r="K854" t="inlineStr">
        <is>
          <t>Viviendas</t>
        </is>
      </c>
      <c r="L854" t="inlineStr">
        <is>
          <t>Buen estado</t>
        </is>
      </c>
      <c r="M854" t="inlineStr">
        <is>
          <t>-</t>
        </is>
      </c>
      <c r="N854" t="inlineStr">
        <is>
          <t>-</t>
        </is>
      </c>
      <c r="O854" t="inlineStr">
        <is>
          <t>Font-rubí</t>
        </is>
      </c>
      <c r="P854" t="inlineStr">
        <is>
          <t>Cataluna</t>
        </is>
      </c>
      <c r="Q854" t="n">
        <v>95</v>
      </c>
      <c r="R854" t="inlineStr">
        <is>
          <t>-</t>
        </is>
      </c>
      <c r="S854" t="inlineStr">
        <is>
          <t>-</t>
        </is>
      </c>
      <c r="T854" t="inlineStr">
        <is>
          <t>No</t>
        </is>
      </c>
      <c r="U854" t="n">
        <v>7</v>
      </c>
      <c r="V854" t="n">
        <v>3</v>
      </c>
      <c r="W854" t="inlineStr">
        <is>
          <t>-</t>
        </is>
      </c>
      <c r="X854" t="inlineStr">
        <is>
          <t>Si</t>
        </is>
      </c>
      <c r="Y854" t="inlineStr">
        <is>
          <t>No</t>
        </is>
      </c>
      <c r="Z854" t="inlineStr">
        <is>
          <t>Si</t>
        </is>
      </c>
      <c r="AA854" t="inlineStr">
        <is>
          <t>No</t>
        </is>
      </c>
      <c r="AB854" t="inlineStr">
        <is>
          <t>No</t>
        </is>
      </c>
      <c r="AC854" s="126" t="inlineStr">
        <is>
          <t>Aqui</t>
        </is>
      </c>
      <c r="AE854" t="n">
        <v>3115.78947368421</v>
      </c>
      <c r="AF854" t="inlineStr">
        <is>
          <t>-</t>
        </is>
      </c>
    </row>
    <row r="855">
      <c r="B855" t="inlineStr">
        <is>
          <t>Actiu</t>
        </is>
      </c>
      <c r="C855" t="inlineStr">
        <is>
          <t>2025-05-09</t>
        </is>
      </c>
      <c r="D855" t="inlineStr">
        <is>
          <t>Serra Grup Immobiliari</t>
        </is>
      </c>
      <c r="F855" t="inlineStr">
        <is>
          <t>2025-05-09</t>
        </is>
      </c>
      <c r="G855" t="n">
        <v>0</v>
      </c>
      <c r="I855" t="n">
        <v>340000</v>
      </c>
      <c r="J855" t="inlineStr">
        <is>
          <t>-</t>
        </is>
      </c>
      <c r="K855" t="inlineStr">
        <is>
          <t>Viviendas</t>
        </is>
      </c>
      <c r="L855" t="inlineStr">
        <is>
          <t>-</t>
        </is>
      </c>
      <c r="M855" t="n">
        <v>2003</v>
      </c>
      <c r="N855" t="n">
        <v>22</v>
      </c>
      <c r="O855" t="inlineStr">
        <is>
          <t>Moja</t>
        </is>
      </c>
      <c r="P855" t="inlineStr">
        <is>
          <t>La vinera</t>
        </is>
      </c>
      <c r="Q855" t="n">
        <v>125</v>
      </c>
      <c r="R855" t="inlineStr">
        <is>
          <t>-</t>
        </is>
      </c>
      <c r="S855" t="inlineStr">
        <is>
          <t>-</t>
        </is>
      </c>
      <c r="T855" t="inlineStr">
        <is>
          <t>Si</t>
        </is>
      </c>
      <c r="U855" t="n">
        <v>4</v>
      </c>
      <c r="V855" t="n">
        <v>3</v>
      </c>
      <c r="W855" t="inlineStr">
        <is>
          <t>-</t>
        </is>
      </c>
      <c r="X855" t="inlineStr">
        <is>
          <t>Si</t>
        </is>
      </c>
      <c r="Y855" t="inlineStr">
        <is>
          <t>Si</t>
        </is>
      </c>
      <c r="Z855" t="inlineStr">
        <is>
          <t>Si</t>
        </is>
      </c>
      <c r="AA855" t="inlineStr">
        <is>
          <t>Si</t>
        </is>
      </c>
      <c r="AB855" t="inlineStr">
        <is>
          <t>Si</t>
        </is>
      </c>
      <c r="AC855" s="126" t="inlineStr">
        <is>
          <t>Aqui</t>
        </is>
      </c>
      <c r="AE855" t="n">
        <v>2720</v>
      </c>
      <c r="AF855" t="n">
        <v>2450.45045045045</v>
      </c>
    </row>
    <row r="856">
      <c r="B856" t="inlineStr">
        <is>
          <t>Actiu</t>
        </is>
      </c>
      <c r="C856" t="inlineStr">
        <is>
          <t>2025-05-10</t>
        </is>
      </c>
      <c r="D856" t="inlineStr">
        <is>
          <t>Serra Grup Immobiliari</t>
        </is>
      </c>
      <c r="F856" t="inlineStr">
        <is>
          <t>2025-05-10</t>
        </is>
      </c>
      <c r="G856" t="n">
        <v>0</v>
      </c>
      <c r="I856" t="n">
        <v>495000</v>
      </c>
      <c r="J856" t="inlineStr">
        <is>
          <t>-</t>
        </is>
      </c>
      <c r="K856" t="inlineStr">
        <is>
          <t>Viviendas</t>
        </is>
      </c>
      <c r="L856" t="inlineStr">
        <is>
          <t>Buen estado</t>
        </is>
      </c>
      <c r="M856" t="n">
        <v>1918</v>
      </c>
      <c r="N856" t="n">
        <v>107</v>
      </c>
      <c r="O856" t="inlineStr">
        <is>
          <t>Vilafranca del Penedès</t>
        </is>
      </c>
      <c r="P856" t="inlineStr">
        <is>
          <t>*CENTRO</t>
        </is>
      </c>
      <c r="Q856" t="n">
        <v>273</v>
      </c>
      <c r="R856" t="inlineStr">
        <is>
          <t>-</t>
        </is>
      </c>
      <c r="S856" t="inlineStr">
        <is>
          <t>-</t>
        </is>
      </c>
      <c r="T856" t="inlineStr">
        <is>
          <t>No</t>
        </is>
      </c>
      <c r="U856" t="n">
        <v>7</v>
      </c>
      <c r="V856" t="n">
        <v>4</v>
      </c>
      <c r="W856" t="inlineStr">
        <is>
          <t>-</t>
        </is>
      </c>
      <c r="X856" t="inlineStr">
        <is>
          <t>No</t>
        </is>
      </c>
      <c r="Y856" t="inlineStr">
        <is>
          <t>Si</t>
        </is>
      </c>
      <c r="Z856" t="inlineStr">
        <is>
          <t>No</t>
        </is>
      </c>
      <c r="AA856" t="inlineStr">
        <is>
          <t>No</t>
        </is>
      </c>
      <c r="AB856" t="inlineStr">
        <is>
          <t>No</t>
        </is>
      </c>
      <c r="AC856" s="126" t="inlineStr">
        <is>
          <t>Aqui</t>
        </is>
      </c>
      <c r="AE856" t="n">
        <v>1813.186813186813</v>
      </c>
      <c r="AF856" t="n">
        <v>1181.22919425851</v>
      </c>
    </row>
    <row r="857">
      <c r="B857" t="inlineStr">
        <is>
          <t>Actiu</t>
        </is>
      </c>
      <c r="C857" t="inlineStr">
        <is>
          <t>2025-05-10</t>
        </is>
      </c>
      <c r="D857" t="inlineStr">
        <is>
          <t>Serra Grup Immobiliari</t>
        </is>
      </c>
      <c r="F857" t="inlineStr">
        <is>
          <t>2025-05-10</t>
        </is>
      </c>
      <c r="G857" t="n">
        <v>0</v>
      </c>
      <c r="I857" t="n">
        <v>700000</v>
      </c>
      <c r="J857" t="inlineStr">
        <is>
          <t>-</t>
        </is>
      </c>
      <c r="K857" t="inlineStr">
        <is>
          <t>Viviendas</t>
        </is>
      </c>
      <c r="L857" t="inlineStr">
        <is>
          <t>Buen estado</t>
        </is>
      </c>
      <c r="M857" t="n">
        <v>1925</v>
      </c>
      <c r="N857" t="n">
        <v>100</v>
      </c>
      <c r="O857" t="inlineStr">
        <is>
          <t>Vilafranca del Penedès</t>
        </is>
      </c>
      <c r="P857" t="inlineStr">
        <is>
          <t>*CENTRO</t>
        </is>
      </c>
      <c r="Q857" t="n">
        <v>181</v>
      </c>
      <c r="R857" t="inlineStr">
        <is>
          <t>-</t>
        </is>
      </c>
      <c r="S857" t="inlineStr">
        <is>
          <t>-</t>
        </is>
      </c>
      <c r="T857" t="inlineStr">
        <is>
          <t>No</t>
        </is>
      </c>
      <c r="U857" t="n">
        <v>8</v>
      </c>
      <c r="V857" t="n">
        <v>8</v>
      </c>
      <c r="W857" t="inlineStr">
        <is>
          <t>Este</t>
        </is>
      </c>
      <c r="X857" t="inlineStr">
        <is>
          <t>No</t>
        </is>
      </c>
      <c r="Y857" t="inlineStr">
        <is>
          <t>Si</t>
        </is>
      </c>
      <c r="Z857" t="inlineStr">
        <is>
          <t>No</t>
        </is>
      </c>
      <c r="AA857" t="inlineStr">
        <is>
          <t>No</t>
        </is>
      </c>
      <c r="AB857" t="inlineStr">
        <is>
          <t>No</t>
        </is>
      </c>
      <c r="AC857" s="126" t="inlineStr">
        <is>
          <t>Aqui</t>
        </is>
      </c>
      <c r="AE857" t="n">
        <v>3867.403314917127</v>
      </c>
      <c r="AF857" t="n">
        <v>2578.268876611418</v>
      </c>
    </row>
    <row r="858">
      <c r="B858" t="inlineStr">
        <is>
          <t>Actiu</t>
        </is>
      </c>
      <c r="C858" t="inlineStr">
        <is>
          <t>2025-05-10</t>
        </is>
      </c>
      <c r="D858" t="inlineStr">
        <is>
          <t>Serra Grup Immobiliari</t>
        </is>
      </c>
      <c r="F858" t="inlineStr">
        <is>
          <t>2025-05-10</t>
        </is>
      </c>
      <c r="G858" t="n">
        <v>0</v>
      </c>
      <c r="I858" t="n">
        <v>287000</v>
      </c>
      <c r="J858" t="inlineStr">
        <is>
          <t>-</t>
        </is>
      </c>
      <c r="K858" t="inlineStr">
        <is>
          <t>Viviendas</t>
        </is>
      </c>
      <c r="L858" t="inlineStr">
        <is>
          <t>Buen estado</t>
        </is>
      </c>
      <c r="M858" t="inlineStr">
        <is>
          <t>-</t>
        </is>
      </c>
      <c r="N858" t="inlineStr">
        <is>
          <t>-</t>
        </is>
      </c>
      <c r="O858" t="inlineStr">
        <is>
          <t>Vilafranca del Penedès</t>
        </is>
      </c>
      <c r="P858" t="inlineStr">
        <is>
          <t>*CENTRO</t>
        </is>
      </c>
      <c r="Q858" t="n">
        <v>305</v>
      </c>
      <c r="R858" t="inlineStr">
        <is>
          <t>-</t>
        </is>
      </c>
      <c r="S858" t="inlineStr">
        <is>
          <t>-</t>
        </is>
      </c>
      <c r="T858" t="inlineStr">
        <is>
          <t>No</t>
        </is>
      </c>
      <c r="U858" t="n">
        <v>4</v>
      </c>
      <c r="V858" t="n">
        <v>3</v>
      </c>
      <c r="W858" t="inlineStr">
        <is>
          <t>-</t>
        </is>
      </c>
      <c r="X858" t="inlineStr">
        <is>
          <t>No</t>
        </is>
      </c>
      <c r="Y858" t="inlineStr">
        <is>
          <t>No</t>
        </is>
      </c>
      <c r="Z858" t="inlineStr">
        <is>
          <t>No</t>
        </is>
      </c>
      <c r="AA858" t="inlineStr">
        <is>
          <t>No</t>
        </is>
      </c>
      <c r="AB858" t="inlineStr">
        <is>
          <t>No</t>
        </is>
      </c>
      <c r="AC858" s="126" t="inlineStr">
        <is>
          <t>Aqui</t>
        </is>
      </c>
      <c r="AE858" t="n">
        <v>940.983606557377</v>
      </c>
      <c r="AF858" t="inlineStr">
        <is>
          <t>-</t>
        </is>
      </c>
    </row>
    <row r="859">
      <c r="B859" t="inlineStr">
        <is>
          <t>Actiu</t>
        </is>
      </c>
      <c r="C859" t="inlineStr">
        <is>
          <t>2025-05-10</t>
        </is>
      </c>
      <c r="D859" t="inlineStr">
        <is>
          <t>Serra Grup Immobiliari</t>
        </is>
      </c>
      <c r="F859" t="inlineStr">
        <is>
          <t>2025-05-10</t>
        </is>
      </c>
      <c r="G859" t="n">
        <v>0</v>
      </c>
      <c r="I859" t="n">
        <v>276105</v>
      </c>
      <c r="J859" t="inlineStr">
        <is>
          <t>-</t>
        </is>
      </c>
      <c r="K859" t="inlineStr">
        <is>
          <t>Viviendas</t>
        </is>
      </c>
      <c r="L859" t="inlineStr">
        <is>
          <t>Obra Nueva</t>
        </is>
      </c>
      <c r="M859" t="n">
        <v>2025</v>
      </c>
      <c r="N859" t="n">
        <v>0</v>
      </c>
      <c r="O859" t="inlineStr">
        <is>
          <t>Vilafranca del Penedès</t>
        </is>
      </c>
      <c r="P859" t="inlineStr">
        <is>
          <t>Vilafranca del Penedès</t>
        </is>
      </c>
      <c r="Q859" t="n">
        <v>83</v>
      </c>
      <c r="R859" t="inlineStr">
        <is>
          <t>-</t>
        </is>
      </c>
      <c r="S859" t="inlineStr">
        <is>
          <t>-</t>
        </is>
      </c>
      <c r="T859" t="inlineStr">
        <is>
          <t>Si</t>
        </is>
      </c>
      <c r="U859" t="n">
        <v>3</v>
      </c>
      <c r="V859" t="n">
        <v>2</v>
      </c>
      <c r="W859" t="inlineStr">
        <is>
          <t>-</t>
        </is>
      </c>
      <c r="X859" t="inlineStr">
        <is>
          <t>No</t>
        </is>
      </c>
      <c r="Y859" t="inlineStr">
        <is>
          <t>No</t>
        </is>
      </c>
      <c r="Z859" t="inlineStr">
        <is>
          <t>Si</t>
        </is>
      </c>
      <c r="AA859" t="inlineStr">
        <is>
          <t>No</t>
        </is>
      </c>
      <c r="AB859" t="inlineStr">
        <is>
          <t>Si</t>
        </is>
      </c>
      <c r="AC859" s="126" t="inlineStr">
        <is>
          <t>Aqui</t>
        </is>
      </c>
      <c r="AE859" t="n">
        <v>3326.566265060241</v>
      </c>
      <c r="AF859" t="n">
        <v>3326.566265060241</v>
      </c>
    </row>
    <row r="860">
      <c r="B860" t="inlineStr">
        <is>
          <t>Actiu</t>
        </is>
      </c>
      <c r="C860" t="inlineStr">
        <is>
          <t>2025-05-10</t>
        </is>
      </c>
      <c r="D860" t="inlineStr">
        <is>
          <t>Serra Grup Immobiliari</t>
        </is>
      </c>
      <c r="F860" t="inlineStr">
        <is>
          <t>2025-05-10</t>
        </is>
      </c>
      <c r="G860" t="n">
        <v>0</v>
      </c>
      <c r="I860" t="n">
        <v>175000</v>
      </c>
      <c r="J860" t="inlineStr">
        <is>
          <t>-</t>
        </is>
      </c>
      <c r="K860" t="inlineStr">
        <is>
          <t>Viviendas</t>
        </is>
      </c>
      <c r="L860" t="inlineStr">
        <is>
          <t>Buen estado</t>
        </is>
      </c>
      <c r="M860" t="n">
        <v>1995</v>
      </c>
      <c r="N860" t="n">
        <v>30</v>
      </c>
      <c r="O860" t="inlineStr">
        <is>
          <t>Vilafranca del Penedès</t>
        </is>
      </c>
      <c r="P860" t="inlineStr">
        <is>
          <t>LES CLOTES</t>
        </is>
      </c>
      <c r="Q860" t="n">
        <v>87</v>
      </c>
      <c r="R860" t="inlineStr">
        <is>
          <t>-</t>
        </is>
      </c>
      <c r="S860" t="inlineStr">
        <is>
          <t>-</t>
        </is>
      </c>
      <c r="T860" t="inlineStr">
        <is>
          <t>Si</t>
        </is>
      </c>
      <c r="U860" t="n">
        <v>4</v>
      </c>
      <c r="V860" t="n">
        <v>2</v>
      </c>
      <c r="W860" t="inlineStr">
        <is>
          <t>Oeste</t>
        </is>
      </c>
      <c r="X860" t="inlineStr">
        <is>
          <t>No</t>
        </is>
      </c>
      <c r="Y860" t="inlineStr">
        <is>
          <t>Si</t>
        </is>
      </c>
      <c r="Z860" t="inlineStr">
        <is>
          <t>No</t>
        </is>
      </c>
      <c r="AA860" t="inlineStr">
        <is>
          <t>No</t>
        </is>
      </c>
      <c r="AB860" t="inlineStr">
        <is>
          <t>No</t>
        </is>
      </c>
      <c r="AC860" s="126" t="inlineStr">
        <is>
          <t>Aqui</t>
        </is>
      </c>
      <c r="AE860" t="n">
        <v>2011.494252873563</v>
      </c>
      <c r="AF860" t="n">
        <v>1749.125437281359</v>
      </c>
    </row>
    <row r="861">
      <c r="B861" t="inlineStr">
        <is>
          <t>Actiu</t>
        </is>
      </c>
      <c r="C861" t="inlineStr">
        <is>
          <t>2025-05-10</t>
        </is>
      </c>
      <c r="D861" t="inlineStr">
        <is>
          <t>Serra Grup Immobiliari</t>
        </is>
      </c>
      <c r="F861" t="inlineStr">
        <is>
          <t>2025-05-10</t>
        </is>
      </c>
      <c r="G861" t="n">
        <v>0</v>
      </c>
      <c r="I861" t="n">
        <v>268000</v>
      </c>
      <c r="J861" t="inlineStr">
        <is>
          <t>-</t>
        </is>
      </c>
      <c r="K861" t="inlineStr">
        <is>
          <t>Viviendas</t>
        </is>
      </c>
      <c r="L861" t="inlineStr">
        <is>
          <t>Obra Nueva</t>
        </is>
      </c>
      <c r="M861" t="n">
        <v>2025</v>
      </c>
      <c r="N861" t="n">
        <v>0</v>
      </c>
      <c r="O861" t="inlineStr">
        <is>
          <t>Vilafranca del Penedès</t>
        </is>
      </c>
      <c r="P861" t="inlineStr">
        <is>
          <t>La Girada</t>
        </is>
      </c>
      <c r="Q861" t="n">
        <v>78</v>
      </c>
      <c r="R861" t="inlineStr">
        <is>
          <t>-</t>
        </is>
      </c>
      <c r="S861" t="inlineStr">
        <is>
          <t>-</t>
        </is>
      </c>
      <c r="T861" t="inlineStr">
        <is>
          <t>Si</t>
        </is>
      </c>
      <c r="U861" t="n">
        <v>4</v>
      </c>
      <c r="V861" t="n">
        <v>2</v>
      </c>
      <c r="W861" t="inlineStr">
        <is>
          <t>-</t>
        </is>
      </c>
      <c r="X861" t="inlineStr">
        <is>
          <t>No</t>
        </is>
      </c>
      <c r="Y861" t="inlineStr">
        <is>
          <t>Si</t>
        </is>
      </c>
      <c r="Z861" t="inlineStr">
        <is>
          <t>Si</t>
        </is>
      </c>
      <c r="AA861" t="inlineStr">
        <is>
          <t>No</t>
        </is>
      </c>
      <c r="AB861" t="inlineStr">
        <is>
          <t>No</t>
        </is>
      </c>
      <c r="AC861" s="126" t="inlineStr">
        <is>
          <t>Aqui</t>
        </is>
      </c>
      <c r="AE861" t="n">
        <v>3435.897435897436</v>
      </c>
      <c r="AF861" t="n">
        <v>3435.897435897436</v>
      </c>
    </row>
    <row r="862">
      <c r="B862" t="inlineStr">
        <is>
          <t>Actiu</t>
        </is>
      </c>
      <c r="C862" t="inlineStr">
        <is>
          <t>2025-05-10</t>
        </is>
      </c>
      <c r="D862" t="inlineStr">
        <is>
          <t>Serra Grup Immobiliari</t>
        </is>
      </c>
      <c r="F862" t="inlineStr">
        <is>
          <t>2025-05-10</t>
        </is>
      </c>
      <c r="G862" t="n">
        <v>0</v>
      </c>
      <c r="I862" t="n">
        <v>270000</v>
      </c>
      <c r="J862" t="inlineStr">
        <is>
          <t>-</t>
        </is>
      </c>
      <c r="K862" t="inlineStr">
        <is>
          <t>Viviendas</t>
        </is>
      </c>
      <c r="L862" t="inlineStr">
        <is>
          <t>Seminuevo</t>
        </is>
      </c>
      <c r="M862" t="n">
        <v>2023</v>
      </c>
      <c r="N862" t="n">
        <v>2</v>
      </c>
      <c r="O862" t="inlineStr">
        <is>
          <t>Vilafranca del Penedès</t>
        </is>
      </c>
      <c r="P862" t="inlineStr">
        <is>
          <t>*CENTRO</t>
        </is>
      </c>
      <c r="Q862" t="n">
        <v>95</v>
      </c>
      <c r="R862" t="inlineStr">
        <is>
          <t>-</t>
        </is>
      </c>
      <c r="S862" t="inlineStr">
        <is>
          <t>-</t>
        </is>
      </c>
      <c r="T862" t="inlineStr">
        <is>
          <t>Si</t>
        </is>
      </c>
      <c r="U862" t="n">
        <v>3</v>
      </c>
      <c r="V862" t="n">
        <v>2</v>
      </c>
      <c r="W862" t="inlineStr">
        <is>
          <t>Sur</t>
        </is>
      </c>
      <c r="X862" t="inlineStr">
        <is>
          <t>No</t>
        </is>
      </c>
      <c r="Y862" t="inlineStr">
        <is>
          <t>Si</t>
        </is>
      </c>
      <c r="Z862" t="inlineStr">
        <is>
          <t>No</t>
        </is>
      </c>
      <c r="AA862" t="inlineStr">
        <is>
          <t>No</t>
        </is>
      </c>
      <c r="AB862" t="inlineStr">
        <is>
          <t>No</t>
        </is>
      </c>
      <c r="AC862" s="126" t="inlineStr">
        <is>
          <t>Aqui</t>
        </is>
      </c>
      <c r="AE862" t="n">
        <v>2842.105263157895</v>
      </c>
      <c r="AF862" t="n">
        <v>2813.965607087024</v>
      </c>
    </row>
    <row r="863">
      <c r="B863" t="inlineStr">
        <is>
          <t>Actiu</t>
        </is>
      </c>
      <c r="C863" t="inlineStr">
        <is>
          <t>2025-05-10</t>
        </is>
      </c>
      <c r="D863" t="inlineStr">
        <is>
          <t>Serra Grup Immobiliari</t>
        </is>
      </c>
      <c r="F863" t="inlineStr">
        <is>
          <t>2025-05-10</t>
        </is>
      </c>
      <c r="G863" t="n">
        <v>0</v>
      </c>
      <c r="I863" t="n">
        <v>319200</v>
      </c>
      <c r="J863" t="inlineStr">
        <is>
          <t>-</t>
        </is>
      </c>
      <c r="K863" t="inlineStr">
        <is>
          <t>Viviendas</t>
        </is>
      </c>
      <c r="L863" t="inlineStr">
        <is>
          <t>Obra Nueva</t>
        </is>
      </c>
      <c r="M863" t="n">
        <v>2025</v>
      </c>
      <c r="N863" t="n">
        <v>0</v>
      </c>
      <c r="O863" t="inlineStr">
        <is>
          <t>Vilafranca del Penedès</t>
        </is>
      </c>
      <c r="P863" t="inlineStr">
        <is>
          <t>Barcelona</t>
        </is>
      </c>
      <c r="Q863" t="n">
        <v>92</v>
      </c>
      <c r="R863" t="inlineStr">
        <is>
          <t>-</t>
        </is>
      </c>
      <c r="S863" t="inlineStr">
        <is>
          <t>-</t>
        </is>
      </c>
      <c r="T863" t="inlineStr">
        <is>
          <t>Si</t>
        </is>
      </c>
      <c r="U863" t="n">
        <v>4</v>
      </c>
      <c r="V863" t="n">
        <v>2</v>
      </c>
      <c r="W863" t="inlineStr">
        <is>
          <t>-</t>
        </is>
      </c>
      <c r="X863" t="inlineStr">
        <is>
          <t>No</t>
        </is>
      </c>
      <c r="Y863" t="inlineStr">
        <is>
          <t>No</t>
        </is>
      </c>
      <c r="Z863" t="inlineStr">
        <is>
          <t>Si</t>
        </is>
      </c>
      <c r="AA863" t="inlineStr">
        <is>
          <t>No</t>
        </is>
      </c>
      <c r="AB863" t="inlineStr">
        <is>
          <t>Si</t>
        </is>
      </c>
      <c r="AC863" s="126" t="inlineStr">
        <is>
          <t>Aqui</t>
        </is>
      </c>
      <c r="AE863" t="n">
        <v>3469.565217391304</v>
      </c>
      <c r="AF863" t="n">
        <v>3469.565217391304</v>
      </c>
    </row>
    <row r="864">
      <c r="B864" t="inlineStr">
        <is>
          <t>Actiu</t>
        </is>
      </c>
      <c r="C864" t="inlineStr">
        <is>
          <t>2025-05-10</t>
        </is>
      </c>
      <c r="D864" t="inlineStr">
        <is>
          <t>Serra Grup Immobiliari</t>
        </is>
      </c>
      <c r="F864" t="inlineStr">
        <is>
          <t>2025-05-10</t>
        </is>
      </c>
      <c r="G864" t="n">
        <v>0</v>
      </c>
      <c r="I864" t="n">
        <v>288472</v>
      </c>
      <c r="J864" t="inlineStr">
        <is>
          <t>-</t>
        </is>
      </c>
      <c r="K864" t="inlineStr">
        <is>
          <t>Viviendas</t>
        </is>
      </c>
      <c r="L864" t="inlineStr">
        <is>
          <t>Obra Nueva</t>
        </is>
      </c>
      <c r="M864" t="n">
        <v>2025</v>
      </c>
      <c r="N864" t="n">
        <v>0</v>
      </c>
      <c r="O864" t="inlineStr">
        <is>
          <t>Vilafranca del Penedès</t>
        </is>
      </c>
      <c r="P864" t="inlineStr">
        <is>
          <t>Vilafranca del Penedès</t>
        </is>
      </c>
      <c r="Q864" t="n">
        <v>88</v>
      </c>
      <c r="R864" t="inlineStr">
        <is>
          <t>-</t>
        </is>
      </c>
      <c r="S864" t="inlineStr">
        <is>
          <t>-</t>
        </is>
      </c>
      <c r="T864" t="inlineStr">
        <is>
          <t>Si</t>
        </is>
      </c>
      <c r="U864" t="n">
        <v>4</v>
      </c>
      <c r="V864" t="n">
        <v>2</v>
      </c>
      <c r="W864" t="inlineStr">
        <is>
          <t>-</t>
        </is>
      </c>
      <c r="X864" t="inlineStr">
        <is>
          <t>No</t>
        </is>
      </c>
      <c r="Y864" t="inlineStr">
        <is>
          <t>Si</t>
        </is>
      </c>
      <c r="Z864" t="inlineStr">
        <is>
          <t>Si</t>
        </is>
      </c>
      <c r="AA864" t="inlineStr">
        <is>
          <t>No</t>
        </is>
      </c>
      <c r="AB864" t="inlineStr">
        <is>
          <t>Si</t>
        </is>
      </c>
      <c r="AC864" s="126" t="inlineStr">
        <is>
          <t>Aqui</t>
        </is>
      </c>
      <c r="AE864" t="n">
        <v>3278.090909090909</v>
      </c>
      <c r="AF864" t="n">
        <v>3278.090909090909</v>
      </c>
    </row>
    <row r="865">
      <c r="B865" t="inlineStr">
        <is>
          <t>Actiu</t>
        </is>
      </c>
      <c r="C865" t="inlineStr">
        <is>
          <t>2025-05-10</t>
        </is>
      </c>
      <c r="D865" t="inlineStr">
        <is>
          <t>Serra Grup Immobiliari</t>
        </is>
      </c>
      <c r="F865" t="inlineStr">
        <is>
          <t>2025-05-10</t>
        </is>
      </c>
      <c r="G865" t="n">
        <v>0</v>
      </c>
      <c r="I865" t="n">
        <v>273861</v>
      </c>
      <c r="J865" t="inlineStr">
        <is>
          <t>-</t>
        </is>
      </c>
      <c r="K865" t="inlineStr">
        <is>
          <t>Viviendas</t>
        </is>
      </c>
      <c r="L865" t="inlineStr">
        <is>
          <t>Obra Nueva</t>
        </is>
      </c>
      <c r="M865" t="n">
        <v>2025</v>
      </c>
      <c r="N865" t="n">
        <v>0</v>
      </c>
      <c r="O865" t="inlineStr">
        <is>
          <t>Vilafranca del Penedès</t>
        </is>
      </c>
      <c r="P865" t="inlineStr">
        <is>
          <t>Vilafranca del Penedès</t>
        </is>
      </c>
      <c r="Q865" t="n">
        <v>84</v>
      </c>
      <c r="R865" t="inlineStr">
        <is>
          <t>-</t>
        </is>
      </c>
      <c r="S865" t="inlineStr">
        <is>
          <t>-</t>
        </is>
      </c>
      <c r="T865" t="inlineStr">
        <is>
          <t>Si</t>
        </is>
      </c>
      <c r="U865" t="n">
        <v>3</v>
      </c>
      <c r="V865" t="n">
        <v>2</v>
      </c>
      <c r="W865" t="inlineStr">
        <is>
          <t>-</t>
        </is>
      </c>
      <c r="X865" t="inlineStr">
        <is>
          <t>No</t>
        </is>
      </c>
      <c r="Y865" t="inlineStr">
        <is>
          <t>No</t>
        </is>
      </c>
      <c r="Z865" t="inlineStr">
        <is>
          <t>Si</t>
        </is>
      </c>
      <c r="AA865" t="inlineStr">
        <is>
          <t>No</t>
        </is>
      </c>
      <c r="AB865" t="inlineStr">
        <is>
          <t>Si</t>
        </is>
      </c>
      <c r="AC865" s="126" t="inlineStr">
        <is>
          <t>Aqui</t>
        </is>
      </c>
      <c r="AE865" t="n">
        <v>3260.25</v>
      </c>
      <c r="AF865" t="n">
        <v>3260.25</v>
      </c>
    </row>
    <row r="866">
      <c r="B866" t="inlineStr">
        <is>
          <t>Actiu</t>
        </is>
      </c>
      <c r="C866" t="inlineStr">
        <is>
          <t>2025-05-10</t>
        </is>
      </c>
      <c r="D866" t="inlineStr">
        <is>
          <t>Serra Grup Immobiliari</t>
        </is>
      </c>
      <c r="F866" t="inlineStr">
        <is>
          <t>2025-05-10</t>
        </is>
      </c>
      <c r="G866" t="n">
        <v>0</v>
      </c>
      <c r="I866" t="n">
        <v>285000</v>
      </c>
      <c r="J866" t="inlineStr">
        <is>
          <t>-</t>
        </is>
      </c>
      <c r="K866" t="inlineStr">
        <is>
          <t>Viviendas</t>
        </is>
      </c>
      <c r="L866" t="inlineStr">
        <is>
          <t>Buen estado</t>
        </is>
      </c>
      <c r="M866" t="n">
        <v>1960</v>
      </c>
      <c r="N866" t="n">
        <v>65</v>
      </c>
      <c r="O866" t="inlineStr">
        <is>
          <t>Vilafranca del Penedès</t>
        </is>
      </c>
      <c r="P866" t="inlineStr">
        <is>
          <t>*CENTRO</t>
        </is>
      </c>
      <c r="Q866" t="n">
        <v>98</v>
      </c>
      <c r="R866" t="inlineStr">
        <is>
          <t>-</t>
        </is>
      </c>
      <c r="S866" t="inlineStr">
        <is>
          <t>-</t>
        </is>
      </c>
      <c r="T866" t="inlineStr">
        <is>
          <t>No</t>
        </is>
      </c>
      <c r="U866" t="n">
        <v>3</v>
      </c>
      <c r="V866" t="n">
        <v>2</v>
      </c>
      <c r="W866" t="inlineStr">
        <is>
          <t>-</t>
        </is>
      </c>
      <c r="X866" t="inlineStr">
        <is>
          <t>No</t>
        </is>
      </c>
      <c r="Y866" t="inlineStr">
        <is>
          <t>Si</t>
        </is>
      </c>
      <c r="Z866" t="inlineStr">
        <is>
          <t>No</t>
        </is>
      </c>
      <c r="AA866" t="inlineStr">
        <is>
          <t>No</t>
        </is>
      </c>
      <c r="AB866" t="inlineStr">
        <is>
          <t>Si</t>
        </is>
      </c>
      <c r="AC866" s="126" t="inlineStr">
        <is>
          <t>Aqui</t>
        </is>
      </c>
      <c r="AE866" t="n">
        <v>2908.163265306122</v>
      </c>
      <c r="AF866" t="n">
        <v>2194.840200231036</v>
      </c>
    </row>
    <row r="867">
      <c r="B867" t="inlineStr">
        <is>
          <t>Actiu</t>
        </is>
      </c>
      <c r="C867" t="inlineStr">
        <is>
          <t>2025-05-10</t>
        </is>
      </c>
      <c r="D867" t="inlineStr">
        <is>
          <t>Serra Grup Immobiliari</t>
        </is>
      </c>
      <c r="F867" t="inlineStr">
        <is>
          <t>2025-05-10</t>
        </is>
      </c>
      <c r="G867" t="n">
        <v>0</v>
      </c>
      <c r="I867" t="n">
        <v>284000</v>
      </c>
      <c r="J867" t="inlineStr">
        <is>
          <t>-</t>
        </is>
      </c>
      <c r="K867" t="inlineStr">
        <is>
          <t>Viviendas</t>
        </is>
      </c>
      <c r="L867" t="inlineStr">
        <is>
          <t>Nuevo</t>
        </is>
      </c>
      <c r="M867" t="n">
        <v>2025</v>
      </c>
      <c r="N867" t="n">
        <v>0</v>
      </c>
      <c r="O867" t="inlineStr">
        <is>
          <t>Vilafranca del Penedès</t>
        </is>
      </c>
      <c r="P867" t="inlineStr">
        <is>
          <t>La Girada</t>
        </is>
      </c>
      <c r="Q867" t="n">
        <v>78</v>
      </c>
      <c r="R867" t="inlineStr">
        <is>
          <t>-</t>
        </is>
      </c>
      <c r="S867" t="inlineStr">
        <is>
          <t>-</t>
        </is>
      </c>
      <c r="T867" t="inlineStr">
        <is>
          <t>Si</t>
        </is>
      </c>
      <c r="U867" t="n">
        <v>4</v>
      </c>
      <c r="V867" t="n">
        <v>2</v>
      </c>
      <c r="W867" t="inlineStr">
        <is>
          <t>-</t>
        </is>
      </c>
      <c r="X867" t="inlineStr">
        <is>
          <t>No</t>
        </is>
      </c>
      <c r="Y867" t="inlineStr">
        <is>
          <t>Si</t>
        </is>
      </c>
      <c r="Z867" t="inlineStr">
        <is>
          <t>Si</t>
        </is>
      </c>
      <c r="AA867" t="inlineStr">
        <is>
          <t>No</t>
        </is>
      </c>
      <c r="AB867" t="inlineStr">
        <is>
          <t>No</t>
        </is>
      </c>
      <c r="AC867" s="126" t="inlineStr">
        <is>
          <t>Aqui</t>
        </is>
      </c>
      <c r="AE867" t="n">
        <v>3641.025641025641</v>
      </c>
      <c r="AF867" t="n">
        <v>3641.025641025641</v>
      </c>
    </row>
    <row r="868">
      <c r="B868" t="inlineStr">
        <is>
          <t>Actiu</t>
        </is>
      </c>
      <c r="C868" t="inlineStr">
        <is>
          <t>2025-05-10</t>
        </is>
      </c>
      <c r="D868" t="inlineStr">
        <is>
          <t>Serra Grup Immobiliari</t>
        </is>
      </c>
      <c r="F868" t="inlineStr">
        <is>
          <t>2025-05-10</t>
        </is>
      </c>
      <c r="G868" t="n">
        <v>0</v>
      </c>
      <c r="I868" t="n">
        <v>167000</v>
      </c>
      <c r="J868" t="inlineStr">
        <is>
          <t>-</t>
        </is>
      </c>
      <c r="K868" t="inlineStr">
        <is>
          <t>Viviendas</t>
        </is>
      </c>
      <c r="L868" t="inlineStr">
        <is>
          <t>Buen estado</t>
        </is>
      </c>
      <c r="M868" t="n">
        <v>1972</v>
      </c>
      <c r="N868" t="n">
        <v>53</v>
      </c>
      <c r="O868" t="inlineStr">
        <is>
          <t>Vilafranca del Penedès</t>
        </is>
      </c>
      <c r="P868" t="inlineStr">
        <is>
          <t>LEspirall</t>
        </is>
      </c>
      <c r="Q868" t="n">
        <v>74</v>
      </c>
      <c r="R868" t="inlineStr">
        <is>
          <t>-</t>
        </is>
      </c>
      <c r="S868" t="inlineStr">
        <is>
          <t>-</t>
        </is>
      </c>
      <c r="T868" t="inlineStr">
        <is>
          <t>Si</t>
        </is>
      </c>
      <c r="U868" t="n">
        <v>3</v>
      </c>
      <c r="V868" t="n">
        <v>1</v>
      </c>
      <c r="W868" t="inlineStr">
        <is>
          <t>Sur</t>
        </is>
      </c>
      <c r="X868" t="inlineStr">
        <is>
          <t>No</t>
        </is>
      </c>
      <c r="Y868" t="inlineStr">
        <is>
          <t>No</t>
        </is>
      </c>
      <c r="Z868" t="inlineStr">
        <is>
          <t>No</t>
        </is>
      </c>
      <c r="AA868" t="inlineStr">
        <is>
          <t>No</t>
        </is>
      </c>
      <c r="AB868" t="inlineStr">
        <is>
          <t>No</t>
        </is>
      </c>
      <c r="AC868" s="126" t="inlineStr">
        <is>
          <t>Aqui</t>
        </is>
      </c>
      <c r="AE868" t="n">
        <v>2256.756756756757</v>
      </c>
      <c r="AF868" t="n">
        <v>1783.997436171349</v>
      </c>
    </row>
    <row r="869">
      <c r="B869" t="inlineStr">
        <is>
          <t>Actiu</t>
        </is>
      </c>
      <c r="C869" t="inlineStr">
        <is>
          <t>2025-05-10</t>
        </is>
      </c>
      <c r="D869" t="inlineStr">
        <is>
          <t>Serra Grup Immobiliari</t>
        </is>
      </c>
      <c r="F869" t="inlineStr">
        <is>
          <t>2025-05-10</t>
        </is>
      </c>
      <c r="G869" t="n">
        <v>0</v>
      </c>
      <c r="I869" t="n">
        <v>273137</v>
      </c>
      <c r="J869" t="inlineStr">
        <is>
          <t>-</t>
        </is>
      </c>
      <c r="K869" t="inlineStr">
        <is>
          <t>Viviendas</t>
        </is>
      </c>
      <c r="L869" t="inlineStr">
        <is>
          <t>Obra Nueva</t>
        </is>
      </c>
      <c r="M869" t="inlineStr">
        <is>
          <t>-</t>
        </is>
      </c>
      <c r="N869" t="inlineStr">
        <is>
          <t>-</t>
        </is>
      </c>
      <c r="O869" t="inlineStr">
        <is>
          <t>Vilafranca del Penedès</t>
        </is>
      </c>
      <c r="P869" t="inlineStr">
        <is>
          <t>Barceloneta</t>
        </is>
      </c>
      <c r="Q869" t="n">
        <v>82</v>
      </c>
      <c r="R869" t="inlineStr">
        <is>
          <t>-</t>
        </is>
      </c>
      <c r="S869" t="inlineStr">
        <is>
          <t>-</t>
        </is>
      </c>
      <c r="T869" t="inlineStr">
        <is>
          <t>Si</t>
        </is>
      </c>
      <c r="U869" t="n">
        <v>3</v>
      </c>
      <c r="V869" t="n">
        <v>2</v>
      </c>
      <c r="W869" t="inlineStr">
        <is>
          <t>-</t>
        </is>
      </c>
      <c r="X869" t="inlineStr">
        <is>
          <t>No</t>
        </is>
      </c>
      <c r="Y869" t="inlineStr">
        <is>
          <t>No</t>
        </is>
      </c>
      <c r="Z869" t="inlineStr">
        <is>
          <t>Si</t>
        </is>
      </c>
      <c r="AA869" t="inlineStr">
        <is>
          <t>No</t>
        </is>
      </c>
      <c r="AB869" t="inlineStr">
        <is>
          <t>Si</t>
        </is>
      </c>
      <c r="AC869" s="126" t="inlineStr">
        <is>
          <t>Aqui</t>
        </is>
      </c>
      <c r="AE869" t="n">
        <v>3330.939024390244</v>
      </c>
      <c r="AF869" t="inlineStr">
        <is>
          <t>-</t>
        </is>
      </c>
    </row>
    <row r="870">
      <c r="B870" t="inlineStr">
        <is>
          <t>Actiu</t>
        </is>
      </c>
      <c r="C870" t="inlineStr">
        <is>
          <t>2025-05-10</t>
        </is>
      </c>
      <c r="D870" t="inlineStr">
        <is>
          <t>Serra Grup Immobiliari</t>
        </is>
      </c>
      <c r="F870" t="inlineStr">
        <is>
          <t>2025-05-10</t>
        </is>
      </c>
      <c r="G870" t="n">
        <v>0</v>
      </c>
      <c r="I870" t="n">
        <v>294743</v>
      </c>
      <c r="J870" t="inlineStr">
        <is>
          <t>-</t>
        </is>
      </c>
      <c r="K870" t="inlineStr">
        <is>
          <t>Viviendas</t>
        </is>
      </c>
      <c r="L870" t="inlineStr">
        <is>
          <t>Obra Nueva</t>
        </is>
      </c>
      <c r="M870" t="n">
        <v>2025</v>
      </c>
      <c r="N870" t="n">
        <v>0</v>
      </c>
      <c r="O870" t="inlineStr">
        <is>
          <t>Vilafranca del Penedès</t>
        </is>
      </c>
      <c r="P870" t="inlineStr">
        <is>
          <t>Barceloneta</t>
        </is>
      </c>
      <c r="Q870" t="n">
        <v>82</v>
      </c>
      <c r="R870" t="inlineStr">
        <is>
          <t>-</t>
        </is>
      </c>
      <c r="S870" t="inlineStr">
        <is>
          <t>-</t>
        </is>
      </c>
      <c r="T870" t="inlineStr">
        <is>
          <t>Si</t>
        </is>
      </c>
      <c r="U870" t="n">
        <v>4</v>
      </c>
      <c r="V870" t="n">
        <v>2</v>
      </c>
      <c r="W870" t="inlineStr">
        <is>
          <t>-</t>
        </is>
      </c>
      <c r="X870" t="inlineStr">
        <is>
          <t>No</t>
        </is>
      </c>
      <c r="Y870" t="inlineStr">
        <is>
          <t>No</t>
        </is>
      </c>
      <c r="Z870" t="inlineStr">
        <is>
          <t>Si</t>
        </is>
      </c>
      <c r="AA870" t="inlineStr">
        <is>
          <t>No</t>
        </is>
      </c>
      <c r="AB870" t="inlineStr">
        <is>
          <t>Si</t>
        </is>
      </c>
      <c r="AC870" s="126" t="inlineStr">
        <is>
          <t>Aqui</t>
        </is>
      </c>
      <c r="AE870" t="n">
        <v>3594.426829268293</v>
      </c>
      <c r="AF870" t="n">
        <v>3594.426829268293</v>
      </c>
    </row>
    <row r="871">
      <c r="B871" t="inlineStr">
        <is>
          <t>Actiu</t>
        </is>
      </c>
      <c r="C871" t="inlineStr">
        <is>
          <t>2025-05-10</t>
        </is>
      </c>
      <c r="D871" t="inlineStr">
        <is>
          <t>Serra Grup Immobiliari</t>
        </is>
      </c>
      <c r="F871" t="inlineStr">
        <is>
          <t>2025-05-10</t>
        </is>
      </c>
      <c r="G871" t="n">
        <v>0</v>
      </c>
      <c r="I871" t="n">
        <v>282043</v>
      </c>
      <c r="J871" t="inlineStr">
        <is>
          <t>-</t>
        </is>
      </c>
      <c r="K871" t="inlineStr">
        <is>
          <t>Viviendas</t>
        </is>
      </c>
      <c r="L871" t="inlineStr">
        <is>
          <t>Nuevo</t>
        </is>
      </c>
      <c r="M871" t="inlineStr">
        <is>
          <t>-</t>
        </is>
      </c>
      <c r="N871" t="inlineStr">
        <is>
          <t>-</t>
        </is>
      </c>
      <c r="O871" t="inlineStr">
        <is>
          <t>Vilafranca del Penedès</t>
        </is>
      </c>
      <c r="P871" t="inlineStr">
        <is>
          <t>Barcelona</t>
        </is>
      </c>
      <c r="Q871" t="n">
        <v>83</v>
      </c>
      <c r="R871" t="inlineStr">
        <is>
          <t>-</t>
        </is>
      </c>
      <c r="S871" t="inlineStr">
        <is>
          <t>-</t>
        </is>
      </c>
      <c r="T871" t="inlineStr">
        <is>
          <t>Si</t>
        </is>
      </c>
      <c r="U871" t="n">
        <v>3</v>
      </c>
      <c r="V871" t="n">
        <v>2</v>
      </c>
      <c r="W871" t="inlineStr">
        <is>
          <t>-</t>
        </is>
      </c>
      <c r="X871" t="inlineStr">
        <is>
          <t>No</t>
        </is>
      </c>
      <c r="Y871" t="inlineStr">
        <is>
          <t>No</t>
        </is>
      </c>
      <c r="Z871" t="inlineStr">
        <is>
          <t>Si</t>
        </is>
      </c>
      <c r="AA871" t="inlineStr">
        <is>
          <t>No</t>
        </is>
      </c>
      <c r="AB871" t="inlineStr">
        <is>
          <t>Si</t>
        </is>
      </c>
      <c r="AC871" s="126" t="inlineStr">
        <is>
          <t>Aqui</t>
        </is>
      </c>
      <c r="AE871" t="n">
        <v>3398.10843373494</v>
      </c>
      <c r="AF871" t="inlineStr">
        <is>
          <t>-</t>
        </is>
      </c>
    </row>
    <row r="872">
      <c r="B872" t="inlineStr">
        <is>
          <t>Actiu</t>
        </is>
      </c>
      <c r="C872" t="inlineStr">
        <is>
          <t>2025-05-10</t>
        </is>
      </c>
      <c r="D872" t="inlineStr">
        <is>
          <t>Serra Grup Immobiliari</t>
        </is>
      </c>
      <c r="F872" t="inlineStr">
        <is>
          <t>2025-05-10</t>
        </is>
      </c>
      <c r="G872" t="n">
        <v>0</v>
      </c>
      <c r="I872" t="n">
        <v>260500</v>
      </c>
      <c r="J872" t="inlineStr">
        <is>
          <t>-</t>
        </is>
      </c>
      <c r="K872" t="inlineStr">
        <is>
          <t>Viviendas</t>
        </is>
      </c>
      <c r="L872" t="inlineStr">
        <is>
          <t>Obra Nueva</t>
        </is>
      </c>
      <c r="M872" t="n">
        <v>2025</v>
      </c>
      <c r="N872" t="n">
        <v>0</v>
      </c>
      <c r="O872" t="inlineStr">
        <is>
          <t>Vilafranca del Penedès</t>
        </is>
      </c>
      <c r="P872" t="inlineStr">
        <is>
          <t>La Girada</t>
        </is>
      </c>
      <c r="Q872" t="n">
        <v>78</v>
      </c>
      <c r="R872" t="inlineStr">
        <is>
          <t>-</t>
        </is>
      </c>
      <c r="S872" t="inlineStr">
        <is>
          <t>-</t>
        </is>
      </c>
      <c r="T872" t="inlineStr">
        <is>
          <t>Si</t>
        </is>
      </c>
      <c r="U872" t="n">
        <v>4</v>
      </c>
      <c r="V872" t="n">
        <v>2</v>
      </c>
      <c r="W872" t="inlineStr">
        <is>
          <t>-</t>
        </is>
      </c>
      <c r="X872" t="inlineStr">
        <is>
          <t>No</t>
        </is>
      </c>
      <c r="Y872" t="inlineStr">
        <is>
          <t>Si</t>
        </is>
      </c>
      <c r="Z872" t="inlineStr">
        <is>
          <t>Si</t>
        </is>
      </c>
      <c r="AA872" t="inlineStr">
        <is>
          <t>No</t>
        </is>
      </c>
      <c r="AB872" t="inlineStr">
        <is>
          <t>No</t>
        </is>
      </c>
      <c r="AC872" s="126" t="inlineStr">
        <is>
          <t>Aqui</t>
        </is>
      </c>
      <c r="AE872" t="n">
        <v>3339.74358974359</v>
      </c>
      <c r="AF872" t="n">
        <v>3339.74358974359</v>
      </c>
    </row>
    <row r="873">
      <c r="B873" t="inlineStr">
        <is>
          <t>Actiu</t>
        </is>
      </c>
      <c r="C873" t="inlineStr">
        <is>
          <t>2025-05-10</t>
        </is>
      </c>
      <c r="D873" t="inlineStr">
        <is>
          <t>Serra Grup Immobiliari</t>
        </is>
      </c>
      <c r="F873" t="inlineStr">
        <is>
          <t>2025-05-10</t>
        </is>
      </c>
      <c r="G873" t="n">
        <v>0</v>
      </c>
      <c r="I873" t="n">
        <v>294743</v>
      </c>
      <c r="J873" t="inlineStr">
        <is>
          <t>-</t>
        </is>
      </c>
      <c r="K873" t="inlineStr">
        <is>
          <t>Viviendas</t>
        </is>
      </c>
      <c r="L873" t="inlineStr">
        <is>
          <t>Obra Nueva</t>
        </is>
      </c>
      <c r="M873" t="n">
        <v>2025</v>
      </c>
      <c r="N873" t="n">
        <v>0</v>
      </c>
      <c r="O873" t="inlineStr">
        <is>
          <t>Vilafranca del Penedès</t>
        </is>
      </c>
      <c r="P873" t="inlineStr">
        <is>
          <t>Barceloneta</t>
        </is>
      </c>
      <c r="Q873" t="n">
        <v>82</v>
      </c>
      <c r="R873" t="inlineStr">
        <is>
          <t>-</t>
        </is>
      </c>
      <c r="S873" t="inlineStr">
        <is>
          <t>-</t>
        </is>
      </c>
      <c r="T873" t="inlineStr">
        <is>
          <t>Si</t>
        </is>
      </c>
      <c r="U873" t="n">
        <v>4</v>
      </c>
      <c r="V873" t="n">
        <v>2</v>
      </c>
      <c r="W873" t="inlineStr">
        <is>
          <t>-</t>
        </is>
      </c>
      <c r="X873" t="inlineStr">
        <is>
          <t>No</t>
        </is>
      </c>
      <c r="Y873" t="inlineStr">
        <is>
          <t>No</t>
        </is>
      </c>
      <c r="Z873" t="inlineStr">
        <is>
          <t>Si</t>
        </is>
      </c>
      <c r="AA873" t="inlineStr">
        <is>
          <t>No</t>
        </is>
      </c>
      <c r="AB873" t="inlineStr">
        <is>
          <t>Si</t>
        </is>
      </c>
      <c r="AC873" s="126" t="inlineStr">
        <is>
          <t>Aqui</t>
        </is>
      </c>
      <c r="AE873" t="n">
        <v>3594.426829268293</v>
      </c>
      <c r="AF873" t="n">
        <v>3594.426829268293</v>
      </c>
    </row>
    <row r="874">
      <c r="B874" t="inlineStr">
        <is>
          <t>Actiu</t>
        </is>
      </c>
      <c r="C874" t="inlineStr">
        <is>
          <t>2025-05-10</t>
        </is>
      </c>
      <c r="D874" t="inlineStr">
        <is>
          <t>Serra Grup Immobiliari</t>
        </is>
      </c>
      <c r="F874" t="inlineStr">
        <is>
          <t>2025-05-10</t>
        </is>
      </c>
      <c r="G874" t="n">
        <v>0</v>
      </c>
      <c r="I874" t="n">
        <v>287000</v>
      </c>
      <c r="J874" t="inlineStr">
        <is>
          <t>-</t>
        </is>
      </c>
      <c r="K874" t="inlineStr">
        <is>
          <t>Viviendas</t>
        </is>
      </c>
      <c r="L874" t="inlineStr">
        <is>
          <t>Buen estado</t>
        </is>
      </c>
      <c r="M874" t="inlineStr">
        <is>
          <t>-</t>
        </is>
      </c>
      <c r="N874" t="inlineStr">
        <is>
          <t>-</t>
        </is>
      </c>
      <c r="O874" t="inlineStr">
        <is>
          <t>Vilafranca del Penedès</t>
        </is>
      </c>
      <c r="P874" t="inlineStr">
        <is>
          <t>*CENTRO</t>
        </is>
      </c>
      <c r="Q874" t="n">
        <v>305</v>
      </c>
      <c r="R874" t="inlineStr">
        <is>
          <t>-</t>
        </is>
      </c>
      <c r="S874" t="inlineStr">
        <is>
          <t>-</t>
        </is>
      </c>
      <c r="T874" t="inlineStr">
        <is>
          <t>No</t>
        </is>
      </c>
      <c r="U874" t="n">
        <v>4</v>
      </c>
      <c r="V874" t="n">
        <v>3</v>
      </c>
      <c r="W874" t="inlineStr">
        <is>
          <t>-</t>
        </is>
      </c>
      <c r="X874" t="inlineStr">
        <is>
          <t>No</t>
        </is>
      </c>
      <c r="Y874" t="inlineStr">
        <is>
          <t>No</t>
        </is>
      </c>
      <c r="Z874" t="inlineStr">
        <is>
          <t>No</t>
        </is>
      </c>
      <c r="AA874" t="inlineStr">
        <is>
          <t>No</t>
        </is>
      </c>
      <c r="AB874" t="inlineStr">
        <is>
          <t>No</t>
        </is>
      </c>
      <c r="AC874" s="126" t="inlineStr">
        <is>
          <t>Aqui</t>
        </is>
      </c>
      <c r="AE874" t="n">
        <v>940.983606557377</v>
      </c>
      <c r="AF874" t="inlineStr">
        <is>
          <t>-</t>
        </is>
      </c>
    </row>
    <row r="875">
      <c r="B875" t="inlineStr">
        <is>
          <t>Actiu</t>
        </is>
      </c>
      <c r="C875" t="inlineStr">
        <is>
          <t>2025-05-10</t>
        </is>
      </c>
      <c r="D875" t="inlineStr">
        <is>
          <t>Serra Grup Immobiliari</t>
        </is>
      </c>
      <c r="F875" t="inlineStr">
        <is>
          <t>2025-05-10</t>
        </is>
      </c>
      <c r="G875" t="n">
        <v>0</v>
      </c>
      <c r="I875" t="n">
        <v>276838</v>
      </c>
      <c r="J875" t="inlineStr">
        <is>
          <t>-</t>
        </is>
      </c>
      <c r="K875" t="inlineStr">
        <is>
          <t>Viviendas</t>
        </is>
      </c>
      <c r="L875" t="inlineStr">
        <is>
          <t>Obra Nueva</t>
        </is>
      </c>
      <c r="M875" t="n">
        <v>2025</v>
      </c>
      <c r="N875" t="n">
        <v>0</v>
      </c>
      <c r="O875" t="inlineStr">
        <is>
          <t>Vilafranca del Penedès</t>
        </is>
      </c>
      <c r="P875" t="inlineStr">
        <is>
          <t>Barceloneta</t>
        </is>
      </c>
      <c r="Q875" t="n">
        <v>83</v>
      </c>
      <c r="R875" t="inlineStr">
        <is>
          <t>-</t>
        </is>
      </c>
      <c r="S875" t="inlineStr">
        <is>
          <t>-</t>
        </is>
      </c>
      <c r="T875" t="inlineStr">
        <is>
          <t>Si</t>
        </is>
      </c>
      <c r="U875" t="n">
        <v>3</v>
      </c>
      <c r="V875" t="n">
        <v>2</v>
      </c>
      <c r="W875" t="inlineStr">
        <is>
          <t>-</t>
        </is>
      </c>
      <c r="X875" t="inlineStr">
        <is>
          <t>No</t>
        </is>
      </c>
      <c r="Y875" t="inlineStr">
        <is>
          <t>No</t>
        </is>
      </c>
      <c r="Z875" t="inlineStr">
        <is>
          <t>Si</t>
        </is>
      </c>
      <c r="AA875" t="inlineStr">
        <is>
          <t>No</t>
        </is>
      </c>
      <c r="AB875" t="inlineStr">
        <is>
          <t>Si</t>
        </is>
      </c>
      <c r="AC875" s="126" t="inlineStr">
        <is>
          <t>Aqui</t>
        </is>
      </c>
      <c r="AE875" t="n">
        <v>3335.397590361446</v>
      </c>
      <c r="AF875" t="n">
        <v>3335.397590361446</v>
      </c>
    </row>
    <row r="876">
      <c r="B876" t="inlineStr">
        <is>
          <t>Actiu</t>
        </is>
      </c>
      <c r="C876" t="inlineStr">
        <is>
          <t>2025-05-10</t>
        </is>
      </c>
      <c r="D876" t="inlineStr">
        <is>
          <t>Serra Grup Immobiliari</t>
        </is>
      </c>
      <c r="F876" t="inlineStr">
        <is>
          <t>2025-05-10</t>
        </is>
      </c>
      <c r="G876" t="n">
        <v>0</v>
      </c>
      <c r="I876" t="n">
        <v>282043</v>
      </c>
      <c r="J876" t="inlineStr">
        <is>
          <t>-</t>
        </is>
      </c>
      <c r="K876" t="inlineStr">
        <is>
          <t>Viviendas</t>
        </is>
      </c>
      <c r="L876" t="inlineStr">
        <is>
          <t>Nuevo</t>
        </is>
      </c>
      <c r="M876" t="inlineStr">
        <is>
          <t>-</t>
        </is>
      </c>
      <c r="N876" t="inlineStr">
        <is>
          <t>-</t>
        </is>
      </c>
      <c r="O876" t="inlineStr">
        <is>
          <t>Vilafranca del Penedès</t>
        </is>
      </c>
      <c r="P876" t="inlineStr">
        <is>
          <t>Barcelona</t>
        </is>
      </c>
      <c r="Q876" t="n">
        <v>83</v>
      </c>
      <c r="R876" t="inlineStr">
        <is>
          <t>-</t>
        </is>
      </c>
      <c r="S876" t="inlineStr">
        <is>
          <t>-</t>
        </is>
      </c>
      <c r="T876" t="inlineStr">
        <is>
          <t>Si</t>
        </is>
      </c>
      <c r="U876" t="n">
        <v>3</v>
      </c>
      <c r="V876" t="n">
        <v>2</v>
      </c>
      <c r="W876" t="inlineStr">
        <is>
          <t>-</t>
        </is>
      </c>
      <c r="X876" t="inlineStr">
        <is>
          <t>No</t>
        </is>
      </c>
      <c r="Y876" t="inlineStr">
        <is>
          <t>No</t>
        </is>
      </c>
      <c r="Z876" t="inlineStr">
        <is>
          <t>Si</t>
        </is>
      </c>
      <c r="AA876" t="inlineStr">
        <is>
          <t>No</t>
        </is>
      </c>
      <c r="AB876" t="inlineStr">
        <is>
          <t>Si</t>
        </is>
      </c>
      <c r="AC876" s="126" t="inlineStr">
        <is>
          <t>Aqui</t>
        </is>
      </c>
      <c r="AE876" t="n">
        <v>3398.10843373494</v>
      </c>
      <c r="AF876" t="inlineStr">
        <is>
          <t>-</t>
        </is>
      </c>
    </row>
    <row r="877">
      <c r="B877" t="inlineStr">
        <is>
          <t>Actiu</t>
        </is>
      </c>
      <c r="C877" t="inlineStr">
        <is>
          <t>2025-05-10</t>
        </is>
      </c>
      <c r="D877" t="inlineStr">
        <is>
          <t>Serra Grup Immobiliari</t>
        </is>
      </c>
      <c r="F877" t="inlineStr">
        <is>
          <t>2025-05-10</t>
        </is>
      </c>
      <c r="G877" t="n">
        <v>0</v>
      </c>
      <c r="I877" t="n">
        <v>284000</v>
      </c>
      <c r="J877" t="inlineStr">
        <is>
          <t>-</t>
        </is>
      </c>
      <c r="K877" t="inlineStr">
        <is>
          <t>Viviendas</t>
        </is>
      </c>
      <c r="L877" t="inlineStr">
        <is>
          <t>Nuevo</t>
        </is>
      </c>
      <c r="M877" t="n">
        <v>2025</v>
      </c>
      <c r="N877" t="n">
        <v>0</v>
      </c>
      <c r="O877" t="inlineStr">
        <is>
          <t>Vilafranca del Penedès</t>
        </is>
      </c>
      <c r="P877" t="inlineStr">
        <is>
          <t>La Girada</t>
        </is>
      </c>
      <c r="Q877" t="n">
        <v>78</v>
      </c>
      <c r="R877" t="inlineStr">
        <is>
          <t>-</t>
        </is>
      </c>
      <c r="S877" t="inlineStr">
        <is>
          <t>-</t>
        </is>
      </c>
      <c r="T877" t="inlineStr">
        <is>
          <t>Si</t>
        </is>
      </c>
      <c r="U877" t="n">
        <v>4</v>
      </c>
      <c r="V877" t="n">
        <v>2</v>
      </c>
      <c r="W877" t="inlineStr">
        <is>
          <t>-</t>
        </is>
      </c>
      <c r="X877" t="inlineStr">
        <is>
          <t>No</t>
        </is>
      </c>
      <c r="Y877" t="inlineStr">
        <is>
          <t>Si</t>
        </is>
      </c>
      <c r="Z877" t="inlineStr">
        <is>
          <t>Si</t>
        </is>
      </c>
      <c r="AA877" t="inlineStr">
        <is>
          <t>No</t>
        </is>
      </c>
      <c r="AB877" t="inlineStr">
        <is>
          <t>No</t>
        </is>
      </c>
      <c r="AC877" s="126" t="inlineStr">
        <is>
          <t>Aqui</t>
        </is>
      </c>
      <c r="AE877" t="n">
        <v>3641.025641025641</v>
      </c>
      <c r="AF877" t="n">
        <v>3641.025641025641</v>
      </c>
    </row>
    <row r="878">
      <c r="B878" t="inlineStr">
        <is>
          <t>Actiu</t>
        </is>
      </c>
      <c r="C878" t="inlineStr">
        <is>
          <t>2025-05-10</t>
        </is>
      </c>
      <c r="D878" t="inlineStr">
        <is>
          <t>Serra Grup Immobiliari</t>
        </is>
      </c>
      <c r="F878" t="inlineStr">
        <is>
          <t>2025-05-10</t>
        </is>
      </c>
      <c r="G878" t="n">
        <v>0</v>
      </c>
      <c r="I878" t="n">
        <v>285000</v>
      </c>
      <c r="J878" t="inlineStr">
        <is>
          <t>-</t>
        </is>
      </c>
      <c r="K878" t="inlineStr">
        <is>
          <t>Viviendas</t>
        </is>
      </c>
      <c r="L878" t="inlineStr">
        <is>
          <t>-</t>
        </is>
      </c>
      <c r="M878" t="n">
        <v>1966</v>
      </c>
      <c r="N878" t="n">
        <v>59</v>
      </c>
      <c r="O878" t="inlineStr">
        <is>
          <t>Vilafranca del Penedès</t>
        </is>
      </c>
      <c r="P878" t="inlineStr">
        <is>
          <t>Sant Julià</t>
        </is>
      </c>
      <c r="Q878" t="n">
        <v>90</v>
      </c>
      <c r="R878" t="inlineStr">
        <is>
          <t>-</t>
        </is>
      </c>
      <c r="S878" t="inlineStr">
        <is>
          <t>-</t>
        </is>
      </c>
      <c r="T878" t="inlineStr">
        <is>
          <t>No</t>
        </is>
      </c>
      <c r="U878" t="n">
        <v>3</v>
      </c>
      <c r="V878" t="n">
        <v>1</v>
      </c>
      <c r="W878" t="inlineStr">
        <is>
          <t>-</t>
        </is>
      </c>
      <c r="X878" t="inlineStr">
        <is>
          <t>Si</t>
        </is>
      </c>
      <c r="Y878" t="inlineStr">
        <is>
          <t>No</t>
        </is>
      </c>
      <c r="Z878" t="inlineStr">
        <is>
          <t>No</t>
        </is>
      </c>
      <c r="AA878" t="inlineStr">
        <is>
          <t>Si</t>
        </is>
      </c>
      <c r="AB878" t="inlineStr">
        <is>
          <t>Si</t>
        </is>
      </c>
      <c r="AC878" s="126" t="inlineStr">
        <is>
          <t>Aqui</t>
        </is>
      </c>
      <c r="AE878" t="n">
        <v>3166.666666666667</v>
      </c>
      <c r="AF878" t="n">
        <v>2445.302445302445</v>
      </c>
    </row>
    <row r="879">
      <c r="B879" t="inlineStr">
        <is>
          <t>Actiu</t>
        </is>
      </c>
      <c r="C879" t="inlineStr">
        <is>
          <t>2025-05-10</t>
        </is>
      </c>
      <c r="D879" t="inlineStr">
        <is>
          <t>Serra Grup Immobiliari</t>
        </is>
      </c>
      <c r="F879" t="inlineStr">
        <is>
          <t>2025-05-10</t>
        </is>
      </c>
      <c r="G879" t="n">
        <v>0</v>
      </c>
      <c r="I879" t="n">
        <v>295000</v>
      </c>
      <c r="J879" t="inlineStr">
        <is>
          <t>-</t>
        </is>
      </c>
      <c r="K879" t="inlineStr">
        <is>
          <t>Viviendas</t>
        </is>
      </c>
      <c r="L879" t="inlineStr">
        <is>
          <t>-</t>
        </is>
      </c>
      <c r="M879" t="n">
        <v>1991</v>
      </c>
      <c r="N879" t="n">
        <v>34</v>
      </c>
      <c r="O879" t="inlineStr">
        <is>
          <t>Vilafranca del Penedès</t>
        </is>
      </c>
      <c r="P879" t="inlineStr">
        <is>
          <t>Barceloneta - Molí D´En Rovira</t>
        </is>
      </c>
      <c r="Q879" t="n">
        <v>121</v>
      </c>
      <c r="R879" t="inlineStr">
        <is>
          <t>-</t>
        </is>
      </c>
      <c r="S879" t="inlineStr">
        <is>
          <t>-</t>
        </is>
      </c>
      <c r="T879" t="inlineStr">
        <is>
          <t>No</t>
        </is>
      </c>
      <c r="U879" t="n">
        <v>3</v>
      </c>
      <c r="V879" t="n">
        <v>3</v>
      </c>
      <c r="W879" t="inlineStr">
        <is>
          <t>-</t>
        </is>
      </c>
      <c r="X879" t="inlineStr">
        <is>
          <t>No</t>
        </is>
      </c>
      <c r="Y879" t="inlineStr">
        <is>
          <t>No</t>
        </is>
      </c>
      <c r="Z879" t="inlineStr">
        <is>
          <t>No</t>
        </is>
      </c>
      <c r="AA879" t="inlineStr">
        <is>
          <t>Si</t>
        </is>
      </c>
      <c r="AB879" t="inlineStr">
        <is>
          <t>Si</t>
        </is>
      </c>
      <c r="AC879" s="126" t="inlineStr">
        <is>
          <t>Aqui</t>
        </is>
      </c>
      <c r="AE879" t="n">
        <v>2438.01652892562</v>
      </c>
      <c r="AF879" t="n">
        <v>2083.774811047538</v>
      </c>
    </row>
    <row r="880">
      <c r="B880" t="inlineStr">
        <is>
          <t>Actiu</t>
        </is>
      </c>
      <c r="C880" t="inlineStr">
        <is>
          <t>2025-05-10</t>
        </is>
      </c>
      <c r="D880" t="inlineStr">
        <is>
          <t>Serra Grup Immobiliari</t>
        </is>
      </c>
      <c r="F880" t="inlineStr">
        <is>
          <t>2025-05-10</t>
        </is>
      </c>
      <c r="G880" t="n">
        <v>0</v>
      </c>
      <c r="I880" t="n">
        <v>550000</v>
      </c>
      <c r="J880" t="inlineStr">
        <is>
          <t>-</t>
        </is>
      </c>
      <c r="K880" t="inlineStr">
        <is>
          <t>Viviendas</t>
        </is>
      </c>
      <c r="L880" t="inlineStr">
        <is>
          <t>-</t>
        </is>
      </c>
      <c r="M880" t="n">
        <v>1980</v>
      </c>
      <c r="N880" t="n">
        <v>45</v>
      </c>
      <c r="O880" t="inlineStr">
        <is>
          <t>Vilafranca del Penedès</t>
        </is>
      </c>
      <c r="P880" t="inlineStr">
        <is>
          <t>*CENTRO</t>
        </is>
      </c>
      <c r="Q880" t="n">
        <v>260</v>
      </c>
      <c r="R880" t="inlineStr">
        <is>
          <t>-</t>
        </is>
      </c>
      <c r="S880" t="inlineStr">
        <is>
          <t>-</t>
        </is>
      </c>
      <c r="T880" t="inlineStr">
        <is>
          <t>Si</t>
        </is>
      </c>
      <c r="U880" t="n">
        <v>5</v>
      </c>
      <c r="V880" t="n">
        <v>3</v>
      </c>
      <c r="W880" t="inlineStr">
        <is>
          <t>-</t>
        </is>
      </c>
      <c r="X880" t="inlineStr">
        <is>
          <t>No</t>
        </is>
      </c>
      <c r="Y880" t="inlineStr">
        <is>
          <t>Si</t>
        </is>
      </c>
      <c r="Z880" t="inlineStr">
        <is>
          <t>No</t>
        </is>
      </c>
      <c r="AA880" t="inlineStr">
        <is>
          <t>Si</t>
        </is>
      </c>
      <c r="AB880" t="inlineStr">
        <is>
          <t>No</t>
        </is>
      </c>
      <c r="AC880" s="126" t="inlineStr">
        <is>
          <t>Aqui</t>
        </is>
      </c>
      <c r="AE880" t="n">
        <v>2115.384615384615</v>
      </c>
      <c r="AF880" t="n">
        <v>1726.844583987441</v>
      </c>
    </row>
    <row r="881">
      <c r="B881" t="inlineStr">
        <is>
          <t>Actiu</t>
        </is>
      </c>
      <c r="C881" t="inlineStr">
        <is>
          <t>2025-05-10</t>
        </is>
      </c>
      <c r="D881" t="inlineStr">
        <is>
          <t>Serra Grup Immobiliari</t>
        </is>
      </c>
      <c r="F881" t="inlineStr">
        <is>
          <t>2025-05-10</t>
        </is>
      </c>
      <c r="G881" t="n">
        <v>0</v>
      </c>
      <c r="I881" t="n">
        <v>2200000</v>
      </c>
      <c r="J881" t="inlineStr">
        <is>
          <t>-</t>
        </is>
      </c>
      <c r="K881" t="inlineStr">
        <is>
          <t>Viviendas</t>
        </is>
      </c>
      <c r="L881" t="inlineStr">
        <is>
          <t>-</t>
        </is>
      </c>
      <c r="M881" t="inlineStr">
        <is>
          <t>-</t>
        </is>
      </c>
      <c r="N881" t="inlineStr">
        <is>
          <t>-</t>
        </is>
      </c>
      <c r="O881" t="inlineStr">
        <is>
          <t>Vilafranca del Penedès</t>
        </is>
      </c>
      <c r="P881" t="inlineStr">
        <is>
          <t>Subirats</t>
        </is>
      </c>
      <c r="Q881" t="n">
        <v>687</v>
      </c>
      <c r="R881" t="inlineStr">
        <is>
          <t>-</t>
        </is>
      </c>
      <c r="S881" t="inlineStr">
        <is>
          <t>-</t>
        </is>
      </c>
      <c r="T881" t="inlineStr">
        <is>
          <t>No</t>
        </is>
      </c>
      <c r="U881" t="n">
        <v>8</v>
      </c>
      <c r="V881" t="n">
        <v>6</v>
      </c>
      <c r="W881" t="inlineStr">
        <is>
          <t>-</t>
        </is>
      </c>
      <c r="X881" t="inlineStr">
        <is>
          <t>Si</t>
        </is>
      </c>
      <c r="Y881" t="inlineStr">
        <is>
          <t>Si</t>
        </is>
      </c>
      <c r="Z881" t="inlineStr">
        <is>
          <t>Si</t>
        </is>
      </c>
      <c r="AA881" t="inlineStr">
        <is>
          <t>No</t>
        </is>
      </c>
      <c r="AB881" t="inlineStr">
        <is>
          <t>No</t>
        </is>
      </c>
      <c r="AC881" s="126" t="inlineStr">
        <is>
          <t>Aqui</t>
        </is>
      </c>
      <c r="AE881" t="n">
        <v>3202.328966521106</v>
      </c>
      <c r="AF881" t="inlineStr">
        <is>
          <t>-</t>
        </is>
      </c>
    </row>
    <row r="882">
      <c r="B882" t="inlineStr">
        <is>
          <t>Actiu</t>
        </is>
      </c>
      <c r="C882" t="inlineStr">
        <is>
          <t>2025-05-10</t>
        </is>
      </c>
      <c r="D882" t="inlineStr">
        <is>
          <t>Serra Grup Immobiliari</t>
        </is>
      </c>
      <c r="F882" t="inlineStr">
        <is>
          <t>2025-05-10</t>
        </is>
      </c>
      <c r="G882" t="n">
        <v>0</v>
      </c>
      <c r="I882" t="n">
        <v>296000</v>
      </c>
      <c r="J882" t="inlineStr">
        <is>
          <t>-</t>
        </is>
      </c>
      <c r="K882" t="inlineStr">
        <is>
          <t>Viviendas</t>
        </is>
      </c>
      <c r="L882" t="inlineStr">
        <is>
          <t>Buen estado</t>
        </is>
      </c>
      <c r="M882" t="inlineStr">
        <is>
          <t>-</t>
        </is>
      </c>
      <c r="N882" t="inlineStr">
        <is>
          <t>-</t>
        </is>
      </c>
      <c r="O882" t="inlineStr">
        <is>
          <t>Font-rubí</t>
        </is>
      </c>
      <c r="P882" t="inlineStr">
        <is>
          <t>Cataluna</t>
        </is>
      </c>
      <c r="Q882" t="n">
        <v>95</v>
      </c>
      <c r="R882" t="inlineStr">
        <is>
          <t>-</t>
        </is>
      </c>
      <c r="S882" t="inlineStr">
        <is>
          <t>-</t>
        </is>
      </c>
      <c r="T882" t="inlineStr">
        <is>
          <t>No</t>
        </is>
      </c>
      <c r="U882" t="n">
        <v>7</v>
      </c>
      <c r="V882" t="n">
        <v>3</v>
      </c>
      <c r="W882" t="inlineStr">
        <is>
          <t>-</t>
        </is>
      </c>
      <c r="X882" t="inlineStr">
        <is>
          <t>Si</t>
        </is>
      </c>
      <c r="Y882" t="inlineStr">
        <is>
          <t>No</t>
        </is>
      </c>
      <c r="Z882" t="inlineStr">
        <is>
          <t>Si</t>
        </is>
      </c>
      <c r="AA882" t="inlineStr">
        <is>
          <t>No</t>
        </is>
      </c>
      <c r="AB882" t="inlineStr">
        <is>
          <t>No</t>
        </is>
      </c>
      <c r="AC882" s="126" t="inlineStr">
        <is>
          <t>Aqui</t>
        </is>
      </c>
      <c r="AE882" t="n">
        <v>3115.78947368421</v>
      </c>
      <c r="AF882" t="inlineStr">
        <is>
          <t>-</t>
        </is>
      </c>
    </row>
    <row r="883">
      <c r="B883" t="inlineStr">
        <is>
          <t>Actiu</t>
        </is>
      </c>
      <c r="C883" t="inlineStr">
        <is>
          <t>2025-05-10</t>
        </is>
      </c>
      <c r="D883" t="inlineStr">
        <is>
          <t>Serra Grup Immobiliari</t>
        </is>
      </c>
      <c r="F883" t="inlineStr">
        <is>
          <t>2025-05-10</t>
        </is>
      </c>
      <c r="G883" t="n">
        <v>0</v>
      </c>
      <c r="I883" t="n">
        <v>340000</v>
      </c>
      <c r="J883" t="inlineStr">
        <is>
          <t>-</t>
        </is>
      </c>
      <c r="K883" t="inlineStr">
        <is>
          <t>Viviendas</t>
        </is>
      </c>
      <c r="L883" t="inlineStr">
        <is>
          <t>-</t>
        </is>
      </c>
      <c r="M883" t="n">
        <v>2003</v>
      </c>
      <c r="N883" t="n">
        <v>22</v>
      </c>
      <c r="O883" t="inlineStr">
        <is>
          <t>Moja</t>
        </is>
      </c>
      <c r="P883" t="inlineStr">
        <is>
          <t>La vinera</t>
        </is>
      </c>
      <c r="Q883" t="n">
        <v>125</v>
      </c>
      <c r="R883" t="inlineStr">
        <is>
          <t>-</t>
        </is>
      </c>
      <c r="S883" t="inlineStr">
        <is>
          <t>-</t>
        </is>
      </c>
      <c r="T883" t="inlineStr">
        <is>
          <t>Si</t>
        </is>
      </c>
      <c r="U883" t="n">
        <v>4</v>
      </c>
      <c r="V883" t="n">
        <v>3</v>
      </c>
      <c r="W883" t="inlineStr">
        <is>
          <t>-</t>
        </is>
      </c>
      <c r="X883" t="inlineStr">
        <is>
          <t>Si</t>
        </is>
      </c>
      <c r="Y883" t="inlineStr">
        <is>
          <t>Si</t>
        </is>
      </c>
      <c r="Z883" t="inlineStr">
        <is>
          <t>Si</t>
        </is>
      </c>
      <c r="AA883" t="inlineStr">
        <is>
          <t>Si</t>
        </is>
      </c>
      <c r="AB883" t="inlineStr">
        <is>
          <t>Si</t>
        </is>
      </c>
      <c r="AC883" s="126" t="inlineStr">
        <is>
          <t>Aqui</t>
        </is>
      </c>
      <c r="AE883" t="n">
        <v>2720</v>
      </c>
      <c r="AF883" t="n">
        <v>2450.45045045045</v>
      </c>
    </row>
    <row r="884">
      <c r="B884" t="inlineStr">
        <is>
          <t>Actiu</t>
        </is>
      </c>
      <c r="C884" t="inlineStr">
        <is>
          <t>2025-05-11</t>
        </is>
      </c>
      <c r="D884" t="inlineStr">
        <is>
          <t>Serra Grup Immobiliari</t>
        </is>
      </c>
      <c r="F884" t="inlineStr">
        <is>
          <t>2025-05-11</t>
        </is>
      </c>
      <c r="G884" t="n">
        <v>0</v>
      </c>
      <c r="I884" t="n">
        <v>268000</v>
      </c>
      <c r="J884" t="inlineStr">
        <is>
          <t>-</t>
        </is>
      </c>
      <c r="K884" t="inlineStr">
        <is>
          <t>Viviendas</t>
        </is>
      </c>
      <c r="L884" t="inlineStr">
        <is>
          <t>Obra Nueva</t>
        </is>
      </c>
      <c r="M884" t="n">
        <v>2025</v>
      </c>
      <c r="N884" t="n">
        <v>0</v>
      </c>
      <c r="O884" t="inlineStr">
        <is>
          <t>Vilafranca del Penedès</t>
        </is>
      </c>
      <c r="P884" t="inlineStr">
        <is>
          <t>La Girada</t>
        </is>
      </c>
      <c r="Q884" t="n">
        <v>78</v>
      </c>
      <c r="R884" t="inlineStr">
        <is>
          <t>-</t>
        </is>
      </c>
      <c r="S884" t="inlineStr">
        <is>
          <t>-</t>
        </is>
      </c>
      <c r="T884" t="inlineStr">
        <is>
          <t>Si</t>
        </is>
      </c>
      <c r="U884" t="n">
        <v>4</v>
      </c>
      <c r="V884" t="n">
        <v>2</v>
      </c>
      <c r="W884" t="inlineStr">
        <is>
          <t>-</t>
        </is>
      </c>
      <c r="X884" t="inlineStr">
        <is>
          <t>No</t>
        </is>
      </c>
      <c r="Y884" t="inlineStr">
        <is>
          <t>Si</t>
        </is>
      </c>
      <c r="Z884" t="inlineStr">
        <is>
          <t>Si</t>
        </is>
      </c>
      <c r="AA884" t="inlineStr">
        <is>
          <t>No</t>
        </is>
      </c>
      <c r="AB884" t="inlineStr">
        <is>
          <t>No</t>
        </is>
      </c>
      <c r="AC884" s="126" t="inlineStr">
        <is>
          <t>Aqui</t>
        </is>
      </c>
      <c r="AE884" t="n">
        <v>3435.897435897436</v>
      </c>
      <c r="AF884" t="n">
        <v>3435.897435897436</v>
      </c>
    </row>
    <row r="885">
      <c r="B885" t="inlineStr">
        <is>
          <t>Actiu</t>
        </is>
      </c>
      <c r="C885" t="inlineStr">
        <is>
          <t>2025-05-11</t>
        </is>
      </c>
      <c r="D885" t="inlineStr">
        <is>
          <t>Serra Grup Immobiliari</t>
        </is>
      </c>
      <c r="F885" t="inlineStr">
        <is>
          <t>2025-05-11</t>
        </is>
      </c>
      <c r="G885" t="n">
        <v>0</v>
      </c>
      <c r="I885" t="n">
        <v>273137</v>
      </c>
      <c r="J885" t="inlineStr">
        <is>
          <t>-</t>
        </is>
      </c>
      <c r="K885" t="inlineStr">
        <is>
          <t>Viviendas</t>
        </is>
      </c>
      <c r="L885" t="inlineStr">
        <is>
          <t>Obra Nueva</t>
        </is>
      </c>
      <c r="M885" t="inlineStr">
        <is>
          <t>-</t>
        </is>
      </c>
      <c r="N885" t="inlineStr">
        <is>
          <t>-</t>
        </is>
      </c>
      <c r="O885" t="inlineStr">
        <is>
          <t>Vilafranca del Penedès</t>
        </is>
      </c>
      <c r="P885" t="inlineStr">
        <is>
          <t>Barceloneta</t>
        </is>
      </c>
      <c r="Q885" t="n">
        <v>82</v>
      </c>
      <c r="R885" t="inlineStr">
        <is>
          <t>-</t>
        </is>
      </c>
      <c r="S885" t="inlineStr">
        <is>
          <t>-</t>
        </is>
      </c>
      <c r="T885" t="inlineStr">
        <is>
          <t>Si</t>
        </is>
      </c>
      <c r="U885" t="n">
        <v>3</v>
      </c>
      <c r="V885" t="n">
        <v>2</v>
      </c>
      <c r="W885" t="inlineStr">
        <is>
          <t>-</t>
        </is>
      </c>
      <c r="X885" t="inlineStr">
        <is>
          <t>No</t>
        </is>
      </c>
      <c r="Y885" t="inlineStr">
        <is>
          <t>No</t>
        </is>
      </c>
      <c r="Z885" t="inlineStr">
        <is>
          <t>Si</t>
        </is>
      </c>
      <c r="AA885" t="inlineStr">
        <is>
          <t>No</t>
        </is>
      </c>
      <c r="AB885" t="inlineStr">
        <is>
          <t>Si</t>
        </is>
      </c>
      <c r="AC885" s="126" t="inlineStr">
        <is>
          <t>Aqui</t>
        </is>
      </c>
      <c r="AE885" t="n">
        <v>3330.939024390244</v>
      </c>
      <c r="AF885" t="inlineStr">
        <is>
          <t>-</t>
        </is>
      </c>
    </row>
    <row r="886">
      <c r="B886" t="inlineStr">
        <is>
          <t>Actiu</t>
        </is>
      </c>
      <c r="C886" t="inlineStr">
        <is>
          <t>2025-05-11</t>
        </is>
      </c>
      <c r="D886" t="inlineStr">
        <is>
          <t>Serra Grup Immobiliari</t>
        </is>
      </c>
      <c r="F886" t="inlineStr">
        <is>
          <t>2025-05-11</t>
        </is>
      </c>
      <c r="G886" t="n">
        <v>0</v>
      </c>
      <c r="I886" t="n">
        <v>285000</v>
      </c>
      <c r="J886" t="inlineStr">
        <is>
          <t>-</t>
        </is>
      </c>
      <c r="K886" t="inlineStr">
        <is>
          <t>Viviendas</t>
        </is>
      </c>
      <c r="L886" t="inlineStr">
        <is>
          <t>Buen estado</t>
        </is>
      </c>
      <c r="M886" t="n">
        <v>1960</v>
      </c>
      <c r="N886" t="n">
        <v>65</v>
      </c>
      <c r="O886" t="inlineStr">
        <is>
          <t>Vilafranca del Penedès</t>
        </is>
      </c>
      <c r="P886" t="inlineStr">
        <is>
          <t>*CENTRO</t>
        </is>
      </c>
      <c r="Q886" t="n">
        <v>98</v>
      </c>
      <c r="R886" t="inlineStr">
        <is>
          <t>-</t>
        </is>
      </c>
      <c r="S886" t="inlineStr">
        <is>
          <t>-</t>
        </is>
      </c>
      <c r="T886" t="inlineStr">
        <is>
          <t>No</t>
        </is>
      </c>
      <c r="U886" t="n">
        <v>3</v>
      </c>
      <c r="V886" t="n">
        <v>2</v>
      </c>
      <c r="W886" t="inlineStr">
        <is>
          <t>-</t>
        </is>
      </c>
      <c r="X886" t="inlineStr">
        <is>
          <t>No</t>
        </is>
      </c>
      <c r="Y886" t="inlineStr">
        <is>
          <t>Si</t>
        </is>
      </c>
      <c r="Z886" t="inlineStr">
        <is>
          <t>No</t>
        </is>
      </c>
      <c r="AA886" t="inlineStr">
        <is>
          <t>No</t>
        </is>
      </c>
      <c r="AB886" t="inlineStr">
        <is>
          <t>Si</t>
        </is>
      </c>
      <c r="AC886" s="126" t="inlineStr">
        <is>
          <t>Aqui</t>
        </is>
      </c>
      <c r="AE886" t="n">
        <v>2908.163265306122</v>
      </c>
      <c r="AF886" t="n">
        <v>2194.840200231036</v>
      </c>
    </row>
    <row r="887">
      <c r="B887" t="inlineStr">
        <is>
          <t>Actiu</t>
        </is>
      </c>
      <c r="C887" t="inlineStr">
        <is>
          <t>2025-05-11</t>
        </is>
      </c>
      <c r="D887" t="inlineStr">
        <is>
          <t>Serra Grup Immobiliari</t>
        </is>
      </c>
      <c r="F887" t="inlineStr">
        <is>
          <t>2025-05-11</t>
        </is>
      </c>
      <c r="G887" t="n">
        <v>0</v>
      </c>
      <c r="I887" t="n">
        <v>287000</v>
      </c>
      <c r="J887" t="inlineStr">
        <is>
          <t>-</t>
        </is>
      </c>
      <c r="K887" t="inlineStr">
        <is>
          <t>Viviendas</t>
        </is>
      </c>
      <c r="L887" t="inlineStr">
        <is>
          <t>Buen estado</t>
        </is>
      </c>
      <c r="M887" t="inlineStr">
        <is>
          <t>-</t>
        </is>
      </c>
      <c r="N887" t="inlineStr">
        <is>
          <t>-</t>
        </is>
      </c>
      <c r="O887" t="inlineStr">
        <is>
          <t>Vilafranca del Penedès</t>
        </is>
      </c>
      <c r="P887" t="inlineStr">
        <is>
          <t>*CENTRO</t>
        </is>
      </c>
      <c r="Q887" t="n">
        <v>305</v>
      </c>
      <c r="R887" t="inlineStr">
        <is>
          <t>-</t>
        </is>
      </c>
      <c r="S887" t="inlineStr">
        <is>
          <t>-</t>
        </is>
      </c>
      <c r="T887" t="inlineStr">
        <is>
          <t>No</t>
        </is>
      </c>
      <c r="U887" t="n">
        <v>4</v>
      </c>
      <c r="V887" t="n">
        <v>3</v>
      </c>
      <c r="W887" t="inlineStr">
        <is>
          <t>-</t>
        </is>
      </c>
      <c r="X887" t="inlineStr">
        <is>
          <t>No</t>
        </is>
      </c>
      <c r="Y887" t="inlineStr">
        <is>
          <t>No</t>
        </is>
      </c>
      <c r="Z887" t="inlineStr">
        <is>
          <t>No</t>
        </is>
      </c>
      <c r="AA887" t="inlineStr">
        <is>
          <t>No</t>
        </is>
      </c>
      <c r="AB887" t="inlineStr">
        <is>
          <t>No</t>
        </is>
      </c>
      <c r="AC887" s="126" t="inlineStr">
        <is>
          <t>Aqui</t>
        </is>
      </c>
      <c r="AE887" t="n">
        <v>940.983606557377</v>
      </c>
      <c r="AF887" t="inlineStr">
        <is>
          <t>-</t>
        </is>
      </c>
    </row>
    <row r="888">
      <c r="B888" t="inlineStr">
        <is>
          <t>Actiu</t>
        </is>
      </c>
      <c r="C888" t="inlineStr">
        <is>
          <t>2025-05-11</t>
        </is>
      </c>
      <c r="D888" t="inlineStr">
        <is>
          <t>Serra Grup Immobiliari</t>
        </is>
      </c>
      <c r="F888" t="inlineStr">
        <is>
          <t>2025-05-11</t>
        </is>
      </c>
      <c r="G888" t="n">
        <v>0</v>
      </c>
      <c r="I888" t="n">
        <v>319200</v>
      </c>
      <c r="J888" t="inlineStr">
        <is>
          <t>-</t>
        </is>
      </c>
      <c r="K888" t="inlineStr">
        <is>
          <t>Viviendas</t>
        </is>
      </c>
      <c r="L888" t="inlineStr">
        <is>
          <t>Obra Nueva</t>
        </is>
      </c>
      <c r="M888" t="n">
        <v>2025</v>
      </c>
      <c r="N888" t="n">
        <v>0</v>
      </c>
      <c r="O888" t="inlineStr">
        <is>
          <t>Vilafranca del Penedès</t>
        </is>
      </c>
      <c r="P888" t="inlineStr">
        <is>
          <t>Barcelona</t>
        </is>
      </c>
      <c r="Q888" t="n">
        <v>92</v>
      </c>
      <c r="R888" t="inlineStr">
        <is>
          <t>-</t>
        </is>
      </c>
      <c r="S888" t="inlineStr">
        <is>
          <t>-</t>
        </is>
      </c>
      <c r="T888" t="inlineStr">
        <is>
          <t>Si</t>
        </is>
      </c>
      <c r="U888" t="n">
        <v>4</v>
      </c>
      <c r="V888" t="n">
        <v>2</v>
      </c>
      <c r="W888" t="inlineStr">
        <is>
          <t>-</t>
        </is>
      </c>
      <c r="X888" t="inlineStr">
        <is>
          <t>No</t>
        </is>
      </c>
      <c r="Y888" t="inlineStr">
        <is>
          <t>No</t>
        </is>
      </c>
      <c r="Z888" t="inlineStr">
        <is>
          <t>Si</t>
        </is>
      </c>
      <c r="AA888" t="inlineStr">
        <is>
          <t>No</t>
        </is>
      </c>
      <c r="AB888" t="inlineStr">
        <is>
          <t>Si</t>
        </is>
      </c>
      <c r="AC888" s="126" t="inlineStr">
        <is>
          <t>Aqui</t>
        </is>
      </c>
      <c r="AE888" t="n">
        <v>3469.565217391304</v>
      </c>
      <c r="AF888" t="n">
        <v>3469.565217391304</v>
      </c>
    </row>
    <row r="889">
      <c r="B889" t="inlineStr">
        <is>
          <t>Actiu</t>
        </is>
      </c>
      <c r="C889" t="inlineStr">
        <is>
          <t>2025-05-11</t>
        </is>
      </c>
      <c r="D889" t="inlineStr">
        <is>
          <t>Serra Grup Immobiliari</t>
        </is>
      </c>
      <c r="F889" t="inlineStr">
        <is>
          <t>2025-05-11</t>
        </is>
      </c>
      <c r="G889" t="n">
        <v>0</v>
      </c>
      <c r="I889" t="n">
        <v>273861</v>
      </c>
      <c r="J889" t="inlineStr">
        <is>
          <t>-</t>
        </is>
      </c>
      <c r="K889" t="inlineStr">
        <is>
          <t>Viviendas</t>
        </is>
      </c>
      <c r="L889" t="inlineStr">
        <is>
          <t>Obra Nueva</t>
        </is>
      </c>
      <c r="M889" t="n">
        <v>2025</v>
      </c>
      <c r="N889" t="n">
        <v>0</v>
      </c>
      <c r="O889" t="inlineStr">
        <is>
          <t>Vilafranca del Penedès</t>
        </is>
      </c>
      <c r="P889" t="inlineStr">
        <is>
          <t>Vilafranca del Penedès</t>
        </is>
      </c>
      <c r="Q889" t="n">
        <v>84</v>
      </c>
      <c r="R889" t="inlineStr">
        <is>
          <t>-</t>
        </is>
      </c>
      <c r="S889" t="inlineStr">
        <is>
          <t>-</t>
        </is>
      </c>
      <c r="T889" t="inlineStr">
        <is>
          <t>Si</t>
        </is>
      </c>
      <c r="U889" t="n">
        <v>3</v>
      </c>
      <c r="V889" t="n">
        <v>2</v>
      </c>
      <c r="W889" t="inlineStr">
        <is>
          <t>-</t>
        </is>
      </c>
      <c r="X889" t="inlineStr">
        <is>
          <t>No</t>
        </is>
      </c>
      <c r="Y889" t="inlineStr">
        <is>
          <t>No</t>
        </is>
      </c>
      <c r="Z889" t="inlineStr">
        <is>
          <t>Si</t>
        </is>
      </c>
      <c r="AA889" t="inlineStr">
        <is>
          <t>No</t>
        </is>
      </c>
      <c r="AB889" t="inlineStr">
        <is>
          <t>Si</t>
        </is>
      </c>
      <c r="AC889" s="126" t="inlineStr">
        <is>
          <t>Aqui</t>
        </is>
      </c>
      <c r="AE889" t="n">
        <v>3260.25</v>
      </c>
      <c r="AF889" t="n">
        <v>3260.25</v>
      </c>
    </row>
    <row r="890">
      <c r="B890" t="inlineStr">
        <is>
          <t>Actiu</t>
        </is>
      </c>
      <c r="C890" t="inlineStr">
        <is>
          <t>2025-05-11</t>
        </is>
      </c>
      <c r="D890" t="inlineStr">
        <is>
          <t>Serra Grup Immobiliari</t>
        </is>
      </c>
      <c r="F890" t="inlineStr">
        <is>
          <t>2025-05-11</t>
        </is>
      </c>
      <c r="G890" t="n">
        <v>0</v>
      </c>
      <c r="I890" t="n">
        <v>288472</v>
      </c>
      <c r="J890" t="inlineStr">
        <is>
          <t>-</t>
        </is>
      </c>
      <c r="K890" t="inlineStr">
        <is>
          <t>Viviendas</t>
        </is>
      </c>
      <c r="L890" t="inlineStr">
        <is>
          <t>Obra Nueva</t>
        </is>
      </c>
      <c r="M890" t="n">
        <v>2025</v>
      </c>
      <c r="N890" t="n">
        <v>0</v>
      </c>
      <c r="O890" t="inlineStr">
        <is>
          <t>Vilafranca del Penedès</t>
        </is>
      </c>
      <c r="P890" t="inlineStr">
        <is>
          <t>Vilafranca del Penedès</t>
        </is>
      </c>
      <c r="Q890" t="n">
        <v>88</v>
      </c>
      <c r="R890" t="inlineStr">
        <is>
          <t>-</t>
        </is>
      </c>
      <c r="S890" t="inlineStr">
        <is>
          <t>-</t>
        </is>
      </c>
      <c r="T890" t="inlineStr">
        <is>
          <t>Si</t>
        </is>
      </c>
      <c r="U890" t="n">
        <v>4</v>
      </c>
      <c r="V890" t="n">
        <v>2</v>
      </c>
      <c r="W890" t="inlineStr">
        <is>
          <t>-</t>
        </is>
      </c>
      <c r="X890" t="inlineStr">
        <is>
          <t>No</t>
        </is>
      </c>
      <c r="Y890" t="inlineStr">
        <is>
          <t>Si</t>
        </is>
      </c>
      <c r="Z890" t="inlineStr">
        <is>
          <t>Si</t>
        </is>
      </c>
      <c r="AA890" t="inlineStr">
        <is>
          <t>No</t>
        </is>
      </c>
      <c r="AB890" t="inlineStr">
        <is>
          <t>Si</t>
        </is>
      </c>
      <c r="AC890" s="126" t="inlineStr">
        <is>
          <t>Aqui</t>
        </is>
      </c>
      <c r="AE890" t="n">
        <v>3278.090909090909</v>
      </c>
      <c r="AF890" t="n">
        <v>3278.090909090909</v>
      </c>
    </row>
    <row r="891">
      <c r="B891" t="inlineStr">
        <is>
          <t>Actiu</t>
        </is>
      </c>
      <c r="C891" t="inlineStr">
        <is>
          <t>2025-05-11</t>
        </is>
      </c>
      <c r="D891" t="inlineStr">
        <is>
          <t>Serra Grup Immobiliari</t>
        </is>
      </c>
      <c r="F891" t="inlineStr">
        <is>
          <t>2025-05-11</t>
        </is>
      </c>
      <c r="G891" t="n">
        <v>0</v>
      </c>
      <c r="I891" t="n">
        <v>294743</v>
      </c>
      <c r="J891" t="inlineStr">
        <is>
          <t>-</t>
        </is>
      </c>
      <c r="K891" t="inlineStr">
        <is>
          <t>Viviendas</t>
        </is>
      </c>
      <c r="L891" t="inlineStr">
        <is>
          <t>Obra Nueva</t>
        </is>
      </c>
      <c r="M891" t="n">
        <v>2025</v>
      </c>
      <c r="N891" t="n">
        <v>0</v>
      </c>
      <c r="O891" t="inlineStr">
        <is>
          <t>Vilafranca del Penedès</t>
        </is>
      </c>
      <c r="P891" t="inlineStr">
        <is>
          <t>Barceloneta</t>
        </is>
      </c>
      <c r="Q891" t="n">
        <v>82</v>
      </c>
      <c r="R891" t="inlineStr">
        <is>
          <t>-</t>
        </is>
      </c>
      <c r="S891" t="inlineStr">
        <is>
          <t>-</t>
        </is>
      </c>
      <c r="T891" t="inlineStr">
        <is>
          <t>Si</t>
        </is>
      </c>
      <c r="U891" t="n">
        <v>4</v>
      </c>
      <c r="V891" t="n">
        <v>2</v>
      </c>
      <c r="W891" t="inlineStr">
        <is>
          <t>-</t>
        </is>
      </c>
      <c r="X891" t="inlineStr">
        <is>
          <t>No</t>
        </is>
      </c>
      <c r="Y891" t="inlineStr">
        <is>
          <t>No</t>
        </is>
      </c>
      <c r="Z891" t="inlineStr">
        <is>
          <t>Si</t>
        </is>
      </c>
      <c r="AA891" t="inlineStr">
        <is>
          <t>No</t>
        </is>
      </c>
      <c r="AB891" t="inlineStr">
        <is>
          <t>Si</t>
        </is>
      </c>
      <c r="AC891" s="126" t="inlineStr">
        <is>
          <t>Aqui</t>
        </is>
      </c>
      <c r="AE891" t="n">
        <v>3594.426829268293</v>
      </c>
      <c r="AF891" t="n">
        <v>3594.426829268293</v>
      </c>
    </row>
    <row r="892">
      <c r="B892" t="inlineStr">
        <is>
          <t>Actiu</t>
        </is>
      </c>
      <c r="C892" t="inlineStr">
        <is>
          <t>2025-05-11</t>
        </is>
      </c>
      <c r="D892" t="inlineStr">
        <is>
          <t>Serra Grup Immobiliari</t>
        </is>
      </c>
      <c r="F892" t="inlineStr">
        <is>
          <t>2025-05-11</t>
        </is>
      </c>
      <c r="G892" t="n">
        <v>0</v>
      </c>
      <c r="I892" t="n">
        <v>270000</v>
      </c>
      <c r="J892" t="inlineStr">
        <is>
          <t>-</t>
        </is>
      </c>
      <c r="K892" t="inlineStr">
        <is>
          <t>Viviendas</t>
        </is>
      </c>
      <c r="L892" t="inlineStr">
        <is>
          <t>Seminuevo</t>
        </is>
      </c>
      <c r="M892" t="n">
        <v>2023</v>
      </c>
      <c r="N892" t="n">
        <v>2</v>
      </c>
      <c r="O892" t="inlineStr">
        <is>
          <t>Vilafranca del Penedès</t>
        </is>
      </c>
      <c r="P892" t="inlineStr">
        <is>
          <t>*CENTRO</t>
        </is>
      </c>
      <c r="Q892" t="n">
        <v>95</v>
      </c>
      <c r="R892" t="inlineStr">
        <is>
          <t>-</t>
        </is>
      </c>
      <c r="S892" t="inlineStr">
        <is>
          <t>-</t>
        </is>
      </c>
      <c r="T892" t="inlineStr">
        <is>
          <t>Si</t>
        </is>
      </c>
      <c r="U892" t="n">
        <v>3</v>
      </c>
      <c r="V892" t="n">
        <v>2</v>
      </c>
      <c r="W892" t="inlineStr">
        <is>
          <t>Sur</t>
        </is>
      </c>
      <c r="X892" t="inlineStr">
        <is>
          <t>No</t>
        </is>
      </c>
      <c r="Y892" t="inlineStr">
        <is>
          <t>Si</t>
        </is>
      </c>
      <c r="Z892" t="inlineStr">
        <is>
          <t>No</t>
        </is>
      </c>
      <c r="AA892" t="inlineStr">
        <is>
          <t>No</t>
        </is>
      </c>
      <c r="AB892" t="inlineStr">
        <is>
          <t>No</t>
        </is>
      </c>
      <c r="AC892" s="126" t="inlineStr">
        <is>
          <t>Aqui</t>
        </is>
      </c>
      <c r="AE892" t="n">
        <v>2842.105263157895</v>
      </c>
      <c r="AF892" t="n">
        <v>2813.965607087024</v>
      </c>
    </row>
    <row r="893">
      <c r="B893" t="inlineStr">
        <is>
          <t>Actiu</t>
        </is>
      </c>
      <c r="C893" t="inlineStr">
        <is>
          <t>2025-05-11</t>
        </is>
      </c>
      <c r="D893" t="inlineStr">
        <is>
          <t>Serra Grup Immobiliari</t>
        </is>
      </c>
      <c r="F893" t="inlineStr">
        <is>
          <t>2025-05-11</t>
        </is>
      </c>
      <c r="G893" t="n">
        <v>0</v>
      </c>
      <c r="I893" t="n">
        <v>167000</v>
      </c>
      <c r="J893" t="inlineStr">
        <is>
          <t>-</t>
        </is>
      </c>
      <c r="K893" t="inlineStr">
        <is>
          <t>Viviendas</t>
        </is>
      </c>
      <c r="L893" t="inlineStr">
        <is>
          <t>Buen estado</t>
        </is>
      </c>
      <c r="M893" t="n">
        <v>1972</v>
      </c>
      <c r="N893" t="n">
        <v>53</v>
      </c>
      <c r="O893" t="inlineStr">
        <is>
          <t>Vilafranca del Penedès</t>
        </is>
      </c>
      <c r="P893" t="inlineStr">
        <is>
          <t>LEspirall</t>
        </is>
      </c>
      <c r="Q893" t="n">
        <v>74</v>
      </c>
      <c r="R893" t="inlineStr">
        <is>
          <t>-</t>
        </is>
      </c>
      <c r="S893" t="inlineStr">
        <is>
          <t>-</t>
        </is>
      </c>
      <c r="T893" t="inlineStr">
        <is>
          <t>Si</t>
        </is>
      </c>
      <c r="U893" t="n">
        <v>3</v>
      </c>
      <c r="V893" t="n">
        <v>1</v>
      </c>
      <c r="W893" t="inlineStr">
        <is>
          <t>Sur</t>
        </is>
      </c>
      <c r="X893" t="inlineStr">
        <is>
          <t>No</t>
        </is>
      </c>
      <c r="Y893" t="inlineStr">
        <is>
          <t>No</t>
        </is>
      </c>
      <c r="Z893" t="inlineStr">
        <is>
          <t>No</t>
        </is>
      </c>
      <c r="AA893" t="inlineStr">
        <is>
          <t>No</t>
        </is>
      </c>
      <c r="AB893" t="inlineStr">
        <is>
          <t>No</t>
        </is>
      </c>
      <c r="AC893" s="126" t="inlineStr">
        <is>
          <t>Aqui</t>
        </is>
      </c>
      <c r="AE893" t="n">
        <v>2256.756756756757</v>
      </c>
      <c r="AF893" t="n">
        <v>1783.997436171349</v>
      </c>
    </row>
    <row r="894">
      <c r="B894" t="inlineStr">
        <is>
          <t>Actiu</t>
        </is>
      </c>
      <c r="C894" t="inlineStr">
        <is>
          <t>2025-05-11</t>
        </is>
      </c>
      <c r="D894" t="inlineStr">
        <is>
          <t>Serra Grup Immobiliari</t>
        </is>
      </c>
      <c r="F894" t="inlineStr">
        <is>
          <t>2025-05-11</t>
        </is>
      </c>
      <c r="G894" t="n">
        <v>0</v>
      </c>
      <c r="I894" t="n">
        <v>284000</v>
      </c>
      <c r="J894" t="inlineStr">
        <is>
          <t>-</t>
        </is>
      </c>
      <c r="K894" t="inlineStr">
        <is>
          <t>Viviendas</t>
        </is>
      </c>
      <c r="L894" t="inlineStr">
        <is>
          <t>Nuevo</t>
        </is>
      </c>
      <c r="M894" t="n">
        <v>2025</v>
      </c>
      <c r="N894" t="n">
        <v>0</v>
      </c>
      <c r="O894" t="inlineStr">
        <is>
          <t>Vilafranca del Penedès</t>
        </is>
      </c>
      <c r="P894" t="inlineStr">
        <is>
          <t>La Girada</t>
        </is>
      </c>
      <c r="Q894" t="n">
        <v>78</v>
      </c>
      <c r="R894" t="inlineStr">
        <is>
          <t>-</t>
        </is>
      </c>
      <c r="S894" t="inlineStr">
        <is>
          <t>-</t>
        </is>
      </c>
      <c r="T894" t="inlineStr">
        <is>
          <t>Si</t>
        </is>
      </c>
      <c r="U894" t="n">
        <v>4</v>
      </c>
      <c r="V894" t="n">
        <v>2</v>
      </c>
      <c r="W894" t="inlineStr">
        <is>
          <t>-</t>
        </is>
      </c>
      <c r="X894" t="inlineStr">
        <is>
          <t>No</t>
        </is>
      </c>
      <c r="Y894" t="inlineStr">
        <is>
          <t>Si</t>
        </is>
      </c>
      <c r="Z894" t="inlineStr">
        <is>
          <t>Si</t>
        </is>
      </c>
      <c r="AA894" t="inlineStr">
        <is>
          <t>No</t>
        </is>
      </c>
      <c r="AB894" t="inlineStr">
        <is>
          <t>No</t>
        </is>
      </c>
      <c r="AC894" s="126" t="inlineStr">
        <is>
          <t>Aqui</t>
        </is>
      </c>
      <c r="AE894" t="n">
        <v>3641.025641025641</v>
      </c>
      <c r="AF894" t="n">
        <v>3641.025641025641</v>
      </c>
    </row>
    <row r="895">
      <c r="B895" t="inlineStr">
        <is>
          <t>Actiu</t>
        </is>
      </c>
      <c r="C895" t="inlineStr">
        <is>
          <t>2025-05-11</t>
        </is>
      </c>
      <c r="D895" t="inlineStr">
        <is>
          <t>Serra Grup Immobiliari</t>
        </is>
      </c>
      <c r="F895" t="inlineStr">
        <is>
          <t>2025-05-11</t>
        </is>
      </c>
      <c r="G895" t="n">
        <v>0</v>
      </c>
      <c r="I895" t="n">
        <v>175000</v>
      </c>
      <c r="J895" t="inlineStr">
        <is>
          <t>-</t>
        </is>
      </c>
      <c r="K895" t="inlineStr">
        <is>
          <t>Viviendas</t>
        </is>
      </c>
      <c r="L895" t="inlineStr">
        <is>
          <t>Buen estado</t>
        </is>
      </c>
      <c r="M895" t="n">
        <v>1995</v>
      </c>
      <c r="N895" t="n">
        <v>30</v>
      </c>
      <c r="O895" t="inlineStr">
        <is>
          <t>Vilafranca del Penedès</t>
        </is>
      </c>
      <c r="P895" t="inlineStr">
        <is>
          <t>LES CLOTES</t>
        </is>
      </c>
      <c r="Q895" t="n">
        <v>87</v>
      </c>
      <c r="R895" t="inlineStr">
        <is>
          <t>-</t>
        </is>
      </c>
      <c r="S895" t="inlineStr">
        <is>
          <t>-</t>
        </is>
      </c>
      <c r="T895" t="inlineStr">
        <is>
          <t>Si</t>
        </is>
      </c>
      <c r="U895" t="n">
        <v>4</v>
      </c>
      <c r="V895" t="n">
        <v>2</v>
      </c>
      <c r="W895" t="inlineStr">
        <is>
          <t>Oeste</t>
        </is>
      </c>
      <c r="X895" t="inlineStr">
        <is>
          <t>No</t>
        </is>
      </c>
      <c r="Y895" t="inlineStr">
        <is>
          <t>Si</t>
        </is>
      </c>
      <c r="Z895" t="inlineStr">
        <is>
          <t>No</t>
        </is>
      </c>
      <c r="AA895" t="inlineStr">
        <is>
          <t>No</t>
        </is>
      </c>
      <c r="AB895" t="inlineStr">
        <is>
          <t>No</t>
        </is>
      </c>
      <c r="AC895" s="126" t="inlineStr">
        <is>
          <t>Aqui</t>
        </is>
      </c>
      <c r="AE895" t="n">
        <v>2011.494252873563</v>
      </c>
      <c r="AF895" t="n">
        <v>1749.125437281359</v>
      </c>
    </row>
    <row r="896">
      <c r="B896" t="inlineStr">
        <is>
          <t>Actiu</t>
        </is>
      </c>
      <c r="C896" t="inlineStr">
        <is>
          <t>2025-05-11</t>
        </is>
      </c>
      <c r="D896" t="inlineStr">
        <is>
          <t>Serra Grup Immobiliari</t>
        </is>
      </c>
      <c r="F896" t="inlineStr">
        <is>
          <t>2025-05-11</t>
        </is>
      </c>
      <c r="G896" t="n">
        <v>0</v>
      </c>
      <c r="I896" t="n">
        <v>276105</v>
      </c>
      <c r="J896" t="inlineStr">
        <is>
          <t>-</t>
        </is>
      </c>
      <c r="K896" t="inlineStr">
        <is>
          <t>Viviendas</t>
        </is>
      </c>
      <c r="L896" t="inlineStr">
        <is>
          <t>Obra Nueva</t>
        </is>
      </c>
      <c r="M896" t="n">
        <v>2025</v>
      </c>
      <c r="N896" t="n">
        <v>0</v>
      </c>
      <c r="O896" t="inlineStr">
        <is>
          <t>Vilafranca del Penedès</t>
        </is>
      </c>
      <c r="P896" t="inlineStr">
        <is>
          <t>Vilafranca del Penedès</t>
        </is>
      </c>
      <c r="Q896" t="n">
        <v>83</v>
      </c>
      <c r="R896" t="inlineStr">
        <is>
          <t>-</t>
        </is>
      </c>
      <c r="S896" t="inlineStr">
        <is>
          <t>-</t>
        </is>
      </c>
      <c r="T896" t="inlineStr">
        <is>
          <t>Si</t>
        </is>
      </c>
      <c r="U896" t="n">
        <v>3</v>
      </c>
      <c r="V896" t="n">
        <v>2</v>
      </c>
      <c r="W896" t="inlineStr">
        <is>
          <t>-</t>
        </is>
      </c>
      <c r="X896" t="inlineStr">
        <is>
          <t>No</t>
        </is>
      </c>
      <c r="Y896" t="inlineStr">
        <is>
          <t>No</t>
        </is>
      </c>
      <c r="Z896" t="inlineStr">
        <is>
          <t>Si</t>
        </is>
      </c>
      <c r="AA896" t="inlineStr">
        <is>
          <t>No</t>
        </is>
      </c>
      <c r="AB896" t="inlineStr">
        <is>
          <t>Si</t>
        </is>
      </c>
      <c r="AC896" s="126" t="inlineStr">
        <is>
          <t>Aqui</t>
        </is>
      </c>
      <c r="AE896" t="n">
        <v>3326.566265060241</v>
      </c>
      <c r="AF896" t="n">
        <v>3326.566265060241</v>
      </c>
    </row>
    <row r="897">
      <c r="B897" t="inlineStr">
        <is>
          <t>Actiu</t>
        </is>
      </c>
      <c r="C897" t="inlineStr">
        <is>
          <t>2025-05-11</t>
        </is>
      </c>
      <c r="D897" t="inlineStr">
        <is>
          <t>Serra Grup Immobiliari</t>
        </is>
      </c>
      <c r="F897" t="inlineStr">
        <is>
          <t>2025-05-11</t>
        </is>
      </c>
      <c r="G897" t="n">
        <v>0</v>
      </c>
      <c r="I897" t="n">
        <v>495000</v>
      </c>
      <c r="J897" t="inlineStr">
        <is>
          <t>-</t>
        </is>
      </c>
      <c r="K897" t="inlineStr">
        <is>
          <t>Viviendas</t>
        </is>
      </c>
      <c r="L897" t="inlineStr">
        <is>
          <t>Buen estado</t>
        </is>
      </c>
      <c r="M897" t="n">
        <v>1918</v>
      </c>
      <c r="N897" t="n">
        <v>107</v>
      </c>
      <c r="O897" t="inlineStr">
        <is>
          <t>Vilafranca del Penedès</t>
        </is>
      </c>
      <c r="P897" t="inlineStr">
        <is>
          <t>*CENTRO</t>
        </is>
      </c>
      <c r="Q897" t="n">
        <v>273</v>
      </c>
      <c r="R897" t="inlineStr">
        <is>
          <t>-</t>
        </is>
      </c>
      <c r="S897" t="inlineStr">
        <is>
          <t>-</t>
        </is>
      </c>
      <c r="T897" t="inlineStr">
        <is>
          <t>No</t>
        </is>
      </c>
      <c r="U897" t="n">
        <v>7</v>
      </c>
      <c r="V897" t="n">
        <v>4</v>
      </c>
      <c r="W897" t="inlineStr">
        <is>
          <t>-</t>
        </is>
      </c>
      <c r="X897" t="inlineStr">
        <is>
          <t>No</t>
        </is>
      </c>
      <c r="Y897" t="inlineStr">
        <is>
          <t>Si</t>
        </is>
      </c>
      <c r="Z897" t="inlineStr">
        <is>
          <t>No</t>
        </is>
      </c>
      <c r="AA897" t="inlineStr">
        <is>
          <t>No</t>
        </is>
      </c>
      <c r="AB897" t="inlineStr">
        <is>
          <t>No</t>
        </is>
      </c>
      <c r="AC897" s="126" t="inlineStr">
        <is>
          <t>Aqui</t>
        </is>
      </c>
      <c r="AE897" t="n">
        <v>1813.186813186813</v>
      </c>
      <c r="AF897" t="n">
        <v>1181.22919425851</v>
      </c>
    </row>
    <row r="898">
      <c r="B898" t="inlineStr">
        <is>
          <t>Actiu</t>
        </is>
      </c>
      <c r="C898" t="inlineStr">
        <is>
          <t>2025-05-11</t>
        </is>
      </c>
      <c r="D898" t="inlineStr">
        <is>
          <t>Serra Grup Immobiliari</t>
        </is>
      </c>
      <c r="F898" t="inlineStr">
        <is>
          <t>2025-05-11</t>
        </is>
      </c>
      <c r="G898" t="n">
        <v>0</v>
      </c>
      <c r="I898" t="n">
        <v>276838</v>
      </c>
      <c r="J898" t="inlineStr">
        <is>
          <t>-</t>
        </is>
      </c>
      <c r="K898" t="inlineStr">
        <is>
          <t>Viviendas</t>
        </is>
      </c>
      <c r="L898" t="inlineStr">
        <is>
          <t>Obra Nueva</t>
        </is>
      </c>
      <c r="M898" t="n">
        <v>2025</v>
      </c>
      <c r="N898" t="n">
        <v>0</v>
      </c>
      <c r="O898" t="inlineStr">
        <is>
          <t>Vilafranca del Penedès</t>
        </is>
      </c>
      <c r="P898" t="inlineStr">
        <is>
          <t>Barceloneta</t>
        </is>
      </c>
      <c r="Q898" t="n">
        <v>83</v>
      </c>
      <c r="R898" t="inlineStr">
        <is>
          <t>-</t>
        </is>
      </c>
      <c r="S898" t="inlineStr">
        <is>
          <t>-</t>
        </is>
      </c>
      <c r="T898" t="inlineStr">
        <is>
          <t>Si</t>
        </is>
      </c>
      <c r="U898" t="n">
        <v>3</v>
      </c>
      <c r="V898" t="n">
        <v>2</v>
      </c>
      <c r="W898" t="inlineStr">
        <is>
          <t>-</t>
        </is>
      </c>
      <c r="X898" t="inlineStr">
        <is>
          <t>No</t>
        </is>
      </c>
      <c r="Y898" t="inlineStr">
        <is>
          <t>No</t>
        </is>
      </c>
      <c r="Z898" t="inlineStr">
        <is>
          <t>Si</t>
        </is>
      </c>
      <c r="AA898" t="inlineStr">
        <is>
          <t>No</t>
        </is>
      </c>
      <c r="AB898" t="inlineStr">
        <is>
          <t>Si</t>
        </is>
      </c>
      <c r="AC898" s="126" t="inlineStr">
        <is>
          <t>Aqui</t>
        </is>
      </c>
      <c r="AE898" t="n">
        <v>3335.397590361446</v>
      </c>
      <c r="AF898" t="n">
        <v>3335.397590361446</v>
      </c>
    </row>
    <row r="899">
      <c r="B899" t="inlineStr">
        <is>
          <t>Actiu</t>
        </is>
      </c>
      <c r="C899" t="inlineStr">
        <is>
          <t>2025-05-11</t>
        </is>
      </c>
      <c r="D899" t="inlineStr">
        <is>
          <t>Serra Grup Immobiliari</t>
        </is>
      </c>
      <c r="F899" t="inlineStr">
        <is>
          <t>2025-05-11</t>
        </is>
      </c>
      <c r="G899" t="n">
        <v>0</v>
      </c>
      <c r="I899" t="n">
        <v>276105</v>
      </c>
      <c r="J899" t="inlineStr">
        <is>
          <t>-</t>
        </is>
      </c>
      <c r="K899" t="inlineStr">
        <is>
          <t>Viviendas</t>
        </is>
      </c>
      <c r="L899" t="inlineStr">
        <is>
          <t>Obra Nueva</t>
        </is>
      </c>
      <c r="M899" t="n">
        <v>2025</v>
      </c>
      <c r="N899" t="n">
        <v>0</v>
      </c>
      <c r="O899" t="inlineStr">
        <is>
          <t>Vilafranca del Penedès</t>
        </is>
      </c>
      <c r="P899" t="inlineStr">
        <is>
          <t>Vilafranca del Penedès</t>
        </is>
      </c>
      <c r="Q899" t="n">
        <v>83</v>
      </c>
      <c r="R899" t="inlineStr">
        <is>
          <t>-</t>
        </is>
      </c>
      <c r="S899" t="inlineStr">
        <is>
          <t>-</t>
        </is>
      </c>
      <c r="T899" t="inlineStr">
        <is>
          <t>Si</t>
        </is>
      </c>
      <c r="U899" t="n">
        <v>3</v>
      </c>
      <c r="V899" t="n">
        <v>2</v>
      </c>
      <c r="W899" t="inlineStr">
        <is>
          <t>-</t>
        </is>
      </c>
      <c r="X899" t="inlineStr">
        <is>
          <t>No</t>
        </is>
      </c>
      <c r="Y899" t="inlineStr">
        <is>
          <t>No</t>
        </is>
      </c>
      <c r="Z899" t="inlineStr">
        <is>
          <t>Si</t>
        </is>
      </c>
      <c r="AA899" t="inlineStr">
        <is>
          <t>No</t>
        </is>
      </c>
      <c r="AB899" t="inlineStr">
        <is>
          <t>Si</t>
        </is>
      </c>
      <c r="AC899" s="126" t="inlineStr">
        <is>
          <t>Aqui</t>
        </is>
      </c>
      <c r="AE899" t="n">
        <v>3326.566265060241</v>
      </c>
      <c r="AF899" t="n">
        <v>3326.566265060241</v>
      </c>
    </row>
    <row r="900">
      <c r="B900" t="inlineStr">
        <is>
          <t>Actiu</t>
        </is>
      </c>
      <c r="C900" t="inlineStr">
        <is>
          <t>2025-05-11</t>
        </is>
      </c>
      <c r="D900" t="inlineStr">
        <is>
          <t>Serra Grup Immobiliari</t>
        </is>
      </c>
      <c r="F900" t="inlineStr">
        <is>
          <t>2025-05-11</t>
        </is>
      </c>
      <c r="G900" t="n">
        <v>0</v>
      </c>
      <c r="I900" t="n">
        <v>284000</v>
      </c>
      <c r="J900" t="inlineStr">
        <is>
          <t>-</t>
        </is>
      </c>
      <c r="K900" t="inlineStr">
        <is>
          <t>Viviendas</t>
        </is>
      </c>
      <c r="L900" t="inlineStr">
        <is>
          <t>Nuevo</t>
        </is>
      </c>
      <c r="M900" t="n">
        <v>2025</v>
      </c>
      <c r="N900" t="n">
        <v>0</v>
      </c>
      <c r="O900" t="inlineStr">
        <is>
          <t>Vilafranca del Penedès</t>
        </is>
      </c>
      <c r="P900" t="inlineStr">
        <is>
          <t>La Girada</t>
        </is>
      </c>
      <c r="Q900" t="n">
        <v>78</v>
      </c>
      <c r="R900" t="inlineStr">
        <is>
          <t>-</t>
        </is>
      </c>
      <c r="S900" t="inlineStr">
        <is>
          <t>-</t>
        </is>
      </c>
      <c r="T900" t="inlineStr">
        <is>
          <t>Si</t>
        </is>
      </c>
      <c r="U900" t="n">
        <v>4</v>
      </c>
      <c r="V900" t="n">
        <v>2</v>
      </c>
      <c r="W900" t="inlineStr">
        <is>
          <t>-</t>
        </is>
      </c>
      <c r="X900" t="inlineStr">
        <is>
          <t>No</t>
        </is>
      </c>
      <c r="Y900" t="inlineStr">
        <is>
          <t>Si</t>
        </is>
      </c>
      <c r="Z900" t="inlineStr">
        <is>
          <t>Si</t>
        </is>
      </c>
      <c r="AA900" t="inlineStr">
        <is>
          <t>No</t>
        </is>
      </c>
      <c r="AB900" t="inlineStr">
        <is>
          <t>No</t>
        </is>
      </c>
      <c r="AC900" s="126" t="inlineStr">
        <is>
          <t>Aqui</t>
        </is>
      </c>
      <c r="AE900" t="n">
        <v>3641.025641025641</v>
      </c>
      <c r="AF900" t="n">
        <v>3641.025641025641</v>
      </c>
    </row>
    <row r="901">
      <c r="B901" t="inlineStr">
        <is>
          <t>Actiu</t>
        </is>
      </c>
      <c r="C901" t="inlineStr">
        <is>
          <t>2025-05-11</t>
        </is>
      </c>
      <c r="D901" t="inlineStr">
        <is>
          <t>Serra Grup Immobiliari</t>
        </is>
      </c>
      <c r="F901" t="inlineStr">
        <is>
          <t>2025-05-11</t>
        </is>
      </c>
      <c r="G901" t="n">
        <v>0</v>
      </c>
      <c r="I901" t="n">
        <v>700000</v>
      </c>
      <c r="J901" t="inlineStr">
        <is>
          <t>-</t>
        </is>
      </c>
      <c r="K901" t="inlineStr">
        <is>
          <t>Viviendas</t>
        </is>
      </c>
      <c r="L901" t="inlineStr">
        <is>
          <t>Buen estado</t>
        </is>
      </c>
      <c r="M901" t="n">
        <v>1925</v>
      </c>
      <c r="N901" t="n">
        <v>100</v>
      </c>
      <c r="O901" t="inlineStr">
        <is>
          <t>Vilafranca del Penedès</t>
        </is>
      </c>
      <c r="P901" t="inlineStr">
        <is>
          <t>*CENTRO</t>
        </is>
      </c>
      <c r="Q901" t="n">
        <v>181</v>
      </c>
      <c r="R901" t="inlineStr">
        <is>
          <t>-</t>
        </is>
      </c>
      <c r="S901" t="inlineStr">
        <is>
          <t>-</t>
        </is>
      </c>
      <c r="T901" t="inlineStr">
        <is>
          <t>No</t>
        </is>
      </c>
      <c r="U901" t="n">
        <v>8</v>
      </c>
      <c r="V901" t="n">
        <v>8</v>
      </c>
      <c r="W901" t="inlineStr">
        <is>
          <t>Este</t>
        </is>
      </c>
      <c r="X901" t="inlineStr">
        <is>
          <t>No</t>
        </is>
      </c>
      <c r="Y901" t="inlineStr">
        <is>
          <t>Si</t>
        </is>
      </c>
      <c r="Z901" t="inlineStr">
        <is>
          <t>No</t>
        </is>
      </c>
      <c r="AA901" t="inlineStr">
        <is>
          <t>No</t>
        </is>
      </c>
      <c r="AB901" t="inlineStr">
        <is>
          <t>No</t>
        </is>
      </c>
      <c r="AC901" s="126" t="inlineStr">
        <is>
          <t>Aqui</t>
        </is>
      </c>
      <c r="AE901" t="n">
        <v>3867.403314917127</v>
      </c>
      <c r="AF901" t="n">
        <v>2578.268876611418</v>
      </c>
    </row>
    <row r="902">
      <c r="B902" t="inlineStr">
        <is>
          <t>Actiu</t>
        </is>
      </c>
      <c r="C902" t="inlineStr">
        <is>
          <t>2025-05-11</t>
        </is>
      </c>
      <c r="D902" t="inlineStr">
        <is>
          <t>Serra Grup Immobiliari</t>
        </is>
      </c>
      <c r="F902" t="inlineStr">
        <is>
          <t>2025-05-11</t>
        </is>
      </c>
      <c r="G902" t="n">
        <v>0</v>
      </c>
      <c r="I902" t="n">
        <v>282043</v>
      </c>
      <c r="J902" t="inlineStr">
        <is>
          <t>-</t>
        </is>
      </c>
      <c r="K902" t="inlineStr">
        <is>
          <t>Viviendas</t>
        </is>
      </c>
      <c r="L902" t="inlineStr">
        <is>
          <t>Nuevo</t>
        </is>
      </c>
      <c r="M902" t="inlineStr">
        <is>
          <t>-</t>
        </is>
      </c>
      <c r="N902" t="inlineStr">
        <is>
          <t>-</t>
        </is>
      </c>
      <c r="O902" t="inlineStr">
        <is>
          <t>Vilafranca del Penedès</t>
        </is>
      </c>
      <c r="P902" t="inlineStr">
        <is>
          <t>Barcelona</t>
        </is>
      </c>
      <c r="Q902" t="n">
        <v>83</v>
      </c>
      <c r="R902" t="inlineStr">
        <is>
          <t>-</t>
        </is>
      </c>
      <c r="S902" t="inlineStr">
        <is>
          <t>-</t>
        </is>
      </c>
      <c r="T902" t="inlineStr">
        <is>
          <t>Si</t>
        </is>
      </c>
      <c r="U902" t="n">
        <v>3</v>
      </c>
      <c r="V902" t="n">
        <v>2</v>
      </c>
      <c r="W902" t="inlineStr">
        <is>
          <t>-</t>
        </is>
      </c>
      <c r="X902" t="inlineStr">
        <is>
          <t>No</t>
        </is>
      </c>
      <c r="Y902" t="inlineStr">
        <is>
          <t>No</t>
        </is>
      </c>
      <c r="Z902" t="inlineStr">
        <is>
          <t>Si</t>
        </is>
      </c>
      <c r="AA902" t="inlineStr">
        <is>
          <t>No</t>
        </is>
      </c>
      <c r="AB902" t="inlineStr">
        <is>
          <t>Si</t>
        </is>
      </c>
      <c r="AC902" s="126" t="inlineStr">
        <is>
          <t>Aqui</t>
        </is>
      </c>
      <c r="AE902" t="n">
        <v>3398.10843373494</v>
      </c>
      <c r="AF902" t="inlineStr">
        <is>
          <t>-</t>
        </is>
      </c>
    </row>
    <row r="903">
      <c r="B903" t="inlineStr">
        <is>
          <t>Actiu</t>
        </is>
      </c>
      <c r="C903" t="inlineStr">
        <is>
          <t>2025-05-11</t>
        </is>
      </c>
      <c r="D903" t="inlineStr">
        <is>
          <t>Serra Grup Immobiliari</t>
        </is>
      </c>
      <c r="F903" t="inlineStr">
        <is>
          <t>2025-05-11</t>
        </is>
      </c>
      <c r="G903" t="n">
        <v>0</v>
      </c>
      <c r="I903" t="n">
        <v>295000</v>
      </c>
      <c r="J903" t="inlineStr">
        <is>
          <t>-</t>
        </is>
      </c>
      <c r="K903" t="inlineStr">
        <is>
          <t>Viviendas</t>
        </is>
      </c>
      <c r="L903" t="inlineStr">
        <is>
          <t>-</t>
        </is>
      </c>
      <c r="M903" t="n">
        <v>1991</v>
      </c>
      <c r="N903" t="n">
        <v>34</v>
      </c>
      <c r="O903" t="inlineStr">
        <is>
          <t>Vilafranca del Penedès</t>
        </is>
      </c>
      <c r="P903" t="inlineStr">
        <is>
          <t>Barceloneta - Molí D´En Rovira</t>
        </is>
      </c>
      <c r="Q903" t="n">
        <v>121</v>
      </c>
      <c r="R903" t="inlineStr">
        <is>
          <t>-</t>
        </is>
      </c>
      <c r="S903" t="inlineStr">
        <is>
          <t>-</t>
        </is>
      </c>
      <c r="T903" t="inlineStr">
        <is>
          <t>No</t>
        </is>
      </c>
      <c r="U903" t="n">
        <v>3</v>
      </c>
      <c r="V903" t="n">
        <v>3</v>
      </c>
      <c r="W903" t="inlineStr">
        <is>
          <t>-</t>
        </is>
      </c>
      <c r="X903" t="inlineStr">
        <is>
          <t>No</t>
        </is>
      </c>
      <c r="Y903" t="inlineStr">
        <is>
          <t>No</t>
        </is>
      </c>
      <c r="Z903" t="inlineStr">
        <is>
          <t>No</t>
        </is>
      </c>
      <c r="AA903" t="inlineStr">
        <is>
          <t>Si</t>
        </is>
      </c>
      <c r="AB903" t="inlineStr">
        <is>
          <t>Si</t>
        </is>
      </c>
      <c r="AC903" s="126" t="inlineStr">
        <is>
          <t>Aqui</t>
        </is>
      </c>
      <c r="AE903" t="n">
        <v>2438.01652892562</v>
      </c>
      <c r="AF903" t="n">
        <v>2083.774811047538</v>
      </c>
    </row>
    <row r="904">
      <c r="B904" t="inlineStr">
        <is>
          <t>Actiu</t>
        </is>
      </c>
      <c r="C904" t="inlineStr">
        <is>
          <t>2025-05-11</t>
        </is>
      </c>
      <c r="D904" t="inlineStr">
        <is>
          <t>Serra Grup Immobiliari</t>
        </is>
      </c>
      <c r="F904" t="inlineStr">
        <is>
          <t>2025-05-11</t>
        </is>
      </c>
      <c r="G904" t="n">
        <v>0</v>
      </c>
      <c r="I904" t="n">
        <v>285000</v>
      </c>
      <c r="J904" t="inlineStr">
        <is>
          <t>-</t>
        </is>
      </c>
      <c r="K904" t="inlineStr">
        <is>
          <t>Viviendas</t>
        </is>
      </c>
      <c r="L904" t="inlineStr">
        <is>
          <t>-</t>
        </is>
      </c>
      <c r="M904" t="n">
        <v>1966</v>
      </c>
      <c r="N904" t="n">
        <v>59</v>
      </c>
      <c r="O904" t="inlineStr">
        <is>
          <t>Vilafranca del Penedès</t>
        </is>
      </c>
      <c r="P904" t="inlineStr">
        <is>
          <t>Sant Julià</t>
        </is>
      </c>
      <c r="Q904" t="n">
        <v>90</v>
      </c>
      <c r="R904" t="inlineStr">
        <is>
          <t>-</t>
        </is>
      </c>
      <c r="S904" t="inlineStr">
        <is>
          <t>-</t>
        </is>
      </c>
      <c r="T904" t="inlineStr">
        <is>
          <t>No</t>
        </is>
      </c>
      <c r="U904" t="n">
        <v>3</v>
      </c>
      <c r="V904" t="n">
        <v>1</v>
      </c>
      <c r="W904" t="inlineStr">
        <is>
          <t>-</t>
        </is>
      </c>
      <c r="X904" t="inlineStr">
        <is>
          <t>Si</t>
        </is>
      </c>
      <c r="Y904" t="inlineStr">
        <is>
          <t>No</t>
        </is>
      </c>
      <c r="Z904" t="inlineStr">
        <is>
          <t>No</t>
        </is>
      </c>
      <c r="AA904" t="inlineStr">
        <is>
          <t>Si</t>
        </is>
      </c>
      <c r="AB904" t="inlineStr">
        <is>
          <t>Si</t>
        </is>
      </c>
      <c r="AC904" s="126" t="inlineStr">
        <is>
          <t>Aqui</t>
        </is>
      </c>
      <c r="AE904" t="n">
        <v>3166.666666666667</v>
      </c>
      <c r="AF904" t="n">
        <v>2445.302445302445</v>
      </c>
    </row>
    <row r="905">
      <c r="B905" t="inlineStr">
        <is>
          <t>Actiu</t>
        </is>
      </c>
      <c r="C905" t="inlineStr">
        <is>
          <t>2025-05-11</t>
        </is>
      </c>
      <c r="D905" t="inlineStr">
        <is>
          <t>Serra Grup Immobiliari</t>
        </is>
      </c>
      <c r="F905" t="inlineStr">
        <is>
          <t>2025-05-11</t>
        </is>
      </c>
      <c r="G905" t="n">
        <v>0</v>
      </c>
      <c r="I905" t="n">
        <v>2200000</v>
      </c>
      <c r="J905" t="inlineStr">
        <is>
          <t>-</t>
        </is>
      </c>
      <c r="K905" t="inlineStr">
        <is>
          <t>Viviendas</t>
        </is>
      </c>
      <c r="L905" t="inlineStr">
        <is>
          <t>-</t>
        </is>
      </c>
      <c r="M905" t="inlineStr">
        <is>
          <t>-</t>
        </is>
      </c>
      <c r="N905" t="inlineStr">
        <is>
          <t>-</t>
        </is>
      </c>
      <c r="O905" t="inlineStr">
        <is>
          <t>Vilafranca del Penedès</t>
        </is>
      </c>
      <c r="P905" t="inlineStr">
        <is>
          <t>Subirats</t>
        </is>
      </c>
      <c r="Q905" t="n">
        <v>687</v>
      </c>
      <c r="R905" t="inlineStr">
        <is>
          <t>-</t>
        </is>
      </c>
      <c r="S905" t="inlineStr">
        <is>
          <t>-</t>
        </is>
      </c>
      <c r="T905" t="inlineStr">
        <is>
          <t>No</t>
        </is>
      </c>
      <c r="U905" t="n">
        <v>8</v>
      </c>
      <c r="V905" t="n">
        <v>6</v>
      </c>
      <c r="W905" t="inlineStr">
        <is>
          <t>-</t>
        </is>
      </c>
      <c r="X905" t="inlineStr">
        <is>
          <t>Si</t>
        </is>
      </c>
      <c r="Y905" t="inlineStr">
        <is>
          <t>Si</t>
        </is>
      </c>
      <c r="Z905" t="inlineStr">
        <is>
          <t>Si</t>
        </is>
      </c>
      <c r="AA905" t="inlineStr">
        <is>
          <t>No</t>
        </is>
      </c>
      <c r="AB905" t="inlineStr">
        <is>
          <t>No</t>
        </is>
      </c>
      <c r="AC905" s="126" t="inlineStr">
        <is>
          <t>Aqui</t>
        </is>
      </c>
      <c r="AE905" t="n">
        <v>3202.328966521106</v>
      </c>
      <c r="AF905" t="inlineStr">
        <is>
          <t>-</t>
        </is>
      </c>
    </row>
    <row r="906">
      <c r="B906" t="inlineStr">
        <is>
          <t>Actiu</t>
        </is>
      </c>
      <c r="C906" t="inlineStr">
        <is>
          <t>2025-05-11</t>
        </is>
      </c>
      <c r="D906" t="inlineStr">
        <is>
          <t>Serra Grup Immobiliari</t>
        </is>
      </c>
      <c r="F906" t="inlineStr">
        <is>
          <t>2025-05-11</t>
        </is>
      </c>
      <c r="G906" t="n">
        <v>0</v>
      </c>
      <c r="I906" t="n">
        <v>550000</v>
      </c>
      <c r="J906" t="inlineStr">
        <is>
          <t>-</t>
        </is>
      </c>
      <c r="K906" t="inlineStr">
        <is>
          <t>Viviendas</t>
        </is>
      </c>
      <c r="L906" t="inlineStr">
        <is>
          <t>-</t>
        </is>
      </c>
      <c r="M906" t="n">
        <v>1980</v>
      </c>
      <c r="N906" t="n">
        <v>45</v>
      </c>
      <c r="O906" t="inlineStr">
        <is>
          <t>Vilafranca del Penedès</t>
        </is>
      </c>
      <c r="P906" t="inlineStr">
        <is>
          <t>*CENTRO</t>
        </is>
      </c>
      <c r="Q906" t="n">
        <v>260</v>
      </c>
      <c r="R906" t="inlineStr">
        <is>
          <t>-</t>
        </is>
      </c>
      <c r="S906" t="inlineStr">
        <is>
          <t>-</t>
        </is>
      </c>
      <c r="T906" t="inlineStr">
        <is>
          <t>Si</t>
        </is>
      </c>
      <c r="U906" t="n">
        <v>5</v>
      </c>
      <c r="V906" t="n">
        <v>3</v>
      </c>
      <c r="W906" t="inlineStr">
        <is>
          <t>-</t>
        </is>
      </c>
      <c r="X906" t="inlineStr">
        <is>
          <t>No</t>
        </is>
      </c>
      <c r="Y906" t="inlineStr">
        <is>
          <t>Si</t>
        </is>
      </c>
      <c r="Z906" t="inlineStr">
        <is>
          <t>No</t>
        </is>
      </c>
      <c r="AA906" t="inlineStr">
        <is>
          <t>Si</t>
        </is>
      </c>
      <c r="AB906" t="inlineStr">
        <is>
          <t>No</t>
        </is>
      </c>
      <c r="AC906" s="126" t="inlineStr">
        <is>
          <t>Aqui</t>
        </is>
      </c>
      <c r="AE906" t="n">
        <v>2115.384615384615</v>
      </c>
      <c r="AF906" t="n">
        <v>1726.844583987441</v>
      </c>
    </row>
    <row r="907">
      <c r="B907" t="inlineStr">
        <is>
          <t>Actiu</t>
        </is>
      </c>
      <c r="C907" t="inlineStr">
        <is>
          <t>2025-05-11</t>
        </is>
      </c>
      <c r="D907" t="inlineStr">
        <is>
          <t>Serra Grup Immobiliari</t>
        </is>
      </c>
      <c r="F907" t="inlineStr">
        <is>
          <t>2025-05-11</t>
        </is>
      </c>
      <c r="G907" t="n">
        <v>0</v>
      </c>
      <c r="I907" t="n">
        <v>296000</v>
      </c>
      <c r="J907" t="inlineStr">
        <is>
          <t>-</t>
        </is>
      </c>
      <c r="K907" t="inlineStr">
        <is>
          <t>Viviendas</t>
        </is>
      </c>
      <c r="L907" t="inlineStr">
        <is>
          <t>Buen estado</t>
        </is>
      </c>
      <c r="M907" t="inlineStr">
        <is>
          <t>-</t>
        </is>
      </c>
      <c r="N907" t="inlineStr">
        <is>
          <t>-</t>
        </is>
      </c>
      <c r="O907" t="inlineStr">
        <is>
          <t>Font-rubí</t>
        </is>
      </c>
      <c r="P907" t="inlineStr">
        <is>
          <t>Cataluna</t>
        </is>
      </c>
      <c r="Q907" t="n">
        <v>95</v>
      </c>
      <c r="R907" t="inlineStr">
        <is>
          <t>-</t>
        </is>
      </c>
      <c r="S907" t="inlineStr">
        <is>
          <t>-</t>
        </is>
      </c>
      <c r="T907" t="inlineStr">
        <is>
          <t>No</t>
        </is>
      </c>
      <c r="U907" t="n">
        <v>7</v>
      </c>
      <c r="V907" t="n">
        <v>3</v>
      </c>
      <c r="W907" t="inlineStr">
        <is>
          <t>-</t>
        </is>
      </c>
      <c r="X907" t="inlineStr">
        <is>
          <t>Si</t>
        </is>
      </c>
      <c r="Y907" t="inlineStr">
        <is>
          <t>No</t>
        </is>
      </c>
      <c r="Z907" t="inlineStr">
        <is>
          <t>Si</t>
        </is>
      </c>
      <c r="AA907" t="inlineStr">
        <is>
          <t>No</t>
        </is>
      </c>
      <c r="AB907" t="inlineStr">
        <is>
          <t>No</t>
        </is>
      </c>
      <c r="AC907" s="126" t="inlineStr">
        <is>
          <t>Aqui</t>
        </is>
      </c>
      <c r="AE907" t="n">
        <v>3115.78947368421</v>
      </c>
      <c r="AF907" t="inlineStr">
        <is>
          <t>-</t>
        </is>
      </c>
    </row>
    <row r="908">
      <c r="B908" t="inlineStr">
        <is>
          <t>Actiu</t>
        </is>
      </c>
      <c r="C908" t="inlineStr">
        <is>
          <t>2025-05-11</t>
        </is>
      </c>
      <c r="D908" t="inlineStr">
        <is>
          <t>Serra Grup Immobiliari</t>
        </is>
      </c>
      <c r="F908" t="inlineStr">
        <is>
          <t>2025-05-11</t>
        </is>
      </c>
      <c r="G908" t="n">
        <v>0</v>
      </c>
      <c r="I908" t="n">
        <v>340000</v>
      </c>
      <c r="J908" t="inlineStr">
        <is>
          <t>-</t>
        </is>
      </c>
      <c r="K908" t="inlineStr">
        <is>
          <t>Viviendas</t>
        </is>
      </c>
      <c r="L908" t="inlineStr">
        <is>
          <t>-</t>
        </is>
      </c>
      <c r="M908" t="n">
        <v>2003</v>
      </c>
      <c r="N908" t="n">
        <v>22</v>
      </c>
      <c r="O908" t="inlineStr">
        <is>
          <t>Moja</t>
        </is>
      </c>
      <c r="P908" t="inlineStr">
        <is>
          <t>La vinera</t>
        </is>
      </c>
      <c r="Q908" t="n">
        <v>125</v>
      </c>
      <c r="R908" t="inlineStr">
        <is>
          <t>-</t>
        </is>
      </c>
      <c r="S908" t="inlineStr">
        <is>
          <t>-</t>
        </is>
      </c>
      <c r="T908" t="inlineStr">
        <is>
          <t>Si</t>
        </is>
      </c>
      <c r="U908" t="n">
        <v>4</v>
      </c>
      <c r="V908" t="n">
        <v>3</v>
      </c>
      <c r="W908" t="inlineStr">
        <is>
          <t>-</t>
        </is>
      </c>
      <c r="X908" t="inlineStr">
        <is>
          <t>Si</t>
        </is>
      </c>
      <c r="Y908" t="inlineStr">
        <is>
          <t>Si</t>
        </is>
      </c>
      <c r="Z908" t="inlineStr">
        <is>
          <t>Si</t>
        </is>
      </c>
      <c r="AA908" t="inlineStr">
        <is>
          <t>Si</t>
        </is>
      </c>
      <c r="AB908" t="inlineStr">
        <is>
          <t>Si</t>
        </is>
      </c>
      <c r="AC908" s="126" t="inlineStr">
        <is>
          <t>Aqui</t>
        </is>
      </c>
      <c r="AE908" t="n">
        <v>2720</v>
      </c>
      <c r="AF908" t="n">
        <v>2450.45045045045</v>
      </c>
    </row>
    <row r="909">
      <c r="B909" t="inlineStr">
        <is>
          <t>Actiu</t>
        </is>
      </c>
      <c r="C909" t="inlineStr">
        <is>
          <t>2025-05-12</t>
        </is>
      </c>
      <c r="D909" t="inlineStr">
        <is>
          <t>Serra Grup Immobiliari</t>
        </is>
      </c>
      <c r="F909" t="inlineStr">
        <is>
          <t>2025-05-12</t>
        </is>
      </c>
      <c r="G909" t="n">
        <v>0</v>
      </c>
      <c r="I909" t="n">
        <v>260500</v>
      </c>
      <c r="J909" t="inlineStr">
        <is>
          <t>-</t>
        </is>
      </c>
      <c r="K909" t="inlineStr">
        <is>
          <t>Viviendas</t>
        </is>
      </c>
      <c r="L909" t="inlineStr">
        <is>
          <t>Obra Nueva</t>
        </is>
      </c>
      <c r="M909" t="n">
        <v>2025</v>
      </c>
      <c r="N909" t="n">
        <v>0</v>
      </c>
      <c r="O909" t="inlineStr">
        <is>
          <t>Vilafranca del Penedès</t>
        </is>
      </c>
      <c r="P909" t="inlineStr">
        <is>
          <t>La Girada</t>
        </is>
      </c>
      <c r="Q909" t="n">
        <v>78</v>
      </c>
      <c r="R909" t="inlineStr">
        <is>
          <t>-</t>
        </is>
      </c>
      <c r="S909" t="inlineStr">
        <is>
          <t>-</t>
        </is>
      </c>
      <c r="T909" t="inlineStr">
        <is>
          <t>Si</t>
        </is>
      </c>
      <c r="U909" t="n">
        <v>4</v>
      </c>
      <c r="V909" t="n">
        <v>2</v>
      </c>
      <c r="W909" t="inlineStr">
        <is>
          <t>-</t>
        </is>
      </c>
      <c r="X909" t="inlineStr">
        <is>
          <t>No</t>
        </is>
      </c>
      <c r="Y909" t="inlineStr">
        <is>
          <t>Si</t>
        </is>
      </c>
      <c r="Z909" t="inlineStr">
        <is>
          <t>Si</t>
        </is>
      </c>
      <c r="AA909" t="inlineStr">
        <is>
          <t>No</t>
        </is>
      </c>
      <c r="AB909" t="inlineStr">
        <is>
          <t>No</t>
        </is>
      </c>
      <c r="AC909" s="126" t="inlineStr">
        <is>
          <t>Aqui</t>
        </is>
      </c>
      <c r="AE909" t="n">
        <v>3339.74358974359</v>
      </c>
      <c r="AF909" t="n">
        <v>3339.74358974359</v>
      </c>
    </row>
    <row r="910">
      <c r="B910" t="inlineStr">
        <is>
          <t>Actiu</t>
        </is>
      </c>
      <c r="C910" t="inlineStr">
        <is>
          <t>2025-05-12</t>
        </is>
      </c>
      <c r="D910" t="inlineStr">
        <is>
          <t>Serra Grup Immobiliari</t>
        </is>
      </c>
      <c r="F910" t="inlineStr">
        <is>
          <t>2025-05-12</t>
        </is>
      </c>
      <c r="G910" t="n">
        <v>0</v>
      </c>
      <c r="I910" t="n">
        <v>287000</v>
      </c>
      <c r="J910" t="inlineStr">
        <is>
          <t>-</t>
        </is>
      </c>
      <c r="K910" t="inlineStr">
        <is>
          <t>Viviendas</t>
        </is>
      </c>
      <c r="L910" t="inlineStr">
        <is>
          <t>Buen estado</t>
        </is>
      </c>
      <c r="M910" t="inlineStr">
        <is>
          <t>-</t>
        </is>
      </c>
      <c r="N910" t="inlineStr">
        <is>
          <t>-</t>
        </is>
      </c>
      <c r="O910" t="inlineStr">
        <is>
          <t>Vilafranca del Penedès</t>
        </is>
      </c>
      <c r="P910" t="inlineStr">
        <is>
          <t>*CENTRO</t>
        </is>
      </c>
      <c r="Q910" t="n">
        <v>305</v>
      </c>
      <c r="R910" t="inlineStr">
        <is>
          <t>-</t>
        </is>
      </c>
      <c r="S910" t="inlineStr">
        <is>
          <t>-</t>
        </is>
      </c>
      <c r="T910" t="inlineStr">
        <is>
          <t>No</t>
        </is>
      </c>
      <c r="U910" t="n">
        <v>4</v>
      </c>
      <c r="V910" t="n">
        <v>3</v>
      </c>
      <c r="W910" t="inlineStr">
        <is>
          <t>-</t>
        </is>
      </c>
      <c r="X910" t="inlineStr">
        <is>
          <t>No</t>
        </is>
      </c>
      <c r="Y910" t="inlineStr">
        <is>
          <t>No</t>
        </is>
      </c>
      <c r="Z910" t="inlineStr">
        <is>
          <t>No</t>
        </is>
      </c>
      <c r="AA910" t="inlineStr">
        <is>
          <t>No</t>
        </is>
      </c>
      <c r="AB910" t="inlineStr">
        <is>
          <t>No</t>
        </is>
      </c>
      <c r="AC910" s="126" t="inlineStr">
        <is>
          <t>Aqui</t>
        </is>
      </c>
      <c r="AE910" t="n">
        <v>940.983606557377</v>
      </c>
      <c r="AF910" t="inlineStr">
        <is>
          <t>-</t>
        </is>
      </c>
    </row>
    <row r="911">
      <c r="B911" t="inlineStr">
        <is>
          <t>Actiu</t>
        </is>
      </c>
      <c r="C911" t="inlineStr">
        <is>
          <t>2025-05-12</t>
        </is>
      </c>
      <c r="D911" t="inlineStr">
        <is>
          <t>Serra Grup Immobiliari</t>
        </is>
      </c>
      <c r="F911" t="inlineStr">
        <is>
          <t>2025-05-12</t>
        </is>
      </c>
      <c r="G911" t="n">
        <v>0</v>
      </c>
      <c r="I911" t="n">
        <v>288472</v>
      </c>
      <c r="J911" t="inlineStr">
        <is>
          <t>-</t>
        </is>
      </c>
      <c r="K911" t="inlineStr">
        <is>
          <t>Viviendas</t>
        </is>
      </c>
      <c r="L911" t="inlineStr">
        <is>
          <t>Obra Nueva</t>
        </is>
      </c>
      <c r="M911" t="n">
        <v>2025</v>
      </c>
      <c r="N911" t="n">
        <v>0</v>
      </c>
      <c r="O911" t="inlineStr">
        <is>
          <t>Vilafranca del Penedès</t>
        </is>
      </c>
      <c r="P911" t="inlineStr">
        <is>
          <t>Vilafranca del Penedès</t>
        </is>
      </c>
      <c r="Q911" t="n">
        <v>88</v>
      </c>
      <c r="R911" t="inlineStr">
        <is>
          <t>-</t>
        </is>
      </c>
      <c r="S911" t="inlineStr">
        <is>
          <t>-</t>
        </is>
      </c>
      <c r="T911" t="inlineStr">
        <is>
          <t>Si</t>
        </is>
      </c>
      <c r="U911" t="n">
        <v>4</v>
      </c>
      <c r="V911" t="n">
        <v>2</v>
      </c>
      <c r="W911" t="inlineStr">
        <is>
          <t>-</t>
        </is>
      </c>
      <c r="X911" t="inlineStr">
        <is>
          <t>No</t>
        </is>
      </c>
      <c r="Y911" t="inlineStr">
        <is>
          <t>Si</t>
        </is>
      </c>
      <c r="Z911" t="inlineStr">
        <is>
          <t>Si</t>
        </is>
      </c>
      <c r="AA911" t="inlineStr">
        <is>
          <t>No</t>
        </is>
      </c>
      <c r="AB911" t="inlineStr">
        <is>
          <t>Si</t>
        </is>
      </c>
      <c r="AC911" s="126" t="inlineStr">
        <is>
          <t>Aqui</t>
        </is>
      </c>
      <c r="AE911" t="n">
        <v>3278.090909090909</v>
      </c>
      <c r="AF911" t="n">
        <v>3278.090909090909</v>
      </c>
    </row>
    <row r="912">
      <c r="B912" t="inlineStr">
        <is>
          <t>Actiu</t>
        </is>
      </c>
      <c r="C912" t="inlineStr">
        <is>
          <t>2025-05-12</t>
        </is>
      </c>
      <c r="D912" t="inlineStr">
        <is>
          <t>Serra Grup Immobiliari</t>
        </is>
      </c>
      <c r="F912" t="inlineStr">
        <is>
          <t>2025-05-12</t>
        </is>
      </c>
      <c r="G912" t="n">
        <v>0</v>
      </c>
      <c r="I912" t="n">
        <v>294743</v>
      </c>
      <c r="J912" t="inlineStr">
        <is>
          <t>-</t>
        </is>
      </c>
      <c r="K912" t="inlineStr">
        <is>
          <t>Viviendas</t>
        </is>
      </c>
      <c r="L912" t="inlineStr">
        <is>
          <t>Obra Nueva</t>
        </is>
      </c>
      <c r="M912" t="n">
        <v>2025</v>
      </c>
      <c r="N912" t="n">
        <v>0</v>
      </c>
      <c r="O912" t="inlineStr">
        <is>
          <t>Vilafranca del Penedès</t>
        </is>
      </c>
      <c r="P912" t="inlineStr">
        <is>
          <t>Barceloneta</t>
        </is>
      </c>
      <c r="Q912" t="n">
        <v>82</v>
      </c>
      <c r="R912" t="inlineStr">
        <is>
          <t>-</t>
        </is>
      </c>
      <c r="S912" t="inlineStr">
        <is>
          <t>-</t>
        </is>
      </c>
      <c r="T912" t="inlineStr">
        <is>
          <t>Si</t>
        </is>
      </c>
      <c r="U912" t="n">
        <v>4</v>
      </c>
      <c r="V912" t="n">
        <v>2</v>
      </c>
      <c r="W912" t="inlineStr">
        <is>
          <t>-</t>
        </is>
      </c>
      <c r="X912" t="inlineStr">
        <is>
          <t>No</t>
        </is>
      </c>
      <c r="Y912" t="inlineStr">
        <is>
          <t>No</t>
        </is>
      </c>
      <c r="Z912" t="inlineStr">
        <is>
          <t>Si</t>
        </is>
      </c>
      <c r="AA912" t="inlineStr">
        <is>
          <t>No</t>
        </is>
      </c>
      <c r="AB912" t="inlineStr">
        <is>
          <t>Si</t>
        </is>
      </c>
      <c r="AC912" s="126" t="inlineStr">
        <is>
          <t>Aqui</t>
        </is>
      </c>
      <c r="AE912" t="n">
        <v>3594.426829268293</v>
      </c>
      <c r="AF912" t="n">
        <v>3594.426829268293</v>
      </c>
    </row>
    <row r="913">
      <c r="B913" t="inlineStr">
        <is>
          <t>Actiu</t>
        </is>
      </c>
      <c r="C913" t="inlineStr">
        <is>
          <t>2025-05-12</t>
        </is>
      </c>
      <c r="D913" t="inlineStr">
        <is>
          <t>Serra Grup Immobiliari</t>
        </is>
      </c>
      <c r="F913" t="inlineStr">
        <is>
          <t>2025-05-12</t>
        </is>
      </c>
      <c r="G913" t="n">
        <v>0</v>
      </c>
      <c r="I913" t="n">
        <v>175000</v>
      </c>
      <c r="J913" t="inlineStr">
        <is>
          <t>-</t>
        </is>
      </c>
      <c r="K913" t="inlineStr">
        <is>
          <t>Viviendas</t>
        </is>
      </c>
      <c r="L913" t="inlineStr">
        <is>
          <t>Buen estado</t>
        </is>
      </c>
      <c r="M913" t="n">
        <v>1995</v>
      </c>
      <c r="N913" t="n">
        <v>30</v>
      </c>
      <c r="O913" t="inlineStr">
        <is>
          <t>Vilafranca del Penedès</t>
        </is>
      </c>
      <c r="P913" t="inlineStr">
        <is>
          <t>LES CLOTES</t>
        </is>
      </c>
      <c r="Q913" t="n">
        <v>87</v>
      </c>
      <c r="R913" t="inlineStr">
        <is>
          <t>-</t>
        </is>
      </c>
      <c r="S913" t="inlineStr">
        <is>
          <t>-</t>
        </is>
      </c>
      <c r="T913" t="inlineStr">
        <is>
          <t>Si</t>
        </is>
      </c>
      <c r="U913" t="n">
        <v>4</v>
      </c>
      <c r="V913" t="n">
        <v>2</v>
      </c>
      <c r="W913" t="inlineStr">
        <is>
          <t>Oeste</t>
        </is>
      </c>
      <c r="X913" t="inlineStr">
        <is>
          <t>No</t>
        </is>
      </c>
      <c r="Y913" t="inlineStr">
        <is>
          <t>Si</t>
        </is>
      </c>
      <c r="Z913" t="inlineStr">
        <is>
          <t>No</t>
        </is>
      </c>
      <c r="AA913" t="inlineStr">
        <is>
          <t>No</t>
        </is>
      </c>
      <c r="AB913" t="inlineStr">
        <is>
          <t>No</t>
        </is>
      </c>
      <c r="AC913" s="126" t="inlineStr">
        <is>
          <t>Aqui</t>
        </is>
      </c>
      <c r="AE913" t="n">
        <v>2011.494252873563</v>
      </c>
      <c r="AF913" t="n">
        <v>1749.125437281359</v>
      </c>
    </row>
    <row r="914">
      <c r="B914" t="inlineStr">
        <is>
          <t>Actiu</t>
        </is>
      </c>
      <c r="C914" t="inlineStr">
        <is>
          <t>2025-05-12</t>
        </is>
      </c>
      <c r="D914" t="inlineStr">
        <is>
          <t>Serra Grup Immobiliari</t>
        </is>
      </c>
      <c r="F914" t="inlineStr">
        <is>
          <t>2025-05-12</t>
        </is>
      </c>
      <c r="G914" t="n">
        <v>0</v>
      </c>
      <c r="I914" t="n">
        <v>273861</v>
      </c>
      <c r="J914" t="inlineStr">
        <is>
          <t>-</t>
        </is>
      </c>
      <c r="K914" t="inlineStr">
        <is>
          <t>Viviendas</t>
        </is>
      </c>
      <c r="L914" t="inlineStr">
        <is>
          <t>Obra Nueva</t>
        </is>
      </c>
      <c r="M914" t="n">
        <v>2025</v>
      </c>
      <c r="N914" t="n">
        <v>0</v>
      </c>
      <c r="O914" t="inlineStr">
        <is>
          <t>Vilafranca del Penedès</t>
        </is>
      </c>
      <c r="P914" t="inlineStr">
        <is>
          <t>Vilafranca del Penedès</t>
        </is>
      </c>
      <c r="Q914" t="n">
        <v>84</v>
      </c>
      <c r="R914" t="inlineStr">
        <is>
          <t>-</t>
        </is>
      </c>
      <c r="S914" t="inlineStr">
        <is>
          <t>-</t>
        </is>
      </c>
      <c r="T914" t="inlineStr">
        <is>
          <t>Si</t>
        </is>
      </c>
      <c r="U914" t="n">
        <v>3</v>
      </c>
      <c r="V914" t="n">
        <v>2</v>
      </c>
      <c r="W914" t="inlineStr">
        <is>
          <t>-</t>
        </is>
      </c>
      <c r="X914" t="inlineStr">
        <is>
          <t>No</t>
        </is>
      </c>
      <c r="Y914" t="inlineStr">
        <is>
          <t>No</t>
        </is>
      </c>
      <c r="Z914" t="inlineStr">
        <is>
          <t>Si</t>
        </is>
      </c>
      <c r="AA914" t="inlineStr">
        <is>
          <t>No</t>
        </is>
      </c>
      <c r="AB914" t="inlineStr">
        <is>
          <t>Si</t>
        </is>
      </c>
      <c r="AC914" s="126" t="inlineStr">
        <is>
          <t>Aqui</t>
        </is>
      </c>
      <c r="AE914" t="n">
        <v>3260.25</v>
      </c>
      <c r="AF914" t="n">
        <v>3260.25</v>
      </c>
    </row>
    <row r="915">
      <c r="B915" t="inlineStr">
        <is>
          <t>Actiu</t>
        </is>
      </c>
      <c r="C915" t="inlineStr">
        <is>
          <t>2025-05-12</t>
        </is>
      </c>
      <c r="D915" t="inlineStr">
        <is>
          <t>Serra Grup Immobiliari</t>
        </is>
      </c>
      <c r="F915" t="inlineStr">
        <is>
          <t>2025-05-12</t>
        </is>
      </c>
      <c r="G915" t="n">
        <v>0</v>
      </c>
      <c r="I915" t="n">
        <v>282043</v>
      </c>
      <c r="J915" t="inlineStr">
        <is>
          <t>-</t>
        </is>
      </c>
      <c r="K915" t="inlineStr">
        <is>
          <t>Viviendas</t>
        </is>
      </c>
      <c r="L915" t="inlineStr">
        <is>
          <t>Nuevo</t>
        </is>
      </c>
      <c r="M915" t="inlineStr">
        <is>
          <t>-</t>
        </is>
      </c>
      <c r="N915" t="inlineStr">
        <is>
          <t>-</t>
        </is>
      </c>
      <c r="O915" t="inlineStr">
        <is>
          <t>Vilafranca del Penedès</t>
        </is>
      </c>
      <c r="P915" t="inlineStr">
        <is>
          <t>Barcelona</t>
        </is>
      </c>
      <c r="Q915" t="n">
        <v>83</v>
      </c>
      <c r="R915" t="inlineStr">
        <is>
          <t>-</t>
        </is>
      </c>
      <c r="S915" t="inlineStr">
        <is>
          <t>-</t>
        </is>
      </c>
      <c r="T915" t="inlineStr">
        <is>
          <t>Si</t>
        </is>
      </c>
      <c r="U915" t="n">
        <v>3</v>
      </c>
      <c r="V915" t="n">
        <v>2</v>
      </c>
      <c r="W915" t="inlineStr">
        <is>
          <t>-</t>
        </is>
      </c>
      <c r="X915" t="inlineStr">
        <is>
          <t>No</t>
        </is>
      </c>
      <c r="Y915" t="inlineStr">
        <is>
          <t>No</t>
        </is>
      </c>
      <c r="Z915" t="inlineStr">
        <is>
          <t>Si</t>
        </is>
      </c>
      <c r="AA915" t="inlineStr">
        <is>
          <t>No</t>
        </is>
      </c>
      <c r="AB915" t="inlineStr">
        <is>
          <t>Si</t>
        </is>
      </c>
      <c r="AC915" s="126" t="inlineStr">
        <is>
          <t>Aqui</t>
        </is>
      </c>
      <c r="AE915" t="n">
        <v>3398.10843373494</v>
      </c>
      <c r="AF915" t="inlineStr">
        <is>
          <t>-</t>
        </is>
      </c>
    </row>
    <row r="916">
      <c r="B916" t="inlineStr">
        <is>
          <t>Actiu</t>
        </is>
      </c>
      <c r="C916" t="inlineStr">
        <is>
          <t>2025-05-12</t>
        </is>
      </c>
      <c r="D916" t="inlineStr">
        <is>
          <t>Serra Grup Immobiliari</t>
        </is>
      </c>
      <c r="F916" t="inlineStr">
        <is>
          <t>2025-05-12</t>
        </is>
      </c>
      <c r="G916" t="n">
        <v>0</v>
      </c>
      <c r="I916" t="n">
        <v>276838</v>
      </c>
      <c r="J916" t="inlineStr">
        <is>
          <t>-</t>
        </is>
      </c>
      <c r="K916" t="inlineStr">
        <is>
          <t>Viviendas</t>
        </is>
      </c>
      <c r="L916" t="inlineStr">
        <is>
          <t>Obra Nueva</t>
        </is>
      </c>
      <c r="M916" t="n">
        <v>2025</v>
      </c>
      <c r="N916" t="n">
        <v>0</v>
      </c>
      <c r="O916" t="inlineStr">
        <is>
          <t>Vilafranca del Penedès</t>
        </is>
      </c>
      <c r="P916" t="inlineStr">
        <is>
          <t>Barceloneta</t>
        </is>
      </c>
      <c r="Q916" t="n">
        <v>83</v>
      </c>
      <c r="R916" t="inlineStr">
        <is>
          <t>-</t>
        </is>
      </c>
      <c r="S916" t="inlineStr">
        <is>
          <t>-</t>
        </is>
      </c>
      <c r="T916" t="inlineStr">
        <is>
          <t>Si</t>
        </is>
      </c>
      <c r="U916" t="n">
        <v>3</v>
      </c>
      <c r="V916" t="n">
        <v>2</v>
      </c>
      <c r="W916" t="inlineStr">
        <is>
          <t>-</t>
        </is>
      </c>
      <c r="X916" t="inlineStr">
        <is>
          <t>No</t>
        </is>
      </c>
      <c r="Y916" t="inlineStr">
        <is>
          <t>No</t>
        </is>
      </c>
      <c r="Z916" t="inlineStr">
        <is>
          <t>Si</t>
        </is>
      </c>
      <c r="AA916" t="inlineStr">
        <is>
          <t>No</t>
        </is>
      </c>
      <c r="AB916" t="inlineStr">
        <is>
          <t>Si</t>
        </is>
      </c>
      <c r="AC916" s="126" t="inlineStr">
        <is>
          <t>Aqui</t>
        </is>
      </c>
      <c r="AE916" t="n">
        <v>3335.397590361446</v>
      </c>
      <c r="AF916" t="n">
        <v>3335.397590361446</v>
      </c>
    </row>
    <row r="917">
      <c r="B917" t="inlineStr">
        <is>
          <t>Actiu</t>
        </is>
      </c>
      <c r="C917" t="inlineStr">
        <is>
          <t>2025-05-12</t>
        </is>
      </c>
      <c r="D917" t="inlineStr">
        <is>
          <t>Serra Grup Immobiliari</t>
        </is>
      </c>
      <c r="F917" t="inlineStr">
        <is>
          <t>2025-05-12</t>
        </is>
      </c>
      <c r="G917" t="n">
        <v>0</v>
      </c>
      <c r="I917" t="n">
        <v>268000</v>
      </c>
      <c r="J917" t="inlineStr">
        <is>
          <t>-</t>
        </is>
      </c>
      <c r="K917" t="inlineStr">
        <is>
          <t>Viviendas</t>
        </is>
      </c>
      <c r="L917" t="inlineStr">
        <is>
          <t>Obra Nueva</t>
        </is>
      </c>
      <c r="M917" t="n">
        <v>2025</v>
      </c>
      <c r="N917" t="n">
        <v>0</v>
      </c>
      <c r="O917" t="inlineStr">
        <is>
          <t>Vilafranca del Penedès</t>
        </is>
      </c>
      <c r="P917" t="inlineStr">
        <is>
          <t>La Girada</t>
        </is>
      </c>
      <c r="Q917" t="n">
        <v>78</v>
      </c>
      <c r="R917" t="inlineStr">
        <is>
          <t>-</t>
        </is>
      </c>
      <c r="S917" t="inlineStr">
        <is>
          <t>-</t>
        </is>
      </c>
      <c r="T917" t="inlineStr">
        <is>
          <t>Si</t>
        </is>
      </c>
      <c r="U917" t="n">
        <v>4</v>
      </c>
      <c r="V917" t="n">
        <v>2</v>
      </c>
      <c r="W917" t="inlineStr">
        <is>
          <t>-</t>
        </is>
      </c>
      <c r="X917" t="inlineStr">
        <is>
          <t>No</t>
        </is>
      </c>
      <c r="Y917" t="inlineStr">
        <is>
          <t>Si</t>
        </is>
      </c>
      <c r="Z917" t="inlineStr">
        <is>
          <t>Si</t>
        </is>
      </c>
      <c r="AA917" t="inlineStr">
        <is>
          <t>No</t>
        </is>
      </c>
      <c r="AB917" t="inlineStr">
        <is>
          <t>No</t>
        </is>
      </c>
      <c r="AC917" s="126" t="inlineStr">
        <is>
          <t>Aqui</t>
        </is>
      </c>
      <c r="AE917" t="n">
        <v>3435.897435897436</v>
      </c>
      <c r="AF917" t="n">
        <v>3435.897435897436</v>
      </c>
    </row>
    <row r="918">
      <c r="B918" t="inlineStr">
        <is>
          <t>Actiu</t>
        </is>
      </c>
      <c r="C918" t="inlineStr">
        <is>
          <t>2025-05-12</t>
        </is>
      </c>
      <c r="D918" t="inlineStr">
        <is>
          <t>Serra Grup Immobiliari</t>
        </is>
      </c>
      <c r="F918" t="inlineStr">
        <is>
          <t>2025-05-12</t>
        </is>
      </c>
      <c r="G918" t="n">
        <v>0</v>
      </c>
      <c r="I918" t="n">
        <v>495000</v>
      </c>
      <c r="J918" t="inlineStr">
        <is>
          <t>-</t>
        </is>
      </c>
      <c r="K918" t="inlineStr">
        <is>
          <t>Viviendas</t>
        </is>
      </c>
      <c r="L918" t="inlineStr">
        <is>
          <t>Buen estado</t>
        </is>
      </c>
      <c r="M918" t="n">
        <v>1918</v>
      </c>
      <c r="N918" t="n">
        <v>107</v>
      </c>
      <c r="O918" t="inlineStr">
        <is>
          <t>Vilafranca del Penedès</t>
        </is>
      </c>
      <c r="P918" t="inlineStr">
        <is>
          <t>*CENTRO</t>
        </is>
      </c>
      <c r="Q918" t="n">
        <v>273</v>
      </c>
      <c r="R918" t="inlineStr">
        <is>
          <t>-</t>
        </is>
      </c>
      <c r="S918" t="inlineStr">
        <is>
          <t>-</t>
        </is>
      </c>
      <c r="T918" t="inlineStr">
        <is>
          <t>No</t>
        </is>
      </c>
      <c r="U918" t="n">
        <v>7</v>
      </c>
      <c r="V918" t="n">
        <v>4</v>
      </c>
      <c r="W918" t="inlineStr">
        <is>
          <t>-</t>
        </is>
      </c>
      <c r="X918" t="inlineStr">
        <is>
          <t>No</t>
        </is>
      </c>
      <c r="Y918" t="inlineStr">
        <is>
          <t>Si</t>
        </is>
      </c>
      <c r="Z918" t="inlineStr">
        <is>
          <t>No</t>
        </is>
      </c>
      <c r="AA918" t="inlineStr">
        <is>
          <t>No</t>
        </is>
      </c>
      <c r="AB918" t="inlineStr">
        <is>
          <t>No</t>
        </is>
      </c>
      <c r="AC918" s="126" t="inlineStr">
        <is>
          <t>Aqui</t>
        </is>
      </c>
      <c r="AE918" t="n">
        <v>1813.186813186813</v>
      </c>
      <c r="AF918" t="n">
        <v>1181.22919425851</v>
      </c>
    </row>
    <row r="919">
      <c r="B919" t="inlineStr">
        <is>
          <t>Actiu</t>
        </is>
      </c>
      <c r="C919" t="inlineStr">
        <is>
          <t>2025-05-12</t>
        </is>
      </c>
      <c r="D919" t="inlineStr">
        <is>
          <t>Serra Grup Immobiliari</t>
        </is>
      </c>
      <c r="F919" t="inlineStr">
        <is>
          <t>2025-05-12</t>
        </is>
      </c>
      <c r="G919" t="n">
        <v>0</v>
      </c>
      <c r="I919" t="n">
        <v>319200</v>
      </c>
      <c r="J919" t="inlineStr">
        <is>
          <t>-</t>
        </is>
      </c>
      <c r="K919" t="inlineStr">
        <is>
          <t>Viviendas</t>
        </is>
      </c>
      <c r="L919" t="inlineStr">
        <is>
          <t>Obra Nueva</t>
        </is>
      </c>
      <c r="M919" t="n">
        <v>2025</v>
      </c>
      <c r="N919" t="n">
        <v>0</v>
      </c>
      <c r="O919" t="inlineStr">
        <is>
          <t>Vilafranca del Penedès</t>
        </is>
      </c>
      <c r="P919" t="inlineStr">
        <is>
          <t>Barcelona</t>
        </is>
      </c>
      <c r="Q919" t="n">
        <v>92</v>
      </c>
      <c r="R919" t="inlineStr">
        <is>
          <t>-</t>
        </is>
      </c>
      <c r="S919" t="inlineStr">
        <is>
          <t>-</t>
        </is>
      </c>
      <c r="T919" t="inlineStr">
        <is>
          <t>Si</t>
        </is>
      </c>
      <c r="U919" t="n">
        <v>4</v>
      </c>
      <c r="V919" t="n">
        <v>2</v>
      </c>
      <c r="W919" t="inlineStr">
        <is>
          <t>-</t>
        </is>
      </c>
      <c r="X919" t="inlineStr">
        <is>
          <t>No</t>
        </is>
      </c>
      <c r="Y919" t="inlineStr">
        <is>
          <t>No</t>
        </is>
      </c>
      <c r="Z919" t="inlineStr">
        <is>
          <t>Si</t>
        </is>
      </c>
      <c r="AA919" t="inlineStr">
        <is>
          <t>No</t>
        </is>
      </c>
      <c r="AB919" t="inlineStr">
        <is>
          <t>Si</t>
        </is>
      </c>
      <c r="AC919" s="126" t="inlineStr">
        <is>
          <t>Aqui</t>
        </is>
      </c>
      <c r="AE919" t="n">
        <v>3469.565217391304</v>
      </c>
      <c r="AF919" t="n">
        <v>3469.565217391304</v>
      </c>
    </row>
    <row r="920">
      <c r="B920" t="inlineStr">
        <is>
          <t>Actiu</t>
        </is>
      </c>
      <c r="C920" t="inlineStr">
        <is>
          <t>2025-05-12</t>
        </is>
      </c>
      <c r="D920" t="inlineStr">
        <is>
          <t>Serra Grup Immobiliari</t>
        </is>
      </c>
      <c r="F920" t="inlineStr">
        <is>
          <t>2025-05-12</t>
        </is>
      </c>
      <c r="G920" t="n">
        <v>0</v>
      </c>
      <c r="I920" t="n">
        <v>270000</v>
      </c>
      <c r="J920" t="inlineStr">
        <is>
          <t>-</t>
        </is>
      </c>
      <c r="K920" t="inlineStr">
        <is>
          <t>Viviendas</t>
        </is>
      </c>
      <c r="L920" t="inlineStr">
        <is>
          <t>Seminuevo</t>
        </is>
      </c>
      <c r="M920" t="n">
        <v>2023</v>
      </c>
      <c r="N920" t="n">
        <v>2</v>
      </c>
      <c r="O920" t="inlineStr">
        <is>
          <t>Vilafranca del Penedès</t>
        </is>
      </c>
      <c r="P920" t="inlineStr">
        <is>
          <t>*CENTRO</t>
        </is>
      </c>
      <c r="Q920" t="n">
        <v>95</v>
      </c>
      <c r="R920" t="inlineStr">
        <is>
          <t>-</t>
        </is>
      </c>
      <c r="S920" t="inlineStr">
        <is>
          <t>-</t>
        </is>
      </c>
      <c r="T920" t="inlineStr">
        <is>
          <t>Si</t>
        </is>
      </c>
      <c r="U920" t="n">
        <v>3</v>
      </c>
      <c r="V920" t="n">
        <v>2</v>
      </c>
      <c r="W920" t="inlineStr">
        <is>
          <t>Sur</t>
        </is>
      </c>
      <c r="X920" t="inlineStr">
        <is>
          <t>No</t>
        </is>
      </c>
      <c r="Y920" t="inlineStr">
        <is>
          <t>Si</t>
        </is>
      </c>
      <c r="Z920" t="inlineStr">
        <is>
          <t>No</t>
        </is>
      </c>
      <c r="AA920" t="inlineStr">
        <is>
          <t>No</t>
        </is>
      </c>
      <c r="AB920" t="inlineStr">
        <is>
          <t>No</t>
        </is>
      </c>
      <c r="AC920" s="126" t="inlineStr">
        <is>
          <t>Aqui</t>
        </is>
      </c>
      <c r="AE920" t="n">
        <v>2842.105263157895</v>
      </c>
      <c r="AF920" t="n">
        <v>2813.965607087024</v>
      </c>
    </row>
    <row r="921">
      <c r="B921" t="inlineStr">
        <is>
          <t>Actiu</t>
        </is>
      </c>
      <c r="C921" t="inlineStr">
        <is>
          <t>2025-05-12</t>
        </is>
      </c>
      <c r="D921" t="inlineStr">
        <is>
          <t>Serra Grup Immobiliari</t>
        </is>
      </c>
      <c r="F921" t="inlineStr">
        <is>
          <t>2025-05-12</t>
        </is>
      </c>
      <c r="G921" t="n">
        <v>0</v>
      </c>
      <c r="I921" t="n">
        <v>284000</v>
      </c>
      <c r="J921" t="inlineStr">
        <is>
          <t>-</t>
        </is>
      </c>
      <c r="K921" t="inlineStr">
        <is>
          <t>Viviendas</t>
        </is>
      </c>
      <c r="L921" t="inlineStr">
        <is>
          <t>Nuevo</t>
        </is>
      </c>
      <c r="M921" t="n">
        <v>2025</v>
      </c>
      <c r="N921" t="n">
        <v>0</v>
      </c>
      <c r="O921" t="inlineStr">
        <is>
          <t>Vilafranca del Penedès</t>
        </is>
      </c>
      <c r="P921" t="inlineStr">
        <is>
          <t>La Girada</t>
        </is>
      </c>
      <c r="Q921" t="n">
        <v>78</v>
      </c>
      <c r="R921" t="inlineStr">
        <is>
          <t>-</t>
        </is>
      </c>
      <c r="S921" t="inlineStr">
        <is>
          <t>-</t>
        </is>
      </c>
      <c r="T921" t="inlineStr">
        <is>
          <t>Si</t>
        </is>
      </c>
      <c r="U921" t="n">
        <v>4</v>
      </c>
      <c r="V921" t="n">
        <v>2</v>
      </c>
      <c r="W921" t="inlineStr">
        <is>
          <t>-</t>
        </is>
      </c>
      <c r="X921" t="inlineStr">
        <is>
          <t>No</t>
        </is>
      </c>
      <c r="Y921" t="inlineStr">
        <is>
          <t>Si</t>
        </is>
      </c>
      <c r="Z921" t="inlineStr">
        <is>
          <t>Si</t>
        </is>
      </c>
      <c r="AA921" t="inlineStr">
        <is>
          <t>No</t>
        </is>
      </c>
      <c r="AB921" t="inlineStr">
        <is>
          <t>No</t>
        </is>
      </c>
      <c r="AC921" s="126" t="inlineStr">
        <is>
          <t>Aqui</t>
        </is>
      </c>
      <c r="AE921" t="n">
        <v>3641.025641025641</v>
      </c>
      <c r="AF921" t="n">
        <v>3641.025641025641</v>
      </c>
    </row>
    <row r="922">
      <c r="B922" t="inlineStr">
        <is>
          <t>Actiu</t>
        </is>
      </c>
      <c r="C922" t="inlineStr">
        <is>
          <t>2025-05-12</t>
        </is>
      </c>
      <c r="D922" t="inlineStr">
        <is>
          <t>Serra Grup Immobiliari</t>
        </is>
      </c>
      <c r="F922" t="inlineStr">
        <is>
          <t>2025-05-12</t>
        </is>
      </c>
      <c r="G922" t="n">
        <v>0</v>
      </c>
      <c r="I922" t="n">
        <v>167000</v>
      </c>
      <c r="J922" t="inlineStr">
        <is>
          <t>-</t>
        </is>
      </c>
      <c r="K922" t="inlineStr">
        <is>
          <t>Viviendas</t>
        </is>
      </c>
      <c r="L922" t="inlineStr">
        <is>
          <t>Buen estado</t>
        </is>
      </c>
      <c r="M922" t="n">
        <v>1972</v>
      </c>
      <c r="N922" t="n">
        <v>53</v>
      </c>
      <c r="O922" t="inlineStr">
        <is>
          <t>Vilafranca del Penedès</t>
        </is>
      </c>
      <c r="P922" t="inlineStr">
        <is>
          <t>LEspirall</t>
        </is>
      </c>
      <c r="Q922" t="n">
        <v>74</v>
      </c>
      <c r="R922" t="inlineStr">
        <is>
          <t>-</t>
        </is>
      </c>
      <c r="S922" t="inlineStr">
        <is>
          <t>-</t>
        </is>
      </c>
      <c r="T922" t="inlineStr">
        <is>
          <t>Si</t>
        </is>
      </c>
      <c r="U922" t="n">
        <v>3</v>
      </c>
      <c r="V922" t="n">
        <v>1</v>
      </c>
      <c r="W922" t="inlineStr">
        <is>
          <t>Sur</t>
        </is>
      </c>
      <c r="X922" t="inlineStr">
        <is>
          <t>No</t>
        </is>
      </c>
      <c r="Y922" t="inlineStr">
        <is>
          <t>No</t>
        </is>
      </c>
      <c r="Z922" t="inlineStr">
        <is>
          <t>No</t>
        </is>
      </c>
      <c r="AA922" t="inlineStr">
        <is>
          <t>No</t>
        </is>
      </c>
      <c r="AB922" t="inlineStr">
        <is>
          <t>No</t>
        </is>
      </c>
      <c r="AC922" s="126" t="inlineStr">
        <is>
          <t>Aqui</t>
        </is>
      </c>
      <c r="AE922" t="n">
        <v>2256.756756756757</v>
      </c>
      <c r="AF922" t="n">
        <v>1783.997436171349</v>
      </c>
    </row>
    <row r="923">
      <c r="B923" t="inlineStr">
        <is>
          <t>Actiu</t>
        </is>
      </c>
      <c r="C923" t="inlineStr">
        <is>
          <t>2025-05-12</t>
        </is>
      </c>
      <c r="D923" t="inlineStr">
        <is>
          <t>Serra Grup Immobiliari</t>
        </is>
      </c>
      <c r="F923" t="inlineStr">
        <is>
          <t>2025-05-12</t>
        </is>
      </c>
      <c r="G923" t="n">
        <v>0</v>
      </c>
      <c r="I923" t="n">
        <v>273137</v>
      </c>
      <c r="J923" t="inlineStr">
        <is>
          <t>-</t>
        </is>
      </c>
      <c r="K923" t="inlineStr">
        <is>
          <t>Viviendas</t>
        </is>
      </c>
      <c r="L923" t="inlineStr">
        <is>
          <t>Obra Nueva</t>
        </is>
      </c>
      <c r="M923" t="inlineStr">
        <is>
          <t>-</t>
        </is>
      </c>
      <c r="N923" t="inlineStr">
        <is>
          <t>-</t>
        </is>
      </c>
      <c r="O923" t="inlineStr">
        <is>
          <t>Vilafranca del Penedès</t>
        </is>
      </c>
      <c r="P923" t="inlineStr">
        <is>
          <t>Barceloneta</t>
        </is>
      </c>
      <c r="Q923" t="n">
        <v>82</v>
      </c>
      <c r="R923" t="inlineStr">
        <is>
          <t>-</t>
        </is>
      </c>
      <c r="S923" t="inlineStr">
        <is>
          <t>-</t>
        </is>
      </c>
      <c r="T923" t="inlineStr">
        <is>
          <t>Si</t>
        </is>
      </c>
      <c r="U923" t="n">
        <v>3</v>
      </c>
      <c r="V923" t="n">
        <v>2</v>
      </c>
      <c r="W923" t="inlineStr">
        <is>
          <t>-</t>
        </is>
      </c>
      <c r="X923" t="inlineStr">
        <is>
          <t>No</t>
        </is>
      </c>
      <c r="Y923" t="inlineStr">
        <is>
          <t>No</t>
        </is>
      </c>
      <c r="Z923" t="inlineStr">
        <is>
          <t>Si</t>
        </is>
      </c>
      <c r="AA923" t="inlineStr">
        <is>
          <t>No</t>
        </is>
      </c>
      <c r="AB923" t="inlineStr">
        <is>
          <t>Si</t>
        </is>
      </c>
      <c r="AC923" s="126" t="inlineStr">
        <is>
          <t>Aqui</t>
        </is>
      </c>
      <c r="AE923" t="n">
        <v>3330.939024390244</v>
      </c>
      <c r="AF923" t="inlineStr">
        <is>
          <t>-</t>
        </is>
      </c>
    </row>
    <row r="924">
      <c r="B924" t="inlineStr">
        <is>
          <t>Actiu</t>
        </is>
      </c>
      <c r="C924" t="inlineStr">
        <is>
          <t>2025-05-12</t>
        </is>
      </c>
      <c r="D924" t="inlineStr">
        <is>
          <t>Serra Grup Immobiliari</t>
        </is>
      </c>
      <c r="F924" t="inlineStr">
        <is>
          <t>2025-05-12</t>
        </is>
      </c>
      <c r="G924" t="n">
        <v>0</v>
      </c>
      <c r="I924" t="n">
        <v>288472</v>
      </c>
      <c r="J924" t="inlineStr">
        <is>
          <t>-</t>
        </is>
      </c>
      <c r="K924" t="inlineStr">
        <is>
          <t>Viviendas</t>
        </is>
      </c>
      <c r="L924" t="inlineStr">
        <is>
          <t>Obra Nueva</t>
        </is>
      </c>
      <c r="M924" t="n">
        <v>2025</v>
      </c>
      <c r="N924" t="n">
        <v>0</v>
      </c>
      <c r="O924" t="inlineStr">
        <is>
          <t>Vilafranca del Penedès</t>
        </is>
      </c>
      <c r="P924" t="inlineStr">
        <is>
          <t>Vilafranca del Penedès</t>
        </is>
      </c>
      <c r="Q924" t="n">
        <v>88</v>
      </c>
      <c r="R924" t="inlineStr">
        <is>
          <t>-</t>
        </is>
      </c>
      <c r="S924" t="inlineStr">
        <is>
          <t>-</t>
        </is>
      </c>
      <c r="T924" t="inlineStr">
        <is>
          <t>Si</t>
        </is>
      </c>
      <c r="U924" t="n">
        <v>4</v>
      </c>
      <c r="V924" t="n">
        <v>2</v>
      </c>
      <c r="W924" t="inlineStr">
        <is>
          <t>-</t>
        </is>
      </c>
      <c r="X924" t="inlineStr">
        <is>
          <t>No</t>
        </is>
      </c>
      <c r="Y924" t="inlineStr">
        <is>
          <t>Si</t>
        </is>
      </c>
      <c r="Z924" t="inlineStr">
        <is>
          <t>Si</t>
        </is>
      </c>
      <c r="AA924" t="inlineStr">
        <is>
          <t>No</t>
        </is>
      </c>
      <c r="AB924" t="inlineStr">
        <is>
          <t>Si</t>
        </is>
      </c>
      <c r="AC924" s="126" t="inlineStr">
        <is>
          <t>Aqui</t>
        </is>
      </c>
      <c r="AE924" t="n">
        <v>3278.090909090909</v>
      </c>
      <c r="AF924" t="n">
        <v>3278.090909090909</v>
      </c>
    </row>
    <row r="925">
      <c r="B925" t="inlineStr">
        <is>
          <t>Actiu</t>
        </is>
      </c>
      <c r="C925" t="inlineStr">
        <is>
          <t>2025-05-12</t>
        </is>
      </c>
      <c r="D925" t="inlineStr">
        <is>
          <t>Serra Grup Immobiliari</t>
        </is>
      </c>
      <c r="F925" t="inlineStr">
        <is>
          <t>2025-05-12</t>
        </is>
      </c>
      <c r="G925" t="n">
        <v>0</v>
      </c>
      <c r="I925" t="n">
        <v>285000</v>
      </c>
      <c r="J925" t="inlineStr">
        <is>
          <t>-</t>
        </is>
      </c>
      <c r="K925" t="inlineStr">
        <is>
          <t>Viviendas</t>
        </is>
      </c>
      <c r="L925" t="inlineStr">
        <is>
          <t>Buen estado</t>
        </is>
      </c>
      <c r="M925" t="n">
        <v>1960</v>
      </c>
      <c r="N925" t="n">
        <v>65</v>
      </c>
      <c r="O925" t="inlineStr">
        <is>
          <t>Vilafranca del Penedès</t>
        </is>
      </c>
      <c r="P925" t="inlineStr">
        <is>
          <t>*CENTRO</t>
        </is>
      </c>
      <c r="Q925" t="n">
        <v>98</v>
      </c>
      <c r="R925" t="inlineStr">
        <is>
          <t>-</t>
        </is>
      </c>
      <c r="S925" t="inlineStr">
        <is>
          <t>-</t>
        </is>
      </c>
      <c r="T925" t="inlineStr">
        <is>
          <t>No</t>
        </is>
      </c>
      <c r="U925" t="n">
        <v>3</v>
      </c>
      <c r="V925" t="n">
        <v>2</v>
      </c>
      <c r="W925" t="inlineStr">
        <is>
          <t>-</t>
        </is>
      </c>
      <c r="X925" t="inlineStr">
        <is>
          <t>No</t>
        </is>
      </c>
      <c r="Y925" t="inlineStr">
        <is>
          <t>Si</t>
        </is>
      </c>
      <c r="Z925" t="inlineStr">
        <is>
          <t>No</t>
        </is>
      </c>
      <c r="AA925" t="inlineStr">
        <is>
          <t>No</t>
        </is>
      </c>
      <c r="AB925" t="inlineStr">
        <is>
          <t>Si</t>
        </is>
      </c>
      <c r="AC925" s="126" t="inlineStr">
        <is>
          <t>Aqui</t>
        </is>
      </c>
      <c r="AE925" t="n">
        <v>2908.163265306122</v>
      </c>
      <c r="AF925" t="n">
        <v>2194.840200231036</v>
      </c>
    </row>
    <row r="926">
      <c r="B926" t="inlineStr">
        <is>
          <t>Actiu</t>
        </is>
      </c>
      <c r="C926" t="inlineStr">
        <is>
          <t>2025-05-12</t>
        </is>
      </c>
      <c r="D926" t="inlineStr">
        <is>
          <t>Serra Grup Immobiliari</t>
        </is>
      </c>
      <c r="F926" t="inlineStr">
        <is>
          <t>2025-05-12</t>
        </is>
      </c>
      <c r="G926" t="n">
        <v>0</v>
      </c>
      <c r="I926" t="n">
        <v>282043</v>
      </c>
      <c r="J926" t="inlineStr">
        <is>
          <t>-</t>
        </is>
      </c>
      <c r="K926" t="inlineStr">
        <is>
          <t>Viviendas</t>
        </is>
      </c>
      <c r="L926" t="inlineStr">
        <is>
          <t>Nuevo</t>
        </is>
      </c>
      <c r="M926" t="inlineStr">
        <is>
          <t>-</t>
        </is>
      </c>
      <c r="N926" t="inlineStr">
        <is>
          <t>-</t>
        </is>
      </c>
      <c r="O926" t="inlineStr">
        <is>
          <t>Vilafranca del Penedès</t>
        </is>
      </c>
      <c r="P926" t="inlineStr">
        <is>
          <t>Barcelona</t>
        </is>
      </c>
      <c r="Q926" t="n">
        <v>83</v>
      </c>
      <c r="R926" t="inlineStr">
        <is>
          <t>-</t>
        </is>
      </c>
      <c r="S926" t="inlineStr">
        <is>
          <t>-</t>
        </is>
      </c>
      <c r="T926" t="inlineStr">
        <is>
          <t>Si</t>
        </is>
      </c>
      <c r="U926" t="n">
        <v>3</v>
      </c>
      <c r="V926" t="n">
        <v>2</v>
      </c>
      <c r="W926" t="inlineStr">
        <is>
          <t>-</t>
        </is>
      </c>
      <c r="X926" t="inlineStr">
        <is>
          <t>No</t>
        </is>
      </c>
      <c r="Y926" t="inlineStr">
        <is>
          <t>No</t>
        </is>
      </c>
      <c r="Z926" t="inlineStr">
        <is>
          <t>Si</t>
        </is>
      </c>
      <c r="AA926" t="inlineStr">
        <is>
          <t>No</t>
        </is>
      </c>
      <c r="AB926" t="inlineStr">
        <is>
          <t>Si</t>
        </is>
      </c>
      <c r="AC926" s="126" t="inlineStr">
        <is>
          <t>Aqui</t>
        </is>
      </c>
      <c r="AE926" t="n">
        <v>3398.10843373494</v>
      </c>
      <c r="AF926" t="inlineStr">
        <is>
          <t>-</t>
        </is>
      </c>
    </row>
    <row r="927">
      <c r="B927" t="inlineStr">
        <is>
          <t>Actiu</t>
        </is>
      </c>
      <c r="C927" t="inlineStr">
        <is>
          <t>2025-05-12</t>
        </is>
      </c>
      <c r="D927" t="inlineStr">
        <is>
          <t>Serra Grup Immobiliari</t>
        </is>
      </c>
      <c r="F927" t="inlineStr">
        <is>
          <t>2025-05-12</t>
        </is>
      </c>
      <c r="G927" t="n">
        <v>0</v>
      </c>
      <c r="I927" t="n">
        <v>284000</v>
      </c>
      <c r="J927" t="inlineStr">
        <is>
          <t>-</t>
        </is>
      </c>
      <c r="K927" t="inlineStr">
        <is>
          <t>Viviendas</t>
        </is>
      </c>
      <c r="L927" t="inlineStr">
        <is>
          <t>Nuevo</t>
        </is>
      </c>
      <c r="M927" t="n">
        <v>2025</v>
      </c>
      <c r="N927" t="n">
        <v>0</v>
      </c>
      <c r="O927" t="inlineStr">
        <is>
          <t>Vilafranca del Penedès</t>
        </is>
      </c>
      <c r="P927" t="inlineStr">
        <is>
          <t>La Girada</t>
        </is>
      </c>
      <c r="Q927" t="n">
        <v>78</v>
      </c>
      <c r="R927" t="inlineStr">
        <is>
          <t>-</t>
        </is>
      </c>
      <c r="S927" t="inlineStr">
        <is>
          <t>-</t>
        </is>
      </c>
      <c r="T927" t="inlineStr">
        <is>
          <t>Si</t>
        </is>
      </c>
      <c r="U927" t="n">
        <v>4</v>
      </c>
      <c r="V927" t="n">
        <v>2</v>
      </c>
      <c r="W927" t="inlineStr">
        <is>
          <t>-</t>
        </is>
      </c>
      <c r="X927" t="inlineStr">
        <is>
          <t>No</t>
        </is>
      </c>
      <c r="Y927" t="inlineStr">
        <is>
          <t>Si</t>
        </is>
      </c>
      <c r="Z927" t="inlineStr">
        <is>
          <t>Si</t>
        </is>
      </c>
      <c r="AA927" t="inlineStr">
        <is>
          <t>No</t>
        </is>
      </c>
      <c r="AB927" t="inlineStr">
        <is>
          <t>No</t>
        </is>
      </c>
      <c r="AC927" s="126" t="inlineStr">
        <is>
          <t>Aqui</t>
        </is>
      </c>
      <c r="AE927" t="n">
        <v>3641.025641025641</v>
      </c>
      <c r="AF927" t="n">
        <v>3641.025641025641</v>
      </c>
    </row>
    <row r="928">
      <c r="B928" t="inlineStr">
        <is>
          <t>Actiu</t>
        </is>
      </c>
      <c r="C928" t="inlineStr">
        <is>
          <t>2025-05-12</t>
        </is>
      </c>
      <c r="D928" t="inlineStr">
        <is>
          <t>Serra Grup Immobiliari</t>
        </is>
      </c>
      <c r="F928" t="inlineStr">
        <is>
          <t>2025-05-12</t>
        </is>
      </c>
      <c r="G928" t="n">
        <v>0</v>
      </c>
      <c r="I928" t="n">
        <v>2200000</v>
      </c>
      <c r="J928" t="inlineStr">
        <is>
          <t>-</t>
        </is>
      </c>
      <c r="K928" t="inlineStr">
        <is>
          <t>Viviendas</t>
        </is>
      </c>
      <c r="L928" t="inlineStr">
        <is>
          <t>-</t>
        </is>
      </c>
      <c r="M928" t="inlineStr">
        <is>
          <t>-</t>
        </is>
      </c>
      <c r="N928" t="inlineStr">
        <is>
          <t>-</t>
        </is>
      </c>
      <c r="O928" t="inlineStr">
        <is>
          <t>Vilafranca del Penedès</t>
        </is>
      </c>
      <c r="P928" t="inlineStr">
        <is>
          <t>Subirats</t>
        </is>
      </c>
      <c r="Q928" t="n">
        <v>687</v>
      </c>
      <c r="R928" t="inlineStr">
        <is>
          <t>-</t>
        </is>
      </c>
      <c r="S928" t="inlineStr">
        <is>
          <t>-</t>
        </is>
      </c>
      <c r="T928" t="inlineStr">
        <is>
          <t>No</t>
        </is>
      </c>
      <c r="U928" t="n">
        <v>8</v>
      </c>
      <c r="V928" t="n">
        <v>6</v>
      </c>
      <c r="W928" t="inlineStr">
        <is>
          <t>-</t>
        </is>
      </c>
      <c r="X928" t="inlineStr">
        <is>
          <t>Si</t>
        </is>
      </c>
      <c r="Y928" t="inlineStr">
        <is>
          <t>Si</t>
        </is>
      </c>
      <c r="Z928" t="inlineStr">
        <is>
          <t>Si</t>
        </is>
      </c>
      <c r="AA928" t="inlineStr">
        <is>
          <t>No</t>
        </is>
      </c>
      <c r="AB928" t="inlineStr">
        <is>
          <t>No</t>
        </is>
      </c>
      <c r="AC928" s="126" t="inlineStr">
        <is>
          <t>Aqui</t>
        </is>
      </c>
      <c r="AE928" t="n">
        <v>3202.328966521106</v>
      </c>
      <c r="AF928" t="inlineStr">
        <is>
          <t>-</t>
        </is>
      </c>
    </row>
    <row r="929">
      <c r="B929" t="inlineStr">
        <is>
          <t>Actiu</t>
        </is>
      </c>
      <c r="C929" t="inlineStr">
        <is>
          <t>2025-05-12</t>
        </is>
      </c>
      <c r="D929" t="inlineStr">
        <is>
          <t>Serra Grup Immobiliari</t>
        </is>
      </c>
      <c r="F929" t="inlineStr">
        <is>
          <t>2025-05-12</t>
        </is>
      </c>
      <c r="G929" t="n">
        <v>0</v>
      </c>
      <c r="I929" t="n">
        <v>550000</v>
      </c>
      <c r="J929" t="inlineStr">
        <is>
          <t>-</t>
        </is>
      </c>
      <c r="K929" t="inlineStr">
        <is>
          <t>Viviendas</t>
        </is>
      </c>
      <c r="L929" t="inlineStr">
        <is>
          <t>-</t>
        </is>
      </c>
      <c r="M929" t="n">
        <v>1980</v>
      </c>
      <c r="N929" t="n">
        <v>45</v>
      </c>
      <c r="O929" t="inlineStr">
        <is>
          <t>Vilafranca del Penedès</t>
        </is>
      </c>
      <c r="P929" t="inlineStr">
        <is>
          <t>*CENTRO</t>
        </is>
      </c>
      <c r="Q929" t="n">
        <v>260</v>
      </c>
      <c r="R929" t="inlineStr">
        <is>
          <t>-</t>
        </is>
      </c>
      <c r="S929" t="inlineStr">
        <is>
          <t>-</t>
        </is>
      </c>
      <c r="T929" t="inlineStr">
        <is>
          <t>Si</t>
        </is>
      </c>
      <c r="U929" t="n">
        <v>5</v>
      </c>
      <c r="V929" t="n">
        <v>3</v>
      </c>
      <c r="W929" t="inlineStr">
        <is>
          <t>-</t>
        </is>
      </c>
      <c r="X929" t="inlineStr">
        <is>
          <t>No</t>
        </is>
      </c>
      <c r="Y929" t="inlineStr">
        <is>
          <t>Si</t>
        </is>
      </c>
      <c r="Z929" t="inlineStr">
        <is>
          <t>No</t>
        </is>
      </c>
      <c r="AA929" t="inlineStr">
        <is>
          <t>Si</t>
        </is>
      </c>
      <c r="AB929" t="inlineStr">
        <is>
          <t>No</t>
        </is>
      </c>
      <c r="AC929" s="126" t="inlineStr">
        <is>
          <t>Aqui</t>
        </is>
      </c>
      <c r="AE929" t="n">
        <v>2115.384615384615</v>
      </c>
      <c r="AF929" t="n">
        <v>1726.844583987441</v>
      </c>
    </row>
    <row r="930">
      <c r="B930" t="inlineStr">
        <is>
          <t>Actiu</t>
        </is>
      </c>
      <c r="C930" t="inlineStr">
        <is>
          <t>2025-05-12</t>
        </is>
      </c>
      <c r="D930" t="inlineStr">
        <is>
          <t>Serra Grup Immobiliari</t>
        </is>
      </c>
      <c r="F930" t="inlineStr">
        <is>
          <t>2025-05-12</t>
        </is>
      </c>
      <c r="G930" t="n">
        <v>0</v>
      </c>
      <c r="I930" t="n">
        <v>285000</v>
      </c>
      <c r="J930" t="inlineStr">
        <is>
          <t>-</t>
        </is>
      </c>
      <c r="K930" t="inlineStr">
        <is>
          <t>Viviendas</t>
        </is>
      </c>
      <c r="L930" t="inlineStr">
        <is>
          <t>-</t>
        </is>
      </c>
      <c r="M930" t="n">
        <v>1966</v>
      </c>
      <c r="N930" t="n">
        <v>59</v>
      </c>
      <c r="O930" t="inlineStr">
        <is>
          <t>Vilafranca del Penedès</t>
        </is>
      </c>
      <c r="P930" t="inlineStr">
        <is>
          <t>Sant Julià</t>
        </is>
      </c>
      <c r="Q930" t="n">
        <v>90</v>
      </c>
      <c r="R930" t="inlineStr">
        <is>
          <t>-</t>
        </is>
      </c>
      <c r="S930" t="inlineStr">
        <is>
          <t>-</t>
        </is>
      </c>
      <c r="T930" t="inlineStr">
        <is>
          <t>No</t>
        </is>
      </c>
      <c r="U930" t="n">
        <v>3</v>
      </c>
      <c r="V930" t="n">
        <v>1</v>
      </c>
      <c r="W930" t="inlineStr">
        <is>
          <t>-</t>
        </is>
      </c>
      <c r="X930" t="inlineStr">
        <is>
          <t>Si</t>
        </is>
      </c>
      <c r="Y930" t="inlineStr">
        <is>
          <t>No</t>
        </is>
      </c>
      <c r="Z930" t="inlineStr">
        <is>
          <t>No</t>
        </is>
      </c>
      <c r="AA930" t="inlineStr">
        <is>
          <t>Si</t>
        </is>
      </c>
      <c r="AB930" t="inlineStr">
        <is>
          <t>Si</t>
        </is>
      </c>
      <c r="AC930" s="126" t="inlineStr">
        <is>
          <t>Aqui</t>
        </is>
      </c>
      <c r="AE930" t="n">
        <v>3166.666666666667</v>
      </c>
      <c r="AF930" t="n">
        <v>2445.302445302445</v>
      </c>
    </row>
    <row r="931">
      <c r="B931" t="inlineStr">
        <is>
          <t>Actiu</t>
        </is>
      </c>
      <c r="C931" t="inlineStr">
        <is>
          <t>2025-05-12</t>
        </is>
      </c>
      <c r="D931" t="inlineStr">
        <is>
          <t>Serra Grup Immobiliari</t>
        </is>
      </c>
      <c r="F931" t="inlineStr">
        <is>
          <t>2025-05-12</t>
        </is>
      </c>
      <c r="G931" t="n">
        <v>0</v>
      </c>
      <c r="I931" t="n">
        <v>295000</v>
      </c>
      <c r="J931" t="inlineStr">
        <is>
          <t>-</t>
        </is>
      </c>
      <c r="K931" t="inlineStr">
        <is>
          <t>Viviendas</t>
        </is>
      </c>
      <c r="L931" t="inlineStr">
        <is>
          <t>-</t>
        </is>
      </c>
      <c r="M931" t="n">
        <v>1991</v>
      </c>
      <c r="N931" t="n">
        <v>34</v>
      </c>
      <c r="O931" t="inlineStr">
        <is>
          <t>Vilafranca del Penedès</t>
        </is>
      </c>
      <c r="P931" t="inlineStr">
        <is>
          <t>Barceloneta - Molí D´En Rovira</t>
        </is>
      </c>
      <c r="Q931" t="n">
        <v>121</v>
      </c>
      <c r="R931" t="inlineStr">
        <is>
          <t>-</t>
        </is>
      </c>
      <c r="S931" t="inlineStr">
        <is>
          <t>-</t>
        </is>
      </c>
      <c r="T931" t="inlineStr">
        <is>
          <t>No</t>
        </is>
      </c>
      <c r="U931" t="n">
        <v>3</v>
      </c>
      <c r="V931" t="n">
        <v>3</v>
      </c>
      <c r="W931" t="inlineStr">
        <is>
          <t>-</t>
        </is>
      </c>
      <c r="X931" t="inlineStr">
        <is>
          <t>No</t>
        </is>
      </c>
      <c r="Y931" t="inlineStr">
        <is>
          <t>No</t>
        </is>
      </c>
      <c r="Z931" t="inlineStr">
        <is>
          <t>No</t>
        </is>
      </c>
      <c r="AA931" t="inlineStr">
        <is>
          <t>Si</t>
        </is>
      </c>
      <c r="AB931" t="inlineStr">
        <is>
          <t>Si</t>
        </is>
      </c>
      <c r="AC931" s="126" t="inlineStr">
        <is>
          <t>Aqui</t>
        </is>
      </c>
      <c r="AE931" t="n">
        <v>2438.01652892562</v>
      </c>
      <c r="AF931" t="n">
        <v>2083.774811047538</v>
      </c>
    </row>
    <row r="932">
      <c r="B932" t="inlineStr">
        <is>
          <t>Actiu</t>
        </is>
      </c>
      <c r="C932" t="inlineStr">
        <is>
          <t>2025-05-12</t>
        </is>
      </c>
      <c r="D932" t="inlineStr">
        <is>
          <t>Serra Grup Immobiliari</t>
        </is>
      </c>
      <c r="F932" t="inlineStr">
        <is>
          <t>2025-05-12</t>
        </is>
      </c>
      <c r="G932" t="n">
        <v>0</v>
      </c>
      <c r="I932" t="n">
        <v>296000</v>
      </c>
      <c r="J932" t="inlineStr">
        <is>
          <t>-</t>
        </is>
      </c>
      <c r="K932" t="inlineStr">
        <is>
          <t>Viviendas</t>
        </is>
      </c>
      <c r="L932" t="inlineStr">
        <is>
          <t>Buen estado</t>
        </is>
      </c>
      <c r="M932" t="inlineStr">
        <is>
          <t>-</t>
        </is>
      </c>
      <c r="N932" t="inlineStr">
        <is>
          <t>-</t>
        </is>
      </c>
      <c r="O932" t="inlineStr">
        <is>
          <t>Font-rubí</t>
        </is>
      </c>
      <c r="P932" t="inlineStr">
        <is>
          <t>Cataluna</t>
        </is>
      </c>
      <c r="Q932" t="n">
        <v>95</v>
      </c>
      <c r="R932" t="inlineStr">
        <is>
          <t>-</t>
        </is>
      </c>
      <c r="S932" t="inlineStr">
        <is>
          <t>-</t>
        </is>
      </c>
      <c r="T932" t="inlineStr">
        <is>
          <t>No</t>
        </is>
      </c>
      <c r="U932" t="n">
        <v>7</v>
      </c>
      <c r="V932" t="n">
        <v>3</v>
      </c>
      <c r="W932" t="inlineStr">
        <is>
          <t>-</t>
        </is>
      </c>
      <c r="X932" t="inlineStr">
        <is>
          <t>Si</t>
        </is>
      </c>
      <c r="Y932" t="inlineStr">
        <is>
          <t>No</t>
        </is>
      </c>
      <c r="Z932" t="inlineStr">
        <is>
          <t>Si</t>
        </is>
      </c>
      <c r="AA932" t="inlineStr">
        <is>
          <t>No</t>
        </is>
      </c>
      <c r="AB932" t="inlineStr">
        <is>
          <t>No</t>
        </is>
      </c>
      <c r="AC932" s="126" t="inlineStr">
        <is>
          <t>Aqui</t>
        </is>
      </c>
      <c r="AE932" t="n">
        <v>3115.78947368421</v>
      </c>
      <c r="AF932" t="inlineStr">
        <is>
          <t>-</t>
        </is>
      </c>
    </row>
    <row r="933">
      <c r="B933" t="inlineStr">
        <is>
          <t>Actiu</t>
        </is>
      </c>
      <c r="C933" t="inlineStr">
        <is>
          <t>2025-05-12</t>
        </is>
      </c>
      <c r="D933" t="inlineStr">
        <is>
          <t>Serra Grup Immobiliari</t>
        </is>
      </c>
      <c r="F933" t="inlineStr">
        <is>
          <t>2025-05-12</t>
        </is>
      </c>
      <c r="G933" t="n">
        <v>0</v>
      </c>
      <c r="I933" t="n">
        <v>340000</v>
      </c>
      <c r="J933" t="inlineStr">
        <is>
          <t>-</t>
        </is>
      </c>
      <c r="K933" t="inlineStr">
        <is>
          <t>Viviendas</t>
        </is>
      </c>
      <c r="L933" t="inlineStr">
        <is>
          <t>-</t>
        </is>
      </c>
      <c r="M933" t="n">
        <v>2003</v>
      </c>
      <c r="N933" t="n">
        <v>22</v>
      </c>
      <c r="O933" t="inlineStr">
        <is>
          <t>Moja</t>
        </is>
      </c>
      <c r="P933" t="inlineStr">
        <is>
          <t>La vinera</t>
        </is>
      </c>
      <c r="Q933" t="n">
        <v>125</v>
      </c>
      <c r="R933" t="inlineStr">
        <is>
          <t>-</t>
        </is>
      </c>
      <c r="S933" t="inlineStr">
        <is>
          <t>-</t>
        </is>
      </c>
      <c r="T933" t="inlineStr">
        <is>
          <t>Si</t>
        </is>
      </c>
      <c r="U933" t="n">
        <v>4</v>
      </c>
      <c r="V933" t="n">
        <v>3</v>
      </c>
      <c r="W933" t="inlineStr">
        <is>
          <t>-</t>
        </is>
      </c>
      <c r="X933" t="inlineStr">
        <is>
          <t>Si</t>
        </is>
      </c>
      <c r="Y933" t="inlineStr">
        <is>
          <t>Si</t>
        </is>
      </c>
      <c r="Z933" t="inlineStr">
        <is>
          <t>Si</t>
        </is>
      </c>
      <c r="AA933" t="inlineStr">
        <is>
          <t>Si</t>
        </is>
      </c>
      <c r="AB933" t="inlineStr">
        <is>
          <t>Si</t>
        </is>
      </c>
      <c r="AC933" s="126" t="inlineStr">
        <is>
          <t>Aqui</t>
        </is>
      </c>
      <c r="AE933" t="n">
        <v>2720</v>
      </c>
      <c r="AF933" t="n">
        <v>2450.45045045045</v>
      </c>
    </row>
    <row r="934">
      <c r="B934" t="inlineStr">
        <is>
          <t>Actiu</t>
        </is>
      </c>
      <c r="C934" t="inlineStr">
        <is>
          <t>2025-05-13</t>
        </is>
      </c>
      <c r="D934" t="inlineStr">
        <is>
          <t>Serra Grup Immobiliari</t>
        </is>
      </c>
      <c r="F934" t="inlineStr">
        <is>
          <t>2025-05-13</t>
        </is>
      </c>
      <c r="G934" t="n">
        <v>0</v>
      </c>
      <c r="I934" t="n">
        <v>273861</v>
      </c>
      <c r="J934" t="inlineStr">
        <is>
          <t>-</t>
        </is>
      </c>
      <c r="K934" t="inlineStr">
        <is>
          <t>Viviendas</t>
        </is>
      </c>
      <c r="L934" t="inlineStr">
        <is>
          <t>Obra Nueva</t>
        </is>
      </c>
      <c r="M934" t="n">
        <v>2025</v>
      </c>
      <c r="N934" t="n">
        <v>0</v>
      </c>
      <c r="O934" t="inlineStr">
        <is>
          <t>Vilafranca del Penedès</t>
        </is>
      </c>
      <c r="P934" t="inlineStr">
        <is>
          <t>Vilafranca del Penedès</t>
        </is>
      </c>
      <c r="Q934" t="n">
        <v>84</v>
      </c>
      <c r="R934" t="inlineStr">
        <is>
          <t>-</t>
        </is>
      </c>
      <c r="S934" t="inlineStr">
        <is>
          <t>-</t>
        </is>
      </c>
      <c r="T934" t="inlineStr">
        <is>
          <t>Si</t>
        </is>
      </c>
      <c r="U934" t="n">
        <v>3</v>
      </c>
      <c r="V934" t="n">
        <v>2</v>
      </c>
      <c r="W934" t="inlineStr">
        <is>
          <t>-</t>
        </is>
      </c>
      <c r="X934" t="inlineStr">
        <is>
          <t>No</t>
        </is>
      </c>
      <c r="Y934" t="inlineStr">
        <is>
          <t>No</t>
        </is>
      </c>
      <c r="Z934" t="inlineStr">
        <is>
          <t>Si</t>
        </is>
      </c>
      <c r="AA934" t="inlineStr">
        <is>
          <t>No</t>
        </is>
      </c>
      <c r="AB934" t="inlineStr">
        <is>
          <t>Si</t>
        </is>
      </c>
      <c r="AC934" s="126" t="inlineStr">
        <is>
          <t>Aqui</t>
        </is>
      </c>
      <c r="AE934" t="n">
        <v>3260.25</v>
      </c>
      <c r="AF934" t="n">
        <v>3260.25</v>
      </c>
    </row>
    <row r="935">
      <c r="B935" t="inlineStr">
        <is>
          <t>Actiu</t>
        </is>
      </c>
      <c r="C935" t="inlineStr">
        <is>
          <t>2025-05-13</t>
        </is>
      </c>
      <c r="D935" t="inlineStr">
        <is>
          <t>Serra Grup Immobiliari</t>
        </is>
      </c>
      <c r="F935" t="inlineStr">
        <is>
          <t>2025-05-13</t>
        </is>
      </c>
      <c r="G935" t="n">
        <v>0</v>
      </c>
      <c r="I935" t="n">
        <v>285000</v>
      </c>
      <c r="J935" t="inlineStr">
        <is>
          <t>-</t>
        </is>
      </c>
      <c r="K935" t="inlineStr">
        <is>
          <t>Viviendas</t>
        </is>
      </c>
      <c r="L935" t="inlineStr">
        <is>
          <t>Buen estado</t>
        </is>
      </c>
      <c r="M935" t="n">
        <v>1960</v>
      </c>
      <c r="N935" t="n">
        <v>65</v>
      </c>
      <c r="O935" t="inlineStr">
        <is>
          <t>Vilafranca del Penedès</t>
        </is>
      </c>
      <c r="P935" t="inlineStr">
        <is>
          <t>*CENTRO</t>
        </is>
      </c>
      <c r="Q935" t="n">
        <v>98</v>
      </c>
      <c r="R935" t="inlineStr">
        <is>
          <t>-</t>
        </is>
      </c>
      <c r="S935" t="inlineStr">
        <is>
          <t>-</t>
        </is>
      </c>
      <c r="T935" t="inlineStr">
        <is>
          <t>No</t>
        </is>
      </c>
      <c r="U935" t="n">
        <v>3</v>
      </c>
      <c r="V935" t="n">
        <v>2</v>
      </c>
      <c r="W935" t="inlineStr">
        <is>
          <t>-</t>
        </is>
      </c>
      <c r="X935" t="inlineStr">
        <is>
          <t>No</t>
        </is>
      </c>
      <c r="Y935" t="inlineStr">
        <is>
          <t>Si</t>
        </is>
      </c>
      <c r="Z935" t="inlineStr">
        <is>
          <t>No</t>
        </is>
      </c>
      <c r="AA935" t="inlineStr">
        <is>
          <t>No</t>
        </is>
      </c>
      <c r="AB935" t="inlineStr">
        <is>
          <t>Si</t>
        </is>
      </c>
      <c r="AC935" s="126" t="inlineStr">
        <is>
          <t>Aqui</t>
        </is>
      </c>
      <c r="AE935" t="n">
        <v>2908.163265306122</v>
      </c>
      <c r="AF935" t="n">
        <v>2194.840200231036</v>
      </c>
    </row>
    <row r="936">
      <c r="B936" t="inlineStr">
        <is>
          <t>Actiu</t>
        </is>
      </c>
      <c r="C936" t="inlineStr">
        <is>
          <t>2025-05-13</t>
        </is>
      </c>
      <c r="D936" t="inlineStr">
        <is>
          <t>Serra Grup Immobiliari</t>
        </is>
      </c>
      <c r="F936" t="inlineStr">
        <is>
          <t>2025-05-13</t>
        </is>
      </c>
      <c r="G936" t="n">
        <v>0</v>
      </c>
      <c r="I936" t="n">
        <v>319200</v>
      </c>
      <c r="J936" t="inlineStr">
        <is>
          <t>-</t>
        </is>
      </c>
      <c r="K936" t="inlineStr">
        <is>
          <t>Viviendas</t>
        </is>
      </c>
      <c r="L936" t="inlineStr">
        <is>
          <t>Obra Nueva</t>
        </is>
      </c>
      <c r="M936" t="n">
        <v>2025</v>
      </c>
      <c r="N936" t="n">
        <v>0</v>
      </c>
      <c r="O936" t="inlineStr">
        <is>
          <t>Vilafranca del Penedès</t>
        </is>
      </c>
      <c r="P936" t="inlineStr">
        <is>
          <t>Barcelona</t>
        </is>
      </c>
      <c r="Q936" t="n">
        <v>92</v>
      </c>
      <c r="R936" t="inlineStr">
        <is>
          <t>-</t>
        </is>
      </c>
      <c r="S936" t="inlineStr">
        <is>
          <t>-</t>
        </is>
      </c>
      <c r="T936" t="inlineStr">
        <is>
          <t>Si</t>
        </is>
      </c>
      <c r="U936" t="n">
        <v>4</v>
      </c>
      <c r="V936" t="n">
        <v>2</v>
      </c>
      <c r="W936" t="inlineStr">
        <is>
          <t>-</t>
        </is>
      </c>
      <c r="X936" t="inlineStr">
        <is>
          <t>No</t>
        </is>
      </c>
      <c r="Y936" t="inlineStr">
        <is>
          <t>No</t>
        </is>
      </c>
      <c r="Z936" t="inlineStr">
        <is>
          <t>Si</t>
        </is>
      </c>
      <c r="AA936" t="inlineStr">
        <is>
          <t>No</t>
        </is>
      </c>
      <c r="AB936" t="inlineStr">
        <is>
          <t>Si</t>
        </is>
      </c>
      <c r="AC936" s="126" t="inlineStr">
        <is>
          <t>Aqui</t>
        </is>
      </c>
      <c r="AE936" t="n">
        <v>3469.565217391304</v>
      </c>
      <c r="AF936" t="n">
        <v>3469.565217391304</v>
      </c>
    </row>
    <row r="937">
      <c r="B937" t="inlineStr">
        <is>
          <t>Actiu</t>
        </is>
      </c>
      <c r="C937" t="inlineStr">
        <is>
          <t>2025-05-13</t>
        </is>
      </c>
      <c r="D937" t="inlineStr">
        <is>
          <t>Serra Grup Immobiliari</t>
        </is>
      </c>
      <c r="F937" t="inlineStr">
        <is>
          <t>2025-05-13</t>
        </is>
      </c>
      <c r="G937" t="n">
        <v>0</v>
      </c>
      <c r="I937" t="n">
        <v>276105</v>
      </c>
      <c r="J937" t="inlineStr">
        <is>
          <t>-</t>
        </is>
      </c>
      <c r="K937" t="inlineStr">
        <is>
          <t>Viviendas</t>
        </is>
      </c>
      <c r="L937" t="inlineStr">
        <is>
          <t>Obra Nueva</t>
        </is>
      </c>
      <c r="M937" t="n">
        <v>2025</v>
      </c>
      <c r="N937" t="n">
        <v>0</v>
      </c>
      <c r="O937" t="inlineStr">
        <is>
          <t>Vilafranca del Penedès</t>
        </is>
      </c>
      <c r="P937" t="inlineStr">
        <is>
          <t>Vilafranca del Penedès</t>
        </is>
      </c>
      <c r="Q937" t="n">
        <v>83</v>
      </c>
      <c r="R937" t="inlineStr">
        <is>
          <t>-</t>
        </is>
      </c>
      <c r="S937" t="inlineStr">
        <is>
          <t>-</t>
        </is>
      </c>
      <c r="T937" t="inlineStr">
        <is>
          <t>Si</t>
        </is>
      </c>
      <c r="U937" t="n">
        <v>3</v>
      </c>
      <c r="V937" t="n">
        <v>2</v>
      </c>
      <c r="W937" t="inlineStr">
        <is>
          <t>-</t>
        </is>
      </c>
      <c r="X937" t="inlineStr">
        <is>
          <t>No</t>
        </is>
      </c>
      <c r="Y937" t="inlineStr">
        <is>
          <t>No</t>
        </is>
      </c>
      <c r="Z937" t="inlineStr">
        <is>
          <t>Si</t>
        </is>
      </c>
      <c r="AA937" t="inlineStr">
        <is>
          <t>No</t>
        </is>
      </c>
      <c r="AB937" t="inlineStr">
        <is>
          <t>Si</t>
        </is>
      </c>
      <c r="AC937" s="126" t="inlineStr">
        <is>
          <t>Aqui</t>
        </is>
      </c>
      <c r="AE937" t="n">
        <v>3326.566265060241</v>
      </c>
      <c r="AF937" t="n">
        <v>3326.566265060241</v>
      </c>
    </row>
    <row r="938">
      <c r="B938" t="inlineStr">
        <is>
          <t>Actiu</t>
        </is>
      </c>
      <c r="C938" t="inlineStr">
        <is>
          <t>2025-05-13</t>
        </is>
      </c>
      <c r="D938" t="inlineStr">
        <is>
          <t>Serra Grup Immobiliari</t>
        </is>
      </c>
      <c r="F938" t="inlineStr">
        <is>
          <t>2025-05-13</t>
        </is>
      </c>
      <c r="G938" t="n">
        <v>0</v>
      </c>
      <c r="I938" t="n">
        <v>167000</v>
      </c>
      <c r="J938" t="inlineStr">
        <is>
          <t>-</t>
        </is>
      </c>
      <c r="K938" t="inlineStr">
        <is>
          <t>Viviendas</t>
        </is>
      </c>
      <c r="L938" t="inlineStr">
        <is>
          <t>Buen estado</t>
        </is>
      </c>
      <c r="M938" t="n">
        <v>1972</v>
      </c>
      <c r="N938" t="n">
        <v>53</v>
      </c>
      <c r="O938" t="inlineStr">
        <is>
          <t>Vilafranca del Penedès</t>
        </is>
      </c>
      <c r="P938" t="inlineStr">
        <is>
          <t>LEspirall</t>
        </is>
      </c>
      <c r="Q938" t="n">
        <v>74</v>
      </c>
      <c r="R938" t="inlineStr">
        <is>
          <t>-</t>
        </is>
      </c>
      <c r="S938" t="inlineStr">
        <is>
          <t>-</t>
        </is>
      </c>
      <c r="T938" t="inlineStr">
        <is>
          <t>Si</t>
        </is>
      </c>
      <c r="U938" t="n">
        <v>3</v>
      </c>
      <c r="V938" t="n">
        <v>1</v>
      </c>
      <c r="W938" t="inlineStr">
        <is>
          <t>Sur</t>
        </is>
      </c>
      <c r="X938" t="inlineStr">
        <is>
          <t>No</t>
        </is>
      </c>
      <c r="Y938" t="inlineStr">
        <is>
          <t>No</t>
        </is>
      </c>
      <c r="Z938" t="inlineStr">
        <is>
          <t>No</t>
        </is>
      </c>
      <c r="AA938" t="inlineStr">
        <is>
          <t>No</t>
        </is>
      </c>
      <c r="AB938" t="inlineStr">
        <is>
          <t>No</t>
        </is>
      </c>
      <c r="AC938" s="126" t="inlineStr">
        <is>
          <t>Aqui</t>
        </is>
      </c>
      <c r="AE938" t="n">
        <v>2256.756756756757</v>
      </c>
      <c r="AF938" t="n">
        <v>1783.997436171349</v>
      </c>
    </row>
    <row r="939">
      <c r="B939" t="inlineStr">
        <is>
          <t>Actiu</t>
        </is>
      </c>
      <c r="C939" t="inlineStr">
        <is>
          <t>2025-05-13</t>
        </is>
      </c>
      <c r="D939" t="inlineStr">
        <is>
          <t>Serra Grup Immobiliari</t>
        </is>
      </c>
      <c r="F939" t="inlineStr">
        <is>
          <t>2025-05-13</t>
        </is>
      </c>
      <c r="G939" t="n">
        <v>0</v>
      </c>
      <c r="I939" t="n">
        <v>273137</v>
      </c>
      <c r="J939" t="inlineStr">
        <is>
          <t>-</t>
        </is>
      </c>
      <c r="K939" t="inlineStr">
        <is>
          <t>Viviendas</t>
        </is>
      </c>
      <c r="L939" t="inlineStr">
        <is>
          <t>Obra Nueva</t>
        </is>
      </c>
      <c r="M939" t="inlineStr">
        <is>
          <t>-</t>
        </is>
      </c>
      <c r="N939" t="inlineStr">
        <is>
          <t>-</t>
        </is>
      </c>
      <c r="O939" t="inlineStr">
        <is>
          <t>Vilafranca del Penedès</t>
        </is>
      </c>
      <c r="P939" t="inlineStr">
        <is>
          <t>Barceloneta</t>
        </is>
      </c>
      <c r="Q939" t="n">
        <v>82</v>
      </c>
      <c r="R939" t="inlineStr">
        <is>
          <t>-</t>
        </is>
      </c>
      <c r="S939" t="inlineStr">
        <is>
          <t>-</t>
        </is>
      </c>
      <c r="T939" t="inlineStr">
        <is>
          <t>Si</t>
        </is>
      </c>
      <c r="U939" t="n">
        <v>3</v>
      </c>
      <c r="V939" t="n">
        <v>2</v>
      </c>
      <c r="W939" t="inlineStr">
        <is>
          <t>-</t>
        </is>
      </c>
      <c r="X939" t="inlineStr">
        <is>
          <t>No</t>
        </is>
      </c>
      <c r="Y939" t="inlineStr">
        <is>
          <t>No</t>
        </is>
      </c>
      <c r="Z939" t="inlineStr">
        <is>
          <t>Si</t>
        </is>
      </c>
      <c r="AA939" t="inlineStr">
        <is>
          <t>No</t>
        </is>
      </c>
      <c r="AB939" t="inlineStr">
        <is>
          <t>Si</t>
        </is>
      </c>
      <c r="AC939" s="126" t="inlineStr">
        <is>
          <t>Aqui</t>
        </is>
      </c>
      <c r="AE939" t="n">
        <v>3330.939024390244</v>
      </c>
      <c r="AF939" t="inlineStr">
        <is>
          <t>-</t>
        </is>
      </c>
    </row>
    <row r="940">
      <c r="B940" t="inlineStr">
        <is>
          <t>Actiu</t>
        </is>
      </c>
      <c r="C940" t="inlineStr">
        <is>
          <t>2025-05-13</t>
        </is>
      </c>
      <c r="D940" t="inlineStr">
        <is>
          <t>Serra Grup Immobiliari</t>
        </is>
      </c>
      <c r="F940" t="inlineStr">
        <is>
          <t>2025-05-13</t>
        </is>
      </c>
      <c r="G940" t="n">
        <v>0</v>
      </c>
      <c r="I940" t="n">
        <v>287000</v>
      </c>
      <c r="J940" t="inlineStr">
        <is>
          <t>-</t>
        </is>
      </c>
      <c r="K940" t="inlineStr">
        <is>
          <t>Viviendas</t>
        </is>
      </c>
      <c r="L940" t="inlineStr">
        <is>
          <t>Buen estado</t>
        </is>
      </c>
      <c r="M940" t="inlineStr">
        <is>
          <t>-</t>
        </is>
      </c>
      <c r="N940" t="inlineStr">
        <is>
          <t>-</t>
        </is>
      </c>
      <c r="O940" t="inlineStr">
        <is>
          <t>Vilafranca del Penedès</t>
        </is>
      </c>
      <c r="P940" t="inlineStr">
        <is>
          <t>*CENTRO</t>
        </is>
      </c>
      <c r="Q940" t="n">
        <v>305</v>
      </c>
      <c r="R940" t="inlineStr">
        <is>
          <t>-</t>
        </is>
      </c>
      <c r="S940" t="inlineStr">
        <is>
          <t>-</t>
        </is>
      </c>
      <c r="T940" t="inlineStr">
        <is>
          <t>No</t>
        </is>
      </c>
      <c r="U940" t="n">
        <v>4</v>
      </c>
      <c r="V940" t="n">
        <v>3</v>
      </c>
      <c r="W940" t="inlineStr">
        <is>
          <t>-</t>
        </is>
      </c>
      <c r="X940" t="inlineStr">
        <is>
          <t>No</t>
        </is>
      </c>
      <c r="Y940" t="inlineStr">
        <is>
          <t>No</t>
        </is>
      </c>
      <c r="Z940" t="inlineStr">
        <is>
          <t>No</t>
        </is>
      </c>
      <c r="AA940" t="inlineStr">
        <is>
          <t>No</t>
        </is>
      </c>
      <c r="AB940" t="inlineStr">
        <is>
          <t>No</t>
        </is>
      </c>
      <c r="AC940" s="126" t="inlineStr">
        <is>
          <t>Aqui</t>
        </is>
      </c>
      <c r="AE940" t="n">
        <v>940.983606557377</v>
      </c>
      <c r="AF940" t="inlineStr">
        <is>
          <t>-</t>
        </is>
      </c>
    </row>
    <row r="941">
      <c r="B941" t="inlineStr">
        <is>
          <t>Actiu</t>
        </is>
      </c>
      <c r="C941" t="inlineStr">
        <is>
          <t>2025-05-13</t>
        </is>
      </c>
      <c r="D941" t="inlineStr">
        <is>
          <t>Serra Grup Immobiliari</t>
        </is>
      </c>
      <c r="F941" t="inlineStr">
        <is>
          <t>2025-05-13</t>
        </is>
      </c>
      <c r="G941" t="n">
        <v>0</v>
      </c>
      <c r="I941" t="n">
        <v>282043</v>
      </c>
      <c r="J941" t="inlineStr">
        <is>
          <t>-</t>
        </is>
      </c>
      <c r="K941" t="inlineStr">
        <is>
          <t>Viviendas</t>
        </is>
      </c>
      <c r="L941" t="inlineStr">
        <is>
          <t>Nuevo</t>
        </is>
      </c>
      <c r="M941" t="inlineStr">
        <is>
          <t>-</t>
        </is>
      </c>
      <c r="N941" t="inlineStr">
        <is>
          <t>-</t>
        </is>
      </c>
      <c r="O941" t="inlineStr">
        <is>
          <t>Vilafranca del Penedès</t>
        </is>
      </c>
      <c r="P941" t="inlineStr">
        <is>
          <t>Barcelona</t>
        </is>
      </c>
      <c r="Q941" t="n">
        <v>83</v>
      </c>
      <c r="R941" t="inlineStr">
        <is>
          <t>-</t>
        </is>
      </c>
      <c r="S941" t="inlineStr">
        <is>
          <t>-</t>
        </is>
      </c>
      <c r="T941" t="inlineStr">
        <is>
          <t>Si</t>
        </is>
      </c>
      <c r="U941" t="n">
        <v>3</v>
      </c>
      <c r="V941" t="n">
        <v>2</v>
      </c>
      <c r="W941" t="inlineStr">
        <is>
          <t>-</t>
        </is>
      </c>
      <c r="X941" t="inlineStr">
        <is>
          <t>No</t>
        </is>
      </c>
      <c r="Y941" t="inlineStr">
        <is>
          <t>No</t>
        </is>
      </c>
      <c r="Z941" t="inlineStr">
        <is>
          <t>Si</t>
        </is>
      </c>
      <c r="AA941" t="inlineStr">
        <is>
          <t>No</t>
        </is>
      </c>
      <c r="AB941" t="inlineStr">
        <is>
          <t>Si</t>
        </is>
      </c>
      <c r="AC941" s="126" t="inlineStr">
        <is>
          <t>Aqui</t>
        </is>
      </c>
      <c r="AE941" t="n">
        <v>3398.10843373494</v>
      </c>
      <c r="AF941" t="inlineStr">
        <is>
          <t>-</t>
        </is>
      </c>
    </row>
    <row r="942">
      <c r="B942" t="inlineStr">
        <is>
          <t>Actiu</t>
        </is>
      </c>
      <c r="C942" t="inlineStr">
        <is>
          <t>2025-05-13</t>
        </is>
      </c>
      <c r="D942" t="inlineStr">
        <is>
          <t>Serra Grup Immobiliari</t>
        </is>
      </c>
      <c r="F942" t="inlineStr">
        <is>
          <t>2025-05-13</t>
        </is>
      </c>
      <c r="G942" t="n">
        <v>0</v>
      </c>
      <c r="I942" t="n">
        <v>495000</v>
      </c>
      <c r="J942" t="inlineStr">
        <is>
          <t>-</t>
        </is>
      </c>
      <c r="K942" t="inlineStr">
        <is>
          <t>Viviendas</t>
        </is>
      </c>
      <c r="L942" t="inlineStr">
        <is>
          <t>Buen estado</t>
        </is>
      </c>
      <c r="M942" t="n">
        <v>1918</v>
      </c>
      <c r="N942" t="n">
        <v>107</v>
      </c>
      <c r="O942" t="inlineStr">
        <is>
          <t>Vilafranca del Penedès</t>
        </is>
      </c>
      <c r="P942" t="inlineStr">
        <is>
          <t>*CENTRO</t>
        </is>
      </c>
      <c r="Q942" t="n">
        <v>273</v>
      </c>
      <c r="R942" t="inlineStr">
        <is>
          <t>-</t>
        </is>
      </c>
      <c r="S942" t="inlineStr">
        <is>
          <t>-</t>
        </is>
      </c>
      <c r="T942" t="inlineStr">
        <is>
          <t>No</t>
        </is>
      </c>
      <c r="U942" t="n">
        <v>7</v>
      </c>
      <c r="V942" t="n">
        <v>4</v>
      </c>
      <c r="W942" t="inlineStr">
        <is>
          <t>-</t>
        </is>
      </c>
      <c r="X942" t="inlineStr">
        <is>
          <t>No</t>
        </is>
      </c>
      <c r="Y942" t="inlineStr">
        <is>
          <t>Si</t>
        </is>
      </c>
      <c r="Z942" t="inlineStr">
        <is>
          <t>No</t>
        </is>
      </c>
      <c r="AA942" t="inlineStr">
        <is>
          <t>No</t>
        </is>
      </c>
      <c r="AB942" t="inlineStr">
        <is>
          <t>No</t>
        </is>
      </c>
      <c r="AC942" s="126" t="inlineStr">
        <is>
          <t>Aqui</t>
        </is>
      </c>
      <c r="AE942" t="n">
        <v>1813.186813186813</v>
      </c>
      <c r="AF942" t="n">
        <v>1181.22919425851</v>
      </c>
    </row>
    <row r="943">
      <c r="B943" t="inlineStr">
        <is>
          <t>Actiu</t>
        </is>
      </c>
      <c r="C943" t="inlineStr">
        <is>
          <t>2025-05-13</t>
        </is>
      </c>
      <c r="D943" t="inlineStr">
        <is>
          <t>Serra Grup Immobiliari</t>
        </is>
      </c>
      <c r="F943" t="inlineStr">
        <is>
          <t>2025-05-13</t>
        </is>
      </c>
      <c r="G943" t="n">
        <v>0</v>
      </c>
      <c r="I943" t="n">
        <v>270000</v>
      </c>
      <c r="J943" t="inlineStr">
        <is>
          <t>-</t>
        </is>
      </c>
      <c r="K943" t="inlineStr">
        <is>
          <t>Viviendas</t>
        </is>
      </c>
      <c r="L943" t="inlineStr">
        <is>
          <t>Seminuevo</t>
        </is>
      </c>
      <c r="M943" t="n">
        <v>2023</v>
      </c>
      <c r="N943" t="n">
        <v>2</v>
      </c>
      <c r="O943" t="inlineStr">
        <is>
          <t>Vilafranca del Penedès</t>
        </is>
      </c>
      <c r="P943" t="inlineStr">
        <is>
          <t>*CENTRO</t>
        </is>
      </c>
      <c r="Q943" t="n">
        <v>95</v>
      </c>
      <c r="R943" t="inlineStr">
        <is>
          <t>-</t>
        </is>
      </c>
      <c r="S943" t="inlineStr">
        <is>
          <t>-</t>
        </is>
      </c>
      <c r="T943" t="inlineStr">
        <is>
          <t>Si</t>
        </is>
      </c>
      <c r="U943" t="n">
        <v>3</v>
      </c>
      <c r="V943" t="n">
        <v>2</v>
      </c>
      <c r="W943" t="inlineStr">
        <is>
          <t>Sur</t>
        </is>
      </c>
      <c r="X943" t="inlineStr">
        <is>
          <t>No</t>
        </is>
      </c>
      <c r="Y943" t="inlineStr">
        <is>
          <t>Si</t>
        </is>
      </c>
      <c r="Z943" t="inlineStr">
        <is>
          <t>No</t>
        </is>
      </c>
      <c r="AA943" t="inlineStr">
        <is>
          <t>No</t>
        </is>
      </c>
      <c r="AB943" t="inlineStr">
        <is>
          <t>No</t>
        </is>
      </c>
      <c r="AC943" s="126" t="inlineStr">
        <is>
          <t>Aqui</t>
        </is>
      </c>
      <c r="AE943" t="n">
        <v>2842.105263157895</v>
      </c>
      <c r="AF943" t="n">
        <v>2813.965607087024</v>
      </c>
    </row>
    <row r="944">
      <c r="B944" t="inlineStr">
        <is>
          <t>Actiu</t>
        </is>
      </c>
      <c r="C944" t="inlineStr">
        <is>
          <t>2025-05-13</t>
        </is>
      </c>
      <c r="D944" t="inlineStr">
        <is>
          <t>Serra Grup Immobiliari</t>
        </is>
      </c>
      <c r="F944" t="inlineStr">
        <is>
          <t>2025-05-13</t>
        </is>
      </c>
      <c r="G944" t="n">
        <v>0</v>
      </c>
      <c r="I944" t="n">
        <v>284000</v>
      </c>
      <c r="J944" t="inlineStr">
        <is>
          <t>-</t>
        </is>
      </c>
      <c r="K944" t="inlineStr">
        <is>
          <t>Viviendas</t>
        </is>
      </c>
      <c r="L944" t="inlineStr">
        <is>
          <t>Nuevo</t>
        </is>
      </c>
      <c r="M944" t="n">
        <v>2025</v>
      </c>
      <c r="N944" t="n">
        <v>0</v>
      </c>
      <c r="O944" t="inlineStr">
        <is>
          <t>Vilafranca del Penedès</t>
        </is>
      </c>
      <c r="P944" t="inlineStr">
        <is>
          <t>La Girada</t>
        </is>
      </c>
      <c r="Q944" t="n">
        <v>78</v>
      </c>
      <c r="R944" t="inlineStr">
        <is>
          <t>-</t>
        </is>
      </c>
      <c r="S944" t="inlineStr">
        <is>
          <t>-</t>
        </is>
      </c>
      <c r="T944" t="inlineStr">
        <is>
          <t>Si</t>
        </is>
      </c>
      <c r="U944" t="n">
        <v>4</v>
      </c>
      <c r="V944" t="n">
        <v>2</v>
      </c>
      <c r="W944" t="inlineStr">
        <is>
          <t>-</t>
        </is>
      </c>
      <c r="X944" t="inlineStr">
        <is>
          <t>No</t>
        </is>
      </c>
      <c r="Y944" t="inlineStr">
        <is>
          <t>Si</t>
        </is>
      </c>
      <c r="Z944" t="inlineStr">
        <is>
          <t>Si</t>
        </is>
      </c>
      <c r="AA944" t="inlineStr">
        <is>
          <t>No</t>
        </is>
      </c>
      <c r="AB944" t="inlineStr">
        <is>
          <t>No</t>
        </is>
      </c>
      <c r="AC944" s="126" t="inlineStr">
        <is>
          <t>Aqui</t>
        </is>
      </c>
      <c r="AE944" t="n">
        <v>3641.025641025641</v>
      </c>
      <c r="AF944" t="n">
        <v>3641.025641025641</v>
      </c>
    </row>
    <row r="945">
      <c r="B945" t="inlineStr">
        <is>
          <t>Actiu</t>
        </is>
      </c>
      <c r="C945" t="inlineStr">
        <is>
          <t>2025-05-13</t>
        </is>
      </c>
      <c r="D945" t="inlineStr">
        <is>
          <t>Serra Grup Immobiliari</t>
        </is>
      </c>
      <c r="F945" t="inlineStr">
        <is>
          <t>2025-05-13</t>
        </is>
      </c>
      <c r="G945" t="n">
        <v>0</v>
      </c>
      <c r="I945" t="n">
        <v>294743</v>
      </c>
      <c r="J945" t="inlineStr">
        <is>
          <t>-</t>
        </is>
      </c>
      <c r="K945" t="inlineStr">
        <is>
          <t>Viviendas</t>
        </is>
      </c>
      <c r="L945" t="inlineStr">
        <is>
          <t>Obra Nueva</t>
        </is>
      </c>
      <c r="M945" t="n">
        <v>2025</v>
      </c>
      <c r="N945" t="n">
        <v>0</v>
      </c>
      <c r="O945" t="inlineStr">
        <is>
          <t>Vilafranca del Penedès</t>
        </is>
      </c>
      <c r="P945" t="inlineStr">
        <is>
          <t>Barceloneta</t>
        </is>
      </c>
      <c r="Q945" t="n">
        <v>82</v>
      </c>
      <c r="R945" t="inlineStr">
        <is>
          <t>-</t>
        </is>
      </c>
      <c r="S945" t="inlineStr">
        <is>
          <t>-</t>
        </is>
      </c>
      <c r="T945" t="inlineStr">
        <is>
          <t>Si</t>
        </is>
      </c>
      <c r="U945" t="n">
        <v>4</v>
      </c>
      <c r="V945" t="n">
        <v>2</v>
      </c>
      <c r="W945" t="inlineStr">
        <is>
          <t>-</t>
        </is>
      </c>
      <c r="X945" t="inlineStr">
        <is>
          <t>No</t>
        </is>
      </c>
      <c r="Y945" t="inlineStr">
        <is>
          <t>No</t>
        </is>
      </c>
      <c r="Z945" t="inlineStr">
        <is>
          <t>Si</t>
        </is>
      </c>
      <c r="AA945" t="inlineStr">
        <is>
          <t>No</t>
        </is>
      </c>
      <c r="AB945" t="inlineStr">
        <is>
          <t>Si</t>
        </is>
      </c>
      <c r="AC945" s="126" t="inlineStr">
        <is>
          <t>Aqui</t>
        </is>
      </c>
      <c r="AE945" t="n">
        <v>3594.426829268293</v>
      </c>
      <c r="AF945" t="n">
        <v>3594.426829268293</v>
      </c>
    </row>
    <row r="946">
      <c r="B946" t="inlineStr">
        <is>
          <t>Actiu</t>
        </is>
      </c>
      <c r="C946" t="inlineStr">
        <is>
          <t>2025-05-13</t>
        </is>
      </c>
      <c r="D946" t="inlineStr">
        <is>
          <t>Serra Grup Immobiliari</t>
        </is>
      </c>
      <c r="F946" t="inlineStr">
        <is>
          <t>2025-05-13</t>
        </is>
      </c>
      <c r="G946" t="n">
        <v>0</v>
      </c>
      <c r="I946" t="n">
        <v>288472</v>
      </c>
      <c r="J946" t="inlineStr">
        <is>
          <t>-</t>
        </is>
      </c>
      <c r="K946" t="inlineStr">
        <is>
          <t>Viviendas</t>
        </is>
      </c>
      <c r="L946" t="inlineStr">
        <is>
          <t>Obra Nueva</t>
        </is>
      </c>
      <c r="M946" t="n">
        <v>2025</v>
      </c>
      <c r="N946" t="n">
        <v>0</v>
      </c>
      <c r="O946" t="inlineStr">
        <is>
          <t>Vilafranca del Penedès</t>
        </is>
      </c>
      <c r="P946" t="inlineStr">
        <is>
          <t>Vilafranca del Penedès</t>
        </is>
      </c>
      <c r="Q946" t="n">
        <v>88</v>
      </c>
      <c r="R946" t="inlineStr">
        <is>
          <t>-</t>
        </is>
      </c>
      <c r="S946" t="inlineStr">
        <is>
          <t>-</t>
        </is>
      </c>
      <c r="T946" t="inlineStr">
        <is>
          <t>Si</t>
        </is>
      </c>
      <c r="U946" t="n">
        <v>4</v>
      </c>
      <c r="V946" t="n">
        <v>2</v>
      </c>
      <c r="W946" t="inlineStr">
        <is>
          <t>-</t>
        </is>
      </c>
      <c r="X946" t="inlineStr">
        <is>
          <t>No</t>
        </is>
      </c>
      <c r="Y946" t="inlineStr">
        <is>
          <t>Si</t>
        </is>
      </c>
      <c r="Z946" t="inlineStr">
        <is>
          <t>Si</t>
        </is>
      </c>
      <c r="AA946" t="inlineStr">
        <is>
          <t>No</t>
        </is>
      </c>
      <c r="AB946" t="inlineStr">
        <is>
          <t>Si</t>
        </is>
      </c>
      <c r="AC946" s="126" t="inlineStr">
        <is>
          <t>Aqui</t>
        </is>
      </c>
      <c r="AE946" t="n">
        <v>3278.090909090909</v>
      </c>
      <c r="AF946" t="n">
        <v>3278.090909090909</v>
      </c>
    </row>
    <row r="947">
      <c r="B947" t="inlineStr">
        <is>
          <t>Actiu</t>
        </is>
      </c>
      <c r="C947" t="inlineStr">
        <is>
          <t>2025-05-13</t>
        </is>
      </c>
      <c r="D947" t="inlineStr">
        <is>
          <t>Serra Grup Immobiliari</t>
        </is>
      </c>
      <c r="F947" t="inlineStr">
        <is>
          <t>2025-05-13</t>
        </is>
      </c>
      <c r="G947" t="n">
        <v>0</v>
      </c>
      <c r="I947" t="n">
        <v>260500</v>
      </c>
      <c r="J947" t="inlineStr">
        <is>
          <t>-</t>
        </is>
      </c>
      <c r="K947" t="inlineStr">
        <is>
          <t>Viviendas</t>
        </is>
      </c>
      <c r="L947" t="inlineStr">
        <is>
          <t>Obra Nueva</t>
        </is>
      </c>
      <c r="M947" t="n">
        <v>2025</v>
      </c>
      <c r="N947" t="n">
        <v>0</v>
      </c>
      <c r="O947" t="inlineStr">
        <is>
          <t>Vilafranca del Penedès</t>
        </is>
      </c>
      <c r="P947" t="inlineStr">
        <is>
          <t>La Girada</t>
        </is>
      </c>
      <c r="Q947" t="n">
        <v>78</v>
      </c>
      <c r="R947" t="inlineStr">
        <is>
          <t>-</t>
        </is>
      </c>
      <c r="S947" t="inlineStr">
        <is>
          <t>-</t>
        </is>
      </c>
      <c r="T947" t="inlineStr">
        <is>
          <t>Si</t>
        </is>
      </c>
      <c r="U947" t="n">
        <v>4</v>
      </c>
      <c r="V947" t="n">
        <v>2</v>
      </c>
      <c r="W947" t="inlineStr">
        <is>
          <t>-</t>
        </is>
      </c>
      <c r="X947" t="inlineStr">
        <is>
          <t>No</t>
        </is>
      </c>
      <c r="Y947" t="inlineStr">
        <is>
          <t>Si</t>
        </is>
      </c>
      <c r="Z947" t="inlineStr">
        <is>
          <t>Si</t>
        </is>
      </c>
      <c r="AA947" t="inlineStr">
        <is>
          <t>No</t>
        </is>
      </c>
      <c r="AB947" t="inlineStr">
        <is>
          <t>No</t>
        </is>
      </c>
      <c r="AC947" s="126" t="inlineStr">
        <is>
          <t>Aqui</t>
        </is>
      </c>
      <c r="AE947" t="n">
        <v>3339.74358974359</v>
      </c>
      <c r="AF947" t="n">
        <v>3339.74358974359</v>
      </c>
    </row>
    <row r="948">
      <c r="B948" t="inlineStr">
        <is>
          <t>Actiu</t>
        </is>
      </c>
      <c r="C948" t="inlineStr">
        <is>
          <t>2025-05-13</t>
        </is>
      </c>
      <c r="D948" t="inlineStr">
        <is>
          <t>Serra Grup Immobiliari</t>
        </is>
      </c>
      <c r="F948" t="inlineStr">
        <is>
          <t>2025-05-13</t>
        </is>
      </c>
      <c r="G948" t="n">
        <v>0</v>
      </c>
      <c r="I948" t="n">
        <v>276838</v>
      </c>
      <c r="J948" t="inlineStr">
        <is>
          <t>-</t>
        </is>
      </c>
      <c r="K948" t="inlineStr">
        <is>
          <t>Viviendas</t>
        </is>
      </c>
      <c r="L948" t="inlineStr">
        <is>
          <t>Obra Nueva</t>
        </is>
      </c>
      <c r="M948" t="n">
        <v>2025</v>
      </c>
      <c r="N948" t="n">
        <v>0</v>
      </c>
      <c r="O948" t="inlineStr">
        <is>
          <t>Vilafranca del Penedès</t>
        </is>
      </c>
      <c r="P948" t="inlineStr">
        <is>
          <t>Barceloneta</t>
        </is>
      </c>
      <c r="Q948" t="n">
        <v>83</v>
      </c>
      <c r="R948" t="inlineStr">
        <is>
          <t>-</t>
        </is>
      </c>
      <c r="S948" t="inlineStr">
        <is>
          <t>-</t>
        </is>
      </c>
      <c r="T948" t="inlineStr">
        <is>
          <t>Si</t>
        </is>
      </c>
      <c r="U948" t="n">
        <v>3</v>
      </c>
      <c r="V948" t="n">
        <v>2</v>
      </c>
      <c r="W948" t="inlineStr">
        <is>
          <t>-</t>
        </is>
      </c>
      <c r="X948" t="inlineStr">
        <is>
          <t>No</t>
        </is>
      </c>
      <c r="Y948" t="inlineStr">
        <is>
          <t>No</t>
        </is>
      </c>
      <c r="Z948" t="inlineStr">
        <is>
          <t>Si</t>
        </is>
      </c>
      <c r="AA948" t="inlineStr">
        <is>
          <t>No</t>
        </is>
      </c>
      <c r="AB948" t="inlineStr">
        <is>
          <t>Si</t>
        </is>
      </c>
      <c r="AC948" s="126" t="inlineStr">
        <is>
          <t>Aqui</t>
        </is>
      </c>
      <c r="AE948" t="n">
        <v>3335.397590361446</v>
      </c>
      <c r="AF948" t="n">
        <v>3335.397590361446</v>
      </c>
    </row>
    <row r="949">
      <c r="B949" t="inlineStr">
        <is>
          <t>Actiu</t>
        </is>
      </c>
      <c r="C949" t="inlineStr">
        <is>
          <t>2025-05-13</t>
        </is>
      </c>
      <c r="D949" t="inlineStr">
        <is>
          <t>Serra Grup Immobiliari</t>
        </is>
      </c>
      <c r="F949" t="inlineStr">
        <is>
          <t>2025-05-13</t>
        </is>
      </c>
      <c r="G949" t="n">
        <v>0</v>
      </c>
      <c r="I949" t="n">
        <v>175000</v>
      </c>
      <c r="J949" t="inlineStr">
        <is>
          <t>-</t>
        </is>
      </c>
      <c r="K949" t="inlineStr">
        <is>
          <t>Viviendas</t>
        </is>
      </c>
      <c r="L949" t="inlineStr">
        <is>
          <t>Buen estado</t>
        </is>
      </c>
      <c r="M949" t="n">
        <v>1995</v>
      </c>
      <c r="N949" t="n">
        <v>30</v>
      </c>
      <c r="O949" t="inlineStr">
        <is>
          <t>Vilafranca del Penedès</t>
        </is>
      </c>
      <c r="P949" t="inlineStr">
        <is>
          <t>LES CLOTES</t>
        </is>
      </c>
      <c r="Q949" t="n">
        <v>87</v>
      </c>
      <c r="R949" t="inlineStr">
        <is>
          <t>-</t>
        </is>
      </c>
      <c r="S949" t="inlineStr">
        <is>
          <t>-</t>
        </is>
      </c>
      <c r="T949" t="inlineStr">
        <is>
          <t>Si</t>
        </is>
      </c>
      <c r="U949" t="n">
        <v>4</v>
      </c>
      <c r="V949" t="n">
        <v>2</v>
      </c>
      <c r="W949" t="inlineStr">
        <is>
          <t>Oeste</t>
        </is>
      </c>
      <c r="X949" t="inlineStr">
        <is>
          <t>No</t>
        </is>
      </c>
      <c r="Y949" t="inlineStr">
        <is>
          <t>Si</t>
        </is>
      </c>
      <c r="Z949" t="inlineStr">
        <is>
          <t>No</t>
        </is>
      </c>
      <c r="AA949" t="inlineStr">
        <is>
          <t>No</t>
        </is>
      </c>
      <c r="AB949" t="inlineStr">
        <is>
          <t>No</t>
        </is>
      </c>
      <c r="AC949" s="126" t="inlineStr">
        <is>
          <t>Aqui</t>
        </is>
      </c>
      <c r="AE949" t="n">
        <v>2011.494252873563</v>
      </c>
      <c r="AF949" t="n">
        <v>1749.125437281359</v>
      </c>
    </row>
    <row r="950">
      <c r="B950" t="inlineStr">
        <is>
          <t>Actiu</t>
        </is>
      </c>
      <c r="C950" t="inlineStr">
        <is>
          <t>2025-05-13</t>
        </is>
      </c>
      <c r="D950" t="inlineStr">
        <is>
          <t>Serra Grup Immobiliari</t>
        </is>
      </c>
      <c r="F950" t="inlineStr">
        <is>
          <t>2025-05-13</t>
        </is>
      </c>
      <c r="G950" t="n">
        <v>0</v>
      </c>
      <c r="I950" t="n">
        <v>268000</v>
      </c>
      <c r="J950" t="inlineStr">
        <is>
          <t>-</t>
        </is>
      </c>
      <c r="K950" t="inlineStr">
        <is>
          <t>Viviendas</t>
        </is>
      </c>
      <c r="L950" t="inlineStr">
        <is>
          <t>Obra Nueva</t>
        </is>
      </c>
      <c r="M950" t="n">
        <v>2025</v>
      </c>
      <c r="N950" t="n">
        <v>0</v>
      </c>
      <c r="O950" t="inlineStr">
        <is>
          <t>Vilafranca del Penedès</t>
        </is>
      </c>
      <c r="P950" t="inlineStr">
        <is>
          <t>La Girada</t>
        </is>
      </c>
      <c r="Q950" t="n">
        <v>78</v>
      </c>
      <c r="R950" t="inlineStr">
        <is>
          <t>-</t>
        </is>
      </c>
      <c r="S950" t="inlineStr">
        <is>
          <t>-</t>
        </is>
      </c>
      <c r="T950" t="inlineStr">
        <is>
          <t>Si</t>
        </is>
      </c>
      <c r="U950" t="n">
        <v>4</v>
      </c>
      <c r="V950" t="n">
        <v>2</v>
      </c>
      <c r="W950" t="inlineStr">
        <is>
          <t>-</t>
        </is>
      </c>
      <c r="X950" t="inlineStr">
        <is>
          <t>No</t>
        </is>
      </c>
      <c r="Y950" t="inlineStr">
        <is>
          <t>Si</t>
        </is>
      </c>
      <c r="Z950" t="inlineStr">
        <is>
          <t>Si</t>
        </is>
      </c>
      <c r="AA950" t="inlineStr">
        <is>
          <t>No</t>
        </is>
      </c>
      <c r="AB950" t="inlineStr">
        <is>
          <t>No</t>
        </is>
      </c>
      <c r="AC950" s="126" t="inlineStr">
        <is>
          <t>Aqui</t>
        </is>
      </c>
      <c r="AE950" t="n">
        <v>3435.897435897436</v>
      </c>
      <c r="AF950" t="n">
        <v>3435.897435897436</v>
      </c>
    </row>
    <row r="951">
      <c r="B951" t="inlineStr">
        <is>
          <t>Actiu</t>
        </is>
      </c>
      <c r="C951" t="inlineStr">
        <is>
          <t>2025-05-13</t>
        </is>
      </c>
      <c r="D951" t="inlineStr">
        <is>
          <t>Serra Grup Immobiliari</t>
        </is>
      </c>
      <c r="F951" t="inlineStr">
        <is>
          <t>2025-05-13</t>
        </is>
      </c>
      <c r="G951" t="n">
        <v>0</v>
      </c>
      <c r="I951" t="n">
        <v>285000</v>
      </c>
      <c r="J951" t="inlineStr">
        <is>
          <t>-</t>
        </is>
      </c>
      <c r="K951" t="inlineStr">
        <is>
          <t>Viviendas</t>
        </is>
      </c>
      <c r="L951" t="inlineStr">
        <is>
          <t>Buen estado</t>
        </is>
      </c>
      <c r="M951" t="n">
        <v>1960</v>
      </c>
      <c r="N951" t="n">
        <v>65</v>
      </c>
      <c r="O951" t="inlineStr">
        <is>
          <t>Vilafranca del Penedès</t>
        </is>
      </c>
      <c r="P951" t="inlineStr">
        <is>
          <t>*CENTRO</t>
        </is>
      </c>
      <c r="Q951" t="n">
        <v>98</v>
      </c>
      <c r="R951" t="inlineStr">
        <is>
          <t>-</t>
        </is>
      </c>
      <c r="S951" t="inlineStr">
        <is>
          <t>-</t>
        </is>
      </c>
      <c r="T951" t="inlineStr">
        <is>
          <t>No</t>
        </is>
      </c>
      <c r="U951" t="n">
        <v>3</v>
      </c>
      <c r="V951" t="n">
        <v>2</v>
      </c>
      <c r="W951" t="inlineStr">
        <is>
          <t>-</t>
        </is>
      </c>
      <c r="X951" t="inlineStr">
        <is>
          <t>No</t>
        </is>
      </c>
      <c r="Y951" t="inlineStr">
        <is>
          <t>Si</t>
        </is>
      </c>
      <c r="Z951" t="inlineStr">
        <is>
          <t>No</t>
        </is>
      </c>
      <c r="AA951" t="inlineStr">
        <is>
          <t>No</t>
        </is>
      </c>
      <c r="AB951" t="inlineStr">
        <is>
          <t>Si</t>
        </is>
      </c>
      <c r="AC951" s="126" t="inlineStr">
        <is>
          <t>Aqui</t>
        </is>
      </c>
      <c r="AE951" t="n">
        <v>2908.163265306122</v>
      </c>
      <c r="AF951" t="n">
        <v>2194.840200231036</v>
      </c>
    </row>
    <row r="952">
      <c r="B952" t="inlineStr">
        <is>
          <t>Actiu</t>
        </is>
      </c>
      <c r="C952" t="inlineStr">
        <is>
          <t>2025-05-13</t>
        </is>
      </c>
      <c r="D952" t="inlineStr">
        <is>
          <t>Serra Grup Immobiliari</t>
        </is>
      </c>
      <c r="F952" t="inlineStr">
        <is>
          <t>2025-05-13</t>
        </is>
      </c>
      <c r="G952" t="n">
        <v>0</v>
      </c>
      <c r="I952" t="n">
        <v>287000</v>
      </c>
      <c r="J952" t="inlineStr">
        <is>
          <t>-</t>
        </is>
      </c>
      <c r="K952" t="inlineStr">
        <is>
          <t>Viviendas</t>
        </is>
      </c>
      <c r="L952" t="inlineStr">
        <is>
          <t>Buen estado</t>
        </is>
      </c>
      <c r="M952" t="inlineStr">
        <is>
          <t>-</t>
        </is>
      </c>
      <c r="N952" t="inlineStr">
        <is>
          <t>-</t>
        </is>
      </c>
      <c r="O952" t="inlineStr">
        <is>
          <t>Vilafranca del Penedès</t>
        </is>
      </c>
      <c r="P952" t="inlineStr">
        <is>
          <t>*CENTRO</t>
        </is>
      </c>
      <c r="Q952" t="n">
        <v>305</v>
      </c>
      <c r="R952" t="inlineStr">
        <is>
          <t>-</t>
        </is>
      </c>
      <c r="S952" t="inlineStr">
        <is>
          <t>-</t>
        </is>
      </c>
      <c r="T952" t="inlineStr">
        <is>
          <t>No</t>
        </is>
      </c>
      <c r="U952" t="n">
        <v>4</v>
      </c>
      <c r="V952" t="n">
        <v>3</v>
      </c>
      <c r="W952" t="inlineStr">
        <is>
          <t>-</t>
        </is>
      </c>
      <c r="X952" t="inlineStr">
        <is>
          <t>No</t>
        </is>
      </c>
      <c r="Y952" t="inlineStr">
        <is>
          <t>No</t>
        </is>
      </c>
      <c r="Z952" t="inlineStr">
        <is>
          <t>No</t>
        </is>
      </c>
      <c r="AA952" t="inlineStr">
        <is>
          <t>No</t>
        </is>
      </c>
      <c r="AB952" t="inlineStr">
        <is>
          <t>No</t>
        </is>
      </c>
      <c r="AC952" s="126" t="inlineStr">
        <is>
          <t>Aqui</t>
        </is>
      </c>
      <c r="AE952" t="n">
        <v>940.983606557377</v>
      </c>
      <c r="AF952" t="inlineStr">
        <is>
          <t>-</t>
        </is>
      </c>
    </row>
    <row r="953">
      <c r="B953" t="inlineStr">
        <is>
          <t>Actiu</t>
        </is>
      </c>
      <c r="C953" t="inlineStr">
        <is>
          <t>2025-05-13</t>
        </is>
      </c>
      <c r="D953" t="inlineStr">
        <is>
          <t>Serra Grup Immobiliari</t>
        </is>
      </c>
      <c r="F953" t="inlineStr">
        <is>
          <t>2025-05-13</t>
        </is>
      </c>
      <c r="G953" t="n">
        <v>0</v>
      </c>
      <c r="I953" t="n">
        <v>550000</v>
      </c>
      <c r="J953" t="inlineStr">
        <is>
          <t>-</t>
        </is>
      </c>
      <c r="K953" t="inlineStr">
        <is>
          <t>Viviendas</t>
        </is>
      </c>
      <c r="L953" t="inlineStr">
        <is>
          <t>-</t>
        </is>
      </c>
      <c r="M953" t="n">
        <v>1980</v>
      </c>
      <c r="N953" t="n">
        <v>45</v>
      </c>
      <c r="O953" t="inlineStr">
        <is>
          <t>Vilafranca del Penedès</t>
        </is>
      </c>
      <c r="P953" t="inlineStr">
        <is>
          <t>*CENTRO</t>
        </is>
      </c>
      <c r="Q953" t="n">
        <v>260</v>
      </c>
      <c r="R953" t="inlineStr">
        <is>
          <t>-</t>
        </is>
      </c>
      <c r="S953" t="inlineStr">
        <is>
          <t>-</t>
        </is>
      </c>
      <c r="T953" t="inlineStr">
        <is>
          <t>Si</t>
        </is>
      </c>
      <c r="U953" t="n">
        <v>5</v>
      </c>
      <c r="V953" t="n">
        <v>3</v>
      </c>
      <c r="W953" t="inlineStr">
        <is>
          <t>-</t>
        </is>
      </c>
      <c r="X953" t="inlineStr">
        <is>
          <t>No</t>
        </is>
      </c>
      <c r="Y953" t="inlineStr">
        <is>
          <t>Si</t>
        </is>
      </c>
      <c r="Z953" t="inlineStr">
        <is>
          <t>No</t>
        </is>
      </c>
      <c r="AA953" t="inlineStr">
        <is>
          <t>Si</t>
        </is>
      </c>
      <c r="AB953" t="inlineStr">
        <is>
          <t>No</t>
        </is>
      </c>
      <c r="AC953" s="126" t="inlineStr">
        <is>
          <t>Aqui</t>
        </is>
      </c>
      <c r="AE953" t="n">
        <v>2115.384615384615</v>
      </c>
      <c r="AF953" t="n">
        <v>1726.844583987441</v>
      </c>
    </row>
    <row r="954">
      <c r="B954" t="inlineStr">
        <is>
          <t>Actiu</t>
        </is>
      </c>
      <c r="C954" t="inlineStr">
        <is>
          <t>2025-05-13</t>
        </is>
      </c>
      <c r="D954" t="inlineStr">
        <is>
          <t>Serra Grup Immobiliari</t>
        </is>
      </c>
      <c r="F954" t="inlineStr">
        <is>
          <t>2025-05-13</t>
        </is>
      </c>
      <c r="G954" t="n">
        <v>0</v>
      </c>
      <c r="I954" t="n">
        <v>295000</v>
      </c>
      <c r="J954" t="inlineStr">
        <is>
          <t>-</t>
        </is>
      </c>
      <c r="K954" t="inlineStr">
        <is>
          <t>Viviendas</t>
        </is>
      </c>
      <c r="L954" t="inlineStr">
        <is>
          <t>-</t>
        </is>
      </c>
      <c r="M954" t="n">
        <v>1991</v>
      </c>
      <c r="N954" t="n">
        <v>34</v>
      </c>
      <c r="O954" t="inlineStr">
        <is>
          <t>Vilafranca del Penedès</t>
        </is>
      </c>
      <c r="P954" t="inlineStr">
        <is>
          <t>Barceloneta - Molí D´En Rovira</t>
        </is>
      </c>
      <c r="Q954" t="n">
        <v>121</v>
      </c>
      <c r="R954" t="inlineStr">
        <is>
          <t>-</t>
        </is>
      </c>
      <c r="S954" t="inlineStr">
        <is>
          <t>-</t>
        </is>
      </c>
      <c r="T954" t="inlineStr">
        <is>
          <t>No</t>
        </is>
      </c>
      <c r="U954" t="n">
        <v>3</v>
      </c>
      <c r="V954" t="n">
        <v>3</v>
      </c>
      <c r="W954" t="inlineStr">
        <is>
          <t>-</t>
        </is>
      </c>
      <c r="X954" t="inlineStr">
        <is>
          <t>No</t>
        </is>
      </c>
      <c r="Y954" t="inlineStr">
        <is>
          <t>No</t>
        </is>
      </c>
      <c r="Z954" t="inlineStr">
        <is>
          <t>No</t>
        </is>
      </c>
      <c r="AA954" t="inlineStr">
        <is>
          <t>Si</t>
        </is>
      </c>
      <c r="AB954" t="inlineStr">
        <is>
          <t>Si</t>
        </is>
      </c>
      <c r="AC954" s="126" t="inlineStr">
        <is>
          <t>Aqui</t>
        </is>
      </c>
      <c r="AE954" t="n">
        <v>2438.01652892562</v>
      </c>
      <c r="AF954" t="n">
        <v>2083.774811047538</v>
      </c>
    </row>
    <row r="955">
      <c r="B955" t="inlineStr">
        <is>
          <t>Actiu</t>
        </is>
      </c>
      <c r="C955" t="inlineStr">
        <is>
          <t>2025-05-13</t>
        </is>
      </c>
      <c r="D955" t="inlineStr">
        <is>
          <t>Serra Grup Immobiliari</t>
        </is>
      </c>
      <c r="F955" t="inlineStr">
        <is>
          <t>2025-05-13</t>
        </is>
      </c>
      <c r="G955" t="n">
        <v>0</v>
      </c>
      <c r="I955" t="n">
        <v>2200000</v>
      </c>
      <c r="J955" t="inlineStr">
        <is>
          <t>-</t>
        </is>
      </c>
      <c r="K955" t="inlineStr">
        <is>
          <t>Viviendas</t>
        </is>
      </c>
      <c r="L955" t="inlineStr">
        <is>
          <t>-</t>
        </is>
      </c>
      <c r="M955" t="inlineStr">
        <is>
          <t>-</t>
        </is>
      </c>
      <c r="N955" t="inlineStr">
        <is>
          <t>-</t>
        </is>
      </c>
      <c r="O955" t="inlineStr">
        <is>
          <t>Vilafranca del Penedès</t>
        </is>
      </c>
      <c r="P955" t="inlineStr">
        <is>
          <t>Subirats</t>
        </is>
      </c>
      <c r="Q955" t="n">
        <v>687</v>
      </c>
      <c r="R955" t="inlineStr">
        <is>
          <t>-</t>
        </is>
      </c>
      <c r="S955" t="inlineStr">
        <is>
          <t>-</t>
        </is>
      </c>
      <c r="T955" t="inlineStr">
        <is>
          <t>No</t>
        </is>
      </c>
      <c r="U955" t="n">
        <v>8</v>
      </c>
      <c r="V955" t="n">
        <v>6</v>
      </c>
      <c r="W955" t="inlineStr">
        <is>
          <t>-</t>
        </is>
      </c>
      <c r="X955" t="inlineStr">
        <is>
          <t>Si</t>
        </is>
      </c>
      <c r="Y955" t="inlineStr">
        <is>
          <t>Si</t>
        </is>
      </c>
      <c r="Z955" t="inlineStr">
        <is>
          <t>Si</t>
        </is>
      </c>
      <c r="AA955" t="inlineStr">
        <is>
          <t>No</t>
        </is>
      </c>
      <c r="AB955" t="inlineStr">
        <is>
          <t>No</t>
        </is>
      </c>
      <c r="AC955" s="126" t="inlineStr">
        <is>
          <t>Aqui</t>
        </is>
      </c>
      <c r="AE955" t="n">
        <v>3202.328966521106</v>
      </c>
      <c r="AF955" t="inlineStr">
        <is>
          <t>-</t>
        </is>
      </c>
    </row>
    <row r="956">
      <c r="B956" t="inlineStr">
        <is>
          <t>Actiu</t>
        </is>
      </c>
      <c r="C956" t="inlineStr">
        <is>
          <t>2025-05-13</t>
        </is>
      </c>
      <c r="D956" t="inlineStr">
        <is>
          <t>Serra Grup Immobiliari</t>
        </is>
      </c>
      <c r="F956" t="inlineStr">
        <is>
          <t>2025-05-13</t>
        </is>
      </c>
      <c r="G956" t="n">
        <v>0</v>
      </c>
      <c r="I956" t="n">
        <v>285000</v>
      </c>
      <c r="J956" t="inlineStr">
        <is>
          <t>-</t>
        </is>
      </c>
      <c r="K956" t="inlineStr">
        <is>
          <t>Viviendas</t>
        </is>
      </c>
      <c r="L956" t="inlineStr">
        <is>
          <t>-</t>
        </is>
      </c>
      <c r="M956" t="n">
        <v>1966</v>
      </c>
      <c r="N956" t="n">
        <v>59</v>
      </c>
      <c r="O956" t="inlineStr">
        <is>
          <t>Vilafranca del Penedès</t>
        </is>
      </c>
      <c r="P956" t="inlineStr">
        <is>
          <t>Sant Julià</t>
        </is>
      </c>
      <c r="Q956" t="n">
        <v>90</v>
      </c>
      <c r="R956" t="inlineStr">
        <is>
          <t>-</t>
        </is>
      </c>
      <c r="S956" t="inlineStr">
        <is>
          <t>-</t>
        </is>
      </c>
      <c r="T956" t="inlineStr">
        <is>
          <t>No</t>
        </is>
      </c>
      <c r="U956" t="n">
        <v>3</v>
      </c>
      <c r="V956" t="n">
        <v>1</v>
      </c>
      <c r="W956" t="inlineStr">
        <is>
          <t>-</t>
        </is>
      </c>
      <c r="X956" t="inlineStr">
        <is>
          <t>Si</t>
        </is>
      </c>
      <c r="Y956" t="inlineStr">
        <is>
          <t>No</t>
        </is>
      </c>
      <c r="Z956" t="inlineStr">
        <is>
          <t>No</t>
        </is>
      </c>
      <c r="AA956" t="inlineStr">
        <is>
          <t>Si</t>
        </is>
      </c>
      <c r="AB956" t="inlineStr">
        <is>
          <t>Si</t>
        </is>
      </c>
      <c r="AC956" s="126" t="inlineStr">
        <is>
          <t>Aqui</t>
        </is>
      </c>
      <c r="AE956" t="n">
        <v>3166.666666666667</v>
      </c>
      <c r="AF956" t="n">
        <v>2445.302445302445</v>
      </c>
    </row>
    <row r="957">
      <c r="B957" t="inlineStr">
        <is>
          <t>Actiu</t>
        </is>
      </c>
      <c r="C957" t="inlineStr">
        <is>
          <t>2025-05-13</t>
        </is>
      </c>
      <c r="D957" t="inlineStr">
        <is>
          <t>Serra Grup Immobiliari</t>
        </is>
      </c>
      <c r="F957" t="inlineStr">
        <is>
          <t>2025-05-13</t>
        </is>
      </c>
      <c r="G957" t="n">
        <v>0</v>
      </c>
      <c r="I957" t="n">
        <v>296000</v>
      </c>
      <c r="J957" t="inlineStr">
        <is>
          <t>-</t>
        </is>
      </c>
      <c r="K957" t="inlineStr">
        <is>
          <t>Viviendas</t>
        </is>
      </c>
      <c r="L957" t="inlineStr">
        <is>
          <t>Buen estado</t>
        </is>
      </c>
      <c r="M957" t="inlineStr">
        <is>
          <t>-</t>
        </is>
      </c>
      <c r="N957" t="inlineStr">
        <is>
          <t>-</t>
        </is>
      </c>
      <c r="O957" t="inlineStr">
        <is>
          <t>Font-rubí</t>
        </is>
      </c>
      <c r="P957" t="inlineStr">
        <is>
          <t>Cataluna</t>
        </is>
      </c>
      <c r="Q957" t="n">
        <v>95</v>
      </c>
      <c r="R957" t="inlineStr">
        <is>
          <t>-</t>
        </is>
      </c>
      <c r="S957" t="inlineStr">
        <is>
          <t>-</t>
        </is>
      </c>
      <c r="T957" t="inlineStr">
        <is>
          <t>No</t>
        </is>
      </c>
      <c r="U957" t="n">
        <v>7</v>
      </c>
      <c r="V957" t="n">
        <v>3</v>
      </c>
      <c r="W957" t="inlineStr">
        <is>
          <t>-</t>
        </is>
      </c>
      <c r="X957" t="inlineStr">
        <is>
          <t>Si</t>
        </is>
      </c>
      <c r="Y957" t="inlineStr">
        <is>
          <t>No</t>
        </is>
      </c>
      <c r="Z957" t="inlineStr">
        <is>
          <t>Si</t>
        </is>
      </c>
      <c r="AA957" t="inlineStr">
        <is>
          <t>No</t>
        </is>
      </c>
      <c r="AB957" t="inlineStr">
        <is>
          <t>No</t>
        </is>
      </c>
      <c r="AC957" s="126" t="inlineStr">
        <is>
          <t>Aqui</t>
        </is>
      </c>
      <c r="AE957" t="n">
        <v>3115.78947368421</v>
      </c>
      <c r="AF957" t="inlineStr">
        <is>
          <t>-</t>
        </is>
      </c>
    </row>
    <row r="958">
      <c r="B958" t="inlineStr">
        <is>
          <t>Actiu</t>
        </is>
      </c>
      <c r="C958" t="inlineStr">
        <is>
          <t>2025-05-13</t>
        </is>
      </c>
      <c r="D958" t="inlineStr">
        <is>
          <t>Serra Grup Immobiliari</t>
        </is>
      </c>
      <c r="F958" t="inlineStr">
        <is>
          <t>2025-05-13</t>
        </is>
      </c>
      <c r="G958" t="n">
        <v>0</v>
      </c>
      <c r="I958" t="n">
        <v>340000</v>
      </c>
      <c r="J958" t="inlineStr">
        <is>
          <t>-</t>
        </is>
      </c>
      <c r="K958" t="inlineStr">
        <is>
          <t>Viviendas</t>
        </is>
      </c>
      <c r="L958" t="inlineStr">
        <is>
          <t>-</t>
        </is>
      </c>
      <c r="M958" t="n">
        <v>2003</v>
      </c>
      <c r="N958" t="n">
        <v>22</v>
      </c>
      <c r="O958" t="inlineStr">
        <is>
          <t>Moja</t>
        </is>
      </c>
      <c r="P958" t="inlineStr">
        <is>
          <t>La vinera</t>
        </is>
      </c>
      <c r="Q958" t="n">
        <v>125</v>
      </c>
      <c r="R958" t="inlineStr">
        <is>
          <t>-</t>
        </is>
      </c>
      <c r="S958" t="inlineStr">
        <is>
          <t>-</t>
        </is>
      </c>
      <c r="T958" t="inlineStr">
        <is>
          <t>Si</t>
        </is>
      </c>
      <c r="U958" t="n">
        <v>4</v>
      </c>
      <c r="V958" t="n">
        <v>3</v>
      </c>
      <c r="W958" t="inlineStr">
        <is>
          <t>-</t>
        </is>
      </c>
      <c r="X958" t="inlineStr">
        <is>
          <t>Si</t>
        </is>
      </c>
      <c r="Y958" t="inlineStr">
        <is>
          <t>Si</t>
        </is>
      </c>
      <c r="Z958" t="inlineStr">
        <is>
          <t>Si</t>
        </is>
      </c>
      <c r="AA958" t="inlineStr">
        <is>
          <t>Si</t>
        </is>
      </c>
      <c r="AB958" t="inlineStr">
        <is>
          <t>Si</t>
        </is>
      </c>
      <c r="AC958" s="126" t="inlineStr">
        <is>
          <t>Aqui</t>
        </is>
      </c>
      <c r="AE958" t="n">
        <v>2720</v>
      </c>
      <c r="AF958" t="n">
        <v>2450.45045045045</v>
      </c>
    </row>
    <row r="959">
      <c r="B959" t="inlineStr">
        <is>
          <t>Actiu</t>
        </is>
      </c>
      <c r="C959" t="inlineStr">
        <is>
          <t>2025-05-14</t>
        </is>
      </c>
      <c r="D959" t="inlineStr">
        <is>
          <t>Serra Grup Immobiliari</t>
        </is>
      </c>
      <c r="F959" t="inlineStr">
        <is>
          <t>2025-05-14</t>
        </is>
      </c>
      <c r="G959" t="n">
        <v>0</v>
      </c>
      <c r="I959" t="n">
        <v>495000</v>
      </c>
      <c r="J959" t="inlineStr">
        <is>
          <t>-</t>
        </is>
      </c>
      <c r="K959" t="inlineStr">
        <is>
          <t>Viviendas</t>
        </is>
      </c>
      <c r="L959" t="inlineStr">
        <is>
          <t>Buen estado</t>
        </is>
      </c>
      <c r="M959" t="n">
        <v>1918</v>
      </c>
      <c r="N959" t="n">
        <v>107</v>
      </c>
      <c r="O959" t="inlineStr">
        <is>
          <t>Vilafranca del Penedès</t>
        </is>
      </c>
      <c r="P959" t="inlineStr">
        <is>
          <t>*CENTRO</t>
        </is>
      </c>
      <c r="Q959" t="n">
        <v>273</v>
      </c>
      <c r="R959" t="inlineStr">
        <is>
          <t>-</t>
        </is>
      </c>
      <c r="S959" t="inlineStr">
        <is>
          <t>-</t>
        </is>
      </c>
      <c r="T959" t="inlineStr">
        <is>
          <t>No</t>
        </is>
      </c>
      <c r="U959" t="n">
        <v>7</v>
      </c>
      <c r="V959" t="n">
        <v>4</v>
      </c>
      <c r="W959" t="inlineStr">
        <is>
          <t>-</t>
        </is>
      </c>
      <c r="X959" t="inlineStr">
        <is>
          <t>No</t>
        </is>
      </c>
      <c r="Y959" t="inlineStr">
        <is>
          <t>Si</t>
        </is>
      </c>
      <c r="Z959" t="inlineStr">
        <is>
          <t>No</t>
        </is>
      </c>
      <c r="AA959" t="inlineStr">
        <is>
          <t>No</t>
        </is>
      </c>
      <c r="AB959" t="inlineStr">
        <is>
          <t>No</t>
        </is>
      </c>
      <c r="AC959" s="126" t="inlineStr">
        <is>
          <t>Aqui</t>
        </is>
      </c>
      <c r="AE959" t="n">
        <v>1813.186813186813</v>
      </c>
      <c r="AF959" t="n">
        <v>1181.22919425851</v>
      </c>
    </row>
    <row r="960">
      <c r="B960" t="inlineStr">
        <is>
          <t>Actiu</t>
        </is>
      </c>
      <c r="C960" t="inlineStr">
        <is>
          <t>2025-05-14</t>
        </is>
      </c>
      <c r="D960" t="inlineStr">
        <is>
          <t>Serra Grup Immobiliari</t>
        </is>
      </c>
      <c r="F960" t="inlineStr">
        <is>
          <t>2025-05-14</t>
        </is>
      </c>
      <c r="G960" t="n">
        <v>0</v>
      </c>
      <c r="I960" t="n">
        <v>273137</v>
      </c>
      <c r="J960" t="inlineStr">
        <is>
          <t>-</t>
        </is>
      </c>
      <c r="K960" t="inlineStr">
        <is>
          <t>Viviendas</t>
        </is>
      </c>
      <c r="L960" t="inlineStr">
        <is>
          <t>Obra Nueva</t>
        </is>
      </c>
      <c r="M960" t="inlineStr">
        <is>
          <t>-</t>
        </is>
      </c>
      <c r="N960" t="inlineStr">
        <is>
          <t>-</t>
        </is>
      </c>
      <c r="O960" t="inlineStr">
        <is>
          <t>Vilafranca del Penedès</t>
        </is>
      </c>
      <c r="P960" t="inlineStr">
        <is>
          <t>Barceloneta</t>
        </is>
      </c>
      <c r="Q960" t="n">
        <v>82</v>
      </c>
      <c r="R960" t="inlineStr">
        <is>
          <t>-</t>
        </is>
      </c>
      <c r="S960" t="inlineStr">
        <is>
          <t>-</t>
        </is>
      </c>
      <c r="T960" t="inlineStr">
        <is>
          <t>Si</t>
        </is>
      </c>
      <c r="U960" t="n">
        <v>3</v>
      </c>
      <c r="V960" t="n">
        <v>2</v>
      </c>
      <c r="W960" t="inlineStr">
        <is>
          <t>-</t>
        </is>
      </c>
      <c r="X960" t="inlineStr">
        <is>
          <t>No</t>
        </is>
      </c>
      <c r="Y960" t="inlineStr">
        <is>
          <t>No</t>
        </is>
      </c>
      <c r="Z960" t="inlineStr">
        <is>
          <t>Si</t>
        </is>
      </c>
      <c r="AA960" t="inlineStr">
        <is>
          <t>No</t>
        </is>
      </c>
      <c r="AB960" t="inlineStr">
        <is>
          <t>Si</t>
        </is>
      </c>
      <c r="AC960" s="126" t="inlineStr">
        <is>
          <t>Aqui</t>
        </is>
      </c>
      <c r="AE960" t="n">
        <v>3330.939024390244</v>
      </c>
      <c r="AF960" t="inlineStr">
        <is>
          <t>-</t>
        </is>
      </c>
    </row>
    <row r="961">
      <c r="B961" t="inlineStr">
        <is>
          <t>Actiu</t>
        </is>
      </c>
      <c r="C961" t="inlineStr">
        <is>
          <t>2025-05-14</t>
        </is>
      </c>
      <c r="D961" t="inlineStr">
        <is>
          <t>Serra Grup Immobiliari</t>
        </is>
      </c>
      <c r="F961" t="inlineStr">
        <is>
          <t>2025-05-14</t>
        </is>
      </c>
      <c r="G961" t="n">
        <v>0</v>
      </c>
      <c r="I961" t="n">
        <v>700000</v>
      </c>
      <c r="J961" t="inlineStr">
        <is>
          <t>-</t>
        </is>
      </c>
      <c r="K961" t="inlineStr">
        <is>
          <t>Viviendas</t>
        </is>
      </c>
      <c r="L961" t="inlineStr">
        <is>
          <t>Buen estado</t>
        </is>
      </c>
      <c r="M961" t="n">
        <v>1925</v>
      </c>
      <c r="N961" t="n">
        <v>100</v>
      </c>
      <c r="O961" t="inlineStr">
        <is>
          <t>Vilafranca del Penedès</t>
        </is>
      </c>
      <c r="P961" t="inlineStr">
        <is>
          <t>*CENTRO</t>
        </is>
      </c>
      <c r="Q961" t="n">
        <v>181</v>
      </c>
      <c r="R961" t="inlineStr">
        <is>
          <t>-</t>
        </is>
      </c>
      <c r="S961" t="inlineStr">
        <is>
          <t>-</t>
        </is>
      </c>
      <c r="T961" t="inlineStr">
        <is>
          <t>No</t>
        </is>
      </c>
      <c r="U961" t="n">
        <v>8</v>
      </c>
      <c r="V961" t="n">
        <v>8</v>
      </c>
      <c r="W961" t="inlineStr">
        <is>
          <t>Este</t>
        </is>
      </c>
      <c r="X961" t="inlineStr">
        <is>
          <t>No</t>
        </is>
      </c>
      <c r="Y961" t="inlineStr">
        <is>
          <t>Si</t>
        </is>
      </c>
      <c r="Z961" t="inlineStr">
        <is>
          <t>No</t>
        </is>
      </c>
      <c r="AA961" t="inlineStr">
        <is>
          <t>No</t>
        </is>
      </c>
      <c r="AB961" t="inlineStr">
        <is>
          <t>No</t>
        </is>
      </c>
      <c r="AC961" s="126" t="inlineStr">
        <is>
          <t>Aqui</t>
        </is>
      </c>
      <c r="AE961" t="n">
        <v>3867.403314917127</v>
      </c>
      <c r="AF961" t="n">
        <v>2578.268876611418</v>
      </c>
    </row>
    <row r="962">
      <c r="B962" t="inlineStr">
        <is>
          <t>Actiu</t>
        </is>
      </c>
      <c r="C962" t="inlineStr">
        <is>
          <t>2025-05-14</t>
        </is>
      </c>
      <c r="D962" t="inlineStr">
        <is>
          <t>Serra Grup Immobiliari</t>
        </is>
      </c>
      <c r="F962" t="inlineStr">
        <is>
          <t>2025-05-14</t>
        </is>
      </c>
      <c r="G962" t="n">
        <v>0</v>
      </c>
      <c r="I962" t="n">
        <v>287000</v>
      </c>
      <c r="J962" t="inlineStr">
        <is>
          <t>-</t>
        </is>
      </c>
      <c r="K962" t="inlineStr">
        <is>
          <t>Viviendas</t>
        </is>
      </c>
      <c r="L962" t="inlineStr">
        <is>
          <t>Buen estado</t>
        </is>
      </c>
      <c r="M962" t="inlineStr">
        <is>
          <t>-</t>
        </is>
      </c>
      <c r="N962" t="inlineStr">
        <is>
          <t>-</t>
        </is>
      </c>
      <c r="O962" t="inlineStr">
        <is>
          <t>Vilafranca del Penedès</t>
        </is>
      </c>
      <c r="P962" t="inlineStr">
        <is>
          <t>*CENTRO</t>
        </is>
      </c>
      <c r="Q962" t="n">
        <v>305</v>
      </c>
      <c r="R962" t="inlineStr">
        <is>
          <t>-</t>
        </is>
      </c>
      <c r="S962" t="inlineStr">
        <is>
          <t>-</t>
        </is>
      </c>
      <c r="T962" t="inlineStr">
        <is>
          <t>No</t>
        </is>
      </c>
      <c r="U962" t="n">
        <v>4</v>
      </c>
      <c r="V962" t="n">
        <v>3</v>
      </c>
      <c r="W962" t="inlineStr">
        <is>
          <t>-</t>
        </is>
      </c>
      <c r="X962" t="inlineStr">
        <is>
          <t>No</t>
        </is>
      </c>
      <c r="Y962" t="inlineStr">
        <is>
          <t>No</t>
        </is>
      </c>
      <c r="Z962" t="inlineStr">
        <is>
          <t>No</t>
        </is>
      </c>
      <c r="AA962" t="inlineStr">
        <is>
          <t>No</t>
        </is>
      </c>
      <c r="AB962" t="inlineStr">
        <is>
          <t>No</t>
        </is>
      </c>
      <c r="AC962" s="126" t="inlineStr">
        <is>
          <t>Aqui</t>
        </is>
      </c>
      <c r="AE962" t="n">
        <v>940.983606557377</v>
      </c>
      <c r="AF962" t="inlineStr">
        <is>
          <t>-</t>
        </is>
      </c>
    </row>
    <row r="963">
      <c r="B963" t="inlineStr">
        <is>
          <t>Actiu</t>
        </is>
      </c>
      <c r="C963" t="inlineStr">
        <is>
          <t>2025-05-14</t>
        </is>
      </c>
      <c r="D963" t="inlineStr">
        <is>
          <t>Serra Grup Immobiliari</t>
        </is>
      </c>
      <c r="F963" t="inlineStr">
        <is>
          <t>2025-05-14</t>
        </is>
      </c>
      <c r="G963" t="n">
        <v>0</v>
      </c>
      <c r="I963" t="n">
        <v>285000</v>
      </c>
      <c r="J963" t="inlineStr">
        <is>
          <t>-</t>
        </is>
      </c>
      <c r="K963" t="inlineStr">
        <is>
          <t>Viviendas</t>
        </is>
      </c>
      <c r="L963" t="inlineStr">
        <is>
          <t>Buen estado</t>
        </is>
      </c>
      <c r="M963" t="n">
        <v>1960</v>
      </c>
      <c r="N963" t="n">
        <v>65</v>
      </c>
      <c r="O963" t="inlineStr">
        <is>
          <t>Vilafranca del Penedès</t>
        </is>
      </c>
      <c r="P963" t="inlineStr">
        <is>
          <t>*CENTRO</t>
        </is>
      </c>
      <c r="Q963" t="n">
        <v>98</v>
      </c>
      <c r="R963" t="inlineStr">
        <is>
          <t>-</t>
        </is>
      </c>
      <c r="S963" t="inlineStr">
        <is>
          <t>-</t>
        </is>
      </c>
      <c r="T963" t="inlineStr">
        <is>
          <t>No</t>
        </is>
      </c>
      <c r="U963" t="n">
        <v>3</v>
      </c>
      <c r="V963" t="n">
        <v>2</v>
      </c>
      <c r="W963" t="inlineStr">
        <is>
          <t>-</t>
        </is>
      </c>
      <c r="X963" t="inlineStr">
        <is>
          <t>No</t>
        </is>
      </c>
      <c r="Y963" t="inlineStr">
        <is>
          <t>Si</t>
        </is>
      </c>
      <c r="Z963" t="inlineStr">
        <is>
          <t>No</t>
        </is>
      </c>
      <c r="AA963" t="inlineStr">
        <is>
          <t>No</t>
        </is>
      </c>
      <c r="AB963" t="inlineStr">
        <is>
          <t>Si</t>
        </is>
      </c>
      <c r="AC963" s="126" t="inlineStr">
        <is>
          <t>Aqui</t>
        </is>
      </c>
      <c r="AE963" t="n">
        <v>2908.163265306122</v>
      </c>
      <c r="AF963" t="n">
        <v>2194.840200231036</v>
      </c>
    </row>
    <row r="964">
      <c r="B964" t="inlineStr">
        <is>
          <t>Actiu</t>
        </is>
      </c>
      <c r="C964" t="inlineStr">
        <is>
          <t>2025-05-14</t>
        </is>
      </c>
      <c r="D964" t="inlineStr">
        <is>
          <t>Serra Grup Immobiliari</t>
        </is>
      </c>
      <c r="F964" t="inlineStr">
        <is>
          <t>2025-05-14</t>
        </is>
      </c>
      <c r="G964" t="n">
        <v>0</v>
      </c>
      <c r="I964" t="n">
        <v>282043</v>
      </c>
      <c r="J964" t="inlineStr">
        <is>
          <t>-</t>
        </is>
      </c>
      <c r="K964" t="inlineStr">
        <is>
          <t>Viviendas</t>
        </is>
      </c>
      <c r="L964" t="inlineStr">
        <is>
          <t>Nuevo</t>
        </is>
      </c>
      <c r="M964" t="inlineStr">
        <is>
          <t>-</t>
        </is>
      </c>
      <c r="N964" t="inlineStr">
        <is>
          <t>-</t>
        </is>
      </c>
      <c r="O964" t="inlineStr">
        <is>
          <t>Vilafranca del Penedès</t>
        </is>
      </c>
      <c r="P964" t="inlineStr">
        <is>
          <t>Barcelona</t>
        </is>
      </c>
      <c r="Q964" t="n">
        <v>83</v>
      </c>
      <c r="R964" t="inlineStr">
        <is>
          <t>-</t>
        </is>
      </c>
      <c r="S964" t="inlineStr">
        <is>
          <t>-</t>
        </is>
      </c>
      <c r="T964" t="inlineStr">
        <is>
          <t>Si</t>
        </is>
      </c>
      <c r="U964" t="n">
        <v>3</v>
      </c>
      <c r="V964" t="n">
        <v>2</v>
      </c>
      <c r="W964" t="inlineStr">
        <is>
          <t>-</t>
        </is>
      </c>
      <c r="X964" t="inlineStr">
        <is>
          <t>No</t>
        </is>
      </c>
      <c r="Y964" t="inlineStr">
        <is>
          <t>No</t>
        </is>
      </c>
      <c r="Z964" t="inlineStr">
        <is>
          <t>Si</t>
        </is>
      </c>
      <c r="AA964" t="inlineStr">
        <is>
          <t>No</t>
        </is>
      </c>
      <c r="AB964" t="inlineStr">
        <is>
          <t>Si</t>
        </is>
      </c>
      <c r="AC964" s="126" t="inlineStr">
        <is>
          <t>Aqui</t>
        </is>
      </c>
      <c r="AE964" t="n">
        <v>3398.10843373494</v>
      </c>
      <c r="AF964" t="inlineStr">
        <is>
          <t>-</t>
        </is>
      </c>
    </row>
    <row r="965">
      <c r="B965" t="inlineStr">
        <is>
          <t>Actiu</t>
        </is>
      </c>
      <c r="C965" t="inlineStr">
        <is>
          <t>2025-05-14</t>
        </is>
      </c>
      <c r="D965" t="inlineStr">
        <is>
          <t>Serra Grup Immobiliari</t>
        </is>
      </c>
      <c r="F965" t="inlineStr">
        <is>
          <t>2025-05-14</t>
        </is>
      </c>
      <c r="G965" t="n">
        <v>0</v>
      </c>
      <c r="I965" t="n">
        <v>288472</v>
      </c>
      <c r="J965" t="inlineStr">
        <is>
          <t>-</t>
        </is>
      </c>
      <c r="K965" t="inlineStr">
        <is>
          <t>Viviendas</t>
        </is>
      </c>
      <c r="L965" t="inlineStr">
        <is>
          <t>Obra Nueva</t>
        </is>
      </c>
      <c r="M965" t="n">
        <v>2025</v>
      </c>
      <c r="N965" t="n">
        <v>0</v>
      </c>
      <c r="O965" t="inlineStr">
        <is>
          <t>Vilafranca del Penedès</t>
        </is>
      </c>
      <c r="P965" t="inlineStr">
        <is>
          <t>Vilafranca del Penedès</t>
        </is>
      </c>
      <c r="Q965" t="n">
        <v>88</v>
      </c>
      <c r="R965" t="inlineStr">
        <is>
          <t>-</t>
        </is>
      </c>
      <c r="S965" t="inlineStr">
        <is>
          <t>-</t>
        </is>
      </c>
      <c r="T965" t="inlineStr">
        <is>
          <t>Si</t>
        </is>
      </c>
      <c r="U965" t="n">
        <v>4</v>
      </c>
      <c r="V965" t="n">
        <v>2</v>
      </c>
      <c r="W965" t="inlineStr">
        <is>
          <t>-</t>
        </is>
      </c>
      <c r="X965" t="inlineStr">
        <is>
          <t>No</t>
        </is>
      </c>
      <c r="Y965" t="inlineStr">
        <is>
          <t>Si</t>
        </is>
      </c>
      <c r="Z965" t="inlineStr">
        <is>
          <t>Si</t>
        </is>
      </c>
      <c r="AA965" t="inlineStr">
        <is>
          <t>No</t>
        </is>
      </c>
      <c r="AB965" t="inlineStr">
        <is>
          <t>Si</t>
        </is>
      </c>
      <c r="AC965" s="126" t="inlineStr">
        <is>
          <t>Aqui</t>
        </is>
      </c>
      <c r="AE965" t="n">
        <v>3278.090909090909</v>
      </c>
      <c r="AF965" t="n">
        <v>3278.090909090909</v>
      </c>
    </row>
    <row r="966">
      <c r="B966" t="inlineStr">
        <is>
          <t>Actiu</t>
        </is>
      </c>
      <c r="C966" t="inlineStr">
        <is>
          <t>2025-05-14</t>
        </is>
      </c>
      <c r="D966" t="inlineStr">
        <is>
          <t>Serra Grup Immobiliari</t>
        </is>
      </c>
      <c r="F966" t="inlineStr">
        <is>
          <t>2025-05-14</t>
        </is>
      </c>
      <c r="G966" t="n">
        <v>0</v>
      </c>
      <c r="I966" t="n">
        <v>276838</v>
      </c>
      <c r="J966" t="inlineStr">
        <is>
          <t>-</t>
        </is>
      </c>
      <c r="K966" t="inlineStr">
        <is>
          <t>Viviendas</t>
        </is>
      </c>
      <c r="L966" t="inlineStr">
        <is>
          <t>Obra Nueva</t>
        </is>
      </c>
      <c r="M966" t="n">
        <v>2025</v>
      </c>
      <c r="N966" t="n">
        <v>0</v>
      </c>
      <c r="O966" t="inlineStr">
        <is>
          <t>Vilafranca del Penedès</t>
        </is>
      </c>
      <c r="P966" t="inlineStr">
        <is>
          <t>Barceloneta</t>
        </is>
      </c>
      <c r="Q966" t="n">
        <v>83</v>
      </c>
      <c r="R966" t="inlineStr">
        <is>
          <t>-</t>
        </is>
      </c>
      <c r="S966" t="inlineStr">
        <is>
          <t>-</t>
        </is>
      </c>
      <c r="T966" t="inlineStr">
        <is>
          <t>Si</t>
        </is>
      </c>
      <c r="U966" t="n">
        <v>3</v>
      </c>
      <c r="V966" t="n">
        <v>2</v>
      </c>
      <c r="W966" t="inlineStr">
        <is>
          <t>-</t>
        </is>
      </c>
      <c r="X966" t="inlineStr">
        <is>
          <t>No</t>
        </is>
      </c>
      <c r="Y966" t="inlineStr">
        <is>
          <t>No</t>
        </is>
      </c>
      <c r="Z966" t="inlineStr">
        <is>
          <t>Si</t>
        </is>
      </c>
      <c r="AA966" t="inlineStr">
        <is>
          <t>No</t>
        </is>
      </c>
      <c r="AB966" t="inlineStr">
        <is>
          <t>Si</t>
        </is>
      </c>
      <c r="AC966" s="126" t="inlineStr">
        <is>
          <t>Aqui</t>
        </is>
      </c>
      <c r="AE966" t="n">
        <v>3335.397590361446</v>
      </c>
      <c r="AF966" t="n">
        <v>3335.397590361446</v>
      </c>
    </row>
    <row r="967">
      <c r="B967" t="inlineStr">
        <is>
          <t>Actiu</t>
        </is>
      </c>
      <c r="C967" t="inlineStr">
        <is>
          <t>2025-05-14</t>
        </is>
      </c>
      <c r="D967" t="inlineStr">
        <is>
          <t>Serra Grup Immobiliari</t>
        </is>
      </c>
      <c r="F967" t="inlineStr">
        <is>
          <t>2025-05-14</t>
        </is>
      </c>
      <c r="G967" t="n">
        <v>0</v>
      </c>
      <c r="I967" t="n">
        <v>294743</v>
      </c>
      <c r="J967" t="inlineStr">
        <is>
          <t>-</t>
        </is>
      </c>
      <c r="K967" t="inlineStr">
        <is>
          <t>Viviendas</t>
        </is>
      </c>
      <c r="L967" t="inlineStr">
        <is>
          <t>Obra Nueva</t>
        </is>
      </c>
      <c r="M967" t="n">
        <v>2025</v>
      </c>
      <c r="N967" t="n">
        <v>0</v>
      </c>
      <c r="O967" t="inlineStr">
        <is>
          <t>Vilafranca del Penedès</t>
        </is>
      </c>
      <c r="P967" t="inlineStr">
        <is>
          <t>Barceloneta</t>
        </is>
      </c>
      <c r="Q967" t="n">
        <v>82</v>
      </c>
      <c r="R967" t="inlineStr">
        <is>
          <t>-</t>
        </is>
      </c>
      <c r="S967" t="inlineStr">
        <is>
          <t>-</t>
        </is>
      </c>
      <c r="T967" t="inlineStr">
        <is>
          <t>Si</t>
        </is>
      </c>
      <c r="U967" t="n">
        <v>4</v>
      </c>
      <c r="V967" t="n">
        <v>2</v>
      </c>
      <c r="W967" t="inlineStr">
        <is>
          <t>-</t>
        </is>
      </c>
      <c r="X967" t="inlineStr">
        <is>
          <t>No</t>
        </is>
      </c>
      <c r="Y967" t="inlineStr">
        <is>
          <t>No</t>
        </is>
      </c>
      <c r="Z967" t="inlineStr">
        <is>
          <t>Si</t>
        </is>
      </c>
      <c r="AA967" t="inlineStr">
        <is>
          <t>No</t>
        </is>
      </c>
      <c r="AB967" t="inlineStr">
        <is>
          <t>Si</t>
        </is>
      </c>
      <c r="AC967" s="126" t="inlineStr">
        <is>
          <t>Aqui</t>
        </is>
      </c>
      <c r="AE967" t="n">
        <v>3594.426829268293</v>
      </c>
      <c r="AF967" t="n">
        <v>3594.426829268293</v>
      </c>
    </row>
    <row r="968">
      <c r="B968" t="inlineStr">
        <is>
          <t>Actiu</t>
        </is>
      </c>
      <c r="C968" t="inlineStr">
        <is>
          <t>2025-05-14</t>
        </is>
      </c>
      <c r="D968" t="inlineStr">
        <is>
          <t>Serra Grup Immobiliari</t>
        </is>
      </c>
      <c r="F968" t="inlineStr">
        <is>
          <t>2025-05-14</t>
        </is>
      </c>
      <c r="G968" t="n">
        <v>0</v>
      </c>
      <c r="I968" t="n">
        <v>284000</v>
      </c>
      <c r="J968" t="inlineStr">
        <is>
          <t>-</t>
        </is>
      </c>
      <c r="K968" t="inlineStr">
        <is>
          <t>Viviendas</t>
        </is>
      </c>
      <c r="L968" t="inlineStr">
        <is>
          <t>Nuevo</t>
        </is>
      </c>
      <c r="M968" t="n">
        <v>2025</v>
      </c>
      <c r="N968" t="n">
        <v>0</v>
      </c>
      <c r="O968" t="inlineStr">
        <is>
          <t>Vilafranca del Penedès</t>
        </is>
      </c>
      <c r="P968" t="inlineStr">
        <is>
          <t>La Girada</t>
        </is>
      </c>
      <c r="Q968" t="n">
        <v>78</v>
      </c>
      <c r="R968" t="inlineStr">
        <is>
          <t>-</t>
        </is>
      </c>
      <c r="S968" t="inlineStr">
        <is>
          <t>-</t>
        </is>
      </c>
      <c r="T968" t="inlineStr">
        <is>
          <t>Si</t>
        </is>
      </c>
      <c r="U968" t="n">
        <v>4</v>
      </c>
      <c r="V968" t="n">
        <v>2</v>
      </c>
      <c r="W968" t="inlineStr">
        <is>
          <t>-</t>
        </is>
      </c>
      <c r="X968" t="inlineStr">
        <is>
          <t>No</t>
        </is>
      </c>
      <c r="Y968" t="inlineStr">
        <is>
          <t>Si</t>
        </is>
      </c>
      <c r="Z968" t="inlineStr">
        <is>
          <t>Si</t>
        </is>
      </c>
      <c r="AA968" t="inlineStr">
        <is>
          <t>No</t>
        </is>
      </c>
      <c r="AB968" t="inlineStr">
        <is>
          <t>No</t>
        </is>
      </c>
      <c r="AC968" s="126" t="inlineStr">
        <is>
          <t>Aqui</t>
        </is>
      </c>
      <c r="AE968" t="n">
        <v>3641.025641025641</v>
      </c>
      <c r="AF968" t="n">
        <v>3641.025641025641</v>
      </c>
    </row>
    <row r="969">
      <c r="B969" t="inlineStr">
        <is>
          <t>Actiu</t>
        </is>
      </c>
      <c r="C969" t="inlineStr">
        <is>
          <t>2025-05-14</t>
        </is>
      </c>
      <c r="D969" t="inlineStr">
        <is>
          <t>Serra Grup Immobiliari</t>
        </is>
      </c>
      <c r="F969" t="inlineStr">
        <is>
          <t>2025-05-14</t>
        </is>
      </c>
      <c r="G969" t="n">
        <v>0</v>
      </c>
      <c r="I969" t="n">
        <v>270000</v>
      </c>
      <c r="J969" t="inlineStr">
        <is>
          <t>-</t>
        </is>
      </c>
      <c r="K969" t="inlineStr">
        <is>
          <t>Viviendas</t>
        </is>
      </c>
      <c r="L969" t="inlineStr">
        <is>
          <t>Seminuevo</t>
        </is>
      </c>
      <c r="M969" t="n">
        <v>2023</v>
      </c>
      <c r="N969" t="n">
        <v>2</v>
      </c>
      <c r="O969" t="inlineStr">
        <is>
          <t>Vilafranca del Penedès</t>
        </is>
      </c>
      <c r="P969" t="inlineStr">
        <is>
          <t>*CENTRO</t>
        </is>
      </c>
      <c r="Q969" t="n">
        <v>95</v>
      </c>
      <c r="R969" t="inlineStr">
        <is>
          <t>-</t>
        </is>
      </c>
      <c r="S969" t="inlineStr">
        <is>
          <t>-</t>
        </is>
      </c>
      <c r="T969" t="inlineStr">
        <is>
          <t>Si</t>
        </is>
      </c>
      <c r="U969" t="n">
        <v>3</v>
      </c>
      <c r="V969" t="n">
        <v>2</v>
      </c>
      <c r="W969" t="inlineStr">
        <is>
          <t>Sur</t>
        </is>
      </c>
      <c r="X969" t="inlineStr">
        <is>
          <t>No</t>
        </is>
      </c>
      <c r="Y969" t="inlineStr">
        <is>
          <t>Si</t>
        </is>
      </c>
      <c r="Z969" t="inlineStr">
        <is>
          <t>No</t>
        </is>
      </c>
      <c r="AA969" t="inlineStr">
        <is>
          <t>No</t>
        </is>
      </c>
      <c r="AB969" t="inlineStr">
        <is>
          <t>No</t>
        </is>
      </c>
      <c r="AC969" s="126" t="inlineStr">
        <is>
          <t>Aqui</t>
        </is>
      </c>
      <c r="AE969" t="n">
        <v>2842.105263157895</v>
      </c>
      <c r="AF969" t="n">
        <v>2813.965607087024</v>
      </c>
    </row>
    <row r="970">
      <c r="B970" t="inlineStr">
        <is>
          <t>Actiu</t>
        </is>
      </c>
      <c r="C970" t="inlineStr">
        <is>
          <t>2025-05-14</t>
        </is>
      </c>
      <c r="D970" t="inlineStr">
        <is>
          <t>Serra Grup Immobiliari</t>
        </is>
      </c>
      <c r="F970" t="inlineStr">
        <is>
          <t>2025-05-14</t>
        </is>
      </c>
      <c r="G970" t="n">
        <v>0</v>
      </c>
      <c r="I970" t="n">
        <v>167000</v>
      </c>
      <c r="J970" t="inlineStr">
        <is>
          <t>-</t>
        </is>
      </c>
      <c r="K970" t="inlineStr">
        <is>
          <t>Viviendas</t>
        </is>
      </c>
      <c r="L970" t="inlineStr">
        <is>
          <t>Buen estado</t>
        </is>
      </c>
      <c r="M970" t="n">
        <v>1972</v>
      </c>
      <c r="N970" t="n">
        <v>53</v>
      </c>
      <c r="O970" t="inlineStr">
        <is>
          <t>Vilafranca del Penedès</t>
        </is>
      </c>
      <c r="P970" t="inlineStr">
        <is>
          <t>LEspirall</t>
        </is>
      </c>
      <c r="Q970" t="n">
        <v>74</v>
      </c>
      <c r="R970" t="inlineStr">
        <is>
          <t>-</t>
        </is>
      </c>
      <c r="S970" t="inlineStr">
        <is>
          <t>-</t>
        </is>
      </c>
      <c r="T970" t="inlineStr">
        <is>
          <t>Si</t>
        </is>
      </c>
      <c r="U970" t="n">
        <v>3</v>
      </c>
      <c r="V970" t="n">
        <v>1</v>
      </c>
      <c r="W970" t="inlineStr">
        <is>
          <t>Sur</t>
        </is>
      </c>
      <c r="X970" t="inlineStr">
        <is>
          <t>No</t>
        </is>
      </c>
      <c r="Y970" t="inlineStr">
        <is>
          <t>No</t>
        </is>
      </c>
      <c r="Z970" t="inlineStr">
        <is>
          <t>No</t>
        </is>
      </c>
      <c r="AA970" t="inlineStr">
        <is>
          <t>No</t>
        </is>
      </c>
      <c r="AB970" t="inlineStr">
        <is>
          <t>No</t>
        </is>
      </c>
      <c r="AC970" s="126" t="inlineStr">
        <is>
          <t>Aqui</t>
        </is>
      </c>
      <c r="AE970" t="n">
        <v>2256.756756756757</v>
      </c>
      <c r="AF970" t="n">
        <v>1783.997436171349</v>
      </c>
    </row>
    <row r="971">
      <c r="B971" t="inlineStr">
        <is>
          <t>Actiu</t>
        </is>
      </c>
      <c r="C971" t="inlineStr">
        <is>
          <t>2025-05-14</t>
        </is>
      </c>
      <c r="D971" t="inlineStr">
        <is>
          <t>Serra Grup Immobiliari</t>
        </is>
      </c>
      <c r="F971" t="inlineStr">
        <is>
          <t>2025-05-14</t>
        </is>
      </c>
      <c r="G971" t="n">
        <v>0</v>
      </c>
      <c r="I971" t="n">
        <v>276105</v>
      </c>
      <c r="J971" t="inlineStr">
        <is>
          <t>-</t>
        </is>
      </c>
      <c r="K971" t="inlineStr">
        <is>
          <t>Viviendas</t>
        </is>
      </c>
      <c r="L971" t="inlineStr">
        <is>
          <t>Obra Nueva</t>
        </is>
      </c>
      <c r="M971" t="n">
        <v>2025</v>
      </c>
      <c r="N971" t="n">
        <v>0</v>
      </c>
      <c r="O971" t="inlineStr">
        <is>
          <t>Vilafranca del Penedès</t>
        </is>
      </c>
      <c r="P971" t="inlineStr">
        <is>
          <t>Vilafranca del Penedès</t>
        </is>
      </c>
      <c r="Q971" t="n">
        <v>83</v>
      </c>
      <c r="R971" t="inlineStr">
        <is>
          <t>-</t>
        </is>
      </c>
      <c r="S971" t="inlineStr">
        <is>
          <t>-</t>
        </is>
      </c>
      <c r="T971" t="inlineStr">
        <is>
          <t>Si</t>
        </is>
      </c>
      <c r="U971" t="n">
        <v>3</v>
      </c>
      <c r="V971" t="n">
        <v>2</v>
      </c>
      <c r="W971" t="inlineStr">
        <is>
          <t>-</t>
        </is>
      </c>
      <c r="X971" t="inlineStr">
        <is>
          <t>No</t>
        </is>
      </c>
      <c r="Y971" t="inlineStr">
        <is>
          <t>No</t>
        </is>
      </c>
      <c r="Z971" t="inlineStr">
        <is>
          <t>Si</t>
        </is>
      </c>
      <c r="AA971" t="inlineStr">
        <is>
          <t>No</t>
        </is>
      </c>
      <c r="AB971" t="inlineStr">
        <is>
          <t>Si</t>
        </is>
      </c>
      <c r="AC971" s="126" t="inlineStr">
        <is>
          <t>Aqui</t>
        </is>
      </c>
      <c r="AE971" t="n">
        <v>3326.566265060241</v>
      </c>
      <c r="AF971" t="n">
        <v>3326.566265060241</v>
      </c>
    </row>
    <row r="972">
      <c r="B972" t="inlineStr">
        <is>
          <t>Actiu</t>
        </is>
      </c>
      <c r="C972" t="inlineStr">
        <is>
          <t>2025-05-14</t>
        </is>
      </c>
      <c r="D972" t="inlineStr">
        <is>
          <t>Serra Grup Immobiliari</t>
        </is>
      </c>
      <c r="F972" t="inlineStr">
        <is>
          <t>2025-05-14</t>
        </is>
      </c>
      <c r="G972" t="n">
        <v>0</v>
      </c>
      <c r="I972" t="n">
        <v>268000</v>
      </c>
      <c r="J972" t="inlineStr">
        <is>
          <t>-</t>
        </is>
      </c>
      <c r="K972" t="inlineStr">
        <is>
          <t>Viviendas</t>
        </is>
      </c>
      <c r="L972" t="inlineStr">
        <is>
          <t>Obra Nueva</t>
        </is>
      </c>
      <c r="M972" t="n">
        <v>2025</v>
      </c>
      <c r="N972" t="n">
        <v>0</v>
      </c>
      <c r="O972" t="inlineStr">
        <is>
          <t>Vilafranca del Penedès</t>
        </is>
      </c>
      <c r="P972" t="inlineStr">
        <is>
          <t>La Girada</t>
        </is>
      </c>
      <c r="Q972" t="n">
        <v>78</v>
      </c>
      <c r="R972" t="inlineStr">
        <is>
          <t>-</t>
        </is>
      </c>
      <c r="S972" t="inlineStr">
        <is>
          <t>-</t>
        </is>
      </c>
      <c r="T972" t="inlineStr">
        <is>
          <t>Si</t>
        </is>
      </c>
      <c r="U972" t="n">
        <v>4</v>
      </c>
      <c r="V972" t="n">
        <v>2</v>
      </c>
      <c r="W972" t="inlineStr">
        <is>
          <t>-</t>
        </is>
      </c>
      <c r="X972" t="inlineStr">
        <is>
          <t>No</t>
        </is>
      </c>
      <c r="Y972" t="inlineStr">
        <is>
          <t>Si</t>
        </is>
      </c>
      <c r="Z972" t="inlineStr">
        <is>
          <t>Si</t>
        </is>
      </c>
      <c r="AA972" t="inlineStr">
        <is>
          <t>No</t>
        </is>
      </c>
      <c r="AB972" t="inlineStr">
        <is>
          <t>No</t>
        </is>
      </c>
      <c r="AC972" s="126" t="inlineStr">
        <is>
          <t>Aqui</t>
        </is>
      </c>
      <c r="AE972" t="n">
        <v>3435.897435897436</v>
      </c>
      <c r="AF972" t="n">
        <v>3435.897435897436</v>
      </c>
    </row>
    <row r="973">
      <c r="B973" t="inlineStr">
        <is>
          <t>Actiu</t>
        </is>
      </c>
      <c r="C973" t="inlineStr">
        <is>
          <t>2025-05-14</t>
        </is>
      </c>
      <c r="D973" t="inlineStr">
        <is>
          <t>Serra Grup Immobiliari</t>
        </is>
      </c>
      <c r="F973" t="inlineStr">
        <is>
          <t>2025-05-14</t>
        </is>
      </c>
      <c r="G973" t="n">
        <v>0</v>
      </c>
      <c r="I973" t="n">
        <v>273861</v>
      </c>
      <c r="J973" t="inlineStr">
        <is>
          <t>-</t>
        </is>
      </c>
      <c r="K973" t="inlineStr">
        <is>
          <t>Viviendas</t>
        </is>
      </c>
      <c r="L973" t="inlineStr">
        <is>
          <t>Obra Nueva</t>
        </is>
      </c>
      <c r="M973" t="n">
        <v>2025</v>
      </c>
      <c r="N973" t="n">
        <v>0</v>
      </c>
      <c r="O973" t="inlineStr">
        <is>
          <t>Vilafranca del Penedès</t>
        </is>
      </c>
      <c r="P973" t="inlineStr">
        <is>
          <t>Vilafranca del Penedès</t>
        </is>
      </c>
      <c r="Q973" t="n">
        <v>84</v>
      </c>
      <c r="R973" t="inlineStr">
        <is>
          <t>-</t>
        </is>
      </c>
      <c r="S973" t="inlineStr">
        <is>
          <t>-</t>
        </is>
      </c>
      <c r="T973" t="inlineStr">
        <is>
          <t>Si</t>
        </is>
      </c>
      <c r="U973" t="n">
        <v>3</v>
      </c>
      <c r="V973" t="n">
        <v>2</v>
      </c>
      <c r="W973" t="inlineStr">
        <is>
          <t>-</t>
        </is>
      </c>
      <c r="X973" t="inlineStr">
        <is>
          <t>No</t>
        </is>
      </c>
      <c r="Y973" t="inlineStr">
        <is>
          <t>No</t>
        </is>
      </c>
      <c r="Z973" t="inlineStr">
        <is>
          <t>Si</t>
        </is>
      </c>
      <c r="AA973" t="inlineStr">
        <is>
          <t>No</t>
        </is>
      </c>
      <c r="AB973" t="inlineStr">
        <is>
          <t>Si</t>
        </is>
      </c>
      <c r="AC973" s="126" t="inlineStr">
        <is>
          <t>Aqui</t>
        </is>
      </c>
      <c r="AE973" t="n">
        <v>3260.25</v>
      </c>
      <c r="AF973" t="n">
        <v>3260.25</v>
      </c>
    </row>
    <row r="974">
      <c r="B974" t="inlineStr">
        <is>
          <t>Actiu</t>
        </is>
      </c>
      <c r="C974" t="inlineStr">
        <is>
          <t>2025-05-14</t>
        </is>
      </c>
      <c r="D974" t="inlineStr">
        <is>
          <t>Serra Grup Immobiliari</t>
        </is>
      </c>
      <c r="F974" t="inlineStr">
        <is>
          <t>2025-05-14</t>
        </is>
      </c>
      <c r="G974" t="n">
        <v>0</v>
      </c>
      <c r="I974" t="n">
        <v>287000</v>
      </c>
      <c r="J974" t="inlineStr">
        <is>
          <t>-</t>
        </is>
      </c>
      <c r="K974" t="inlineStr">
        <is>
          <t>Viviendas</t>
        </is>
      </c>
      <c r="L974" t="inlineStr">
        <is>
          <t>Buen estado</t>
        </is>
      </c>
      <c r="M974" t="inlineStr">
        <is>
          <t>-</t>
        </is>
      </c>
      <c r="N974" t="inlineStr">
        <is>
          <t>-</t>
        </is>
      </c>
      <c r="O974" t="inlineStr">
        <is>
          <t>Vilafranca del Penedès</t>
        </is>
      </c>
      <c r="P974" t="inlineStr">
        <is>
          <t>*CENTRO</t>
        </is>
      </c>
      <c r="Q974" t="n">
        <v>305</v>
      </c>
      <c r="R974" t="inlineStr">
        <is>
          <t>-</t>
        </is>
      </c>
      <c r="S974" t="inlineStr">
        <is>
          <t>-</t>
        </is>
      </c>
      <c r="T974" t="inlineStr">
        <is>
          <t>No</t>
        </is>
      </c>
      <c r="U974" t="n">
        <v>4</v>
      </c>
      <c r="V974" t="n">
        <v>3</v>
      </c>
      <c r="W974" t="inlineStr">
        <is>
          <t>-</t>
        </is>
      </c>
      <c r="X974" t="inlineStr">
        <is>
          <t>No</t>
        </is>
      </c>
      <c r="Y974" t="inlineStr">
        <is>
          <t>No</t>
        </is>
      </c>
      <c r="Z974" t="inlineStr">
        <is>
          <t>No</t>
        </is>
      </c>
      <c r="AA974" t="inlineStr">
        <is>
          <t>No</t>
        </is>
      </c>
      <c r="AB974" t="inlineStr">
        <is>
          <t>No</t>
        </is>
      </c>
      <c r="AC974" s="126" t="inlineStr">
        <is>
          <t>Aqui</t>
        </is>
      </c>
      <c r="AE974" t="n">
        <v>940.983606557377</v>
      </c>
      <c r="AF974" t="inlineStr">
        <is>
          <t>-</t>
        </is>
      </c>
    </row>
    <row r="975">
      <c r="B975" t="inlineStr">
        <is>
          <t>Actiu</t>
        </is>
      </c>
      <c r="C975" t="inlineStr">
        <is>
          <t>2025-05-14</t>
        </is>
      </c>
      <c r="D975" t="inlineStr">
        <is>
          <t>Serra Grup Immobiliari</t>
        </is>
      </c>
      <c r="F975" t="inlineStr">
        <is>
          <t>2025-05-14</t>
        </is>
      </c>
      <c r="G975" t="n">
        <v>0</v>
      </c>
      <c r="I975" t="n">
        <v>285000</v>
      </c>
      <c r="J975" t="inlineStr">
        <is>
          <t>-</t>
        </is>
      </c>
      <c r="K975" t="inlineStr">
        <is>
          <t>Viviendas</t>
        </is>
      </c>
      <c r="L975" t="inlineStr">
        <is>
          <t>Buen estado</t>
        </is>
      </c>
      <c r="M975" t="n">
        <v>1960</v>
      </c>
      <c r="N975" t="n">
        <v>65</v>
      </c>
      <c r="O975" t="inlineStr">
        <is>
          <t>Vilafranca del Penedès</t>
        </is>
      </c>
      <c r="P975" t="inlineStr">
        <is>
          <t>*CENTRO</t>
        </is>
      </c>
      <c r="Q975" t="n">
        <v>98</v>
      </c>
      <c r="R975" t="inlineStr">
        <is>
          <t>-</t>
        </is>
      </c>
      <c r="S975" t="inlineStr">
        <is>
          <t>-</t>
        </is>
      </c>
      <c r="T975" t="inlineStr">
        <is>
          <t>No</t>
        </is>
      </c>
      <c r="U975" t="n">
        <v>3</v>
      </c>
      <c r="V975" t="n">
        <v>2</v>
      </c>
      <c r="W975" t="inlineStr">
        <is>
          <t>-</t>
        </is>
      </c>
      <c r="X975" t="inlineStr">
        <is>
          <t>No</t>
        </is>
      </c>
      <c r="Y975" t="inlineStr">
        <is>
          <t>Si</t>
        </is>
      </c>
      <c r="Z975" t="inlineStr">
        <is>
          <t>No</t>
        </is>
      </c>
      <c r="AA975" t="inlineStr">
        <is>
          <t>No</t>
        </is>
      </c>
      <c r="AB975" t="inlineStr">
        <is>
          <t>Si</t>
        </is>
      </c>
      <c r="AC975" s="126" t="inlineStr">
        <is>
          <t>Aqui</t>
        </is>
      </c>
      <c r="AE975" t="n">
        <v>2908.163265306122</v>
      </c>
      <c r="AF975" t="n">
        <v>2194.840200231036</v>
      </c>
    </row>
    <row r="976">
      <c r="B976" t="inlineStr">
        <is>
          <t>Actiu</t>
        </is>
      </c>
      <c r="C976" t="inlineStr">
        <is>
          <t>2025-05-14</t>
        </is>
      </c>
      <c r="D976" t="inlineStr">
        <is>
          <t>Serra Grup Immobiliari</t>
        </is>
      </c>
      <c r="F976" t="inlineStr">
        <is>
          <t>2025-05-14</t>
        </is>
      </c>
      <c r="G976" t="n">
        <v>0</v>
      </c>
      <c r="I976" t="n">
        <v>268000</v>
      </c>
      <c r="J976" t="inlineStr">
        <is>
          <t>-</t>
        </is>
      </c>
      <c r="K976" t="inlineStr">
        <is>
          <t>Viviendas</t>
        </is>
      </c>
      <c r="L976" t="inlineStr">
        <is>
          <t>Obra Nueva</t>
        </is>
      </c>
      <c r="M976" t="n">
        <v>2025</v>
      </c>
      <c r="N976" t="n">
        <v>0</v>
      </c>
      <c r="O976" t="inlineStr">
        <is>
          <t>Vilafranca del Penedès</t>
        </is>
      </c>
      <c r="P976" t="inlineStr">
        <is>
          <t>La Girada</t>
        </is>
      </c>
      <c r="Q976" t="n">
        <v>78</v>
      </c>
      <c r="R976" t="inlineStr">
        <is>
          <t>-</t>
        </is>
      </c>
      <c r="S976" t="inlineStr">
        <is>
          <t>-</t>
        </is>
      </c>
      <c r="T976" t="inlineStr">
        <is>
          <t>Si</t>
        </is>
      </c>
      <c r="U976" t="n">
        <v>4</v>
      </c>
      <c r="V976" t="n">
        <v>2</v>
      </c>
      <c r="W976" t="inlineStr">
        <is>
          <t>-</t>
        </is>
      </c>
      <c r="X976" t="inlineStr">
        <is>
          <t>No</t>
        </is>
      </c>
      <c r="Y976" t="inlineStr">
        <is>
          <t>Si</t>
        </is>
      </c>
      <c r="Z976" t="inlineStr">
        <is>
          <t>Si</t>
        </is>
      </c>
      <c r="AA976" t="inlineStr">
        <is>
          <t>No</t>
        </is>
      </c>
      <c r="AB976" t="inlineStr">
        <is>
          <t>No</t>
        </is>
      </c>
      <c r="AC976" s="126" t="inlineStr">
        <is>
          <t>Aqui</t>
        </is>
      </c>
      <c r="AE976" t="n">
        <v>3435.897435897436</v>
      </c>
      <c r="AF976" t="n">
        <v>3435.897435897436</v>
      </c>
    </row>
    <row r="977">
      <c r="B977" t="inlineStr">
        <is>
          <t>Actiu</t>
        </is>
      </c>
      <c r="C977" t="inlineStr">
        <is>
          <t>2025-05-14</t>
        </is>
      </c>
      <c r="D977" t="inlineStr">
        <is>
          <t>Serra Grup Immobiliari</t>
        </is>
      </c>
      <c r="F977" t="inlineStr">
        <is>
          <t>2025-05-14</t>
        </is>
      </c>
      <c r="G977" t="n">
        <v>0</v>
      </c>
      <c r="I977" t="n">
        <v>270000</v>
      </c>
      <c r="J977" t="inlineStr">
        <is>
          <t>-</t>
        </is>
      </c>
      <c r="K977" t="inlineStr">
        <is>
          <t>Viviendas</t>
        </is>
      </c>
      <c r="L977" t="inlineStr">
        <is>
          <t>Seminuevo</t>
        </is>
      </c>
      <c r="M977" t="n">
        <v>2023</v>
      </c>
      <c r="N977" t="n">
        <v>2</v>
      </c>
      <c r="O977" t="inlineStr">
        <is>
          <t>Vilafranca del Penedès</t>
        </is>
      </c>
      <c r="P977" t="inlineStr">
        <is>
          <t>*CENTRO</t>
        </is>
      </c>
      <c r="Q977" t="n">
        <v>95</v>
      </c>
      <c r="R977" t="inlineStr">
        <is>
          <t>-</t>
        </is>
      </c>
      <c r="S977" t="inlineStr">
        <is>
          <t>-</t>
        </is>
      </c>
      <c r="T977" t="inlineStr">
        <is>
          <t>Si</t>
        </is>
      </c>
      <c r="U977" t="n">
        <v>3</v>
      </c>
      <c r="V977" t="n">
        <v>2</v>
      </c>
      <c r="W977" t="inlineStr">
        <is>
          <t>Sur</t>
        </is>
      </c>
      <c r="X977" t="inlineStr">
        <is>
          <t>No</t>
        </is>
      </c>
      <c r="Y977" t="inlineStr">
        <is>
          <t>Si</t>
        </is>
      </c>
      <c r="Z977" t="inlineStr">
        <is>
          <t>No</t>
        </is>
      </c>
      <c r="AA977" t="inlineStr">
        <is>
          <t>No</t>
        </is>
      </c>
      <c r="AB977" t="inlineStr">
        <is>
          <t>No</t>
        </is>
      </c>
      <c r="AC977" s="126" t="inlineStr">
        <is>
          <t>Aqui</t>
        </is>
      </c>
      <c r="AE977" t="n">
        <v>2842.105263157895</v>
      </c>
      <c r="AF977" t="n">
        <v>2813.965607087024</v>
      </c>
    </row>
    <row r="978">
      <c r="B978" t="inlineStr">
        <is>
          <t>Actiu</t>
        </is>
      </c>
      <c r="C978" t="inlineStr">
        <is>
          <t>2025-05-14</t>
        </is>
      </c>
      <c r="D978" t="inlineStr">
        <is>
          <t>Serra Grup Immobiliari</t>
        </is>
      </c>
      <c r="F978" t="inlineStr">
        <is>
          <t>2025-05-14</t>
        </is>
      </c>
      <c r="G978" t="n">
        <v>0</v>
      </c>
      <c r="I978" t="n">
        <v>295000</v>
      </c>
      <c r="J978" t="inlineStr">
        <is>
          <t>-</t>
        </is>
      </c>
      <c r="K978" t="inlineStr">
        <is>
          <t>Viviendas</t>
        </is>
      </c>
      <c r="L978" t="inlineStr">
        <is>
          <t>-</t>
        </is>
      </c>
      <c r="M978" t="n">
        <v>1991</v>
      </c>
      <c r="N978" t="n">
        <v>34</v>
      </c>
      <c r="O978" t="inlineStr">
        <is>
          <t>Vilafranca del Penedès</t>
        </is>
      </c>
      <c r="P978" t="inlineStr">
        <is>
          <t>Barceloneta - Molí D´En Rovira</t>
        </is>
      </c>
      <c r="Q978" t="n">
        <v>121</v>
      </c>
      <c r="R978" t="inlineStr">
        <is>
          <t>-</t>
        </is>
      </c>
      <c r="S978" t="inlineStr">
        <is>
          <t>-</t>
        </is>
      </c>
      <c r="T978" t="inlineStr">
        <is>
          <t>No</t>
        </is>
      </c>
      <c r="U978" t="n">
        <v>3</v>
      </c>
      <c r="V978" t="n">
        <v>3</v>
      </c>
      <c r="W978" t="inlineStr">
        <is>
          <t>-</t>
        </is>
      </c>
      <c r="X978" t="inlineStr">
        <is>
          <t>No</t>
        </is>
      </c>
      <c r="Y978" t="inlineStr">
        <is>
          <t>No</t>
        </is>
      </c>
      <c r="Z978" t="inlineStr">
        <is>
          <t>No</t>
        </is>
      </c>
      <c r="AA978" t="inlineStr">
        <is>
          <t>Si</t>
        </is>
      </c>
      <c r="AB978" t="inlineStr">
        <is>
          <t>Si</t>
        </is>
      </c>
      <c r="AC978" s="126" t="inlineStr">
        <is>
          <t>Aqui</t>
        </is>
      </c>
      <c r="AE978" t="n">
        <v>2438.01652892562</v>
      </c>
      <c r="AF978" t="n">
        <v>2083.774811047538</v>
      </c>
    </row>
    <row r="979">
      <c r="B979" t="inlineStr">
        <is>
          <t>Actiu</t>
        </is>
      </c>
      <c r="C979" t="inlineStr">
        <is>
          <t>2025-05-14</t>
        </is>
      </c>
      <c r="D979" t="inlineStr">
        <is>
          <t>Serra Grup Immobiliari</t>
        </is>
      </c>
      <c r="F979" t="inlineStr">
        <is>
          <t>2025-05-14</t>
        </is>
      </c>
      <c r="G979" t="n">
        <v>0</v>
      </c>
      <c r="I979" t="n">
        <v>285000</v>
      </c>
      <c r="J979" t="inlineStr">
        <is>
          <t>-</t>
        </is>
      </c>
      <c r="K979" t="inlineStr">
        <is>
          <t>Viviendas</t>
        </is>
      </c>
      <c r="L979" t="inlineStr">
        <is>
          <t>-</t>
        </is>
      </c>
      <c r="M979" t="n">
        <v>1966</v>
      </c>
      <c r="N979" t="n">
        <v>59</v>
      </c>
      <c r="O979" t="inlineStr">
        <is>
          <t>Vilafranca del Penedès</t>
        </is>
      </c>
      <c r="P979" t="inlineStr">
        <is>
          <t>Sant Julià</t>
        </is>
      </c>
      <c r="Q979" t="n">
        <v>90</v>
      </c>
      <c r="R979" t="inlineStr">
        <is>
          <t>-</t>
        </is>
      </c>
      <c r="S979" t="inlineStr">
        <is>
          <t>-</t>
        </is>
      </c>
      <c r="T979" t="inlineStr">
        <is>
          <t>No</t>
        </is>
      </c>
      <c r="U979" t="n">
        <v>3</v>
      </c>
      <c r="V979" t="n">
        <v>1</v>
      </c>
      <c r="W979" t="inlineStr">
        <is>
          <t>-</t>
        </is>
      </c>
      <c r="X979" t="inlineStr">
        <is>
          <t>Si</t>
        </is>
      </c>
      <c r="Y979" t="inlineStr">
        <is>
          <t>No</t>
        </is>
      </c>
      <c r="Z979" t="inlineStr">
        <is>
          <t>No</t>
        </is>
      </c>
      <c r="AA979" t="inlineStr">
        <is>
          <t>Si</t>
        </is>
      </c>
      <c r="AB979" t="inlineStr">
        <is>
          <t>Si</t>
        </is>
      </c>
      <c r="AC979" s="126" t="inlineStr">
        <is>
          <t>Aqui</t>
        </is>
      </c>
      <c r="AE979" t="n">
        <v>3166.666666666667</v>
      </c>
      <c r="AF979" t="n">
        <v>2445.302445302445</v>
      </c>
    </row>
    <row r="980">
      <c r="B980" t="inlineStr">
        <is>
          <t>Actiu</t>
        </is>
      </c>
      <c r="C980" t="inlineStr">
        <is>
          <t>2025-05-14</t>
        </is>
      </c>
      <c r="D980" t="inlineStr">
        <is>
          <t>Serra Grup Immobiliari</t>
        </is>
      </c>
      <c r="F980" t="inlineStr">
        <is>
          <t>2025-05-14</t>
        </is>
      </c>
      <c r="G980" t="n">
        <v>0</v>
      </c>
      <c r="I980" t="n">
        <v>550000</v>
      </c>
      <c r="J980" t="inlineStr">
        <is>
          <t>-</t>
        </is>
      </c>
      <c r="K980" t="inlineStr">
        <is>
          <t>Viviendas</t>
        </is>
      </c>
      <c r="L980" t="inlineStr">
        <is>
          <t>-</t>
        </is>
      </c>
      <c r="M980" t="n">
        <v>1980</v>
      </c>
      <c r="N980" t="n">
        <v>45</v>
      </c>
      <c r="O980" t="inlineStr">
        <is>
          <t>Vilafranca del Penedès</t>
        </is>
      </c>
      <c r="P980" t="inlineStr">
        <is>
          <t>*CENTRO</t>
        </is>
      </c>
      <c r="Q980" t="n">
        <v>260</v>
      </c>
      <c r="R980" t="inlineStr">
        <is>
          <t>-</t>
        </is>
      </c>
      <c r="S980" t="inlineStr">
        <is>
          <t>-</t>
        </is>
      </c>
      <c r="T980" t="inlineStr">
        <is>
          <t>Si</t>
        </is>
      </c>
      <c r="U980" t="n">
        <v>5</v>
      </c>
      <c r="V980" t="n">
        <v>3</v>
      </c>
      <c r="W980" t="inlineStr">
        <is>
          <t>-</t>
        </is>
      </c>
      <c r="X980" t="inlineStr">
        <is>
          <t>No</t>
        </is>
      </c>
      <c r="Y980" t="inlineStr">
        <is>
          <t>Si</t>
        </is>
      </c>
      <c r="Z980" t="inlineStr">
        <is>
          <t>No</t>
        </is>
      </c>
      <c r="AA980" t="inlineStr">
        <is>
          <t>Si</t>
        </is>
      </c>
      <c r="AB980" t="inlineStr">
        <is>
          <t>No</t>
        </is>
      </c>
      <c r="AC980" s="126" t="inlineStr">
        <is>
          <t>Aqui</t>
        </is>
      </c>
      <c r="AE980" t="n">
        <v>2115.384615384615</v>
      </c>
      <c r="AF980" t="n">
        <v>1726.844583987441</v>
      </c>
    </row>
    <row r="981">
      <c r="B981" t="inlineStr">
        <is>
          <t>Actiu</t>
        </is>
      </c>
      <c r="C981" t="inlineStr">
        <is>
          <t>2025-05-14</t>
        </is>
      </c>
      <c r="D981" t="inlineStr">
        <is>
          <t>Serra Grup Immobiliari</t>
        </is>
      </c>
      <c r="F981" t="inlineStr">
        <is>
          <t>2025-05-14</t>
        </is>
      </c>
      <c r="G981" t="n">
        <v>0</v>
      </c>
      <c r="I981" t="n">
        <v>2200000</v>
      </c>
      <c r="J981" t="inlineStr">
        <is>
          <t>-</t>
        </is>
      </c>
      <c r="K981" t="inlineStr">
        <is>
          <t>Viviendas</t>
        </is>
      </c>
      <c r="L981" t="inlineStr">
        <is>
          <t>-</t>
        </is>
      </c>
      <c r="M981" t="inlineStr">
        <is>
          <t>-</t>
        </is>
      </c>
      <c r="N981" t="inlineStr">
        <is>
          <t>-</t>
        </is>
      </c>
      <c r="O981" t="inlineStr">
        <is>
          <t>Vilafranca del Penedès</t>
        </is>
      </c>
      <c r="P981" t="inlineStr">
        <is>
          <t>Subirats</t>
        </is>
      </c>
      <c r="Q981" t="n">
        <v>687</v>
      </c>
      <c r="R981" t="inlineStr">
        <is>
          <t>-</t>
        </is>
      </c>
      <c r="S981" t="inlineStr">
        <is>
          <t>-</t>
        </is>
      </c>
      <c r="T981" t="inlineStr">
        <is>
          <t>No</t>
        </is>
      </c>
      <c r="U981" t="n">
        <v>8</v>
      </c>
      <c r="V981" t="n">
        <v>6</v>
      </c>
      <c r="W981" t="inlineStr">
        <is>
          <t>-</t>
        </is>
      </c>
      <c r="X981" t="inlineStr">
        <is>
          <t>Si</t>
        </is>
      </c>
      <c r="Y981" t="inlineStr">
        <is>
          <t>Si</t>
        </is>
      </c>
      <c r="Z981" t="inlineStr">
        <is>
          <t>Si</t>
        </is>
      </c>
      <c r="AA981" t="inlineStr">
        <is>
          <t>No</t>
        </is>
      </c>
      <c r="AB981" t="inlineStr">
        <is>
          <t>No</t>
        </is>
      </c>
      <c r="AC981" s="126" t="inlineStr">
        <is>
          <t>Aqui</t>
        </is>
      </c>
      <c r="AE981" t="n">
        <v>3202.328966521106</v>
      </c>
      <c r="AF981" t="inlineStr">
        <is>
          <t>-</t>
        </is>
      </c>
    </row>
    <row r="982">
      <c r="B982" t="inlineStr">
        <is>
          <t>Actiu</t>
        </is>
      </c>
      <c r="C982" t="inlineStr">
        <is>
          <t>2025-05-14</t>
        </is>
      </c>
      <c r="D982" t="inlineStr">
        <is>
          <t>Serra Grup Immobiliari</t>
        </is>
      </c>
      <c r="F982" t="inlineStr">
        <is>
          <t>2025-05-14</t>
        </is>
      </c>
      <c r="G982" t="n">
        <v>0</v>
      </c>
      <c r="I982" t="n">
        <v>296000</v>
      </c>
      <c r="J982" t="inlineStr">
        <is>
          <t>-</t>
        </is>
      </c>
      <c r="K982" t="inlineStr">
        <is>
          <t>Viviendas</t>
        </is>
      </c>
      <c r="L982" t="inlineStr">
        <is>
          <t>Buen estado</t>
        </is>
      </c>
      <c r="M982" t="inlineStr">
        <is>
          <t>-</t>
        </is>
      </c>
      <c r="N982" t="inlineStr">
        <is>
          <t>-</t>
        </is>
      </c>
      <c r="O982" t="inlineStr">
        <is>
          <t>Font-rubí</t>
        </is>
      </c>
      <c r="P982" t="inlineStr">
        <is>
          <t>Cataluna</t>
        </is>
      </c>
      <c r="Q982" t="n">
        <v>95</v>
      </c>
      <c r="R982" t="inlineStr">
        <is>
          <t>-</t>
        </is>
      </c>
      <c r="S982" t="inlineStr">
        <is>
          <t>-</t>
        </is>
      </c>
      <c r="T982" t="inlineStr">
        <is>
          <t>No</t>
        </is>
      </c>
      <c r="U982" t="n">
        <v>7</v>
      </c>
      <c r="V982" t="n">
        <v>3</v>
      </c>
      <c r="W982" t="inlineStr">
        <is>
          <t>-</t>
        </is>
      </c>
      <c r="X982" t="inlineStr">
        <is>
          <t>Si</t>
        </is>
      </c>
      <c r="Y982" t="inlineStr">
        <is>
          <t>No</t>
        </is>
      </c>
      <c r="Z982" t="inlineStr">
        <is>
          <t>Si</t>
        </is>
      </c>
      <c r="AA982" t="inlineStr">
        <is>
          <t>No</t>
        </is>
      </c>
      <c r="AB982" t="inlineStr">
        <is>
          <t>No</t>
        </is>
      </c>
      <c r="AC982" s="126" t="inlineStr">
        <is>
          <t>Aqui</t>
        </is>
      </c>
      <c r="AE982" t="n">
        <v>3115.78947368421</v>
      </c>
      <c r="AF982" t="inlineStr">
        <is>
          <t>-</t>
        </is>
      </c>
    </row>
    <row r="983">
      <c r="B983" t="inlineStr">
        <is>
          <t>Actiu</t>
        </is>
      </c>
      <c r="C983" t="inlineStr">
        <is>
          <t>2025-05-14</t>
        </is>
      </c>
      <c r="D983" t="inlineStr">
        <is>
          <t>Serra Grup Immobiliari</t>
        </is>
      </c>
      <c r="F983" t="inlineStr">
        <is>
          <t>2025-05-14</t>
        </is>
      </c>
      <c r="G983" t="n">
        <v>0</v>
      </c>
      <c r="I983" t="n">
        <v>340000</v>
      </c>
      <c r="J983" t="inlineStr">
        <is>
          <t>-</t>
        </is>
      </c>
      <c r="K983" t="inlineStr">
        <is>
          <t>Viviendas</t>
        </is>
      </c>
      <c r="L983" t="inlineStr">
        <is>
          <t>-</t>
        </is>
      </c>
      <c r="M983" t="n">
        <v>2003</v>
      </c>
      <c r="N983" t="n">
        <v>22</v>
      </c>
      <c r="O983" t="inlineStr">
        <is>
          <t>Moja</t>
        </is>
      </c>
      <c r="P983" t="inlineStr">
        <is>
          <t>La vinera</t>
        </is>
      </c>
      <c r="Q983" t="n">
        <v>125</v>
      </c>
      <c r="R983" t="inlineStr">
        <is>
          <t>-</t>
        </is>
      </c>
      <c r="S983" t="inlineStr">
        <is>
          <t>-</t>
        </is>
      </c>
      <c r="T983" t="inlineStr">
        <is>
          <t>Si</t>
        </is>
      </c>
      <c r="U983" t="n">
        <v>4</v>
      </c>
      <c r="V983" t="n">
        <v>3</v>
      </c>
      <c r="W983" t="inlineStr">
        <is>
          <t>-</t>
        </is>
      </c>
      <c r="X983" t="inlineStr">
        <is>
          <t>Si</t>
        </is>
      </c>
      <c r="Y983" t="inlineStr">
        <is>
          <t>Si</t>
        </is>
      </c>
      <c r="Z983" t="inlineStr">
        <is>
          <t>Si</t>
        </is>
      </c>
      <c r="AA983" t="inlineStr">
        <is>
          <t>Si</t>
        </is>
      </c>
      <c r="AB983" t="inlineStr">
        <is>
          <t>Si</t>
        </is>
      </c>
      <c r="AC983" s="126" t="inlineStr">
        <is>
          <t>Aqui</t>
        </is>
      </c>
      <c r="AE983" t="n">
        <v>2720</v>
      </c>
      <c r="AF983" t="n">
        <v>2450.45045045045</v>
      </c>
    </row>
    <row r="984">
      <c r="B984" t="inlineStr">
        <is>
          <t>Actiu</t>
        </is>
      </c>
      <c r="C984" t="inlineStr">
        <is>
          <t>2025-05-15</t>
        </is>
      </c>
      <c r="D984" t="inlineStr">
        <is>
          <t>Serra Grup Immobiliari</t>
        </is>
      </c>
      <c r="F984" t="inlineStr">
        <is>
          <t>2025-05-15</t>
        </is>
      </c>
      <c r="G984" t="n">
        <v>0</v>
      </c>
      <c r="I984" t="n">
        <v>276105</v>
      </c>
      <c r="J984" t="inlineStr">
        <is>
          <t>-</t>
        </is>
      </c>
      <c r="K984" t="inlineStr">
        <is>
          <t>Viviendas</t>
        </is>
      </c>
      <c r="L984" t="inlineStr">
        <is>
          <t>Obra Nueva</t>
        </is>
      </c>
      <c r="M984" t="n">
        <v>2025</v>
      </c>
      <c r="N984" t="n">
        <v>0</v>
      </c>
      <c r="O984" t="inlineStr">
        <is>
          <t>Vilafranca del Penedès</t>
        </is>
      </c>
      <c r="P984" t="inlineStr">
        <is>
          <t>Vilafranca del Penedès</t>
        </is>
      </c>
      <c r="Q984" t="n">
        <v>83</v>
      </c>
      <c r="R984" t="inlineStr">
        <is>
          <t>-</t>
        </is>
      </c>
      <c r="S984" t="inlineStr">
        <is>
          <t>-</t>
        </is>
      </c>
      <c r="T984" t="inlineStr">
        <is>
          <t>Si</t>
        </is>
      </c>
      <c r="U984" t="n">
        <v>3</v>
      </c>
      <c r="V984" t="n">
        <v>2</v>
      </c>
      <c r="W984" t="inlineStr">
        <is>
          <t>-</t>
        </is>
      </c>
      <c r="X984" t="inlineStr">
        <is>
          <t>No</t>
        </is>
      </c>
      <c r="Y984" t="inlineStr">
        <is>
          <t>No</t>
        </is>
      </c>
      <c r="Z984" t="inlineStr">
        <is>
          <t>Si</t>
        </is>
      </c>
      <c r="AA984" t="inlineStr">
        <is>
          <t>No</t>
        </is>
      </c>
      <c r="AB984" t="inlineStr">
        <is>
          <t>Si</t>
        </is>
      </c>
      <c r="AC984" s="126" t="inlineStr">
        <is>
          <t>Aqui</t>
        </is>
      </c>
      <c r="AE984" t="n">
        <v>3326.566265060241</v>
      </c>
      <c r="AF984" t="n">
        <v>3326.566265060241</v>
      </c>
    </row>
    <row r="985">
      <c r="B985" t="inlineStr">
        <is>
          <t>Actiu</t>
        </is>
      </c>
      <c r="C985" t="inlineStr">
        <is>
          <t>2025-05-15</t>
        </is>
      </c>
      <c r="D985" t="inlineStr">
        <is>
          <t>Serra Grup Immobiliari</t>
        </is>
      </c>
      <c r="F985" t="inlineStr">
        <is>
          <t>2025-05-15</t>
        </is>
      </c>
      <c r="G985" t="n">
        <v>0</v>
      </c>
      <c r="I985" t="n">
        <v>495000</v>
      </c>
      <c r="J985" t="inlineStr">
        <is>
          <t>-</t>
        </is>
      </c>
      <c r="K985" t="inlineStr">
        <is>
          <t>Viviendas</t>
        </is>
      </c>
      <c r="L985" t="inlineStr">
        <is>
          <t>Buen estado</t>
        </is>
      </c>
      <c r="M985" t="n">
        <v>1918</v>
      </c>
      <c r="N985" t="n">
        <v>107</v>
      </c>
      <c r="O985" t="inlineStr">
        <is>
          <t>Vilafranca del Penedès</t>
        </is>
      </c>
      <c r="P985" t="inlineStr">
        <is>
          <t>*CENTRO</t>
        </is>
      </c>
      <c r="Q985" t="n">
        <v>273</v>
      </c>
      <c r="R985" t="inlineStr">
        <is>
          <t>-</t>
        </is>
      </c>
      <c r="S985" t="inlineStr">
        <is>
          <t>-</t>
        </is>
      </c>
      <c r="T985" t="inlineStr">
        <is>
          <t>No</t>
        </is>
      </c>
      <c r="U985" t="n">
        <v>7</v>
      </c>
      <c r="V985" t="n">
        <v>4</v>
      </c>
      <c r="W985" t="inlineStr">
        <is>
          <t>-</t>
        </is>
      </c>
      <c r="X985" t="inlineStr">
        <is>
          <t>No</t>
        </is>
      </c>
      <c r="Y985" t="inlineStr">
        <is>
          <t>Si</t>
        </is>
      </c>
      <c r="Z985" t="inlineStr">
        <is>
          <t>No</t>
        </is>
      </c>
      <c r="AA985" t="inlineStr">
        <is>
          <t>No</t>
        </is>
      </c>
      <c r="AB985" t="inlineStr">
        <is>
          <t>No</t>
        </is>
      </c>
      <c r="AC985" s="126" t="inlineStr">
        <is>
          <t>Aqui</t>
        </is>
      </c>
      <c r="AE985" t="n">
        <v>1813.186813186813</v>
      </c>
      <c r="AF985" t="n">
        <v>1181.22919425851</v>
      </c>
    </row>
    <row r="986">
      <c r="B986" t="inlineStr">
        <is>
          <t>Actiu</t>
        </is>
      </c>
      <c r="C986" t="inlineStr">
        <is>
          <t>2025-05-15</t>
        </is>
      </c>
      <c r="D986" t="inlineStr">
        <is>
          <t>Serra Grup Immobiliari</t>
        </is>
      </c>
      <c r="F986" t="inlineStr">
        <is>
          <t>2025-05-15</t>
        </is>
      </c>
      <c r="G986" t="n">
        <v>0</v>
      </c>
      <c r="I986" t="n">
        <v>273861</v>
      </c>
      <c r="J986" t="inlineStr">
        <is>
          <t>-</t>
        </is>
      </c>
      <c r="K986" t="inlineStr">
        <is>
          <t>Viviendas</t>
        </is>
      </c>
      <c r="L986" t="inlineStr">
        <is>
          <t>Obra Nueva</t>
        </is>
      </c>
      <c r="M986" t="n">
        <v>2025</v>
      </c>
      <c r="N986" t="n">
        <v>0</v>
      </c>
      <c r="O986" t="inlineStr">
        <is>
          <t>Vilafranca del Penedès</t>
        </is>
      </c>
      <c r="P986" t="inlineStr">
        <is>
          <t>Vilafranca del Penedès</t>
        </is>
      </c>
      <c r="Q986" t="n">
        <v>84</v>
      </c>
      <c r="R986" t="inlineStr">
        <is>
          <t>-</t>
        </is>
      </c>
      <c r="S986" t="inlineStr">
        <is>
          <t>-</t>
        </is>
      </c>
      <c r="T986" t="inlineStr">
        <is>
          <t>Si</t>
        </is>
      </c>
      <c r="U986" t="n">
        <v>3</v>
      </c>
      <c r="V986" t="n">
        <v>2</v>
      </c>
      <c r="W986" t="inlineStr">
        <is>
          <t>-</t>
        </is>
      </c>
      <c r="X986" t="inlineStr">
        <is>
          <t>No</t>
        </is>
      </c>
      <c r="Y986" t="inlineStr">
        <is>
          <t>No</t>
        </is>
      </c>
      <c r="Z986" t="inlineStr">
        <is>
          <t>Si</t>
        </is>
      </c>
      <c r="AA986" t="inlineStr">
        <is>
          <t>No</t>
        </is>
      </c>
      <c r="AB986" t="inlineStr">
        <is>
          <t>Si</t>
        </is>
      </c>
      <c r="AC986" s="126" t="inlineStr">
        <is>
          <t>Aqui</t>
        </is>
      </c>
      <c r="AE986" t="n">
        <v>3260.25</v>
      </c>
      <c r="AF986" t="n">
        <v>3260.25</v>
      </c>
    </row>
    <row r="987">
      <c r="B987" t="inlineStr">
        <is>
          <t>Actiu</t>
        </is>
      </c>
      <c r="C987" t="inlineStr">
        <is>
          <t>2025-05-15</t>
        </is>
      </c>
      <c r="D987" t="inlineStr">
        <is>
          <t>Serra Grup Immobiliari</t>
        </is>
      </c>
      <c r="F987" t="inlineStr">
        <is>
          <t>2025-05-15</t>
        </is>
      </c>
      <c r="G987" t="n">
        <v>0</v>
      </c>
      <c r="I987" t="n">
        <v>167000</v>
      </c>
      <c r="J987" t="inlineStr">
        <is>
          <t>-</t>
        </is>
      </c>
      <c r="K987" t="inlineStr">
        <is>
          <t>Viviendas</t>
        </is>
      </c>
      <c r="L987" t="inlineStr">
        <is>
          <t>Buen estado</t>
        </is>
      </c>
      <c r="M987" t="n">
        <v>1972</v>
      </c>
      <c r="N987" t="n">
        <v>53</v>
      </c>
      <c r="O987" t="inlineStr">
        <is>
          <t>Vilafranca del Penedès</t>
        </is>
      </c>
      <c r="P987" t="inlineStr">
        <is>
          <t>LEspirall</t>
        </is>
      </c>
      <c r="Q987" t="n">
        <v>74</v>
      </c>
      <c r="R987" t="inlineStr">
        <is>
          <t>-</t>
        </is>
      </c>
      <c r="S987" t="inlineStr">
        <is>
          <t>-</t>
        </is>
      </c>
      <c r="T987" t="inlineStr">
        <is>
          <t>Si</t>
        </is>
      </c>
      <c r="U987" t="n">
        <v>3</v>
      </c>
      <c r="V987" t="n">
        <v>1</v>
      </c>
      <c r="W987" t="inlineStr">
        <is>
          <t>Sur</t>
        </is>
      </c>
      <c r="X987" t="inlineStr">
        <is>
          <t>No</t>
        </is>
      </c>
      <c r="Y987" t="inlineStr">
        <is>
          <t>No</t>
        </is>
      </c>
      <c r="Z987" t="inlineStr">
        <is>
          <t>No</t>
        </is>
      </c>
      <c r="AA987" t="inlineStr">
        <is>
          <t>No</t>
        </is>
      </c>
      <c r="AB987" t="inlineStr">
        <is>
          <t>No</t>
        </is>
      </c>
      <c r="AC987" s="126" t="inlineStr">
        <is>
          <t>Aqui</t>
        </is>
      </c>
      <c r="AE987" t="n">
        <v>2256.756756756757</v>
      </c>
      <c r="AF987" t="n">
        <v>1783.997436171349</v>
      </c>
    </row>
    <row r="988">
      <c r="B988" t="inlineStr">
        <is>
          <t>Actiu</t>
        </is>
      </c>
      <c r="C988" t="inlineStr">
        <is>
          <t>2025-05-15</t>
        </is>
      </c>
      <c r="D988" t="inlineStr">
        <is>
          <t>Serra Grup Immobiliari</t>
        </is>
      </c>
      <c r="F988" t="inlineStr">
        <is>
          <t>2025-05-15</t>
        </is>
      </c>
      <c r="G988" t="n">
        <v>0</v>
      </c>
      <c r="I988" t="n">
        <v>175000</v>
      </c>
      <c r="J988" t="inlineStr">
        <is>
          <t>-</t>
        </is>
      </c>
      <c r="K988" t="inlineStr">
        <is>
          <t>Viviendas</t>
        </is>
      </c>
      <c r="L988" t="inlineStr">
        <is>
          <t>Buen estado</t>
        </is>
      </c>
      <c r="M988" t="n">
        <v>1995</v>
      </c>
      <c r="N988" t="n">
        <v>30</v>
      </c>
      <c r="O988" t="inlineStr">
        <is>
          <t>Vilafranca del Penedès</t>
        </is>
      </c>
      <c r="P988" t="inlineStr">
        <is>
          <t>LES CLOTES</t>
        </is>
      </c>
      <c r="Q988" t="n">
        <v>87</v>
      </c>
      <c r="R988" t="inlineStr">
        <is>
          <t>-</t>
        </is>
      </c>
      <c r="S988" t="inlineStr">
        <is>
          <t>-</t>
        </is>
      </c>
      <c r="T988" t="inlineStr">
        <is>
          <t>Si</t>
        </is>
      </c>
      <c r="U988" t="n">
        <v>4</v>
      </c>
      <c r="V988" t="n">
        <v>2</v>
      </c>
      <c r="W988" t="inlineStr">
        <is>
          <t>Oeste</t>
        </is>
      </c>
      <c r="X988" t="inlineStr">
        <is>
          <t>No</t>
        </is>
      </c>
      <c r="Y988" t="inlineStr">
        <is>
          <t>Si</t>
        </is>
      </c>
      <c r="Z988" t="inlineStr">
        <is>
          <t>No</t>
        </is>
      </c>
      <c r="AA988" t="inlineStr">
        <is>
          <t>No</t>
        </is>
      </c>
      <c r="AB988" t="inlineStr">
        <is>
          <t>No</t>
        </is>
      </c>
      <c r="AC988" s="126" t="inlineStr">
        <is>
          <t>Aqui</t>
        </is>
      </c>
      <c r="AE988" t="n">
        <v>2011.494252873563</v>
      </c>
      <c r="AF988" t="n">
        <v>1749.125437281359</v>
      </c>
    </row>
    <row r="989">
      <c r="B989" t="inlineStr">
        <is>
          <t>Actiu</t>
        </is>
      </c>
      <c r="C989" t="inlineStr">
        <is>
          <t>2025-05-15</t>
        </is>
      </c>
      <c r="D989" t="inlineStr">
        <is>
          <t>Serra Grup Immobiliari</t>
        </is>
      </c>
      <c r="F989" t="inlineStr">
        <is>
          <t>2025-05-15</t>
        </is>
      </c>
      <c r="G989" t="n">
        <v>0</v>
      </c>
      <c r="I989" t="n">
        <v>268000</v>
      </c>
      <c r="J989" t="inlineStr">
        <is>
          <t>-</t>
        </is>
      </c>
      <c r="K989" t="inlineStr">
        <is>
          <t>Viviendas</t>
        </is>
      </c>
      <c r="L989" t="inlineStr">
        <is>
          <t>Obra Nueva</t>
        </is>
      </c>
      <c r="M989" t="n">
        <v>2025</v>
      </c>
      <c r="N989" t="n">
        <v>0</v>
      </c>
      <c r="O989" t="inlineStr">
        <is>
          <t>Vilafranca del Penedès</t>
        </is>
      </c>
      <c r="P989" t="inlineStr">
        <is>
          <t>La Girada</t>
        </is>
      </c>
      <c r="Q989" t="n">
        <v>78</v>
      </c>
      <c r="R989" t="inlineStr">
        <is>
          <t>-</t>
        </is>
      </c>
      <c r="S989" t="inlineStr">
        <is>
          <t>-</t>
        </is>
      </c>
      <c r="T989" t="inlineStr">
        <is>
          <t>Si</t>
        </is>
      </c>
      <c r="U989" t="n">
        <v>4</v>
      </c>
      <c r="V989" t="n">
        <v>2</v>
      </c>
      <c r="W989" t="inlineStr">
        <is>
          <t>-</t>
        </is>
      </c>
      <c r="X989" t="inlineStr">
        <is>
          <t>No</t>
        </is>
      </c>
      <c r="Y989" t="inlineStr">
        <is>
          <t>Si</t>
        </is>
      </c>
      <c r="Z989" t="inlineStr">
        <is>
          <t>Si</t>
        </is>
      </c>
      <c r="AA989" t="inlineStr">
        <is>
          <t>No</t>
        </is>
      </c>
      <c r="AB989" t="inlineStr">
        <is>
          <t>No</t>
        </is>
      </c>
      <c r="AC989" s="126" t="inlineStr">
        <is>
          <t>Aqui</t>
        </is>
      </c>
      <c r="AE989" t="n">
        <v>3435.897435897436</v>
      </c>
      <c r="AF989" t="n">
        <v>3435.897435897436</v>
      </c>
    </row>
    <row r="990">
      <c r="B990" t="inlineStr">
        <is>
          <t>Actiu</t>
        </is>
      </c>
      <c r="C990" t="inlineStr">
        <is>
          <t>2025-05-15</t>
        </is>
      </c>
      <c r="D990" t="inlineStr">
        <is>
          <t>Serra Grup Immobiliari</t>
        </is>
      </c>
      <c r="F990" t="inlineStr">
        <is>
          <t>2025-05-15</t>
        </is>
      </c>
      <c r="G990" t="n">
        <v>0</v>
      </c>
      <c r="I990" t="n">
        <v>319200</v>
      </c>
      <c r="J990" t="inlineStr">
        <is>
          <t>-</t>
        </is>
      </c>
      <c r="K990" t="inlineStr">
        <is>
          <t>Viviendas</t>
        </is>
      </c>
      <c r="L990" t="inlineStr">
        <is>
          <t>Obra Nueva</t>
        </is>
      </c>
      <c r="M990" t="n">
        <v>2025</v>
      </c>
      <c r="N990" t="n">
        <v>0</v>
      </c>
      <c r="O990" t="inlineStr">
        <is>
          <t>Vilafranca del Penedès</t>
        </is>
      </c>
      <c r="P990" t="inlineStr">
        <is>
          <t>Barcelona</t>
        </is>
      </c>
      <c r="Q990" t="n">
        <v>92</v>
      </c>
      <c r="R990" t="inlineStr">
        <is>
          <t>-</t>
        </is>
      </c>
      <c r="S990" t="inlineStr">
        <is>
          <t>-</t>
        </is>
      </c>
      <c r="T990" t="inlineStr">
        <is>
          <t>Si</t>
        </is>
      </c>
      <c r="U990" t="n">
        <v>4</v>
      </c>
      <c r="V990" t="n">
        <v>2</v>
      </c>
      <c r="W990" t="inlineStr">
        <is>
          <t>-</t>
        </is>
      </c>
      <c r="X990" t="inlineStr">
        <is>
          <t>No</t>
        </is>
      </c>
      <c r="Y990" t="inlineStr">
        <is>
          <t>No</t>
        </is>
      </c>
      <c r="Z990" t="inlineStr">
        <is>
          <t>Si</t>
        </is>
      </c>
      <c r="AA990" t="inlineStr">
        <is>
          <t>No</t>
        </is>
      </c>
      <c r="AB990" t="inlineStr">
        <is>
          <t>Si</t>
        </is>
      </c>
      <c r="AC990" s="126" t="inlineStr">
        <is>
          <t>Aqui</t>
        </is>
      </c>
      <c r="AE990" t="n">
        <v>3469.565217391304</v>
      </c>
      <c r="AF990" t="n">
        <v>3469.565217391304</v>
      </c>
    </row>
    <row r="991">
      <c r="B991" t="inlineStr">
        <is>
          <t>Actiu</t>
        </is>
      </c>
      <c r="C991" t="inlineStr">
        <is>
          <t>2025-05-15</t>
        </is>
      </c>
      <c r="D991" t="inlineStr">
        <is>
          <t>Serra Grup Immobiliari</t>
        </is>
      </c>
      <c r="F991" t="inlineStr">
        <is>
          <t>2025-05-15</t>
        </is>
      </c>
      <c r="G991" t="n">
        <v>0</v>
      </c>
      <c r="I991" t="n">
        <v>294743</v>
      </c>
      <c r="J991" t="inlineStr">
        <is>
          <t>-</t>
        </is>
      </c>
      <c r="K991" t="inlineStr">
        <is>
          <t>Viviendas</t>
        </is>
      </c>
      <c r="L991" t="inlineStr">
        <is>
          <t>Obra Nueva</t>
        </is>
      </c>
      <c r="M991" t="n">
        <v>2025</v>
      </c>
      <c r="N991" t="n">
        <v>0</v>
      </c>
      <c r="O991" t="inlineStr">
        <is>
          <t>Vilafranca del Penedès</t>
        </is>
      </c>
      <c r="P991" t="inlineStr">
        <is>
          <t>Barceloneta</t>
        </is>
      </c>
      <c r="Q991" t="n">
        <v>82</v>
      </c>
      <c r="R991" t="inlineStr">
        <is>
          <t>-</t>
        </is>
      </c>
      <c r="S991" t="inlineStr">
        <is>
          <t>-</t>
        </is>
      </c>
      <c r="T991" t="inlineStr">
        <is>
          <t>Si</t>
        </is>
      </c>
      <c r="U991" t="n">
        <v>4</v>
      </c>
      <c r="V991" t="n">
        <v>2</v>
      </c>
      <c r="W991" t="inlineStr">
        <is>
          <t>-</t>
        </is>
      </c>
      <c r="X991" t="inlineStr">
        <is>
          <t>No</t>
        </is>
      </c>
      <c r="Y991" t="inlineStr">
        <is>
          <t>No</t>
        </is>
      </c>
      <c r="Z991" t="inlineStr">
        <is>
          <t>Si</t>
        </is>
      </c>
      <c r="AA991" t="inlineStr">
        <is>
          <t>No</t>
        </is>
      </c>
      <c r="AB991" t="inlineStr">
        <is>
          <t>Si</t>
        </is>
      </c>
      <c r="AC991" s="126" t="inlineStr">
        <is>
          <t>Aqui</t>
        </is>
      </c>
      <c r="AE991" t="n">
        <v>3594.426829268293</v>
      </c>
      <c r="AF991" t="n">
        <v>3594.426829268293</v>
      </c>
    </row>
    <row r="992">
      <c r="B992" t="inlineStr">
        <is>
          <t>Actiu</t>
        </is>
      </c>
      <c r="C992" t="inlineStr">
        <is>
          <t>2025-05-15</t>
        </is>
      </c>
      <c r="D992" t="inlineStr">
        <is>
          <t>Serra Grup Immobiliari</t>
        </is>
      </c>
      <c r="F992" t="inlineStr">
        <is>
          <t>2025-05-15</t>
        </is>
      </c>
      <c r="G992" t="n">
        <v>0</v>
      </c>
      <c r="I992" t="n">
        <v>273137</v>
      </c>
      <c r="J992" t="inlineStr">
        <is>
          <t>-</t>
        </is>
      </c>
      <c r="K992" t="inlineStr">
        <is>
          <t>Viviendas</t>
        </is>
      </c>
      <c r="L992" t="inlineStr">
        <is>
          <t>Obra Nueva</t>
        </is>
      </c>
      <c r="M992" t="inlineStr">
        <is>
          <t>-</t>
        </is>
      </c>
      <c r="N992" t="inlineStr">
        <is>
          <t>-</t>
        </is>
      </c>
      <c r="O992" t="inlineStr">
        <is>
          <t>Vilafranca del Penedès</t>
        </is>
      </c>
      <c r="P992" t="inlineStr">
        <is>
          <t>Barceloneta</t>
        </is>
      </c>
      <c r="Q992" t="n">
        <v>82</v>
      </c>
      <c r="R992" t="inlineStr">
        <is>
          <t>-</t>
        </is>
      </c>
      <c r="S992" t="inlineStr">
        <is>
          <t>-</t>
        </is>
      </c>
      <c r="T992" t="inlineStr">
        <is>
          <t>Si</t>
        </is>
      </c>
      <c r="U992" t="n">
        <v>3</v>
      </c>
      <c r="V992" t="n">
        <v>2</v>
      </c>
      <c r="W992" t="inlineStr">
        <is>
          <t>-</t>
        </is>
      </c>
      <c r="X992" t="inlineStr">
        <is>
          <t>No</t>
        </is>
      </c>
      <c r="Y992" t="inlineStr">
        <is>
          <t>No</t>
        </is>
      </c>
      <c r="Z992" t="inlineStr">
        <is>
          <t>Si</t>
        </is>
      </c>
      <c r="AA992" t="inlineStr">
        <is>
          <t>No</t>
        </is>
      </c>
      <c r="AB992" t="inlineStr">
        <is>
          <t>Si</t>
        </is>
      </c>
      <c r="AC992" s="126" t="inlineStr">
        <is>
          <t>Aqui</t>
        </is>
      </c>
      <c r="AE992" t="n">
        <v>3330.939024390244</v>
      </c>
      <c r="AF992" t="inlineStr">
        <is>
          <t>-</t>
        </is>
      </c>
    </row>
    <row r="993">
      <c r="B993" t="inlineStr">
        <is>
          <t>Actiu</t>
        </is>
      </c>
      <c r="C993" t="inlineStr">
        <is>
          <t>2025-05-15</t>
        </is>
      </c>
      <c r="D993" t="inlineStr">
        <is>
          <t>Serra Grup Immobiliari</t>
        </is>
      </c>
      <c r="F993" t="inlineStr">
        <is>
          <t>2025-05-15</t>
        </is>
      </c>
      <c r="G993" t="n">
        <v>0</v>
      </c>
      <c r="I993" t="n">
        <v>285000</v>
      </c>
      <c r="J993" t="inlineStr">
        <is>
          <t>-</t>
        </is>
      </c>
      <c r="K993" t="inlineStr">
        <is>
          <t>Viviendas</t>
        </is>
      </c>
      <c r="L993" t="inlineStr">
        <is>
          <t>Buen estado</t>
        </is>
      </c>
      <c r="M993" t="n">
        <v>1960</v>
      </c>
      <c r="N993" t="n">
        <v>65</v>
      </c>
      <c r="O993" t="inlineStr">
        <is>
          <t>Vilafranca del Penedès</t>
        </is>
      </c>
      <c r="P993" t="inlineStr">
        <is>
          <t>*CENTRO</t>
        </is>
      </c>
      <c r="Q993" t="n">
        <v>98</v>
      </c>
      <c r="R993" t="inlineStr">
        <is>
          <t>-</t>
        </is>
      </c>
      <c r="S993" t="inlineStr">
        <is>
          <t>-</t>
        </is>
      </c>
      <c r="T993" t="inlineStr">
        <is>
          <t>No</t>
        </is>
      </c>
      <c r="U993" t="n">
        <v>3</v>
      </c>
      <c r="V993" t="n">
        <v>2</v>
      </c>
      <c r="W993" t="inlineStr">
        <is>
          <t>-</t>
        </is>
      </c>
      <c r="X993" t="inlineStr">
        <is>
          <t>No</t>
        </is>
      </c>
      <c r="Y993" t="inlineStr">
        <is>
          <t>Si</t>
        </is>
      </c>
      <c r="Z993" t="inlineStr">
        <is>
          <t>No</t>
        </is>
      </c>
      <c r="AA993" t="inlineStr">
        <is>
          <t>No</t>
        </is>
      </c>
      <c r="AB993" t="inlineStr">
        <is>
          <t>Si</t>
        </is>
      </c>
      <c r="AC993" s="126" t="inlineStr">
        <is>
          <t>Aqui</t>
        </is>
      </c>
      <c r="AE993" t="n">
        <v>2908.163265306122</v>
      </c>
      <c r="AF993" t="n">
        <v>2194.840200231036</v>
      </c>
    </row>
    <row r="994">
      <c r="B994" t="inlineStr">
        <is>
          <t>Actiu</t>
        </is>
      </c>
      <c r="C994" t="inlineStr">
        <is>
          <t>2025-05-15</t>
        </is>
      </c>
      <c r="D994" t="inlineStr">
        <is>
          <t>Serra Grup Immobiliari</t>
        </is>
      </c>
      <c r="F994" t="inlineStr">
        <is>
          <t>2025-05-15</t>
        </is>
      </c>
      <c r="G994" t="n">
        <v>0</v>
      </c>
      <c r="I994" t="n">
        <v>282043</v>
      </c>
      <c r="J994" t="inlineStr">
        <is>
          <t>-</t>
        </is>
      </c>
      <c r="K994" t="inlineStr">
        <is>
          <t>Viviendas</t>
        </is>
      </c>
      <c r="L994" t="inlineStr">
        <is>
          <t>Nuevo</t>
        </is>
      </c>
      <c r="M994" t="inlineStr">
        <is>
          <t>-</t>
        </is>
      </c>
      <c r="N994" t="inlineStr">
        <is>
          <t>-</t>
        </is>
      </c>
      <c r="O994" t="inlineStr">
        <is>
          <t>Vilafranca del Penedès</t>
        </is>
      </c>
      <c r="P994" t="inlineStr">
        <is>
          <t>Barcelona</t>
        </is>
      </c>
      <c r="Q994" t="n">
        <v>83</v>
      </c>
      <c r="R994" t="inlineStr">
        <is>
          <t>-</t>
        </is>
      </c>
      <c r="S994" t="inlineStr">
        <is>
          <t>-</t>
        </is>
      </c>
      <c r="T994" t="inlineStr">
        <is>
          <t>Si</t>
        </is>
      </c>
      <c r="U994" t="n">
        <v>3</v>
      </c>
      <c r="V994" t="n">
        <v>2</v>
      </c>
      <c r="W994" t="inlineStr">
        <is>
          <t>-</t>
        </is>
      </c>
      <c r="X994" t="inlineStr">
        <is>
          <t>No</t>
        </is>
      </c>
      <c r="Y994" t="inlineStr">
        <is>
          <t>No</t>
        </is>
      </c>
      <c r="Z994" t="inlineStr">
        <is>
          <t>Si</t>
        </is>
      </c>
      <c r="AA994" t="inlineStr">
        <is>
          <t>No</t>
        </is>
      </c>
      <c r="AB994" t="inlineStr">
        <is>
          <t>Si</t>
        </is>
      </c>
      <c r="AC994" s="126" t="inlineStr">
        <is>
          <t>Aqui</t>
        </is>
      </c>
      <c r="AE994" t="n">
        <v>3398.10843373494</v>
      </c>
      <c r="AF994" t="inlineStr">
        <is>
          <t>-</t>
        </is>
      </c>
    </row>
    <row r="995">
      <c r="B995" t="inlineStr">
        <is>
          <t>Actiu</t>
        </is>
      </c>
      <c r="C995" t="inlineStr">
        <is>
          <t>2025-05-15</t>
        </is>
      </c>
      <c r="D995" t="inlineStr">
        <is>
          <t>Serra Grup Immobiliari</t>
        </is>
      </c>
      <c r="F995" t="inlineStr">
        <is>
          <t>2025-05-15</t>
        </is>
      </c>
      <c r="G995" t="n">
        <v>0</v>
      </c>
      <c r="I995" t="n">
        <v>276838</v>
      </c>
      <c r="J995" t="inlineStr">
        <is>
          <t>-</t>
        </is>
      </c>
      <c r="K995" t="inlineStr">
        <is>
          <t>Viviendas</t>
        </is>
      </c>
      <c r="L995" t="inlineStr">
        <is>
          <t>Obra Nueva</t>
        </is>
      </c>
      <c r="M995" t="n">
        <v>2025</v>
      </c>
      <c r="N995" t="n">
        <v>0</v>
      </c>
      <c r="O995" t="inlineStr">
        <is>
          <t>Vilafranca del Penedès</t>
        </is>
      </c>
      <c r="P995" t="inlineStr">
        <is>
          <t>Barceloneta</t>
        </is>
      </c>
      <c r="Q995" t="n">
        <v>83</v>
      </c>
      <c r="R995" t="inlineStr">
        <is>
          <t>-</t>
        </is>
      </c>
      <c r="S995" t="inlineStr">
        <is>
          <t>-</t>
        </is>
      </c>
      <c r="T995" t="inlineStr">
        <is>
          <t>Si</t>
        </is>
      </c>
      <c r="U995" t="n">
        <v>3</v>
      </c>
      <c r="V995" t="n">
        <v>2</v>
      </c>
      <c r="W995" t="inlineStr">
        <is>
          <t>-</t>
        </is>
      </c>
      <c r="X995" t="inlineStr">
        <is>
          <t>No</t>
        </is>
      </c>
      <c r="Y995" t="inlineStr">
        <is>
          <t>No</t>
        </is>
      </c>
      <c r="Z995" t="inlineStr">
        <is>
          <t>Si</t>
        </is>
      </c>
      <c r="AA995" t="inlineStr">
        <is>
          <t>No</t>
        </is>
      </c>
      <c r="AB995" t="inlineStr">
        <is>
          <t>Si</t>
        </is>
      </c>
      <c r="AC995" s="126" t="inlineStr">
        <is>
          <t>Aqui</t>
        </is>
      </c>
      <c r="AE995" t="n">
        <v>3335.397590361446</v>
      </c>
      <c r="AF995" t="n">
        <v>3335.397590361446</v>
      </c>
    </row>
    <row r="996">
      <c r="B996" t="inlineStr">
        <is>
          <t>Actiu</t>
        </is>
      </c>
      <c r="C996" t="inlineStr">
        <is>
          <t>2025-05-15</t>
        </is>
      </c>
      <c r="D996" t="inlineStr">
        <is>
          <t>Serra Grup Immobiliari</t>
        </is>
      </c>
      <c r="F996" t="inlineStr">
        <is>
          <t>2025-05-15</t>
        </is>
      </c>
      <c r="G996" t="n">
        <v>0</v>
      </c>
      <c r="I996" t="n">
        <v>287000</v>
      </c>
      <c r="J996" t="inlineStr">
        <is>
          <t>-</t>
        </is>
      </c>
      <c r="K996" t="inlineStr">
        <is>
          <t>Viviendas</t>
        </is>
      </c>
      <c r="L996" t="inlineStr">
        <is>
          <t>Buen estado</t>
        </is>
      </c>
      <c r="M996" t="inlineStr">
        <is>
          <t>-</t>
        </is>
      </c>
      <c r="N996" t="inlineStr">
        <is>
          <t>-</t>
        </is>
      </c>
      <c r="O996" t="inlineStr">
        <is>
          <t>Vilafranca del Penedès</t>
        </is>
      </c>
      <c r="P996" t="inlineStr">
        <is>
          <t>*CENTRO</t>
        </is>
      </c>
      <c r="Q996" t="n">
        <v>305</v>
      </c>
      <c r="R996" t="inlineStr">
        <is>
          <t>-</t>
        </is>
      </c>
      <c r="S996" t="inlineStr">
        <is>
          <t>-</t>
        </is>
      </c>
      <c r="T996" t="inlineStr">
        <is>
          <t>No</t>
        </is>
      </c>
      <c r="U996" t="n">
        <v>4</v>
      </c>
      <c r="V996" t="n">
        <v>3</v>
      </c>
      <c r="W996" t="inlineStr">
        <is>
          <t>-</t>
        </is>
      </c>
      <c r="X996" t="inlineStr">
        <is>
          <t>No</t>
        </is>
      </c>
      <c r="Y996" t="inlineStr">
        <is>
          <t>No</t>
        </is>
      </c>
      <c r="Z996" t="inlineStr">
        <is>
          <t>No</t>
        </is>
      </c>
      <c r="AA996" t="inlineStr">
        <is>
          <t>No</t>
        </is>
      </c>
      <c r="AB996" t="inlineStr">
        <is>
          <t>No</t>
        </is>
      </c>
      <c r="AC996" s="126" t="inlineStr">
        <is>
          <t>Aqui</t>
        </is>
      </c>
      <c r="AE996" t="n">
        <v>940.983606557377</v>
      </c>
      <c r="AF996" t="inlineStr">
        <is>
          <t>-</t>
        </is>
      </c>
    </row>
    <row r="997">
      <c r="B997" t="inlineStr">
        <is>
          <t>Actiu</t>
        </is>
      </c>
      <c r="C997" t="inlineStr">
        <is>
          <t>2025-05-15</t>
        </is>
      </c>
      <c r="D997" t="inlineStr">
        <is>
          <t>Serra Grup Immobiliari</t>
        </is>
      </c>
      <c r="F997" t="inlineStr">
        <is>
          <t>2025-05-15</t>
        </is>
      </c>
      <c r="G997" t="n">
        <v>0</v>
      </c>
      <c r="I997" t="n">
        <v>270000</v>
      </c>
      <c r="J997" t="inlineStr">
        <is>
          <t>-</t>
        </is>
      </c>
      <c r="K997" t="inlineStr">
        <is>
          <t>Viviendas</t>
        </is>
      </c>
      <c r="L997" t="inlineStr">
        <is>
          <t>Seminuevo</t>
        </is>
      </c>
      <c r="M997" t="n">
        <v>2023</v>
      </c>
      <c r="N997" t="n">
        <v>2</v>
      </c>
      <c r="O997" t="inlineStr">
        <is>
          <t>Vilafranca del Penedès</t>
        </is>
      </c>
      <c r="P997" t="inlineStr">
        <is>
          <t>*CENTRO</t>
        </is>
      </c>
      <c r="Q997" t="n">
        <v>95</v>
      </c>
      <c r="R997" t="inlineStr">
        <is>
          <t>-</t>
        </is>
      </c>
      <c r="S997" t="inlineStr">
        <is>
          <t>-</t>
        </is>
      </c>
      <c r="T997" t="inlineStr">
        <is>
          <t>Si</t>
        </is>
      </c>
      <c r="U997" t="n">
        <v>3</v>
      </c>
      <c r="V997" t="n">
        <v>2</v>
      </c>
      <c r="W997" t="inlineStr">
        <is>
          <t>Sur</t>
        </is>
      </c>
      <c r="X997" t="inlineStr">
        <is>
          <t>No</t>
        </is>
      </c>
      <c r="Y997" t="inlineStr">
        <is>
          <t>Si</t>
        </is>
      </c>
      <c r="Z997" t="inlineStr">
        <is>
          <t>No</t>
        </is>
      </c>
      <c r="AA997" t="inlineStr">
        <is>
          <t>No</t>
        </is>
      </c>
      <c r="AB997" t="inlineStr">
        <is>
          <t>No</t>
        </is>
      </c>
      <c r="AC997" s="126" t="inlineStr">
        <is>
          <t>Aqui</t>
        </is>
      </c>
      <c r="AE997" t="n">
        <v>2842.105263157895</v>
      </c>
      <c r="AF997" t="n">
        <v>2813.965607087024</v>
      </c>
    </row>
    <row r="998">
      <c r="B998" t="inlineStr">
        <is>
          <t>Actiu</t>
        </is>
      </c>
      <c r="C998" t="inlineStr">
        <is>
          <t>2025-05-15</t>
        </is>
      </c>
      <c r="D998" t="inlineStr">
        <is>
          <t>Serra Grup Immobiliari</t>
        </is>
      </c>
      <c r="F998" t="inlineStr">
        <is>
          <t>2025-05-15</t>
        </is>
      </c>
      <c r="G998" t="n">
        <v>0</v>
      </c>
      <c r="I998" t="n">
        <v>700000</v>
      </c>
      <c r="J998" t="inlineStr">
        <is>
          <t>-</t>
        </is>
      </c>
      <c r="K998" t="inlineStr">
        <is>
          <t>Viviendas</t>
        </is>
      </c>
      <c r="L998" t="inlineStr">
        <is>
          <t>Buen estado</t>
        </is>
      </c>
      <c r="M998" t="n">
        <v>1925</v>
      </c>
      <c r="N998" t="n">
        <v>100</v>
      </c>
      <c r="O998" t="inlineStr">
        <is>
          <t>Vilafranca del Penedès</t>
        </is>
      </c>
      <c r="P998" t="inlineStr">
        <is>
          <t>*CENTRO</t>
        </is>
      </c>
      <c r="Q998" t="n">
        <v>181</v>
      </c>
      <c r="R998" t="inlineStr">
        <is>
          <t>-</t>
        </is>
      </c>
      <c r="S998" t="inlineStr">
        <is>
          <t>-</t>
        </is>
      </c>
      <c r="T998" t="inlineStr">
        <is>
          <t>No</t>
        </is>
      </c>
      <c r="U998" t="n">
        <v>8</v>
      </c>
      <c r="V998" t="n">
        <v>8</v>
      </c>
      <c r="W998" t="inlineStr">
        <is>
          <t>Este</t>
        </is>
      </c>
      <c r="X998" t="inlineStr">
        <is>
          <t>No</t>
        </is>
      </c>
      <c r="Y998" t="inlineStr">
        <is>
          <t>Si</t>
        </is>
      </c>
      <c r="Z998" t="inlineStr">
        <is>
          <t>No</t>
        </is>
      </c>
      <c r="AA998" t="inlineStr">
        <is>
          <t>No</t>
        </is>
      </c>
      <c r="AB998" t="inlineStr">
        <is>
          <t>No</t>
        </is>
      </c>
      <c r="AC998" s="126" t="inlineStr">
        <is>
          <t>Aqui</t>
        </is>
      </c>
      <c r="AE998" t="n">
        <v>3867.403314917127</v>
      </c>
      <c r="AF998" t="n">
        <v>2578.268876611418</v>
      </c>
    </row>
    <row r="999">
      <c r="B999" t="inlineStr">
        <is>
          <t>Actiu</t>
        </is>
      </c>
      <c r="C999" t="inlineStr">
        <is>
          <t>2025-05-15</t>
        </is>
      </c>
      <c r="D999" t="inlineStr">
        <is>
          <t>Serra Grup Immobiliari</t>
        </is>
      </c>
      <c r="F999" t="inlineStr">
        <is>
          <t>2025-05-15</t>
        </is>
      </c>
      <c r="G999" t="n">
        <v>0</v>
      </c>
      <c r="I999" t="n">
        <v>268000</v>
      </c>
      <c r="J999" t="inlineStr">
        <is>
          <t>-</t>
        </is>
      </c>
      <c r="K999" t="inlineStr">
        <is>
          <t>Viviendas</t>
        </is>
      </c>
      <c r="L999" t="inlineStr">
        <is>
          <t>Obra Nueva</t>
        </is>
      </c>
      <c r="M999" t="n">
        <v>2025</v>
      </c>
      <c r="N999" t="n">
        <v>0</v>
      </c>
      <c r="O999" t="inlineStr">
        <is>
          <t>Vilafranca del Penedès</t>
        </is>
      </c>
      <c r="P999" t="inlineStr">
        <is>
          <t>La Girada</t>
        </is>
      </c>
      <c r="Q999" t="n">
        <v>78</v>
      </c>
      <c r="R999" t="inlineStr">
        <is>
          <t>-</t>
        </is>
      </c>
      <c r="S999" t="inlineStr">
        <is>
          <t>-</t>
        </is>
      </c>
      <c r="T999" t="inlineStr">
        <is>
          <t>Si</t>
        </is>
      </c>
      <c r="U999" t="n">
        <v>4</v>
      </c>
      <c r="V999" t="n">
        <v>2</v>
      </c>
      <c r="W999" t="inlineStr">
        <is>
          <t>-</t>
        </is>
      </c>
      <c r="X999" t="inlineStr">
        <is>
          <t>No</t>
        </is>
      </c>
      <c r="Y999" t="inlineStr">
        <is>
          <t>Si</t>
        </is>
      </c>
      <c r="Z999" t="inlineStr">
        <is>
          <t>Si</t>
        </is>
      </c>
      <c r="AA999" t="inlineStr">
        <is>
          <t>No</t>
        </is>
      </c>
      <c r="AB999" t="inlineStr">
        <is>
          <t>No</t>
        </is>
      </c>
      <c r="AC999" s="126" t="inlineStr">
        <is>
          <t>Aqui</t>
        </is>
      </c>
      <c r="AE999" t="n">
        <v>3435.897435897436</v>
      </c>
      <c r="AF999" t="n">
        <v>3435.897435897436</v>
      </c>
    </row>
    <row r="1000">
      <c r="B1000" t="inlineStr">
        <is>
          <t>Actiu</t>
        </is>
      </c>
      <c r="C1000" t="inlineStr">
        <is>
          <t>2025-05-15</t>
        </is>
      </c>
      <c r="D1000" t="inlineStr">
        <is>
          <t>Serra Grup Immobiliari</t>
        </is>
      </c>
      <c r="F1000" t="inlineStr">
        <is>
          <t>2025-05-15</t>
        </is>
      </c>
      <c r="G1000" t="n">
        <v>0</v>
      </c>
      <c r="I1000" t="n">
        <v>269000</v>
      </c>
      <c r="J1000" t="inlineStr">
        <is>
          <t>-</t>
        </is>
      </c>
      <c r="K1000" t="inlineStr">
        <is>
          <t>Viviendas</t>
        </is>
      </c>
      <c r="L1000" t="inlineStr">
        <is>
          <t>Obra Nueva</t>
        </is>
      </c>
      <c r="M1000" t="n">
        <v>2025</v>
      </c>
      <c r="N1000" t="n">
        <v>0</v>
      </c>
      <c r="O1000" t="inlineStr">
        <is>
          <t>Vilafranca del Penedès</t>
        </is>
      </c>
      <c r="P1000" t="inlineStr">
        <is>
          <t>La Girada</t>
        </is>
      </c>
      <c r="Q1000" t="n">
        <v>78</v>
      </c>
      <c r="R1000" t="inlineStr">
        <is>
          <t>-</t>
        </is>
      </c>
      <c r="S1000" t="inlineStr">
        <is>
          <t>-</t>
        </is>
      </c>
      <c r="T1000" t="inlineStr">
        <is>
          <t>Si</t>
        </is>
      </c>
      <c r="U1000" t="n">
        <v>4</v>
      </c>
      <c r="V1000" t="n">
        <v>2</v>
      </c>
      <c r="W1000" t="inlineStr">
        <is>
          <t>-</t>
        </is>
      </c>
      <c r="X1000" t="inlineStr">
        <is>
          <t>No</t>
        </is>
      </c>
      <c r="Y1000" t="inlineStr">
        <is>
          <t>Si</t>
        </is>
      </c>
      <c r="Z1000" t="inlineStr">
        <is>
          <t>Si</t>
        </is>
      </c>
      <c r="AA1000" t="inlineStr">
        <is>
          <t>No</t>
        </is>
      </c>
      <c r="AB1000" t="inlineStr">
        <is>
          <t>No</t>
        </is>
      </c>
      <c r="AC1000" s="126" t="inlineStr">
        <is>
          <t>Aqui</t>
        </is>
      </c>
      <c r="AE1000" t="n">
        <v>3448.717948717949</v>
      </c>
      <c r="AF1000" t="n">
        <v>3448.717948717949</v>
      </c>
    </row>
    <row r="1001">
      <c r="B1001" t="inlineStr">
        <is>
          <t>Actiu</t>
        </is>
      </c>
      <c r="C1001" t="inlineStr">
        <is>
          <t>2025-05-15</t>
        </is>
      </c>
      <c r="D1001" t="inlineStr">
        <is>
          <t>Serra Grup Immobiliari</t>
        </is>
      </c>
      <c r="F1001" t="inlineStr">
        <is>
          <t>2025-05-15</t>
        </is>
      </c>
      <c r="G1001" t="n">
        <v>0</v>
      </c>
      <c r="I1001" t="n">
        <v>700000</v>
      </c>
      <c r="J1001" t="inlineStr">
        <is>
          <t>-</t>
        </is>
      </c>
      <c r="K1001" t="inlineStr">
        <is>
          <t>Viviendas</t>
        </is>
      </c>
      <c r="L1001" t="inlineStr">
        <is>
          <t>Buen estado</t>
        </is>
      </c>
      <c r="M1001" t="n">
        <v>1925</v>
      </c>
      <c r="N1001" t="n">
        <v>100</v>
      </c>
      <c r="O1001" t="inlineStr">
        <is>
          <t>Vilafranca del Penedès</t>
        </is>
      </c>
      <c r="P1001" t="inlineStr">
        <is>
          <t>*CENTRO</t>
        </is>
      </c>
      <c r="Q1001" t="n">
        <v>181</v>
      </c>
      <c r="R1001" t="inlineStr">
        <is>
          <t>-</t>
        </is>
      </c>
      <c r="S1001" t="inlineStr">
        <is>
          <t>-</t>
        </is>
      </c>
      <c r="T1001" t="inlineStr">
        <is>
          <t>No</t>
        </is>
      </c>
      <c r="U1001" t="n">
        <v>8</v>
      </c>
      <c r="V1001" t="n">
        <v>8</v>
      </c>
      <c r="W1001" t="inlineStr">
        <is>
          <t>Este</t>
        </is>
      </c>
      <c r="X1001" t="inlineStr">
        <is>
          <t>No</t>
        </is>
      </c>
      <c r="Y1001" t="inlineStr">
        <is>
          <t>Si</t>
        </is>
      </c>
      <c r="Z1001" t="inlineStr">
        <is>
          <t>No</t>
        </is>
      </c>
      <c r="AA1001" t="inlineStr">
        <is>
          <t>No</t>
        </is>
      </c>
      <c r="AB1001" t="inlineStr">
        <is>
          <t>No</t>
        </is>
      </c>
      <c r="AC1001" s="126" t="inlineStr">
        <is>
          <t>Aqui</t>
        </is>
      </c>
      <c r="AE1001" t="n">
        <v>3867.403314917127</v>
      </c>
      <c r="AF1001" t="n">
        <v>2578.268876611418</v>
      </c>
    </row>
    <row r="1002">
      <c r="B1002" t="inlineStr">
        <is>
          <t>Actiu</t>
        </is>
      </c>
      <c r="C1002" t="inlineStr">
        <is>
          <t>2025-05-15</t>
        </is>
      </c>
      <c r="D1002" t="inlineStr">
        <is>
          <t>Serra Grup Immobiliari</t>
        </is>
      </c>
      <c r="F1002" t="inlineStr">
        <is>
          <t>2025-05-15</t>
        </is>
      </c>
      <c r="G1002" t="n">
        <v>0</v>
      </c>
      <c r="I1002" t="n">
        <v>282043</v>
      </c>
      <c r="J1002" t="inlineStr">
        <is>
          <t>-</t>
        </is>
      </c>
      <c r="K1002" t="inlineStr">
        <is>
          <t>Viviendas</t>
        </is>
      </c>
      <c r="L1002" t="inlineStr">
        <is>
          <t>Nuevo</t>
        </is>
      </c>
      <c r="M1002" t="inlineStr">
        <is>
          <t>-</t>
        </is>
      </c>
      <c r="N1002" t="inlineStr">
        <is>
          <t>-</t>
        </is>
      </c>
      <c r="O1002" t="inlineStr">
        <is>
          <t>Vilafranca del Penedès</t>
        </is>
      </c>
      <c r="P1002" t="inlineStr">
        <is>
          <t>Barcelona</t>
        </is>
      </c>
      <c r="Q1002" t="n">
        <v>83</v>
      </c>
      <c r="R1002" t="inlineStr">
        <is>
          <t>-</t>
        </is>
      </c>
      <c r="S1002" t="inlineStr">
        <is>
          <t>-</t>
        </is>
      </c>
      <c r="T1002" t="inlineStr">
        <is>
          <t>Si</t>
        </is>
      </c>
      <c r="U1002" t="n">
        <v>3</v>
      </c>
      <c r="V1002" t="n">
        <v>2</v>
      </c>
      <c r="W1002" t="inlineStr">
        <is>
          <t>-</t>
        </is>
      </c>
      <c r="X1002" t="inlineStr">
        <is>
          <t>No</t>
        </is>
      </c>
      <c r="Y1002" t="inlineStr">
        <is>
          <t>No</t>
        </is>
      </c>
      <c r="Z1002" t="inlineStr">
        <is>
          <t>Si</t>
        </is>
      </c>
      <c r="AA1002" t="inlineStr">
        <is>
          <t>No</t>
        </is>
      </c>
      <c r="AB1002" t="inlineStr">
        <is>
          <t>Si</t>
        </is>
      </c>
      <c r="AC1002" s="126" t="inlineStr">
        <is>
          <t>Aqui</t>
        </is>
      </c>
      <c r="AE1002" t="n">
        <v>3398.10843373494</v>
      </c>
      <c r="AF1002" t="inlineStr">
        <is>
          <t>-</t>
        </is>
      </c>
    </row>
    <row r="1003">
      <c r="B1003" t="inlineStr">
        <is>
          <t>Actiu</t>
        </is>
      </c>
      <c r="C1003" t="inlineStr">
        <is>
          <t>2025-05-15</t>
        </is>
      </c>
      <c r="D1003" t="inlineStr">
        <is>
          <t>Serra Grup Immobiliari</t>
        </is>
      </c>
      <c r="F1003" t="inlineStr">
        <is>
          <t>2025-05-15</t>
        </is>
      </c>
      <c r="G1003" t="n">
        <v>0</v>
      </c>
      <c r="I1003" t="n">
        <v>550000</v>
      </c>
      <c r="J1003" t="inlineStr">
        <is>
          <t>-</t>
        </is>
      </c>
      <c r="K1003" t="inlineStr">
        <is>
          <t>Viviendas</t>
        </is>
      </c>
      <c r="L1003" t="inlineStr">
        <is>
          <t>-</t>
        </is>
      </c>
      <c r="M1003" t="n">
        <v>1980</v>
      </c>
      <c r="N1003" t="n">
        <v>45</v>
      </c>
      <c r="O1003" t="inlineStr">
        <is>
          <t>Vilafranca del Penedès</t>
        </is>
      </c>
      <c r="P1003" t="inlineStr">
        <is>
          <t>*CENTRO</t>
        </is>
      </c>
      <c r="Q1003" t="n">
        <v>260</v>
      </c>
      <c r="R1003" t="inlineStr">
        <is>
          <t>-</t>
        </is>
      </c>
      <c r="S1003" t="inlineStr">
        <is>
          <t>-</t>
        </is>
      </c>
      <c r="T1003" t="inlineStr">
        <is>
          <t>Si</t>
        </is>
      </c>
      <c r="U1003" t="n">
        <v>5</v>
      </c>
      <c r="V1003" t="n">
        <v>3</v>
      </c>
      <c r="W1003" t="inlineStr">
        <is>
          <t>-</t>
        </is>
      </c>
      <c r="X1003" t="inlineStr">
        <is>
          <t>No</t>
        </is>
      </c>
      <c r="Y1003" t="inlineStr">
        <is>
          <t>Si</t>
        </is>
      </c>
      <c r="Z1003" t="inlineStr">
        <is>
          <t>No</t>
        </is>
      </c>
      <c r="AA1003" t="inlineStr">
        <is>
          <t>Si</t>
        </is>
      </c>
      <c r="AB1003" t="inlineStr">
        <is>
          <t>No</t>
        </is>
      </c>
      <c r="AC1003" s="126" t="inlineStr">
        <is>
          <t>Aqui</t>
        </is>
      </c>
      <c r="AE1003" t="n">
        <v>2115.384615384615</v>
      </c>
      <c r="AF1003" t="n">
        <v>1726.844583987441</v>
      </c>
    </row>
    <row r="1004">
      <c r="B1004" t="inlineStr">
        <is>
          <t>Actiu</t>
        </is>
      </c>
      <c r="C1004" t="inlineStr">
        <is>
          <t>2025-05-15</t>
        </is>
      </c>
      <c r="D1004" t="inlineStr">
        <is>
          <t>Serra Grup Immobiliari</t>
        </is>
      </c>
      <c r="F1004" t="inlineStr">
        <is>
          <t>2025-05-15</t>
        </is>
      </c>
      <c r="G1004" t="n">
        <v>0</v>
      </c>
      <c r="I1004" t="n">
        <v>2200000</v>
      </c>
      <c r="J1004" t="inlineStr">
        <is>
          <t>-</t>
        </is>
      </c>
      <c r="K1004" t="inlineStr">
        <is>
          <t>Viviendas</t>
        </is>
      </c>
      <c r="L1004" t="inlineStr">
        <is>
          <t>-</t>
        </is>
      </c>
      <c r="M1004" t="inlineStr">
        <is>
          <t>-</t>
        </is>
      </c>
      <c r="N1004" t="inlineStr">
        <is>
          <t>-</t>
        </is>
      </c>
      <c r="O1004" t="inlineStr">
        <is>
          <t>Vilafranca del Penedès</t>
        </is>
      </c>
      <c r="P1004" t="inlineStr">
        <is>
          <t>Subirats</t>
        </is>
      </c>
      <c r="Q1004" t="n">
        <v>687</v>
      </c>
      <c r="R1004" t="inlineStr">
        <is>
          <t>-</t>
        </is>
      </c>
      <c r="S1004" t="inlineStr">
        <is>
          <t>-</t>
        </is>
      </c>
      <c r="T1004" t="inlineStr">
        <is>
          <t>No</t>
        </is>
      </c>
      <c r="U1004" t="n">
        <v>8</v>
      </c>
      <c r="V1004" t="n">
        <v>6</v>
      </c>
      <c r="W1004" t="inlineStr">
        <is>
          <t>-</t>
        </is>
      </c>
      <c r="X1004" t="inlineStr">
        <is>
          <t>Si</t>
        </is>
      </c>
      <c r="Y1004" t="inlineStr">
        <is>
          <t>Si</t>
        </is>
      </c>
      <c r="Z1004" t="inlineStr">
        <is>
          <t>Si</t>
        </is>
      </c>
      <c r="AA1004" t="inlineStr">
        <is>
          <t>No</t>
        </is>
      </c>
      <c r="AB1004" t="inlineStr">
        <is>
          <t>No</t>
        </is>
      </c>
      <c r="AC1004" s="126" t="inlineStr">
        <is>
          <t>Aqui</t>
        </is>
      </c>
      <c r="AE1004" t="n">
        <v>3202.328966521106</v>
      </c>
      <c r="AF1004" t="inlineStr">
        <is>
          <t>-</t>
        </is>
      </c>
    </row>
    <row r="1005">
      <c r="B1005" t="inlineStr">
        <is>
          <t>Actiu</t>
        </is>
      </c>
      <c r="C1005" t="inlineStr">
        <is>
          <t>2025-05-15</t>
        </is>
      </c>
      <c r="D1005" t="inlineStr">
        <is>
          <t>Serra Grup Immobiliari</t>
        </is>
      </c>
      <c r="F1005" t="inlineStr">
        <is>
          <t>2025-05-15</t>
        </is>
      </c>
      <c r="G1005" t="n">
        <v>0</v>
      </c>
      <c r="I1005" t="n">
        <v>285000</v>
      </c>
      <c r="J1005" t="inlineStr">
        <is>
          <t>-</t>
        </is>
      </c>
      <c r="K1005" t="inlineStr">
        <is>
          <t>Viviendas</t>
        </is>
      </c>
      <c r="L1005" t="inlineStr">
        <is>
          <t>-</t>
        </is>
      </c>
      <c r="M1005" t="n">
        <v>1966</v>
      </c>
      <c r="N1005" t="n">
        <v>59</v>
      </c>
      <c r="O1005" t="inlineStr">
        <is>
          <t>Vilafranca del Penedès</t>
        </is>
      </c>
      <c r="P1005" t="inlineStr">
        <is>
          <t>Sant Julià</t>
        </is>
      </c>
      <c r="Q1005" t="n">
        <v>90</v>
      </c>
      <c r="R1005" t="inlineStr">
        <is>
          <t>-</t>
        </is>
      </c>
      <c r="S1005" t="inlineStr">
        <is>
          <t>-</t>
        </is>
      </c>
      <c r="T1005" t="inlineStr">
        <is>
          <t>No</t>
        </is>
      </c>
      <c r="U1005" t="n">
        <v>3</v>
      </c>
      <c r="V1005" t="n">
        <v>1</v>
      </c>
      <c r="W1005" t="inlineStr">
        <is>
          <t>-</t>
        </is>
      </c>
      <c r="X1005" t="inlineStr">
        <is>
          <t>Si</t>
        </is>
      </c>
      <c r="Y1005" t="inlineStr">
        <is>
          <t>No</t>
        </is>
      </c>
      <c r="Z1005" t="inlineStr">
        <is>
          <t>No</t>
        </is>
      </c>
      <c r="AA1005" t="inlineStr">
        <is>
          <t>Si</t>
        </is>
      </c>
      <c r="AB1005" t="inlineStr">
        <is>
          <t>Si</t>
        </is>
      </c>
      <c r="AC1005" s="126" t="inlineStr">
        <is>
          <t>Aqui</t>
        </is>
      </c>
      <c r="AE1005" t="n">
        <v>3166.666666666667</v>
      </c>
      <c r="AF1005" t="n">
        <v>2445.302445302445</v>
      </c>
    </row>
    <row r="1006">
      <c r="B1006" t="inlineStr">
        <is>
          <t>Actiu</t>
        </is>
      </c>
      <c r="C1006" t="inlineStr">
        <is>
          <t>2025-05-15</t>
        </is>
      </c>
      <c r="D1006" t="inlineStr">
        <is>
          <t>Serra Grup Immobiliari</t>
        </is>
      </c>
      <c r="F1006" t="inlineStr">
        <is>
          <t>2025-05-15</t>
        </is>
      </c>
      <c r="G1006" t="n">
        <v>0</v>
      </c>
      <c r="I1006" t="n">
        <v>295000</v>
      </c>
      <c r="J1006" t="inlineStr">
        <is>
          <t>-</t>
        </is>
      </c>
      <c r="K1006" t="inlineStr">
        <is>
          <t>Viviendas</t>
        </is>
      </c>
      <c r="L1006" t="inlineStr">
        <is>
          <t>-</t>
        </is>
      </c>
      <c r="M1006" t="n">
        <v>1991</v>
      </c>
      <c r="N1006" t="n">
        <v>34</v>
      </c>
      <c r="O1006" t="inlineStr">
        <is>
          <t>Vilafranca del Penedès</t>
        </is>
      </c>
      <c r="P1006" t="inlineStr">
        <is>
          <t>Barceloneta - Molí D´En Rovira</t>
        </is>
      </c>
      <c r="Q1006" t="n">
        <v>121</v>
      </c>
      <c r="R1006" t="inlineStr">
        <is>
          <t>-</t>
        </is>
      </c>
      <c r="S1006" t="inlineStr">
        <is>
          <t>-</t>
        </is>
      </c>
      <c r="T1006" t="inlineStr">
        <is>
          <t>No</t>
        </is>
      </c>
      <c r="U1006" t="n">
        <v>3</v>
      </c>
      <c r="V1006" t="n">
        <v>3</v>
      </c>
      <c r="W1006" t="inlineStr">
        <is>
          <t>-</t>
        </is>
      </c>
      <c r="X1006" t="inlineStr">
        <is>
          <t>No</t>
        </is>
      </c>
      <c r="Y1006" t="inlineStr">
        <is>
          <t>No</t>
        </is>
      </c>
      <c r="Z1006" t="inlineStr">
        <is>
          <t>No</t>
        </is>
      </c>
      <c r="AA1006" t="inlineStr">
        <is>
          <t>Si</t>
        </is>
      </c>
      <c r="AB1006" t="inlineStr">
        <is>
          <t>Si</t>
        </is>
      </c>
      <c r="AC1006" s="126" t="inlineStr">
        <is>
          <t>Aqui</t>
        </is>
      </c>
      <c r="AE1006" t="n">
        <v>2438.01652892562</v>
      </c>
      <c r="AF1006" t="n">
        <v>2083.774811047538</v>
      </c>
    </row>
    <row r="1007">
      <c r="B1007" t="inlineStr">
        <is>
          <t>Actiu</t>
        </is>
      </c>
      <c r="C1007" t="inlineStr">
        <is>
          <t>2025-05-15</t>
        </is>
      </c>
      <c r="D1007" t="inlineStr">
        <is>
          <t>Serra Grup Immobiliari</t>
        </is>
      </c>
      <c r="F1007" t="inlineStr">
        <is>
          <t>2025-05-15</t>
        </is>
      </c>
      <c r="G1007" t="n">
        <v>0</v>
      </c>
      <c r="I1007" t="n">
        <v>296000</v>
      </c>
      <c r="J1007" t="inlineStr">
        <is>
          <t>-</t>
        </is>
      </c>
      <c r="K1007" t="inlineStr">
        <is>
          <t>Viviendas</t>
        </is>
      </c>
      <c r="L1007" t="inlineStr">
        <is>
          <t>Buen estado</t>
        </is>
      </c>
      <c r="M1007" t="inlineStr">
        <is>
          <t>-</t>
        </is>
      </c>
      <c r="N1007" t="inlineStr">
        <is>
          <t>-</t>
        </is>
      </c>
      <c r="O1007" t="inlineStr">
        <is>
          <t>Font-rubí</t>
        </is>
      </c>
      <c r="P1007" t="inlineStr">
        <is>
          <t>Cataluna</t>
        </is>
      </c>
      <c r="Q1007" t="n">
        <v>95</v>
      </c>
      <c r="R1007" t="inlineStr">
        <is>
          <t>-</t>
        </is>
      </c>
      <c r="S1007" t="inlineStr">
        <is>
          <t>-</t>
        </is>
      </c>
      <c r="T1007" t="inlineStr">
        <is>
          <t>No</t>
        </is>
      </c>
      <c r="U1007" t="n">
        <v>7</v>
      </c>
      <c r="V1007" t="n">
        <v>3</v>
      </c>
      <c r="W1007" t="inlineStr">
        <is>
          <t>-</t>
        </is>
      </c>
      <c r="X1007" t="inlineStr">
        <is>
          <t>Si</t>
        </is>
      </c>
      <c r="Y1007" t="inlineStr">
        <is>
          <t>No</t>
        </is>
      </c>
      <c r="Z1007" t="inlineStr">
        <is>
          <t>Si</t>
        </is>
      </c>
      <c r="AA1007" t="inlineStr">
        <is>
          <t>No</t>
        </is>
      </c>
      <c r="AB1007" t="inlineStr">
        <is>
          <t>No</t>
        </is>
      </c>
      <c r="AC1007" s="126" t="inlineStr">
        <is>
          <t>Aqui</t>
        </is>
      </c>
      <c r="AE1007" t="n">
        <v>3115.78947368421</v>
      </c>
      <c r="AF1007" t="inlineStr">
        <is>
          <t>-</t>
        </is>
      </c>
    </row>
    <row r="1008">
      <c r="B1008" t="inlineStr">
        <is>
          <t>Actiu</t>
        </is>
      </c>
      <c r="C1008" t="inlineStr">
        <is>
          <t>2025-05-15</t>
        </is>
      </c>
      <c r="D1008" t="inlineStr">
        <is>
          <t>Serra Grup Immobiliari</t>
        </is>
      </c>
      <c r="F1008" t="inlineStr">
        <is>
          <t>2025-05-15</t>
        </is>
      </c>
      <c r="G1008" t="n">
        <v>0</v>
      </c>
      <c r="I1008" t="n">
        <v>340000</v>
      </c>
      <c r="J1008" t="inlineStr">
        <is>
          <t>-</t>
        </is>
      </c>
      <c r="K1008" t="inlineStr">
        <is>
          <t>Viviendas</t>
        </is>
      </c>
      <c r="L1008" t="inlineStr">
        <is>
          <t>-</t>
        </is>
      </c>
      <c r="M1008" t="n">
        <v>2003</v>
      </c>
      <c r="N1008" t="n">
        <v>22</v>
      </c>
      <c r="O1008" t="inlineStr">
        <is>
          <t>Moja</t>
        </is>
      </c>
      <c r="P1008" t="inlineStr">
        <is>
          <t>La vinera</t>
        </is>
      </c>
      <c r="Q1008" t="n">
        <v>125</v>
      </c>
      <c r="R1008" t="inlineStr">
        <is>
          <t>-</t>
        </is>
      </c>
      <c r="S1008" t="inlineStr">
        <is>
          <t>-</t>
        </is>
      </c>
      <c r="T1008" t="inlineStr">
        <is>
          <t>Si</t>
        </is>
      </c>
      <c r="U1008" t="n">
        <v>4</v>
      </c>
      <c r="V1008" t="n">
        <v>3</v>
      </c>
      <c r="W1008" t="inlineStr">
        <is>
          <t>-</t>
        </is>
      </c>
      <c r="X1008" t="inlineStr">
        <is>
          <t>Si</t>
        </is>
      </c>
      <c r="Y1008" t="inlineStr">
        <is>
          <t>Si</t>
        </is>
      </c>
      <c r="Z1008" t="inlineStr">
        <is>
          <t>Si</t>
        </is>
      </c>
      <c r="AA1008" t="inlineStr">
        <is>
          <t>Si</t>
        </is>
      </c>
      <c r="AB1008" t="inlineStr">
        <is>
          <t>Si</t>
        </is>
      </c>
      <c r="AC1008" s="126" t="inlineStr">
        <is>
          <t>Aqui</t>
        </is>
      </c>
      <c r="AE1008" t="n">
        <v>2720</v>
      </c>
      <c r="AF1008" t="n">
        <v>2450.45045045045</v>
      </c>
    </row>
    <row r="1009">
      <c r="B1009" t="inlineStr">
        <is>
          <t>Actiu</t>
        </is>
      </c>
      <c r="C1009" t="inlineStr">
        <is>
          <t>2025-05-16</t>
        </is>
      </c>
      <c r="D1009" t="inlineStr">
        <is>
          <t>Serra Grup Immobiliari</t>
        </is>
      </c>
      <c r="F1009" t="inlineStr">
        <is>
          <t>2025-05-16</t>
        </is>
      </c>
      <c r="G1009" t="n">
        <v>0</v>
      </c>
      <c r="I1009" t="n">
        <v>276105</v>
      </c>
      <c r="J1009" t="inlineStr">
        <is>
          <t>-</t>
        </is>
      </c>
      <c r="K1009" t="inlineStr">
        <is>
          <t>Viviendas</t>
        </is>
      </c>
      <c r="L1009" t="inlineStr">
        <is>
          <t>Obra Nueva</t>
        </is>
      </c>
      <c r="M1009" t="n">
        <v>2025</v>
      </c>
      <c r="N1009" t="n">
        <v>0</v>
      </c>
      <c r="O1009" t="inlineStr">
        <is>
          <t>Vilafranca del Penedès</t>
        </is>
      </c>
      <c r="P1009" t="inlineStr">
        <is>
          <t>Vilafranca del Penedès</t>
        </is>
      </c>
      <c r="Q1009" t="n">
        <v>83</v>
      </c>
      <c r="R1009" t="inlineStr">
        <is>
          <t>-</t>
        </is>
      </c>
      <c r="S1009" t="inlineStr">
        <is>
          <t>-</t>
        </is>
      </c>
      <c r="T1009" t="inlineStr">
        <is>
          <t>Si</t>
        </is>
      </c>
      <c r="U1009" t="n">
        <v>3</v>
      </c>
      <c r="V1009" t="n">
        <v>2</v>
      </c>
      <c r="W1009" t="inlineStr">
        <is>
          <t>-</t>
        </is>
      </c>
      <c r="X1009" t="inlineStr">
        <is>
          <t>No</t>
        </is>
      </c>
      <c r="Y1009" t="inlineStr">
        <is>
          <t>No</t>
        </is>
      </c>
      <c r="Z1009" t="inlineStr">
        <is>
          <t>Si</t>
        </is>
      </c>
      <c r="AA1009" t="inlineStr">
        <is>
          <t>No</t>
        </is>
      </c>
      <c r="AB1009" t="inlineStr">
        <is>
          <t>Si</t>
        </is>
      </c>
      <c r="AC1009" s="126" t="inlineStr">
        <is>
          <t>Aqui</t>
        </is>
      </c>
      <c r="AE1009" t="n">
        <v>3326.566265060241</v>
      </c>
      <c r="AF1009" t="n">
        <v>3326.566265060241</v>
      </c>
    </row>
    <row r="1010">
      <c r="B1010" t="inlineStr">
        <is>
          <t>Actiu</t>
        </is>
      </c>
      <c r="C1010" t="inlineStr">
        <is>
          <t>2025-05-16</t>
        </is>
      </c>
      <c r="D1010" t="inlineStr">
        <is>
          <t>Serra Grup Immobiliari</t>
        </is>
      </c>
      <c r="F1010" t="inlineStr">
        <is>
          <t>2025-05-16</t>
        </is>
      </c>
      <c r="G1010" t="n">
        <v>0</v>
      </c>
      <c r="I1010" t="n">
        <v>700000</v>
      </c>
      <c r="J1010" t="inlineStr">
        <is>
          <t>-</t>
        </is>
      </c>
      <c r="K1010" t="inlineStr">
        <is>
          <t>Viviendas</t>
        </is>
      </c>
      <c r="L1010" t="inlineStr">
        <is>
          <t>Buen estado</t>
        </is>
      </c>
      <c r="M1010" t="n">
        <v>1925</v>
      </c>
      <c r="N1010" t="n">
        <v>100</v>
      </c>
      <c r="O1010" t="inlineStr">
        <is>
          <t>Vilafranca del Penedès</t>
        </is>
      </c>
      <c r="P1010" t="inlineStr">
        <is>
          <t>*CENTRO</t>
        </is>
      </c>
      <c r="Q1010" t="n">
        <v>181</v>
      </c>
      <c r="R1010" t="inlineStr">
        <is>
          <t>-</t>
        </is>
      </c>
      <c r="S1010" t="inlineStr">
        <is>
          <t>-</t>
        </is>
      </c>
      <c r="T1010" t="inlineStr">
        <is>
          <t>No</t>
        </is>
      </c>
      <c r="U1010" t="n">
        <v>8</v>
      </c>
      <c r="V1010" t="n">
        <v>8</v>
      </c>
      <c r="W1010" t="inlineStr">
        <is>
          <t>Este</t>
        </is>
      </c>
      <c r="X1010" t="inlineStr">
        <is>
          <t>No</t>
        </is>
      </c>
      <c r="Y1010" t="inlineStr">
        <is>
          <t>Si</t>
        </is>
      </c>
      <c r="Z1010" t="inlineStr">
        <is>
          <t>No</t>
        </is>
      </c>
      <c r="AA1010" t="inlineStr">
        <is>
          <t>No</t>
        </is>
      </c>
      <c r="AB1010" t="inlineStr">
        <is>
          <t>No</t>
        </is>
      </c>
      <c r="AC1010" s="126" t="inlineStr">
        <is>
          <t>Aqui</t>
        </is>
      </c>
      <c r="AE1010" t="n">
        <v>3867.403314917127</v>
      </c>
      <c r="AF1010" t="n">
        <v>2578.268876611418</v>
      </c>
    </row>
    <row r="1011">
      <c r="B1011" t="inlineStr">
        <is>
          <t>Actiu</t>
        </is>
      </c>
      <c r="C1011" t="inlineStr">
        <is>
          <t>2025-05-16</t>
        </is>
      </c>
      <c r="D1011" t="inlineStr">
        <is>
          <t>Serra Grup Immobiliari</t>
        </is>
      </c>
      <c r="F1011" t="inlineStr">
        <is>
          <t>2025-05-16</t>
        </is>
      </c>
      <c r="G1011" t="n">
        <v>0</v>
      </c>
      <c r="I1011" t="n">
        <v>294743</v>
      </c>
      <c r="J1011" t="inlineStr">
        <is>
          <t>-</t>
        </is>
      </c>
      <c r="K1011" t="inlineStr">
        <is>
          <t>Viviendas</t>
        </is>
      </c>
      <c r="L1011" t="inlineStr">
        <is>
          <t>Obra Nueva</t>
        </is>
      </c>
      <c r="M1011" t="n">
        <v>2025</v>
      </c>
      <c r="N1011" t="n">
        <v>0</v>
      </c>
      <c r="O1011" t="inlineStr">
        <is>
          <t>Vilafranca del Penedès</t>
        </is>
      </c>
      <c r="P1011" t="inlineStr">
        <is>
          <t>Barceloneta</t>
        </is>
      </c>
      <c r="Q1011" t="n">
        <v>82</v>
      </c>
      <c r="R1011" t="inlineStr">
        <is>
          <t>-</t>
        </is>
      </c>
      <c r="S1011" t="inlineStr">
        <is>
          <t>-</t>
        </is>
      </c>
      <c r="T1011" t="inlineStr">
        <is>
          <t>Si</t>
        </is>
      </c>
      <c r="U1011" t="n">
        <v>4</v>
      </c>
      <c r="V1011" t="n">
        <v>2</v>
      </c>
      <c r="W1011" t="inlineStr">
        <is>
          <t>-</t>
        </is>
      </c>
      <c r="X1011" t="inlineStr">
        <is>
          <t>No</t>
        </is>
      </c>
      <c r="Y1011" t="inlineStr">
        <is>
          <t>No</t>
        </is>
      </c>
      <c r="Z1011" t="inlineStr">
        <is>
          <t>Si</t>
        </is>
      </c>
      <c r="AA1011" t="inlineStr">
        <is>
          <t>No</t>
        </is>
      </c>
      <c r="AB1011" t="inlineStr">
        <is>
          <t>Si</t>
        </is>
      </c>
      <c r="AC1011" s="126" t="inlineStr">
        <is>
          <t>Aqui</t>
        </is>
      </c>
      <c r="AE1011" t="n">
        <v>3594.426829268293</v>
      </c>
      <c r="AF1011" t="n">
        <v>3594.426829268293</v>
      </c>
    </row>
    <row r="1012">
      <c r="B1012" t="inlineStr">
        <is>
          <t>Actiu</t>
        </is>
      </c>
      <c r="C1012" t="inlineStr">
        <is>
          <t>2025-05-16</t>
        </is>
      </c>
      <c r="D1012" t="inlineStr">
        <is>
          <t>Serra Grup Immobiliari</t>
        </is>
      </c>
      <c r="F1012" t="inlineStr">
        <is>
          <t>2025-05-16</t>
        </is>
      </c>
      <c r="G1012" t="n">
        <v>0</v>
      </c>
      <c r="I1012" t="n">
        <v>276838</v>
      </c>
      <c r="J1012" t="inlineStr">
        <is>
          <t>-</t>
        </is>
      </c>
      <c r="K1012" t="inlineStr">
        <is>
          <t>Viviendas</t>
        </is>
      </c>
      <c r="L1012" t="inlineStr">
        <is>
          <t>Obra Nueva</t>
        </is>
      </c>
      <c r="M1012" t="n">
        <v>2025</v>
      </c>
      <c r="N1012" t="n">
        <v>0</v>
      </c>
      <c r="O1012" t="inlineStr">
        <is>
          <t>Vilafranca del Penedès</t>
        </is>
      </c>
      <c r="P1012" t="inlineStr">
        <is>
          <t>Barceloneta</t>
        </is>
      </c>
      <c r="Q1012" t="n">
        <v>83</v>
      </c>
      <c r="R1012" t="inlineStr">
        <is>
          <t>-</t>
        </is>
      </c>
      <c r="S1012" t="inlineStr">
        <is>
          <t>-</t>
        </is>
      </c>
      <c r="T1012" t="inlineStr">
        <is>
          <t>Si</t>
        </is>
      </c>
      <c r="U1012" t="n">
        <v>3</v>
      </c>
      <c r="V1012" t="n">
        <v>2</v>
      </c>
      <c r="W1012" t="inlineStr">
        <is>
          <t>-</t>
        </is>
      </c>
      <c r="X1012" t="inlineStr">
        <is>
          <t>No</t>
        </is>
      </c>
      <c r="Y1012" t="inlineStr">
        <is>
          <t>No</t>
        </is>
      </c>
      <c r="Z1012" t="inlineStr">
        <is>
          <t>Si</t>
        </is>
      </c>
      <c r="AA1012" t="inlineStr">
        <is>
          <t>No</t>
        </is>
      </c>
      <c r="AB1012" t="inlineStr">
        <is>
          <t>Si</t>
        </is>
      </c>
      <c r="AC1012" s="126" t="inlineStr">
        <is>
          <t>Aqui</t>
        </is>
      </c>
      <c r="AE1012" t="n">
        <v>3335.397590361446</v>
      </c>
      <c r="AF1012" t="n">
        <v>3335.397590361446</v>
      </c>
    </row>
    <row r="1013">
      <c r="B1013" t="inlineStr">
        <is>
          <t>Actiu</t>
        </is>
      </c>
      <c r="C1013" t="inlineStr">
        <is>
          <t>2025-05-16</t>
        </is>
      </c>
      <c r="D1013" t="inlineStr">
        <is>
          <t>Serra Grup Immobiliari</t>
        </is>
      </c>
      <c r="F1013" t="inlineStr">
        <is>
          <t>2025-05-16</t>
        </is>
      </c>
      <c r="G1013" t="n">
        <v>0</v>
      </c>
      <c r="I1013" t="n">
        <v>148000</v>
      </c>
      <c r="J1013" t="inlineStr">
        <is>
          <t>-</t>
        </is>
      </c>
      <c r="K1013" t="inlineStr">
        <is>
          <t>Viviendas</t>
        </is>
      </c>
      <c r="L1013" t="inlineStr">
        <is>
          <t>Buen estado</t>
        </is>
      </c>
      <c r="M1013" t="n">
        <v>1967</v>
      </c>
      <c r="N1013" t="n">
        <v>58</v>
      </c>
      <c r="O1013" t="inlineStr">
        <is>
          <t>Vilafranca del Penedès</t>
        </is>
      </c>
      <c r="P1013" t="inlineStr">
        <is>
          <t>LEspirall</t>
        </is>
      </c>
      <c r="Q1013" t="n">
        <v>80</v>
      </c>
      <c r="R1013" t="inlineStr">
        <is>
          <t>-</t>
        </is>
      </c>
      <c r="S1013" t="inlineStr">
        <is>
          <t>-</t>
        </is>
      </c>
      <c r="T1013" t="inlineStr">
        <is>
          <t>Si</t>
        </is>
      </c>
      <c r="U1013" t="n">
        <v>3</v>
      </c>
      <c r="V1013" t="n">
        <v>1</v>
      </c>
      <c r="W1013" t="inlineStr">
        <is>
          <t>Este</t>
        </is>
      </c>
      <c r="X1013" t="inlineStr">
        <is>
          <t>No</t>
        </is>
      </c>
      <c r="Y1013" t="inlineStr">
        <is>
          <t>No</t>
        </is>
      </c>
      <c r="Z1013" t="inlineStr">
        <is>
          <t>No</t>
        </is>
      </c>
      <c r="AA1013" t="inlineStr">
        <is>
          <t>No</t>
        </is>
      </c>
      <c r="AB1013" t="inlineStr">
        <is>
          <t>Si</t>
        </is>
      </c>
      <c r="AC1013" s="126" t="inlineStr">
        <is>
          <t>Aqui</t>
        </is>
      </c>
      <c r="AE1013" t="n">
        <v>1850</v>
      </c>
      <c r="AF1013" t="n">
        <v>1434.108527131783</v>
      </c>
    </row>
    <row r="1014">
      <c r="B1014" t="inlineStr">
        <is>
          <t>Actiu</t>
        </is>
      </c>
      <c r="C1014" t="inlineStr">
        <is>
          <t>2025-05-16</t>
        </is>
      </c>
      <c r="D1014" t="inlineStr">
        <is>
          <t>Serra Grup Immobiliari</t>
        </is>
      </c>
      <c r="F1014" t="inlineStr">
        <is>
          <t>2025-05-16</t>
        </is>
      </c>
      <c r="G1014" t="n">
        <v>0</v>
      </c>
      <c r="I1014" t="n">
        <v>285000</v>
      </c>
      <c r="J1014" t="inlineStr">
        <is>
          <t>-</t>
        </is>
      </c>
      <c r="K1014" t="inlineStr">
        <is>
          <t>Viviendas</t>
        </is>
      </c>
      <c r="L1014" t="inlineStr">
        <is>
          <t>Buen estado</t>
        </is>
      </c>
      <c r="M1014" t="n">
        <v>1960</v>
      </c>
      <c r="N1014" t="n">
        <v>65</v>
      </c>
      <c r="O1014" t="inlineStr">
        <is>
          <t>Vilafranca del Penedès</t>
        </is>
      </c>
      <c r="P1014" t="inlineStr">
        <is>
          <t>*CENTRO</t>
        </is>
      </c>
      <c r="Q1014" t="n">
        <v>98</v>
      </c>
      <c r="R1014" t="inlineStr">
        <is>
          <t>-</t>
        </is>
      </c>
      <c r="S1014" t="inlineStr">
        <is>
          <t>-</t>
        </is>
      </c>
      <c r="T1014" t="inlineStr">
        <is>
          <t>No</t>
        </is>
      </c>
      <c r="U1014" t="n">
        <v>3</v>
      </c>
      <c r="V1014" t="n">
        <v>2</v>
      </c>
      <c r="W1014" t="inlineStr">
        <is>
          <t>-</t>
        </is>
      </c>
      <c r="X1014" t="inlineStr">
        <is>
          <t>No</t>
        </is>
      </c>
      <c r="Y1014" t="inlineStr">
        <is>
          <t>Si</t>
        </is>
      </c>
      <c r="Z1014" t="inlineStr">
        <is>
          <t>No</t>
        </is>
      </c>
      <c r="AA1014" t="inlineStr">
        <is>
          <t>No</t>
        </is>
      </c>
      <c r="AB1014" t="inlineStr">
        <is>
          <t>Si</t>
        </is>
      </c>
      <c r="AC1014" s="126" t="inlineStr">
        <is>
          <t>Aqui</t>
        </is>
      </c>
      <c r="AE1014" t="n">
        <v>2908.163265306122</v>
      </c>
      <c r="AF1014" t="n">
        <v>2194.840200231036</v>
      </c>
    </row>
    <row r="1015">
      <c r="B1015" t="inlineStr">
        <is>
          <t>Actiu</t>
        </is>
      </c>
      <c r="C1015" t="inlineStr">
        <is>
          <t>2025-05-16</t>
        </is>
      </c>
      <c r="D1015" t="inlineStr">
        <is>
          <t>Serra Grup Immobiliari</t>
        </is>
      </c>
      <c r="F1015" t="inlineStr">
        <is>
          <t>2025-05-16</t>
        </is>
      </c>
      <c r="G1015" t="n">
        <v>0</v>
      </c>
      <c r="I1015" t="n">
        <v>270000</v>
      </c>
      <c r="J1015" t="inlineStr">
        <is>
          <t>-</t>
        </is>
      </c>
      <c r="K1015" t="inlineStr">
        <is>
          <t>Viviendas</t>
        </is>
      </c>
      <c r="L1015" t="inlineStr">
        <is>
          <t>Seminuevo</t>
        </is>
      </c>
      <c r="M1015" t="n">
        <v>2023</v>
      </c>
      <c r="N1015" t="n">
        <v>2</v>
      </c>
      <c r="O1015" t="inlineStr">
        <is>
          <t>Vilafranca del Penedès</t>
        </is>
      </c>
      <c r="P1015" t="inlineStr">
        <is>
          <t>*CENTRO</t>
        </is>
      </c>
      <c r="Q1015" t="n">
        <v>95</v>
      </c>
      <c r="R1015" t="inlineStr">
        <is>
          <t>-</t>
        </is>
      </c>
      <c r="S1015" t="inlineStr">
        <is>
          <t>-</t>
        </is>
      </c>
      <c r="T1015" t="inlineStr">
        <is>
          <t>Si</t>
        </is>
      </c>
      <c r="U1015" t="n">
        <v>3</v>
      </c>
      <c r="V1015" t="n">
        <v>2</v>
      </c>
      <c r="W1015" t="inlineStr">
        <is>
          <t>Sur</t>
        </is>
      </c>
      <c r="X1015" t="inlineStr">
        <is>
          <t>No</t>
        </is>
      </c>
      <c r="Y1015" t="inlineStr">
        <is>
          <t>Si</t>
        </is>
      </c>
      <c r="Z1015" t="inlineStr">
        <is>
          <t>No</t>
        </is>
      </c>
      <c r="AA1015" t="inlineStr">
        <is>
          <t>No</t>
        </is>
      </c>
      <c r="AB1015" t="inlineStr">
        <is>
          <t>No</t>
        </is>
      </c>
      <c r="AC1015" s="126" t="inlineStr">
        <is>
          <t>Aqui</t>
        </is>
      </c>
      <c r="AE1015" t="n">
        <v>2842.105263157895</v>
      </c>
      <c r="AF1015" t="n">
        <v>2813.965607087024</v>
      </c>
    </row>
    <row r="1016">
      <c r="B1016" t="inlineStr">
        <is>
          <t>Actiu</t>
        </is>
      </c>
      <c r="C1016" t="inlineStr">
        <is>
          <t>2025-05-16</t>
        </is>
      </c>
      <c r="D1016" t="inlineStr">
        <is>
          <t>Serra Grup Immobiliari</t>
        </is>
      </c>
      <c r="F1016" t="inlineStr">
        <is>
          <t>2025-05-16</t>
        </is>
      </c>
      <c r="G1016" t="n">
        <v>0</v>
      </c>
      <c r="I1016" t="n">
        <v>175000</v>
      </c>
      <c r="J1016" t="inlineStr">
        <is>
          <t>-</t>
        </is>
      </c>
      <c r="K1016" t="inlineStr">
        <is>
          <t>Viviendas</t>
        </is>
      </c>
      <c r="L1016" t="inlineStr">
        <is>
          <t>Buen estado</t>
        </is>
      </c>
      <c r="M1016" t="n">
        <v>1995</v>
      </c>
      <c r="N1016" t="n">
        <v>30</v>
      </c>
      <c r="O1016" t="inlineStr">
        <is>
          <t>Vilafranca del Penedès</t>
        </is>
      </c>
      <c r="P1016" t="inlineStr">
        <is>
          <t>LES CLOTES</t>
        </is>
      </c>
      <c r="Q1016" t="n">
        <v>87</v>
      </c>
      <c r="R1016" t="inlineStr">
        <is>
          <t>-</t>
        </is>
      </c>
      <c r="S1016" t="inlineStr">
        <is>
          <t>-</t>
        </is>
      </c>
      <c r="T1016" t="inlineStr">
        <is>
          <t>Si</t>
        </is>
      </c>
      <c r="U1016" t="n">
        <v>4</v>
      </c>
      <c r="V1016" t="n">
        <v>2</v>
      </c>
      <c r="W1016" t="inlineStr">
        <is>
          <t>Oeste</t>
        </is>
      </c>
      <c r="X1016" t="inlineStr">
        <is>
          <t>No</t>
        </is>
      </c>
      <c r="Y1016" t="inlineStr">
        <is>
          <t>Si</t>
        </is>
      </c>
      <c r="Z1016" t="inlineStr">
        <is>
          <t>No</t>
        </is>
      </c>
      <c r="AA1016" t="inlineStr">
        <is>
          <t>No</t>
        </is>
      </c>
      <c r="AB1016" t="inlineStr">
        <is>
          <t>No</t>
        </is>
      </c>
      <c r="AC1016" s="126" t="inlineStr">
        <is>
          <t>Aqui</t>
        </is>
      </c>
      <c r="AE1016" t="n">
        <v>2011.494252873563</v>
      </c>
      <c r="AF1016" t="n">
        <v>1749.125437281359</v>
      </c>
    </row>
    <row r="1017">
      <c r="B1017" t="inlineStr">
        <is>
          <t>Actiu</t>
        </is>
      </c>
      <c r="C1017" t="inlineStr">
        <is>
          <t>2025-05-16</t>
        </is>
      </c>
      <c r="D1017" t="inlineStr">
        <is>
          <t>Serra Grup Immobiliari</t>
        </is>
      </c>
      <c r="F1017" t="inlineStr">
        <is>
          <t>2025-05-16</t>
        </is>
      </c>
      <c r="G1017" t="n">
        <v>0</v>
      </c>
      <c r="I1017" t="n">
        <v>282043</v>
      </c>
      <c r="J1017" t="inlineStr">
        <is>
          <t>-</t>
        </is>
      </c>
      <c r="K1017" t="inlineStr">
        <is>
          <t>Viviendas</t>
        </is>
      </c>
      <c r="L1017" t="inlineStr">
        <is>
          <t>Nuevo</t>
        </is>
      </c>
      <c r="M1017" t="inlineStr">
        <is>
          <t>-</t>
        </is>
      </c>
      <c r="N1017" t="inlineStr">
        <is>
          <t>-</t>
        </is>
      </c>
      <c r="O1017" t="inlineStr">
        <is>
          <t>Vilafranca del Penedès</t>
        </is>
      </c>
      <c r="P1017" t="inlineStr">
        <is>
          <t>Barcelona</t>
        </is>
      </c>
      <c r="Q1017" t="n">
        <v>83</v>
      </c>
      <c r="R1017" t="inlineStr">
        <is>
          <t>-</t>
        </is>
      </c>
      <c r="S1017" t="inlineStr">
        <is>
          <t>-</t>
        </is>
      </c>
      <c r="T1017" t="inlineStr">
        <is>
          <t>Si</t>
        </is>
      </c>
      <c r="U1017" t="n">
        <v>3</v>
      </c>
      <c r="V1017" t="n">
        <v>2</v>
      </c>
      <c r="W1017" t="inlineStr">
        <is>
          <t>-</t>
        </is>
      </c>
      <c r="X1017" t="inlineStr">
        <is>
          <t>No</t>
        </is>
      </c>
      <c r="Y1017" t="inlineStr">
        <is>
          <t>No</t>
        </is>
      </c>
      <c r="Z1017" t="inlineStr">
        <is>
          <t>Si</t>
        </is>
      </c>
      <c r="AA1017" t="inlineStr">
        <is>
          <t>No</t>
        </is>
      </c>
      <c r="AB1017" t="inlineStr">
        <is>
          <t>Si</t>
        </is>
      </c>
      <c r="AC1017" s="126" t="inlineStr">
        <is>
          <t>Aqui</t>
        </is>
      </c>
      <c r="AE1017" t="n">
        <v>3398.10843373494</v>
      </c>
      <c r="AF1017" t="inlineStr">
        <is>
          <t>-</t>
        </is>
      </c>
    </row>
    <row r="1018">
      <c r="B1018" t="inlineStr">
        <is>
          <t>Actiu</t>
        </is>
      </c>
      <c r="C1018" t="inlineStr">
        <is>
          <t>2025-05-16</t>
        </is>
      </c>
      <c r="D1018" t="inlineStr">
        <is>
          <t>Serra Grup Immobiliari</t>
        </is>
      </c>
      <c r="F1018" t="inlineStr">
        <is>
          <t>2025-05-16</t>
        </is>
      </c>
      <c r="G1018" t="n">
        <v>0</v>
      </c>
      <c r="I1018" t="n">
        <v>287000</v>
      </c>
      <c r="J1018" t="inlineStr">
        <is>
          <t>-</t>
        </is>
      </c>
      <c r="K1018" t="inlineStr">
        <is>
          <t>Viviendas</t>
        </is>
      </c>
      <c r="L1018" t="inlineStr">
        <is>
          <t>Buen estado</t>
        </is>
      </c>
      <c r="M1018" t="inlineStr">
        <is>
          <t>-</t>
        </is>
      </c>
      <c r="N1018" t="inlineStr">
        <is>
          <t>-</t>
        </is>
      </c>
      <c r="O1018" t="inlineStr">
        <is>
          <t>Vilafranca del Penedès</t>
        </is>
      </c>
      <c r="P1018" t="inlineStr">
        <is>
          <t>*CENTRO</t>
        </is>
      </c>
      <c r="Q1018" t="n">
        <v>305</v>
      </c>
      <c r="R1018" t="inlineStr">
        <is>
          <t>-</t>
        </is>
      </c>
      <c r="S1018" t="inlineStr">
        <is>
          <t>-</t>
        </is>
      </c>
      <c r="T1018" t="inlineStr">
        <is>
          <t>No</t>
        </is>
      </c>
      <c r="U1018" t="n">
        <v>4</v>
      </c>
      <c r="V1018" t="n">
        <v>3</v>
      </c>
      <c r="W1018" t="inlineStr">
        <is>
          <t>-</t>
        </is>
      </c>
      <c r="X1018" t="inlineStr">
        <is>
          <t>No</t>
        </is>
      </c>
      <c r="Y1018" t="inlineStr">
        <is>
          <t>No</t>
        </is>
      </c>
      <c r="Z1018" t="inlineStr">
        <is>
          <t>No</t>
        </is>
      </c>
      <c r="AA1018" t="inlineStr">
        <is>
          <t>No</t>
        </is>
      </c>
      <c r="AB1018" t="inlineStr">
        <is>
          <t>No</t>
        </is>
      </c>
      <c r="AC1018" s="126" t="inlineStr">
        <is>
          <t>Aqui</t>
        </is>
      </c>
      <c r="AE1018" t="n">
        <v>940.983606557377</v>
      </c>
      <c r="AF1018" t="inlineStr">
        <is>
          <t>-</t>
        </is>
      </c>
    </row>
    <row r="1019">
      <c r="B1019" t="inlineStr">
        <is>
          <t>Actiu</t>
        </is>
      </c>
      <c r="C1019" t="inlineStr">
        <is>
          <t>2025-05-16</t>
        </is>
      </c>
      <c r="D1019" t="inlineStr">
        <is>
          <t>Serra Grup Immobiliari</t>
        </is>
      </c>
      <c r="F1019" t="inlineStr">
        <is>
          <t>2025-05-16</t>
        </is>
      </c>
      <c r="G1019" t="n">
        <v>0</v>
      </c>
      <c r="I1019" t="n">
        <v>495000</v>
      </c>
      <c r="J1019" t="inlineStr">
        <is>
          <t>-</t>
        </is>
      </c>
      <c r="K1019" t="inlineStr">
        <is>
          <t>Viviendas</t>
        </is>
      </c>
      <c r="L1019" t="inlineStr">
        <is>
          <t>Buen estado</t>
        </is>
      </c>
      <c r="M1019" t="n">
        <v>1918</v>
      </c>
      <c r="N1019" t="n">
        <v>107</v>
      </c>
      <c r="O1019" t="inlineStr">
        <is>
          <t>Vilafranca del Penedès</t>
        </is>
      </c>
      <c r="P1019" t="inlineStr">
        <is>
          <t>*CENTRO</t>
        </is>
      </c>
      <c r="Q1019" t="n">
        <v>273</v>
      </c>
      <c r="R1019" t="inlineStr">
        <is>
          <t>-</t>
        </is>
      </c>
      <c r="S1019" t="inlineStr">
        <is>
          <t>-</t>
        </is>
      </c>
      <c r="T1019" t="inlineStr">
        <is>
          <t>No</t>
        </is>
      </c>
      <c r="U1019" t="n">
        <v>7</v>
      </c>
      <c r="V1019" t="n">
        <v>4</v>
      </c>
      <c r="W1019" t="inlineStr">
        <is>
          <t>-</t>
        </is>
      </c>
      <c r="X1019" t="inlineStr">
        <is>
          <t>No</t>
        </is>
      </c>
      <c r="Y1019" t="inlineStr">
        <is>
          <t>Si</t>
        </is>
      </c>
      <c r="Z1019" t="inlineStr">
        <is>
          <t>No</t>
        </is>
      </c>
      <c r="AA1019" t="inlineStr">
        <is>
          <t>No</t>
        </is>
      </c>
      <c r="AB1019" t="inlineStr">
        <is>
          <t>No</t>
        </is>
      </c>
      <c r="AC1019" s="126" t="inlineStr">
        <is>
          <t>Aqui</t>
        </is>
      </c>
      <c r="AE1019" t="n">
        <v>1813.186813186813</v>
      </c>
      <c r="AF1019" t="n">
        <v>1181.22919425851</v>
      </c>
    </row>
    <row r="1020">
      <c r="B1020" t="inlineStr">
        <is>
          <t>Actiu</t>
        </is>
      </c>
      <c r="C1020" t="inlineStr">
        <is>
          <t>2025-05-16</t>
        </is>
      </c>
      <c r="D1020" t="inlineStr">
        <is>
          <t>Serra Grup Immobiliari</t>
        </is>
      </c>
      <c r="F1020" t="inlineStr">
        <is>
          <t>2025-05-16</t>
        </is>
      </c>
      <c r="G1020" t="n">
        <v>0</v>
      </c>
      <c r="I1020" t="n">
        <v>167000</v>
      </c>
      <c r="J1020" t="inlineStr">
        <is>
          <t>-</t>
        </is>
      </c>
      <c r="K1020" t="inlineStr">
        <is>
          <t>Viviendas</t>
        </is>
      </c>
      <c r="L1020" t="inlineStr">
        <is>
          <t>Buen estado</t>
        </is>
      </c>
      <c r="M1020" t="n">
        <v>1972</v>
      </c>
      <c r="N1020" t="n">
        <v>53</v>
      </c>
      <c r="O1020" t="inlineStr">
        <is>
          <t>Vilafranca del Penedès</t>
        </is>
      </c>
      <c r="P1020" t="inlineStr">
        <is>
          <t>LEspirall</t>
        </is>
      </c>
      <c r="Q1020" t="n">
        <v>74</v>
      </c>
      <c r="R1020" t="inlineStr">
        <is>
          <t>-</t>
        </is>
      </c>
      <c r="S1020" t="inlineStr">
        <is>
          <t>-</t>
        </is>
      </c>
      <c r="T1020" t="inlineStr">
        <is>
          <t>Si</t>
        </is>
      </c>
      <c r="U1020" t="n">
        <v>3</v>
      </c>
      <c r="V1020" t="n">
        <v>1</v>
      </c>
      <c r="W1020" t="inlineStr">
        <is>
          <t>Sur</t>
        </is>
      </c>
      <c r="X1020" t="inlineStr">
        <is>
          <t>No</t>
        </is>
      </c>
      <c r="Y1020" t="inlineStr">
        <is>
          <t>No</t>
        </is>
      </c>
      <c r="Z1020" t="inlineStr">
        <is>
          <t>No</t>
        </is>
      </c>
      <c r="AA1020" t="inlineStr">
        <is>
          <t>No</t>
        </is>
      </c>
      <c r="AB1020" t="inlineStr">
        <is>
          <t>No</t>
        </is>
      </c>
      <c r="AC1020" s="126" t="inlineStr">
        <is>
          <t>Aqui</t>
        </is>
      </c>
      <c r="AE1020" t="n">
        <v>2256.756756756757</v>
      </c>
      <c r="AF1020" t="n">
        <v>1783.997436171349</v>
      </c>
    </row>
    <row r="1021">
      <c r="B1021" t="inlineStr">
        <is>
          <t>Actiu</t>
        </is>
      </c>
      <c r="C1021" t="inlineStr">
        <is>
          <t>2025-05-16</t>
        </is>
      </c>
      <c r="D1021" t="inlineStr">
        <is>
          <t>Serra Grup Immobiliari</t>
        </is>
      </c>
      <c r="F1021" t="inlineStr">
        <is>
          <t>2025-05-16</t>
        </is>
      </c>
      <c r="G1021" t="n">
        <v>0</v>
      </c>
      <c r="I1021" t="n">
        <v>288472</v>
      </c>
      <c r="J1021" t="inlineStr">
        <is>
          <t>-</t>
        </is>
      </c>
      <c r="K1021" t="inlineStr">
        <is>
          <t>Viviendas</t>
        </is>
      </c>
      <c r="L1021" t="inlineStr">
        <is>
          <t>Obra Nueva</t>
        </is>
      </c>
      <c r="M1021" t="n">
        <v>2025</v>
      </c>
      <c r="N1021" t="n">
        <v>0</v>
      </c>
      <c r="O1021" t="inlineStr">
        <is>
          <t>Vilafranca del Penedès</t>
        </is>
      </c>
      <c r="P1021" t="inlineStr">
        <is>
          <t>Vilafranca del Penedès</t>
        </is>
      </c>
      <c r="Q1021" t="n">
        <v>88</v>
      </c>
      <c r="R1021" t="inlineStr">
        <is>
          <t>-</t>
        </is>
      </c>
      <c r="S1021" t="inlineStr">
        <is>
          <t>-</t>
        </is>
      </c>
      <c r="T1021" t="inlineStr">
        <is>
          <t>Si</t>
        </is>
      </c>
      <c r="U1021" t="n">
        <v>4</v>
      </c>
      <c r="V1021" t="n">
        <v>2</v>
      </c>
      <c r="W1021" t="inlineStr">
        <is>
          <t>-</t>
        </is>
      </c>
      <c r="X1021" t="inlineStr">
        <is>
          <t>No</t>
        </is>
      </c>
      <c r="Y1021" t="inlineStr">
        <is>
          <t>Si</t>
        </is>
      </c>
      <c r="Z1021" t="inlineStr">
        <is>
          <t>Si</t>
        </is>
      </c>
      <c r="AA1021" t="inlineStr">
        <is>
          <t>No</t>
        </is>
      </c>
      <c r="AB1021" t="inlineStr">
        <is>
          <t>Si</t>
        </is>
      </c>
      <c r="AC1021" s="126" t="inlineStr">
        <is>
          <t>Aqui</t>
        </is>
      </c>
      <c r="AE1021" t="n">
        <v>3278.090909090909</v>
      </c>
      <c r="AF1021" t="n">
        <v>3278.090909090909</v>
      </c>
    </row>
    <row r="1022">
      <c r="B1022" t="inlineStr">
        <is>
          <t>Actiu</t>
        </is>
      </c>
      <c r="C1022" t="inlineStr">
        <is>
          <t>2025-05-16</t>
        </is>
      </c>
      <c r="D1022" t="inlineStr">
        <is>
          <t>Serra Grup Immobiliari</t>
        </is>
      </c>
      <c r="F1022" t="inlineStr">
        <is>
          <t>2025-05-16</t>
        </is>
      </c>
      <c r="G1022" t="n">
        <v>0</v>
      </c>
      <c r="I1022" t="n">
        <v>273137</v>
      </c>
      <c r="J1022" t="inlineStr">
        <is>
          <t>-</t>
        </is>
      </c>
      <c r="K1022" t="inlineStr">
        <is>
          <t>Viviendas</t>
        </is>
      </c>
      <c r="L1022" t="inlineStr">
        <is>
          <t>Obra Nueva</t>
        </is>
      </c>
      <c r="M1022" t="inlineStr">
        <is>
          <t>-</t>
        </is>
      </c>
      <c r="N1022" t="inlineStr">
        <is>
          <t>-</t>
        </is>
      </c>
      <c r="O1022" t="inlineStr">
        <is>
          <t>Vilafranca del Penedès</t>
        </is>
      </c>
      <c r="P1022" t="inlineStr">
        <is>
          <t>Barceloneta</t>
        </is>
      </c>
      <c r="Q1022" t="n">
        <v>82</v>
      </c>
      <c r="R1022" t="inlineStr">
        <is>
          <t>-</t>
        </is>
      </c>
      <c r="S1022" t="inlineStr">
        <is>
          <t>-</t>
        </is>
      </c>
      <c r="T1022" t="inlineStr">
        <is>
          <t>Si</t>
        </is>
      </c>
      <c r="U1022" t="n">
        <v>3</v>
      </c>
      <c r="V1022" t="n">
        <v>2</v>
      </c>
      <c r="W1022" t="inlineStr">
        <is>
          <t>-</t>
        </is>
      </c>
      <c r="X1022" t="inlineStr">
        <is>
          <t>No</t>
        </is>
      </c>
      <c r="Y1022" t="inlineStr">
        <is>
          <t>No</t>
        </is>
      </c>
      <c r="Z1022" t="inlineStr">
        <is>
          <t>Si</t>
        </is>
      </c>
      <c r="AA1022" t="inlineStr">
        <is>
          <t>No</t>
        </is>
      </c>
      <c r="AB1022" t="inlineStr">
        <is>
          <t>Si</t>
        </is>
      </c>
      <c r="AC1022" s="126" t="inlineStr">
        <is>
          <t>Aqui</t>
        </is>
      </c>
      <c r="AE1022" t="n">
        <v>3330.939024390244</v>
      </c>
      <c r="AF1022" t="inlineStr">
        <is>
          <t>-</t>
        </is>
      </c>
    </row>
    <row r="1023">
      <c r="B1023" t="inlineStr">
        <is>
          <t>Actiu</t>
        </is>
      </c>
      <c r="C1023" t="inlineStr">
        <is>
          <t>2025-05-16</t>
        </is>
      </c>
      <c r="D1023" t="inlineStr">
        <is>
          <t>Serra Grup Immobiliari</t>
        </is>
      </c>
      <c r="F1023" t="inlineStr">
        <is>
          <t>2025-05-16</t>
        </is>
      </c>
      <c r="G1023" t="n">
        <v>0</v>
      </c>
      <c r="I1023" t="n">
        <v>269000</v>
      </c>
      <c r="J1023" t="inlineStr">
        <is>
          <t>-</t>
        </is>
      </c>
      <c r="K1023" t="inlineStr">
        <is>
          <t>Viviendas</t>
        </is>
      </c>
      <c r="L1023" t="inlineStr">
        <is>
          <t>Obra Nueva</t>
        </is>
      </c>
      <c r="M1023" t="n">
        <v>2025</v>
      </c>
      <c r="N1023" t="n">
        <v>0</v>
      </c>
      <c r="O1023" t="inlineStr">
        <is>
          <t>Vilafranca del Penedès</t>
        </is>
      </c>
      <c r="P1023" t="inlineStr">
        <is>
          <t>La Girada</t>
        </is>
      </c>
      <c r="Q1023" t="n">
        <v>78</v>
      </c>
      <c r="R1023" t="inlineStr">
        <is>
          <t>-</t>
        </is>
      </c>
      <c r="S1023" t="inlineStr">
        <is>
          <t>-</t>
        </is>
      </c>
      <c r="T1023" t="inlineStr">
        <is>
          <t>Si</t>
        </is>
      </c>
      <c r="U1023" t="n">
        <v>4</v>
      </c>
      <c r="V1023" t="n">
        <v>2</v>
      </c>
      <c r="W1023" t="inlineStr">
        <is>
          <t>-</t>
        </is>
      </c>
      <c r="X1023" t="inlineStr">
        <is>
          <t>No</t>
        </is>
      </c>
      <c r="Y1023" t="inlineStr">
        <is>
          <t>Si</t>
        </is>
      </c>
      <c r="Z1023" t="inlineStr">
        <is>
          <t>Si</t>
        </is>
      </c>
      <c r="AA1023" t="inlineStr">
        <is>
          <t>No</t>
        </is>
      </c>
      <c r="AB1023" t="inlineStr">
        <is>
          <t>No</t>
        </is>
      </c>
      <c r="AC1023" s="126" t="inlineStr">
        <is>
          <t>Aqui</t>
        </is>
      </c>
      <c r="AE1023" t="n">
        <v>3448.717948717949</v>
      </c>
      <c r="AF1023" t="n">
        <v>3448.717948717949</v>
      </c>
    </row>
    <row r="1024">
      <c r="B1024" t="inlineStr">
        <is>
          <t>Actiu</t>
        </is>
      </c>
      <c r="C1024" t="inlineStr">
        <is>
          <t>2025-05-16</t>
        </is>
      </c>
      <c r="D1024" t="inlineStr">
        <is>
          <t>Serra Grup Immobiliari</t>
        </is>
      </c>
      <c r="F1024" t="inlineStr">
        <is>
          <t>2025-05-16</t>
        </is>
      </c>
      <c r="G1024" t="n">
        <v>0</v>
      </c>
      <c r="I1024" t="n">
        <v>268000</v>
      </c>
      <c r="J1024" t="inlineStr">
        <is>
          <t>-</t>
        </is>
      </c>
      <c r="K1024" t="inlineStr">
        <is>
          <t>Viviendas</t>
        </is>
      </c>
      <c r="L1024" t="inlineStr">
        <is>
          <t>Obra Nueva</t>
        </is>
      </c>
      <c r="M1024" t="n">
        <v>2025</v>
      </c>
      <c r="N1024" t="n">
        <v>0</v>
      </c>
      <c r="O1024" t="inlineStr">
        <is>
          <t>Vilafranca del Penedès</t>
        </is>
      </c>
      <c r="P1024" t="inlineStr">
        <is>
          <t>La Girada</t>
        </is>
      </c>
      <c r="Q1024" t="n">
        <v>78</v>
      </c>
      <c r="R1024" t="inlineStr">
        <is>
          <t>-</t>
        </is>
      </c>
      <c r="S1024" t="inlineStr">
        <is>
          <t>-</t>
        </is>
      </c>
      <c r="T1024" t="inlineStr">
        <is>
          <t>Si</t>
        </is>
      </c>
      <c r="U1024" t="n">
        <v>4</v>
      </c>
      <c r="V1024" t="n">
        <v>2</v>
      </c>
      <c r="W1024" t="inlineStr">
        <is>
          <t>-</t>
        </is>
      </c>
      <c r="X1024" t="inlineStr">
        <is>
          <t>No</t>
        </is>
      </c>
      <c r="Y1024" t="inlineStr">
        <is>
          <t>Si</t>
        </is>
      </c>
      <c r="Z1024" t="inlineStr">
        <is>
          <t>Si</t>
        </is>
      </c>
      <c r="AA1024" t="inlineStr">
        <is>
          <t>No</t>
        </is>
      </c>
      <c r="AB1024" t="inlineStr">
        <is>
          <t>No</t>
        </is>
      </c>
      <c r="AC1024" s="126" t="inlineStr">
        <is>
          <t>Aqui</t>
        </is>
      </c>
      <c r="AE1024" t="n">
        <v>3435.897435897436</v>
      </c>
      <c r="AF1024" t="n">
        <v>3435.897435897436</v>
      </c>
    </row>
    <row r="1025">
      <c r="B1025" t="inlineStr">
        <is>
          <t>Actiu</t>
        </is>
      </c>
      <c r="C1025" t="inlineStr">
        <is>
          <t>2025-05-16</t>
        </is>
      </c>
      <c r="D1025" t="inlineStr">
        <is>
          <t>Serra Grup Immobiliari</t>
        </is>
      </c>
      <c r="F1025" t="inlineStr">
        <is>
          <t>2025-05-16</t>
        </is>
      </c>
      <c r="G1025" t="n">
        <v>0</v>
      </c>
      <c r="I1025" t="n">
        <v>276105</v>
      </c>
      <c r="J1025" t="inlineStr">
        <is>
          <t>-</t>
        </is>
      </c>
      <c r="K1025" t="inlineStr">
        <is>
          <t>Viviendas</t>
        </is>
      </c>
      <c r="L1025" t="inlineStr">
        <is>
          <t>Obra Nueva</t>
        </is>
      </c>
      <c r="M1025" t="n">
        <v>2025</v>
      </c>
      <c r="N1025" t="n">
        <v>0</v>
      </c>
      <c r="O1025" t="inlineStr">
        <is>
          <t>Vilafranca del Penedès</t>
        </is>
      </c>
      <c r="P1025" t="inlineStr">
        <is>
          <t>Vilafranca del Penedès</t>
        </is>
      </c>
      <c r="Q1025" t="n">
        <v>83</v>
      </c>
      <c r="R1025" t="inlineStr">
        <is>
          <t>-</t>
        </is>
      </c>
      <c r="S1025" t="inlineStr">
        <is>
          <t>-</t>
        </is>
      </c>
      <c r="T1025" t="inlineStr">
        <is>
          <t>Si</t>
        </is>
      </c>
      <c r="U1025" t="n">
        <v>3</v>
      </c>
      <c r="V1025" t="n">
        <v>2</v>
      </c>
      <c r="W1025" t="inlineStr">
        <is>
          <t>-</t>
        </is>
      </c>
      <c r="X1025" t="inlineStr">
        <is>
          <t>No</t>
        </is>
      </c>
      <c r="Y1025" t="inlineStr">
        <is>
          <t>No</t>
        </is>
      </c>
      <c r="Z1025" t="inlineStr">
        <is>
          <t>Si</t>
        </is>
      </c>
      <c r="AA1025" t="inlineStr">
        <is>
          <t>No</t>
        </is>
      </c>
      <c r="AB1025" t="inlineStr">
        <is>
          <t>Si</t>
        </is>
      </c>
      <c r="AC1025" s="126" t="inlineStr">
        <is>
          <t>Aqui</t>
        </is>
      </c>
      <c r="AE1025" t="n">
        <v>3326.566265060241</v>
      </c>
      <c r="AF1025" t="n">
        <v>3326.566265060241</v>
      </c>
    </row>
    <row r="1026">
      <c r="B1026" t="inlineStr">
        <is>
          <t>Actiu</t>
        </is>
      </c>
      <c r="C1026" t="inlineStr">
        <is>
          <t>2025-05-16</t>
        </is>
      </c>
      <c r="D1026" t="inlineStr">
        <is>
          <t>Serra Grup Immobiliari</t>
        </is>
      </c>
      <c r="F1026" t="inlineStr">
        <is>
          <t>2025-05-16</t>
        </is>
      </c>
      <c r="G1026" t="n">
        <v>0</v>
      </c>
      <c r="I1026" t="n">
        <v>175000</v>
      </c>
      <c r="J1026" t="inlineStr">
        <is>
          <t>-</t>
        </is>
      </c>
      <c r="K1026" t="inlineStr">
        <is>
          <t>Viviendas</t>
        </is>
      </c>
      <c r="L1026" t="inlineStr">
        <is>
          <t>Buen estado</t>
        </is>
      </c>
      <c r="M1026" t="n">
        <v>1995</v>
      </c>
      <c r="N1026" t="n">
        <v>30</v>
      </c>
      <c r="O1026" t="inlineStr">
        <is>
          <t>Vilafranca del Penedès</t>
        </is>
      </c>
      <c r="P1026" t="inlineStr">
        <is>
          <t>LES CLOTES</t>
        </is>
      </c>
      <c r="Q1026" t="n">
        <v>87</v>
      </c>
      <c r="R1026" t="inlineStr">
        <is>
          <t>-</t>
        </is>
      </c>
      <c r="S1026" t="inlineStr">
        <is>
          <t>-</t>
        </is>
      </c>
      <c r="T1026" t="inlineStr">
        <is>
          <t>Si</t>
        </is>
      </c>
      <c r="U1026" t="n">
        <v>4</v>
      </c>
      <c r="V1026" t="n">
        <v>2</v>
      </c>
      <c r="W1026" t="inlineStr">
        <is>
          <t>Oeste</t>
        </is>
      </c>
      <c r="X1026" t="inlineStr">
        <is>
          <t>No</t>
        </is>
      </c>
      <c r="Y1026" t="inlineStr">
        <is>
          <t>Si</t>
        </is>
      </c>
      <c r="Z1026" t="inlineStr">
        <is>
          <t>No</t>
        </is>
      </c>
      <c r="AA1026" t="inlineStr">
        <is>
          <t>No</t>
        </is>
      </c>
      <c r="AB1026" t="inlineStr">
        <is>
          <t>No</t>
        </is>
      </c>
      <c r="AC1026" s="126" t="inlineStr">
        <is>
          <t>Aqui</t>
        </is>
      </c>
      <c r="AE1026" t="n">
        <v>2011.494252873563</v>
      </c>
      <c r="AF1026" t="n">
        <v>1749.125437281359</v>
      </c>
    </row>
    <row r="1027">
      <c r="B1027" t="inlineStr">
        <is>
          <t>Actiu</t>
        </is>
      </c>
      <c r="C1027" t="inlineStr">
        <is>
          <t>2025-05-16</t>
        </is>
      </c>
      <c r="D1027" t="inlineStr">
        <is>
          <t>Serra Grup Immobiliari</t>
        </is>
      </c>
      <c r="F1027" t="inlineStr">
        <is>
          <t>2025-05-16</t>
        </is>
      </c>
      <c r="G1027" t="n">
        <v>0</v>
      </c>
      <c r="I1027" t="n">
        <v>270000</v>
      </c>
      <c r="J1027" t="inlineStr">
        <is>
          <t>-</t>
        </is>
      </c>
      <c r="K1027" t="inlineStr">
        <is>
          <t>Viviendas</t>
        </is>
      </c>
      <c r="L1027" t="inlineStr">
        <is>
          <t>Seminuevo</t>
        </is>
      </c>
      <c r="M1027" t="n">
        <v>2023</v>
      </c>
      <c r="N1027" t="n">
        <v>2</v>
      </c>
      <c r="O1027" t="inlineStr">
        <is>
          <t>Vilafranca del Penedès</t>
        </is>
      </c>
      <c r="P1027" t="inlineStr">
        <is>
          <t>*CENTRO</t>
        </is>
      </c>
      <c r="Q1027" t="n">
        <v>95</v>
      </c>
      <c r="R1027" t="inlineStr">
        <is>
          <t>-</t>
        </is>
      </c>
      <c r="S1027" t="inlineStr">
        <is>
          <t>-</t>
        </is>
      </c>
      <c r="T1027" t="inlineStr">
        <is>
          <t>Si</t>
        </is>
      </c>
      <c r="U1027" t="n">
        <v>3</v>
      </c>
      <c r="V1027" t="n">
        <v>2</v>
      </c>
      <c r="W1027" t="inlineStr">
        <is>
          <t>Sur</t>
        </is>
      </c>
      <c r="X1027" t="inlineStr">
        <is>
          <t>No</t>
        </is>
      </c>
      <c r="Y1027" t="inlineStr">
        <is>
          <t>Si</t>
        </is>
      </c>
      <c r="Z1027" t="inlineStr">
        <is>
          <t>No</t>
        </is>
      </c>
      <c r="AA1027" t="inlineStr">
        <is>
          <t>No</t>
        </is>
      </c>
      <c r="AB1027" t="inlineStr">
        <is>
          <t>No</t>
        </is>
      </c>
      <c r="AC1027" s="126" t="inlineStr">
        <is>
          <t>Aqui</t>
        </is>
      </c>
      <c r="AE1027" t="n">
        <v>2842.105263157895</v>
      </c>
      <c r="AF1027" t="n">
        <v>2813.965607087024</v>
      </c>
    </row>
    <row r="1028">
      <c r="B1028" t="inlineStr">
        <is>
          <t>Actiu</t>
        </is>
      </c>
      <c r="C1028" t="inlineStr">
        <is>
          <t>2025-05-16</t>
        </is>
      </c>
      <c r="D1028" t="inlineStr">
        <is>
          <t>Serra Grup Immobiliari</t>
        </is>
      </c>
      <c r="F1028" t="inlineStr">
        <is>
          <t>2025-05-16</t>
        </is>
      </c>
      <c r="G1028" t="n">
        <v>0</v>
      </c>
      <c r="I1028" t="n">
        <v>269000</v>
      </c>
      <c r="J1028" t="inlineStr">
        <is>
          <t>-</t>
        </is>
      </c>
      <c r="K1028" t="inlineStr">
        <is>
          <t>Viviendas</t>
        </is>
      </c>
      <c r="L1028" t="inlineStr">
        <is>
          <t>Obra Nueva</t>
        </is>
      </c>
      <c r="M1028" t="n">
        <v>2025</v>
      </c>
      <c r="N1028" t="n">
        <v>0</v>
      </c>
      <c r="O1028" t="inlineStr">
        <is>
          <t>Vilafranca del Penedès</t>
        </is>
      </c>
      <c r="P1028" t="inlineStr">
        <is>
          <t>La Girada</t>
        </is>
      </c>
      <c r="Q1028" t="n">
        <v>78</v>
      </c>
      <c r="R1028" t="inlineStr">
        <is>
          <t>-</t>
        </is>
      </c>
      <c r="S1028" t="inlineStr">
        <is>
          <t>-</t>
        </is>
      </c>
      <c r="T1028" t="inlineStr">
        <is>
          <t>Si</t>
        </is>
      </c>
      <c r="U1028" t="n">
        <v>4</v>
      </c>
      <c r="V1028" t="n">
        <v>2</v>
      </c>
      <c r="W1028" t="inlineStr">
        <is>
          <t>-</t>
        </is>
      </c>
      <c r="X1028" t="inlineStr">
        <is>
          <t>No</t>
        </is>
      </c>
      <c r="Y1028" t="inlineStr">
        <is>
          <t>Si</t>
        </is>
      </c>
      <c r="Z1028" t="inlineStr">
        <is>
          <t>Si</t>
        </is>
      </c>
      <c r="AA1028" t="inlineStr">
        <is>
          <t>No</t>
        </is>
      </c>
      <c r="AB1028" t="inlineStr">
        <is>
          <t>No</t>
        </is>
      </c>
      <c r="AC1028" s="126" t="inlineStr">
        <is>
          <t>Aqui</t>
        </is>
      </c>
      <c r="AE1028" t="n">
        <v>3448.717948717949</v>
      </c>
      <c r="AF1028" t="n">
        <v>3448.717948717949</v>
      </c>
    </row>
    <row r="1029">
      <c r="B1029" t="inlineStr">
        <is>
          <t>Actiu</t>
        </is>
      </c>
      <c r="C1029" t="inlineStr">
        <is>
          <t>2025-05-16</t>
        </is>
      </c>
      <c r="D1029" t="inlineStr">
        <is>
          <t>Serra Grup Immobiliari</t>
        </is>
      </c>
      <c r="F1029" t="inlineStr">
        <is>
          <t>2025-05-16</t>
        </is>
      </c>
      <c r="G1029" t="n">
        <v>0</v>
      </c>
      <c r="I1029" t="n">
        <v>285000</v>
      </c>
      <c r="J1029" t="inlineStr">
        <is>
          <t>-</t>
        </is>
      </c>
      <c r="K1029" t="inlineStr">
        <is>
          <t>Viviendas</t>
        </is>
      </c>
      <c r="L1029" t="inlineStr">
        <is>
          <t>-</t>
        </is>
      </c>
      <c r="M1029" t="n">
        <v>1966</v>
      </c>
      <c r="N1029" t="n">
        <v>59</v>
      </c>
      <c r="O1029" t="inlineStr">
        <is>
          <t>Vilafranca del Penedès</t>
        </is>
      </c>
      <c r="P1029" t="inlineStr">
        <is>
          <t>Sant Julià</t>
        </is>
      </c>
      <c r="Q1029" t="n">
        <v>90</v>
      </c>
      <c r="R1029" t="inlineStr">
        <is>
          <t>-</t>
        </is>
      </c>
      <c r="S1029" t="inlineStr">
        <is>
          <t>-</t>
        </is>
      </c>
      <c r="T1029" t="inlineStr">
        <is>
          <t>No</t>
        </is>
      </c>
      <c r="U1029" t="n">
        <v>3</v>
      </c>
      <c r="V1029" t="n">
        <v>1</v>
      </c>
      <c r="W1029" t="inlineStr">
        <is>
          <t>-</t>
        </is>
      </c>
      <c r="X1029" t="inlineStr">
        <is>
          <t>Si</t>
        </is>
      </c>
      <c r="Y1029" t="inlineStr">
        <is>
          <t>No</t>
        </is>
      </c>
      <c r="Z1029" t="inlineStr">
        <is>
          <t>No</t>
        </is>
      </c>
      <c r="AA1029" t="inlineStr">
        <is>
          <t>Si</t>
        </is>
      </c>
      <c r="AB1029" t="inlineStr">
        <is>
          <t>Si</t>
        </is>
      </c>
      <c r="AC1029" s="126" t="inlineStr">
        <is>
          <t>Aqui</t>
        </is>
      </c>
      <c r="AE1029" t="n">
        <v>3166.666666666667</v>
      </c>
      <c r="AF1029" t="n">
        <v>2445.302445302445</v>
      </c>
    </row>
    <row r="1030">
      <c r="B1030" t="inlineStr">
        <is>
          <t>Actiu</t>
        </is>
      </c>
      <c r="C1030" t="inlineStr">
        <is>
          <t>2025-05-16</t>
        </is>
      </c>
      <c r="D1030" t="inlineStr">
        <is>
          <t>Serra Grup Immobiliari</t>
        </is>
      </c>
      <c r="F1030" t="inlineStr">
        <is>
          <t>2025-05-16</t>
        </is>
      </c>
      <c r="G1030" t="n">
        <v>0</v>
      </c>
      <c r="I1030" t="n">
        <v>295000</v>
      </c>
      <c r="J1030" t="inlineStr">
        <is>
          <t>-</t>
        </is>
      </c>
      <c r="K1030" t="inlineStr">
        <is>
          <t>Viviendas</t>
        </is>
      </c>
      <c r="L1030" t="inlineStr">
        <is>
          <t>-</t>
        </is>
      </c>
      <c r="M1030" t="n">
        <v>1991</v>
      </c>
      <c r="N1030" t="n">
        <v>34</v>
      </c>
      <c r="O1030" t="inlineStr">
        <is>
          <t>Vilafranca del Penedès</t>
        </is>
      </c>
      <c r="P1030" t="inlineStr">
        <is>
          <t>Barceloneta - Molí D´En Rovira</t>
        </is>
      </c>
      <c r="Q1030" t="n">
        <v>121</v>
      </c>
      <c r="R1030" t="inlineStr">
        <is>
          <t>-</t>
        </is>
      </c>
      <c r="S1030" t="inlineStr">
        <is>
          <t>-</t>
        </is>
      </c>
      <c r="T1030" t="inlineStr">
        <is>
          <t>No</t>
        </is>
      </c>
      <c r="U1030" t="n">
        <v>3</v>
      </c>
      <c r="V1030" t="n">
        <v>3</v>
      </c>
      <c r="W1030" t="inlineStr">
        <is>
          <t>-</t>
        </is>
      </c>
      <c r="X1030" t="inlineStr">
        <is>
          <t>No</t>
        </is>
      </c>
      <c r="Y1030" t="inlineStr">
        <is>
          <t>No</t>
        </is>
      </c>
      <c r="Z1030" t="inlineStr">
        <is>
          <t>No</t>
        </is>
      </c>
      <c r="AA1030" t="inlineStr">
        <is>
          <t>Si</t>
        </is>
      </c>
      <c r="AB1030" t="inlineStr">
        <is>
          <t>Si</t>
        </is>
      </c>
      <c r="AC1030" s="126" t="inlineStr">
        <is>
          <t>Aqui</t>
        </is>
      </c>
      <c r="AE1030" t="n">
        <v>2438.01652892562</v>
      </c>
      <c r="AF1030" t="n">
        <v>2083.774811047538</v>
      </c>
    </row>
    <row r="1031">
      <c r="B1031" t="inlineStr">
        <is>
          <t>Actiu</t>
        </is>
      </c>
      <c r="C1031" t="inlineStr">
        <is>
          <t>2025-05-16</t>
        </is>
      </c>
      <c r="D1031" t="inlineStr">
        <is>
          <t>Serra Grup Immobiliari</t>
        </is>
      </c>
      <c r="F1031" t="inlineStr">
        <is>
          <t>2025-05-16</t>
        </is>
      </c>
      <c r="G1031" t="n">
        <v>0</v>
      </c>
      <c r="I1031" t="n">
        <v>2200000</v>
      </c>
      <c r="J1031" t="inlineStr">
        <is>
          <t>-</t>
        </is>
      </c>
      <c r="K1031" t="inlineStr">
        <is>
          <t>Viviendas</t>
        </is>
      </c>
      <c r="L1031" t="inlineStr">
        <is>
          <t>-</t>
        </is>
      </c>
      <c r="M1031" t="inlineStr">
        <is>
          <t>-</t>
        </is>
      </c>
      <c r="N1031" t="inlineStr">
        <is>
          <t>-</t>
        </is>
      </c>
      <c r="O1031" t="inlineStr">
        <is>
          <t>Vilafranca del Penedès</t>
        </is>
      </c>
      <c r="P1031" t="inlineStr">
        <is>
          <t>Subirats</t>
        </is>
      </c>
      <c r="Q1031" t="n">
        <v>687</v>
      </c>
      <c r="R1031" t="inlineStr">
        <is>
          <t>-</t>
        </is>
      </c>
      <c r="S1031" t="inlineStr">
        <is>
          <t>-</t>
        </is>
      </c>
      <c r="T1031" t="inlineStr">
        <is>
          <t>No</t>
        </is>
      </c>
      <c r="U1031" t="n">
        <v>8</v>
      </c>
      <c r="V1031" t="n">
        <v>6</v>
      </c>
      <c r="W1031" t="inlineStr">
        <is>
          <t>-</t>
        </is>
      </c>
      <c r="X1031" t="inlineStr">
        <is>
          <t>Si</t>
        </is>
      </c>
      <c r="Y1031" t="inlineStr">
        <is>
          <t>Si</t>
        </is>
      </c>
      <c r="Z1031" t="inlineStr">
        <is>
          <t>Si</t>
        </is>
      </c>
      <c r="AA1031" t="inlineStr">
        <is>
          <t>No</t>
        </is>
      </c>
      <c r="AB1031" t="inlineStr">
        <is>
          <t>No</t>
        </is>
      </c>
      <c r="AC1031" s="126" t="inlineStr">
        <is>
          <t>Aqui</t>
        </is>
      </c>
      <c r="AE1031" t="n">
        <v>3202.328966521106</v>
      </c>
      <c r="AF1031" t="inlineStr">
        <is>
          <t>-</t>
        </is>
      </c>
    </row>
    <row r="1032">
      <c r="B1032" t="inlineStr">
        <is>
          <t>Actiu</t>
        </is>
      </c>
      <c r="C1032" t="inlineStr">
        <is>
          <t>2025-05-16</t>
        </is>
      </c>
      <c r="D1032" t="inlineStr">
        <is>
          <t>Serra Grup Immobiliari</t>
        </is>
      </c>
      <c r="F1032" t="inlineStr">
        <is>
          <t>2025-05-16</t>
        </is>
      </c>
      <c r="G1032" t="n">
        <v>0</v>
      </c>
      <c r="I1032" t="n">
        <v>550000</v>
      </c>
      <c r="J1032" t="inlineStr">
        <is>
          <t>-</t>
        </is>
      </c>
      <c r="K1032" t="inlineStr">
        <is>
          <t>Viviendas</t>
        </is>
      </c>
      <c r="L1032" t="inlineStr">
        <is>
          <t>-</t>
        </is>
      </c>
      <c r="M1032" t="n">
        <v>1980</v>
      </c>
      <c r="N1032" t="n">
        <v>45</v>
      </c>
      <c r="O1032" t="inlineStr">
        <is>
          <t>Vilafranca del Penedès</t>
        </is>
      </c>
      <c r="P1032" t="inlineStr">
        <is>
          <t>*CENTRO</t>
        </is>
      </c>
      <c r="Q1032" t="n">
        <v>260</v>
      </c>
      <c r="R1032" t="inlineStr">
        <is>
          <t>-</t>
        </is>
      </c>
      <c r="S1032" t="inlineStr">
        <is>
          <t>-</t>
        </is>
      </c>
      <c r="T1032" t="inlineStr">
        <is>
          <t>Si</t>
        </is>
      </c>
      <c r="U1032" t="n">
        <v>5</v>
      </c>
      <c r="V1032" t="n">
        <v>3</v>
      </c>
      <c r="W1032" t="inlineStr">
        <is>
          <t>-</t>
        </is>
      </c>
      <c r="X1032" t="inlineStr">
        <is>
          <t>No</t>
        </is>
      </c>
      <c r="Y1032" t="inlineStr">
        <is>
          <t>Si</t>
        </is>
      </c>
      <c r="Z1032" t="inlineStr">
        <is>
          <t>No</t>
        </is>
      </c>
      <c r="AA1032" t="inlineStr">
        <is>
          <t>Si</t>
        </is>
      </c>
      <c r="AB1032" t="inlineStr">
        <is>
          <t>No</t>
        </is>
      </c>
      <c r="AC1032" s="126" t="inlineStr">
        <is>
          <t>Aqui</t>
        </is>
      </c>
      <c r="AE1032" t="n">
        <v>2115.384615384615</v>
      </c>
      <c r="AF1032" t="n">
        <v>1726.844583987441</v>
      </c>
    </row>
    <row r="1033">
      <c r="B1033" t="inlineStr">
        <is>
          <t>Actiu</t>
        </is>
      </c>
      <c r="C1033" t="inlineStr">
        <is>
          <t>2025-05-16</t>
        </is>
      </c>
      <c r="D1033" t="inlineStr">
        <is>
          <t>Serra Grup Immobiliari</t>
        </is>
      </c>
      <c r="F1033" t="inlineStr">
        <is>
          <t>2025-05-16</t>
        </is>
      </c>
      <c r="G1033" t="n">
        <v>0</v>
      </c>
      <c r="I1033" t="n">
        <v>296000</v>
      </c>
      <c r="J1033" t="inlineStr">
        <is>
          <t>-</t>
        </is>
      </c>
      <c r="K1033" t="inlineStr">
        <is>
          <t>Viviendas</t>
        </is>
      </c>
      <c r="L1033" t="inlineStr">
        <is>
          <t>Buen estado</t>
        </is>
      </c>
      <c r="M1033" t="inlineStr">
        <is>
          <t>-</t>
        </is>
      </c>
      <c r="N1033" t="inlineStr">
        <is>
          <t>-</t>
        </is>
      </c>
      <c r="O1033" t="inlineStr">
        <is>
          <t>Font-rubí</t>
        </is>
      </c>
      <c r="P1033" t="inlineStr">
        <is>
          <t>Cataluna</t>
        </is>
      </c>
      <c r="Q1033" t="n">
        <v>95</v>
      </c>
      <c r="R1033" t="inlineStr">
        <is>
          <t>-</t>
        </is>
      </c>
      <c r="S1033" t="inlineStr">
        <is>
          <t>-</t>
        </is>
      </c>
      <c r="T1033" t="inlineStr">
        <is>
          <t>No</t>
        </is>
      </c>
      <c r="U1033" t="n">
        <v>7</v>
      </c>
      <c r="V1033" t="n">
        <v>3</v>
      </c>
      <c r="W1033" t="inlineStr">
        <is>
          <t>-</t>
        </is>
      </c>
      <c r="X1033" t="inlineStr">
        <is>
          <t>Si</t>
        </is>
      </c>
      <c r="Y1033" t="inlineStr">
        <is>
          <t>No</t>
        </is>
      </c>
      <c r="Z1033" t="inlineStr">
        <is>
          <t>Si</t>
        </is>
      </c>
      <c r="AA1033" t="inlineStr">
        <is>
          <t>No</t>
        </is>
      </c>
      <c r="AB1033" t="inlineStr">
        <is>
          <t>No</t>
        </is>
      </c>
      <c r="AC1033" s="126" t="inlineStr">
        <is>
          <t>Aqui</t>
        </is>
      </c>
      <c r="AE1033" t="n">
        <v>3115.78947368421</v>
      </c>
      <c r="AF1033" t="inlineStr">
        <is>
          <t>-</t>
        </is>
      </c>
    </row>
    <row r="1034">
      <c r="B1034" t="inlineStr">
        <is>
          <t>Actiu</t>
        </is>
      </c>
      <c r="C1034" t="inlineStr">
        <is>
          <t>2025-05-16</t>
        </is>
      </c>
      <c r="D1034" t="inlineStr">
        <is>
          <t>Serra Grup Immobiliari</t>
        </is>
      </c>
      <c r="F1034" t="inlineStr">
        <is>
          <t>2025-05-16</t>
        </is>
      </c>
      <c r="G1034" t="n">
        <v>0</v>
      </c>
      <c r="I1034" t="n">
        <v>340000</v>
      </c>
      <c r="J1034" t="inlineStr">
        <is>
          <t>-</t>
        </is>
      </c>
      <c r="K1034" t="inlineStr">
        <is>
          <t>Viviendas</t>
        </is>
      </c>
      <c r="L1034" t="inlineStr">
        <is>
          <t>-</t>
        </is>
      </c>
      <c r="M1034" t="n">
        <v>2003</v>
      </c>
      <c r="N1034" t="n">
        <v>22</v>
      </c>
      <c r="O1034" t="inlineStr">
        <is>
          <t>Moja</t>
        </is>
      </c>
      <c r="P1034" t="inlineStr">
        <is>
          <t>La vinera</t>
        </is>
      </c>
      <c r="Q1034" t="n">
        <v>125</v>
      </c>
      <c r="R1034" t="inlineStr">
        <is>
          <t>-</t>
        </is>
      </c>
      <c r="S1034" t="inlineStr">
        <is>
          <t>-</t>
        </is>
      </c>
      <c r="T1034" t="inlineStr">
        <is>
          <t>Si</t>
        </is>
      </c>
      <c r="U1034" t="n">
        <v>4</v>
      </c>
      <c r="V1034" t="n">
        <v>3</v>
      </c>
      <c r="W1034" t="inlineStr">
        <is>
          <t>-</t>
        </is>
      </c>
      <c r="X1034" t="inlineStr">
        <is>
          <t>Si</t>
        </is>
      </c>
      <c r="Y1034" t="inlineStr">
        <is>
          <t>Si</t>
        </is>
      </c>
      <c r="Z1034" t="inlineStr">
        <is>
          <t>Si</t>
        </is>
      </c>
      <c r="AA1034" t="inlineStr">
        <is>
          <t>Si</t>
        </is>
      </c>
      <c r="AB1034" t="inlineStr">
        <is>
          <t>Si</t>
        </is>
      </c>
      <c r="AC1034" s="126" t="inlineStr">
        <is>
          <t>Aqui</t>
        </is>
      </c>
      <c r="AE1034" t="n">
        <v>2720</v>
      </c>
      <c r="AF1034" t="n">
        <v>2450.45045045045</v>
      </c>
    </row>
    <row r="1035">
      <c r="B1035" t="inlineStr">
        <is>
          <t>Actiu</t>
        </is>
      </c>
      <c r="C1035" t="inlineStr">
        <is>
          <t>2025-05-17</t>
        </is>
      </c>
      <c r="D1035" t="inlineStr">
        <is>
          <t>Serra Grup Immobiliari</t>
        </is>
      </c>
      <c r="F1035" t="inlineStr">
        <is>
          <t>2025-05-17</t>
        </is>
      </c>
      <c r="G1035" t="n">
        <v>0</v>
      </c>
      <c r="I1035" t="n">
        <v>287000</v>
      </c>
      <c r="J1035" t="inlineStr">
        <is>
          <t>-</t>
        </is>
      </c>
      <c r="K1035" t="inlineStr">
        <is>
          <t>Viviendas</t>
        </is>
      </c>
      <c r="L1035" t="inlineStr">
        <is>
          <t>Buen estado</t>
        </is>
      </c>
      <c r="M1035" t="inlineStr">
        <is>
          <t>-</t>
        </is>
      </c>
      <c r="N1035" t="inlineStr">
        <is>
          <t>-</t>
        </is>
      </c>
      <c r="O1035" t="inlineStr">
        <is>
          <t>Vilafranca del Penedès</t>
        </is>
      </c>
      <c r="P1035" t="inlineStr">
        <is>
          <t>*CENTRO</t>
        </is>
      </c>
      <c r="Q1035" t="n">
        <v>305</v>
      </c>
      <c r="R1035" t="inlineStr">
        <is>
          <t>-</t>
        </is>
      </c>
      <c r="S1035" t="inlineStr">
        <is>
          <t>-</t>
        </is>
      </c>
      <c r="T1035" t="inlineStr">
        <is>
          <t>No</t>
        </is>
      </c>
      <c r="U1035" t="n">
        <v>4</v>
      </c>
      <c r="V1035" t="n">
        <v>3</v>
      </c>
      <c r="W1035" t="inlineStr">
        <is>
          <t>-</t>
        </is>
      </c>
      <c r="X1035" t="inlineStr">
        <is>
          <t>No</t>
        </is>
      </c>
      <c r="Y1035" t="inlineStr">
        <is>
          <t>No</t>
        </is>
      </c>
      <c r="Z1035" t="inlineStr">
        <is>
          <t>No</t>
        </is>
      </c>
      <c r="AA1035" t="inlineStr">
        <is>
          <t>No</t>
        </is>
      </c>
      <c r="AB1035" t="inlineStr">
        <is>
          <t>No</t>
        </is>
      </c>
      <c r="AC1035" s="126" t="inlineStr">
        <is>
          <t>Aqui</t>
        </is>
      </c>
      <c r="AE1035" t="n">
        <v>940.983606557377</v>
      </c>
      <c r="AF1035" t="inlineStr">
        <is>
          <t>-</t>
        </is>
      </c>
    </row>
    <row r="1036">
      <c r="B1036" t="inlineStr">
        <is>
          <t>Actiu</t>
        </is>
      </c>
      <c r="C1036" t="inlineStr">
        <is>
          <t>2025-05-17</t>
        </is>
      </c>
      <c r="D1036" t="inlineStr">
        <is>
          <t>Serra Grup Immobiliari</t>
        </is>
      </c>
      <c r="F1036" t="inlineStr">
        <is>
          <t>2025-05-17</t>
        </is>
      </c>
      <c r="G1036" t="n">
        <v>0</v>
      </c>
      <c r="I1036" t="n">
        <v>284000</v>
      </c>
      <c r="J1036" t="inlineStr">
        <is>
          <t>-</t>
        </is>
      </c>
      <c r="K1036" t="inlineStr">
        <is>
          <t>Viviendas</t>
        </is>
      </c>
      <c r="L1036" t="inlineStr">
        <is>
          <t>Nuevo</t>
        </is>
      </c>
      <c r="M1036" t="n">
        <v>2025</v>
      </c>
      <c r="N1036" t="n">
        <v>0</v>
      </c>
      <c r="O1036" t="inlineStr">
        <is>
          <t>Vilafranca del Penedès</t>
        </is>
      </c>
      <c r="P1036" t="inlineStr">
        <is>
          <t>La Girada</t>
        </is>
      </c>
      <c r="Q1036" t="n">
        <v>78</v>
      </c>
      <c r="R1036" t="inlineStr">
        <is>
          <t>-</t>
        </is>
      </c>
      <c r="S1036" t="inlineStr">
        <is>
          <t>-</t>
        </is>
      </c>
      <c r="T1036" t="inlineStr">
        <is>
          <t>Si</t>
        </is>
      </c>
      <c r="U1036" t="n">
        <v>4</v>
      </c>
      <c r="V1036" t="n">
        <v>2</v>
      </c>
      <c r="W1036" t="inlineStr">
        <is>
          <t>-</t>
        </is>
      </c>
      <c r="X1036" t="inlineStr">
        <is>
          <t>No</t>
        </is>
      </c>
      <c r="Y1036" t="inlineStr">
        <is>
          <t>Si</t>
        </is>
      </c>
      <c r="Z1036" t="inlineStr">
        <is>
          <t>Si</t>
        </is>
      </c>
      <c r="AA1036" t="inlineStr">
        <is>
          <t>No</t>
        </is>
      </c>
      <c r="AB1036" t="inlineStr">
        <is>
          <t>No</t>
        </is>
      </c>
      <c r="AC1036" s="126" t="inlineStr">
        <is>
          <t>Aqui</t>
        </is>
      </c>
      <c r="AE1036" t="n">
        <v>3641.025641025641</v>
      </c>
      <c r="AF1036" t="n">
        <v>3641.025641025641</v>
      </c>
    </row>
    <row r="1037">
      <c r="B1037" t="inlineStr">
        <is>
          <t>Actiu</t>
        </is>
      </c>
      <c r="C1037" t="inlineStr">
        <is>
          <t>2025-05-17</t>
        </is>
      </c>
      <c r="D1037" t="inlineStr">
        <is>
          <t>Serra Grup Immobiliari</t>
        </is>
      </c>
      <c r="F1037" t="inlineStr">
        <is>
          <t>2025-05-17</t>
        </is>
      </c>
      <c r="G1037" t="n">
        <v>0</v>
      </c>
      <c r="I1037" t="n">
        <v>273137</v>
      </c>
      <c r="J1037" t="inlineStr">
        <is>
          <t>-</t>
        </is>
      </c>
      <c r="K1037" t="inlineStr">
        <is>
          <t>Viviendas</t>
        </is>
      </c>
      <c r="L1037" t="inlineStr">
        <is>
          <t>Obra Nueva</t>
        </is>
      </c>
      <c r="M1037" t="inlineStr">
        <is>
          <t>-</t>
        </is>
      </c>
      <c r="N1037" t="inlineStr">
        <is>
          <t>-</t>
        </is>
      </c>
      <c r="O1037" t="inlineStr">
        <is>
          <t>Vilafranca del Penedès</t>
        </is>
      </c>
      <c r="P1037" t="inlineStr">
        <is>
          <t>Barceloneta</t>
        </is>
      </c>
      <c r="Q1037" t="n">
        <v>82</v>
      </c>
      <c r="R1037" t="inlineStr">
        <is>
          <t>-</t>
        </is>
      </c>
      <c r="S1037" t="inlineStr">
        <is>
          <t>-</t>
        </is>
      </c>
      <c r="T1037" t="inlineStr">
        <is>
          <t>Si</t>
        </is>
      </c>
      <c r="U1037" t="n">
        <v>3</v>
      </c>
      <c r="V1037" t="n">
        <v>2</v>
      </c>
      <c r="W1037" t="inlineStr">
        <is>
          <t>-</t>
        </is>
      </c>
      <c r="X1037" t="inlineStr">
        <is>
          <t>No</t>
        </is>
      </c>
      <c r="Y1037" t="inlineStr">
        <is>
          <t>No</t>
        </is>
      </c>
      <c r="Z1037" t="inlineStr">
        <is>
          <t>Si</t>
        </is>
      </c>
      <c r="AA1037" t="inlineStr">
        <is>
          <t>No</t>
        </is>
      </c>
      <c r="AB1037" t="inlineStr">
        <is>
          <t>Si</t>
        </is>
      </c>
      <c r="AC1037" s="126" t="inlineStr">
        <is>
          <t>Aqui</t>
        </is>
      </c>
      <c r="AE1037" t="n">
        <v>3330.939024390244</v>
      </c>
      <c r="AF1037" t="inlineStr">
        <is>
          <t>-</t>
        </is>
      </c>
    </row>
    <row r="1038">
      <c r="B1038" t="inlineStr">
        <is>
          <t>Actiu</t>
        </is>
      </c>
      <c r="C1038" t="inlineStr">
        <is>
          <t>2025-05-17</t>
        </is>
      </c>
      <c r="D1038" t="inlineStr">
        <is>
          <t>Serra Grup Immobiliari</t>
        </is>
      </c>
      <c r="F1038" t="inlineStr">
        <is>
          <t>2025-05-17</t>
        </is>
      </c>
      <c r="G1038" t="n">
        <v>0</v>
      </c>
      <c r="I1038" t="n">
        <v>175000</v>
      </c>
      <c r="J1038" t="inlineStr">
        <is>
          <t>-</t>
        </is>
      </c>
      <c r="K1038" t="inlineStr">
        <is>
          <t>Viviendas</t>
        </is>
      </c>
      <c r="L1038" t="inlineStr">
        <is>
          <t>Buen estado</t>
        </is>
      </c>
      <c r="M1038" t="n">
        <v>1995</v>
      </c>
      <c r="N1038" t="n">
        <v>30</v>
      </c>
      <c r="O1038" t="inlineStr">
        <is>
          <t>Vilafranca del Penedès</t>
        </is>
      </c>
      <c r="P1038" t="inlineStr">
        <is>
          <t>LES CLOTES</t>
        </is>
      </c>
      <c r="Q1038" t="n">
        <v>87</v>
      </c>
      <c r="R1038" t="inlineStr">
        <is>
          <t>-</t>
        </is>
      </c>
      <c r="S1038" t="inlineStr">
        <is>
          <t>-</t>
        </is>
      </c>
      <c r="T1038" t="inlineStr">
        <is>
          <t>Si</t>
        </is>
      </c>
      <c r="U1038" t="n">
        <v>4</v>
      </c>
      <c r="V1038" t="n">
        <v>2</v>
      </c>
      <c r="W1038" t="inlineStr">
        <is>
          <t>Oeste</t>
        </is>
      </c>
      <c r="X1038" t="inlineStr">
        <is>
          <t>No</t>
        </is>
      </c>
      <c r="Y1038" t="inlineStr">
        <is>
          <t>Si</t>
        </is>
      </c>
      <c r="Z1038" t="inlineStr">
        <is>
          <t>No</t>
        </is>
      </c>
      <c r="AA1038" t="inlineStr">
        <is>
          <t>No</t>
        </is>
      </c>
      <c r="AB1038" t="inlineStr">
        <is>
          <t>No</t>
        </is>
      </c>
      <c r="AC1038" s="126" t="inlineStr">
        <is>
          <t>Aqui</t>
        </is>
      </c>
      <c r="AE1038" t="n">
        <v>2011.494252873563</v>
      </c>
      <c r="AF1038" t="n">
        <v>1749.125437281359</v>
      </c>
    </row>
    <row r="1039">
      <c r="B1039" t="inlineStr">
        <is>
          <t>Actiu</t>
        </is>
      </c>
      <c r="C1039" t="inlineStr">
        <is>
          <t>2025-05-17</t>
        </is>
      </c>
      <c r="D1039" t="inlineStr">
        <is>
          <t>Serra Grup Immobiliari</t>
        </is>
      </c>
      <c r="F1039" t="inlineStr">
        <is>
          <t>2025-05-17</t>
        </is>
      </c>
      <c r="G1039" t="n">
        <v>0</v>
      </c>
      <c r="I1039" t="n">
        <v>700000</v>
      </c>
      <c r="J1039" t="inlineStr">
        <is>
          <t>-</t>
        </is>
      </c>
      <c r="K1039" t="inlineStr">
        <is>
          <t>Viviendas</t>
        </is>
      </c>
      <c r="L1039" t="inlineStr">
        <is>
          <t>Buen estado</t>
        </is>
      </c>
      <c r="M1039" t="n">
        <v>1925</v>
      </c>
      <c r="N1039" t="n">
        <v>100</v>
      </c>
      <c r="O1039" t="inlineStr">
        <is>
          <t>Vilafranca del Penedès</t>
        </is>
      </c>
      <c r="P1039" t="inlineStr">
        <is>
          <t>*CENTRO</t>
        </is>
      </c>
      <c r="Q1039" t="n">
        <v>181</v>
      </c>
      <c r="R1039" t="inlineStr">
        <is>
          <t>-</t>
        </is>
      </c>
      <c r="S1039" t="inlineStr">
        <is>
          <t>-</t>
        </is>
      </c>
      <c r="T1039" t="inlineStr">
        <is>
          <t>No</t>
        </is>
      </c>
      <c r="U1039" t="n">
        <v>8</v>
      </c>
      <c r="V1039" t="n">
        <v>8</v>
      </c>
      <c r="W1039" t="inlineStr">
        <is>
          <t>Este</t>
        </is>
      </c>
      <c r="X1039" t="inlineStr">
        <is>
          <t>No</t>
        </is>
      </c>
      <c r="Y1039" t="inlineStr">
        <is>
          <t>Si</t>
        </is>
      </c>
      <c r="Z1039" t="inlineStr">
        <is>
          <t>No</t>
        </is>
      </c>
      <c r="AA1039" t="inlineStr">
        <is>
          <t>No</t>
        </is>
      </c>
      <c r="AB1039" t="inlineStr">
        <is>
          <t>No</t>
        </is>
      </c>
      <c r="AC1039" s="126" t="inlineStr">
        <is>
          <t>Aqui</t>
        </is>
      </c>
      <c r="AE1039" t="n">
        <v>3867.403314917127</v>
      </c>
      <c r="AF1039" t="n">
        <v>2578.268876611418</v>
      </c>
    </row>
    <row r="1040">
      <c r="B1040" t="inlineStr">
        <is>
          <t>Actiu</t>
        </is>
      </c>
      <c r="C1040" t="inlineStr">
        <is>
          <t>2025-05-17</t>
        </is>
      </c>
      <c r="D1040" t="inlineStr">
        <is>
          <t>Serra Grup Immobiliari</t>
        </is>
      </c>
      <c r="F1040" t="inlineStr">
        <is>
          <t>2025-05-17</t>
        </is>
      </c>
      <c r="G1040" t="n">
        <v>0</v>
      </c>
      <c r="I1040" t="n">
        <v>148000</v>
      </c>
      <c r="J1040" t="inlineStr">
        <is>
          <t>-</t>
        </is>
      </c>
      <c r="K1040" t="inlineStr">
        <is>
          <t>Viviendas</t>
        </is>
      </c>
      <c r="L1040" t="inlineStr">
        <is>
          <t>Buen estado</t>
        </is>
      </c>
      <c r="M1040" t="n">
        <v>1967</v>
      </c>
      <c r="N1040" t="n">
        <v>58</v>
      </c>
      <c r="O1040" t="inlineStr">
        <is>
          <t>Vilafranca del Penedès</t>
        </is>
      </c>
      <c r="P1040" t="inlineStr">
        <is>
          <t>LEspirall</t>
        </is>
      </c>
      <c r="Q1040" t="n">
        <v>80</v>
      </c>
      <c r="R1040" t="inlineStr">
        <is>
          <t>-</t>
        </is>
      </c>
      <c r="S1040" t="inlineStr">
        <is>
          <t>-</t>
        </is>
      </c>
      <c r="T1040" t="inlineStr">
        <is>
          <t>Si</t>
        </is>
      </c>
      <c r="U1040" t="n">
        <v>3</v>
      </c>
      <c r="V1040" t="n">
        <v>1</v>
      </c>
      <c r="W1040" t="inlineStr">
        <is>
          <t>Este</t>
        </is>
      </c>
      <c r="X1040" t="inlineStr">
        <is>
          <t>No</t>
        </is>
      </c>
      <c r="Y1040" t="inlineStr">
        <is>
          <t>No</t>
        </is>
      </c>
      <c r="Z1040" t="inlineStr">
        <is>
          <t>No</t>
        </is>
      </c>
      <c r="AA1040" t="inlineStr">
        <is>
          <t>No</t>
        </is>
      </c>
      <c r="AB1040" t="inlineStr">
        <is>
          <t>Si</t>
        </is>
      </c>
      <c r="AC1040" s="126" t="inlineStr">
        <is>
          <t>Aqui</t>
        </is>
      </c>
      <c r="AE1040" t="n">
        <v>1850</v>
      </c>
      <c r="AF1040" t="n">
        <v>1434.108527131783</v>
      </c>
    </row>
    <row r="1041">
      <c r="B1041" t="inlineStr">
        <is>
          <t>Actiu</t>
        </is>
      </c>
      <c r="C1041" t="inlineStr">
        <is>
          <t>2025-05-17</t>
        </is>
      </c>
      <c r="D1041" t="inlineStr">
        <is>
          <t>Serra Grup Immobiliari</t>
        </is>
      </c>
      <c r="F1041" t="inlineStr">
        <is>
          <t>2025-05-17</t>
        </is>
      </c>
      <c r="G1041" t="n">
        <v>0</v>
      </c>
      <c r="I1041" t="n">
        <v>270000</v>
      </c>
      <c r="J1041" t="inlineStr">
        <is>
          <t>-</t>
        </is>
      </c>
      <c r="K1041" t="inlineStr">
        <is>
          <t>Viviendas</t>
        </is>
      </c>
      <c r="L1041" t="inlineStr">
        <is>
          <t>Seminuevo</t>
        </is>
      </c>
      <c r="M1041" t="n">
        <v>2023</v>
      </c>
      <c r="N1041" t="n">
        <v>2</v>
      </c>
      <c r="O1041" t="inlineStr">
        <is>
          <t>Vilafranca del Penedès</t>
        </is>
      </c>
      <c r="P1041" t="inlineStr">
        <is>
          <t>*CENTRO</t>
        </is>
      </c>
      <c r="Q1041" t="n">
        <v>95</v>
      </c>
      <c r="R1041" t="inlineStr">
        <is>
          <t>-</t>
        </is>
      </c>
      <c r="S1041" t="inlineStr">
        <is>
          <t>-</t>
        </is>
      </c>
      <c r="T1041" t="inlineStr">
        <is>
          <t>Si</t>
        </is>
      </c>
      <c r="U1041" t="n">
        <v>3</v>
      </c>
      <c r="V1041" t="n">
        <v>2</v>
      </c>
      <c r="W1041" t="inlineStr">
        <is>
          <t>Sur</t>
        </is>
      </c>
      <c r="X1041" t="inlineStr">
        <is>
          <t>No</t>
        </is>
      </c>
      <c r="Y1041" t="inlineStr">
        <is>
          <t>Si</t>
        </is>
      </c>
      <c r="Z1041" t="inlineStr">
        <is>
          <t>No</t>
        </is>
      </c>
      <c r="AA1041" t="inlineStr">
        <is>
          <t>No</t>
        </is>
      </c>
      <c r="AB1041" t="inlineStr">
        <is>
          <t>No</t>
        </is>
      </c>
      <c r="AC1041" s="126" t="inlineStr">
        <is>
          <t>Aqui</t>
        </is>
      </c>
      <c r="AE1041" t="n">
        <v>2842.105263157895</v>
      </c>
      <c r="AF1041" t="n">
        <v>2813.965607087024</v>
      </c>
    </row>
    <row r="1042">
      <c r="B1042" t="inlineStr">
        <is>
          <t>Actiu</t>
        </is>
      </c>
      <c r="C1042" t="inlineStr">
        <is>
          <t>2025-05-17</t>
        </is>
      </c>
      <c r="D1042" t="inlineStr">
        <is>
          <t>Serra Grup Immobiliari</t>
        </is>
      </c>
      <c r="F1042" t="inlineStr">
        <is>
          <t>2025-05-17</t>
        </is>
      </c>
      <c r="G1042" t="n">
        <v>0</v>
      </c>
      <c r="I1042" t="n">
        <v>276838</v>
      </c>
      <c r="J1042" t="inlineStr">
        <is>
          <t>-</t>
        </is>
      </c>
      <c r="K1042" t="inlineStr">
        <is>
          <t>Viviendas</t>
        </is>
      </c>
      <c r="L1042" t="inlineStr">
        <is>
          <t>Obra Nueva</t>
        </is>
      </c>
      <c r="M1042" t="n">
        <v>2025</v>
      </c>
      <c r="N1042" t="n">
        <v>0</v>
      </c>
      <c r="O1042" t="inlineStr">
        <is>
          <t>Vilafranca del Penedès</t>
        </is>
      </c>
      <c r="P1042" t="inlineStr">
        <is>
          <t>Barceloneta</t>
        </is>
      </c>
      <c r="Q1042" t="n">
        <v>83</v>
      </c>
      <c r="R1042" t="inlineStr">
        <is>
          <t>-</t>
        </is>
      </c>
      <c r="S1042" t="inlineStr">
        <is>
          <t>-</t>
        </is>
      </c>
      <c r="T1042" t="inlineStr">
        <is>
          <t>Si</t>
        </is>
      </c>
      <c r="U1042" t="n">
        <v>3</v>
      </c>
      <c r="V1042" t="n">
        <v>2</v>
      </c>
      <c r="W1042" t="inlineStr">
        <is>
          <t>-</t>
        </is>
      </c>
      <c r="X1042" t="inlineStr">
        <is>
          <t>No</t>
        </is>
      </c>
      <c r="Y1042" t="inlineStr">
        <is>
          <t>No</t>
        </is>
      </c>
      <c r="Z1042" t="inlineStr">
        <is>
          <t>Si</t>
        </is>
      </c>
      <c r="AA1042" t="inlineStr">
        <is>
          <t>No</t>
        </is>
      </c>
      <c r="AB1042" t="inlineStr">
        <is>
          <t>Si</t>
        </is>
      </c>
      <c r="AC1042" s="126" t="inlineStr">
        <is>
          <t>Aqui</t>
        </is>
      </c>
      <c r="AE1042" t="n">
        <v>3335.397590361446</v>
      </c>
      <c r="AF1042" t="n">
        <v>3335.397590361446</v>
      </c>
    </row>
    <row r="1043">
      <c r="B1043" t="inlineStr">
        <is>
          <t>Actiu</t>
        </is>
      </c>
      <c r="C1043" t="inlineStr">
        <is>
          <t>2025-05-17</t>
        </is>
      </c>
      <c r="D1043" t="inlineStr">
        <is>
          <t>Serra Grup Immobiliari</t>
        </is>
      </c>
      <c r="F1043" t="inlineStr">
        <is>
          <t>2025-05-17</t>
        </is>
      </c>
      <c r="G1043" t="n">
        <v>0</v>
      </c>
      <c r="I1043" t="n">
        <v>167000</v>
      </c>
      <c r="J1043" t="inlineStr">
        <is>
          <t>-</t>
        </is>
      </c>
      <c r="K1043" t="inlineStr">
        <is>
          <t>Viviendas</t>
        </is>
      </c>
      <c r="L1043" t="inlineStr">
        <is>
          <t>Buen estado</t>
        </is>
      </c>
      <c r="M1043" t="n">
        <v>1972</v>
      </c>
      <c r="N1043" t="n">
        <v>53</v>
      </c>
      <c r="O1043" t="inlineStr">
        <is>
          <t>Vilafranca del Penedès</t>
        </is>
      </c>
      <c r="P1043" t="inlineStr">
        <is>
          <t>LEspirall</t>
        </is>
      </c>
      <c r="Q1043" t="n">
        <v>74</v>
      </c>
      <c r="R1043" t="inlineStr">
        <is>
          <t>-</t>
        </is>
      </c>
      <c r="S1043" t="inlineStr">
        <is>
          <t>-</t>
        </is>
      </c>
      <c r="T1043" t="inlineStr">
        <is>
          <t>Si</t>
        </is>
      </c>
      <c r="U1043" t="n">
        <v>3</v>
      </c>
      <c r="V1043" t="n">
        <v>1</v>
      </c>
      <c r="W1043" t="inlineStr">
        <is>
          <t>Sur</t>
        </is>
      </c>
      <c r="X1043" t="inlineStr">
        <is>
          <t>No</t>
        </is>
      </c>
      <c r="Y1043" t="inlineStr">
        <is>
          <t>No</t>
        </is>
      </c>
      <c r="Z1043" t="inlineStr">
        <is>
          <t>No</t>
        </is>
      </c>
      <c r="AA1043" t="inlineStr">
        <is>
          <t>No</t>
        </is>
      </c>
      <c r="AB1043" t="inlineStr">
        <is>
          <t>No</t>
        </is>
      </c>
      <c r="AC1043" s="126" t="inlineStr">
        <is>
          <t>Aqui</t>
        </is>
      </c>
      <c r="AE1043" t="n">
        <v>2256.756756756757</v>
      </c>
      <c r="AF1043" t="n">
        <v>1783.997436171349</v>
      </c>
    </row>
    <row r="1044">
      <c r="B1044" t="inlineStr">
        <is>
          <t>Actiu</t>
        </is>
      </c>
      <c r="C1044" t="inlineStr">
        <is>
          <t>2025-05-17</t>
        </is>
      </c>
      <c r="D1044" t="inlineStr">
        <is>
          <t>Serra Grup Immobiliari</t>
        </is>
      </c>
      <c r="F1044" t="inlineStr">
        <is>
          <t>2025-05-17</t>
        </is>
      </c>
      <c r="G1044" t="n">
        <v>0</v>
      </c>
      <c r="I1044" t="n">
        <v>273861</v>
      </c>
      <c r="J1044" t="inlineStr">
        <is>
          <t>-</t>
        </is>
      </c>
      <c r="K1044" t="inlineStr">
        <is>
          <t>Viviendas</t>
        </is>
      </c>
      <c r="L1044" t="inlineStr">
        <is>
          <t>Obra Nueva</t>
        </is>
      </c>
      <c r="M1044" t="n">
        <v>2025</v>
      </c>
      <c r="N1044" t="n">
        <v>0</v>
      </c>
      <c r="O1044" t="inlineStr">
        <is>
          <t>Vilafranca del Penedès</t>
        </is>
      </c>
      <c r="P1044" t="inlineStr">
        <is>
          <t>Vilafranca del Penedès</t>
        </is>
      </c>
      <c r="Q1044" t="n">
        <v>84</v>
      </c>
      <c r="R1044" t="inlineStr">
        <is>
          <t>-</t>
        </is>
      </c>
      <c r="S1044" t="inlineStr">
        <is>
          <t>-</t>
        </is>
      </c>
      <c r="T1044" t="inlineStr">
        <is>
          <t>Si</t>
        </is>
      </c>
      <c r="U1044" t="n">
        <v>3</v>
      </c>
      <c r="V1044" t="n">
        <v>2</v>
      </c>
      <c r="W1044" t="inlineStr">
        <is>
          <t>-</t>
        </is>
      </c>
      <c r="X1044" t="inlineStr">
        <is>
          <t>No</t>
        </is>
      </c>
      <c r="Y1044" t="inlineStr">
        <is>
          <t>No</t>
        </is>
      </c>
      <c r="Z1044" t="inlineStr">
        <is>
          <t>Si</t>
        </is>
      </c>
      <c r="AA1044" t="inlineStr">
        <is>
          <t>No</t>
        </is>
      </c>
      <c r="AB1044" t="inlineStr">
        <is>
          <t>Si</t>
        </is>
      </c>
      <c r="AC1044" s="126" t="inlineStr">
        <is>
          <t>Aqui</t>
        </is>
      </c>
      <c r="AE1044" t="n">
        <v>3260.25</v>
      </c>
      <c r="AF1044" t="n">
        <v>3260.25</v>
      </c>
    </row>
    <row r="1045">
      <c r="B1045" t="inlineStr">
        <is>
          <t>Actiu</t>
        </is>
      </c>
      <c r="C1045" t="inlineStr">
        <is>
          <t>2025-05-17</t>
        </is>
      </c>
      <c r="D1045" t="inlineStr">
        <is>
          <t>Serra Grup Immobiliari</t>
        </is>
      </c>
      <c r="F1045" t="inlineStr">
        <is>
          <t>2025-05-17</t>
        </is>
      </c>
      <c r="G1045" t="n">
        <v>0</v>
      </c>
      <c r="I1045" t="n">
        <v>285000</v>
      </c>
      <c r="J1045" t="inlineStr">
        <is>
          <t>-</t>
        </is>
      </c>
      <c r="K1045" t="inlineStr">
        <is>
          <t>Viviendas</t>
        </is>
      </c>
      <c r="L1045" t="inlineStr">
        <is>
          <t>Buen estado</t>
        </is>
      </c>
      <c r="M1045" t="n">
        <v>1960</v>
      </c>
      <c r="N1045" t="n">
        <v>65</v>
      </c>
      <c r="O1045" t="inlineStr">
        <is>
          <t>Vilafranca del Penedès</t>
        </is>
      </c>
      <c r="P1045" t="inlineStr">
        <is>
          <t>*CENTRO</t>
        </is>
      </c>
      <c r="Q1045" t="n">
        <v>98</v>
      </c>
      <c r="R1045" t="inlineStr">
        <is>
          <t>-</t>
        </is>
      </c>
      <c r="S1045" t="inlineStr">
        <is>
          <t>-</t>
        </is>
      </c>
      <c r="T1045" t="inlineStr">
        <is>
          <t>No</t>
        </is>
      </c>
      <c r="U1045" t="n">
        <v>3</v>
      </c>
      <c r="V1045" t="n">
        <v>2</v>
      </c>
      <c r="W1045" t="inlineStr">
        <is>
          <t>-</t>
        </is>
      </c>
      <c r="X1045" t="inlineStr">
        <is>
          <t>No</t>
        </is>
      </c>
      <c r="Y1045" t="inlineStr">
        <is>
          <t>Si</t>
        </is>
      </c>
      <c r="Z1045" t="inlineStr">
        <is>
          <t>No</t>
        </is>
      </c>
      <c r="AA1045" t="inlineStr">
        <is>
          <t>No</t>
        </is>
      </c>
      <c r="AB1045" t="inlineStr">
        <is>
          <t>Si</t>
        </is>
      </c>
      <c r="AC1045" s="126" t="inlineStr">
        <is>
          <t>Aqui</t>
        </is>
      </c>
      <c r="AE1045" t="n">
        <v>2908.163265306122</v>
      </c>
      <c r="AF1045" t="n">
        <v>2194.840200231036</v>
      </c>
    </row>
    <row r="1046">
      <c r="B1046" t="inlineStr">
        <is>
          <t>Actiu</t>
        </is>
      </c>
      <c r="C1046" t="inlineStr">
        <is>
          <t>2025-05-17</t>
        </is>
      </c>
      <c r="D1046" t="inlineStr">
        <is>
          <t>Serra Grup Immobiliari</t>
        </is>
      </c>
      <c r="F1046" t="inlineStr">
        <is>
          <t>2025-05-17</t>
        </is>
      </c>
      <c r="G1046" t="n">
        <v>0</v>
      </c>
      <c r="I1046" t="n">
        <v>294743</v>
      </c>
      <c r="J1046" t="inlineStr">
        <is>
          <t>-</t>
        </is>
      </c>
      <c r="K1046" t="inlineStr">
        <is>
          <t>Viviendas</t>
        </is>
      </c>
      <c r="L1046" t="inlineStr">
        <is>
          <t>Obra Nueva</t>
        </is>
      </c>
      <c r="M1046" t="n">
        <v>2025</v>
      </c>
      <c r="N1046" t="n">
        <v>0</v>
      </c>
      <c r="O1046" t="inlineStr">
        <is>
          <t>Vilafranca del Penedès</t>
        </is>
      </c>
      <c r="P1046" t="inlineStr">
        <is>
          <t>Barceloneta</t>
        </is>
      </c>
      <c r="Q1046" t="n">
        <v>82</v>
      </c>
      <c r="R1046" t="inlineStr">
        <is>
          <t>-</t>
        </is>
      </c>
      <c r="S1046" t="inlineStr">
        <is>
          <t>-</t>
        </is>
      </c>
      <c r="T1046" t="inlineStr">
        <is>
          <t>Si</t>
        </is>
      </c>
      <c r="U1046" t="n">
        <v>4</v>
      </c>
      <c r="V1046" t="n">
        <v>2</v>
      </c>
      <c r="W1046" t="inlineStr">
        <is>
          <t>-</t>
        </is>
      </c>
      <c r="X1046" t="inlineStr">
        <is>
          <t>No</t>
        </is>
      </c>
      <c r="Y1046" t="inlineStr">
        <is>
          <t>No</t>
        </is>
      </c>
      <c r="Z1046" t="inlineStr">
        <is>
          <t>Si</t>
        </is>
      </c>
      <c r="AA1046" t="inlineStr">
        <is>
          <t>No</t>
        </is>
      </c>
      <c r="AB1046" t="inlineStr">
        <is>
          <t>Si</t>
        </is>
      </c>
      <c r="AC1046" s="126" t="inlineStr">
        <is>
          <t>Aqui</t>
        </is>
      </c>
      <c r="AE1046" t="n">
        <v>3594.426829268293</v>
      </c>
      <c r="AF1046" t="n">
        <v>3594.426829268293</v>
      </c>
    </row>
    <row r="1047">
      <c r="B1047" t="inlineStr">
        <is>
          <t>Actiu</t>
        </is>
      </c>
      <c r="C1047" t="inlineStr">
        <is>
          <t>2025-05-17</t>
        </is>
      </c>
      <c r="D1047" t="inlineStr">
        <is>
          <t>Serra Grup Immobiliari</t>
        </is>
      </c>
      <c r="F1047" t="inlineStr">
        <is>
          <t>2025-05-17</t>
        </is>
      </c>
      <c r="G1047" t="n">
        <v>0</v>
      </c>
      <c r="I1047" t="n">
        <v>288472</v>
      </c>
      <c r="J1047" t="inlineStr">
        <is>
          <t>-</t>
        </is>
      </c>
      <c r="K1047" t="inlineStr">
        <is>
          <t>Viviendas</t>
        </is>
      </c>
      <c r="L1047" t="inlineStr">
        <is>
          <t>Obra Nueva</t>
        </is>
      </c>
      <c r="M1047" t="n">
        <v>2025</v>
      </c>
      <c r="N1047" t="n">
        <v>0</v>
      </c>
      <c r="O1047" t="inlineStr">
        <is>
          <t>Vilafranca del Penedès</t>
        </is>
      </c>
      <c r="P1047" t="inlineStr">
        <is>
          <t>Vilafranca del Penedès</t>
        </is>
      </c>
      <c r="Q1047" t="n">
        <v>88</v>
      </c>
      <c r="R1047" t="inlineStr">
        <is>
          <t>-</t>
        </is>
      </c>
      <c r="S1047" t="inlineStr">
        <is>
          <t>-</t>
        </is>
      </c>
      <c r="T1047" t="inlineStr">
        <is>
          <t>Si</t>
        </is>
      </c>
      <c r="U1047" t="n">
        <v>4</v>
      </c>
      <c r="V1047" t="n">
        <v>2</v>
      </c>
      <c r="W1047" t="inlineStr">
        <is>
          <t>-</t>
        </is>
      </c>
      <c r="X1047" t="inlineStr">
        <is>
          <t>No</t>
        </is>
      </c>
      <c r="Y1047" t="inlineStr">
        <is>
          <t>Si</t>
        </is>
      </c>
      <c r="Z1047" t="inlineStr">
        <is>
          <t>Si</t>
        </is>
      </c>
      <c r="AA1047" t="inlineStr">
        <is>
          <t>No</t>
        </is>
      </c>
      <c r="AB1047" t="inlineStr">
        <is>
          <t>Si</t>
        </is>
      </c>
      <c r="AC1047" s="126" t="inlineStr">
        <is>
          <t>Aqui</t>
        </is>
      </c>
      <c r="AE1047" t="n">
        <v>3278.090909090909</v>
      </c>
      <c r="AF1047" t="n">
        <v>3278.090909090909</v>
      </c>
    </row>
    <row r="1048">
      <c r="B1048" t="inlineStr">
        <is>
          <t>Actiu</t>
        </is>
      </c>
      <c r="C1048" t="inlineStr">
        <is>
          <t>2025-05-17</t>
        </is>
      </c>
      <c r="D1048" t="inlineStr">
        <is>
          <t>Serra Grup Immobiliari</t>
        </is>
      </c>
      <c r="F1048" t="inlineStr">
        <is>
          <t>2025-05-17</t>
        </is>
      </c>
      <c r="G1048" t="n">
        <v>0</v>
      </c>
      <c r="I1048" t="n">
        <v>282043</v>
      </c>
      <c r="J1048" t="inlineStr">
        <is>
          <t>-</t>
        </is>
      </c>
      <c r="K1048" t="inlineStr">
        <is>
          <t>Viviendas</t>
        </is>
      </c>
      <c r="L1048" t="inlineStr">
        <is>
          <t>Nuevo</t>
        </is>
      </c>
      <c r="M1048" t="inlineStr">
        <is>
          <t>-</t>
        </is>
      </c>
      <c r="N1048" t="inlineStr">
        <is>
          <t>-</t>
        </is>
      </c>
      <c r="O1048" t="inlineStr">
        <is>
          <t>Vilafranca del Penedès</t>
        </is>
      </c>
      <c r="P1048" t="inlineStr">
        <is>
          <t>Barcelona</t>
        </is>
      </c>
      <c r="Q1048" t="n">
        <v>83</v>
      </c>
      <c r="R1048" t="inlineStr">
        <is>
          <t>-</t>
        </is>
      </c>
      <c r="S1048" t="inlineStr">
        <is>
          <t>-</t>
        </is>
      </c>
      <c r="T1048" t="inlineStr">
        <is>
          <t>Si</t>
        </is>
      </c>
      <c r="U1048" t="n">
        <v>3</v>
      </c>
      <c r="V1048" t="n">
        <v>2</v>
      </c>
      <c r="W1048" t="inlineStr">
        <is>
          <t>-</t>
        </is>
      </c>
      <c r="X1048" t="inlineStr">
        <is>
          <t>No</t>
        </is>
      </c>
      <c r="Y1048" t="inlineStr">
        <is>
          <t>No</t>
        </is>
      </c>
      <c r="Z1048" t="inlineStr">
        <is>
          <t>Si</t>
        </is>
      </c>
      <c r="AA1048" t="inlineStr">
        <is>
          <t>No</t>
        </is>
      </c>
      <c r="AB1048" t="inlineStr">
        <is>
          <t>Si</t>
        </is>
      </c>
      <c r="AC1048" s="126" t="inlineStr">
        <is>
          <t>Aqui</t>
        </is>
      </c>
      <c r="AE1048" t="n">
        <v>3398.10843373494</v>
      </c>
      <c r="AF1048" t="inlineStr">
        <is>
          <t>-</t>
        </is>
      </c>
    </row>
    <row r="1049">
      <c r="B1049" t="inlineStr">
        <is>
          <t>Actiu</t>
        </is>
      </c>
      <c r="C1049" t="inlineStr">
        <is>
          <t>2025-05-17</t>
        </is>
      </c>
      <c r="D1049" t="inlineStr">
        <is>
          <t>Serra Grup Immobiliari</t>
        </is>
      </c>
      <c r="F1049" t="inlineStr">
        <is>
          <t>2025-05-17</t>
        </is>
      </c>
      <c r="G1049" t="n">
        <v>0</v>
      </c>
      <c r="I1049" t="n">
        <v>269000</v>
      </c>
      <c r="J1049" t="inlineStr">
        <is>
          <t>-</t>
        </is>
      </c>
      <c r="K1049" t="inlineStr">
        <is>
          <t>Viviendas</t>
        </is>
      </c>
      <c r="L1049" t="inlineStr">
        <is>
          <t>Obra Nueva</t>
        </is>
      </c>
      <c r="M1049" t="n">
        <v>2025</v>
      </c>
      <c r="N1049" t="n">
        <v>0</v>
      </c>
      <c r="O1049" t="inlineStr">
        <is>
          <t>Vilafranca del Penedès</t>
        </is>
      </c>
      <c r="P1049" t="inlineStr">
        <is>
          <t>La Girada</t>
        </is>
      </c>
      <c r="Q1049" t="n">
        <v>78</v>
      </c>
      <c r="R1049" t="inlineStr">
        <is>
          <t>-</t>
        </is>
      </c>
      <c r="S1049" t="inlineStr">
        <is>
          <t>-</t>
        </is>
      </c>
      <c r="T1049" t="inlineStr">
        <is>
          <t>Si</t>
        </is>
      </c>
      <c r="U1049" t="n">
        <v>4</v>
      </c>
      <c r="V1049" t="n">
        <v>2</v>
      </c>
      <c r="W1049" t="inlineStr">
        <is>
          <t>-</t>
        </is>
      </c>
      <c r="X1049" t="inlineStr">
        <is>
          <t>No</t>
        </is>
      </c>
      <c r="Y1049" t="inlineStr">
        <is>
          <t>Si</t>
        </is>
      </c>
      <c r="Z1049" t="inlineStr">
        <is>
          <t>Si</t>
        </is>
      </c>
      <c r="AA1049" t="inlineStr">
        <is>
          <t>No</t>
        </is>
      </c>
      <c r="AB1049" t="inlineStr">
        <is>
          <t>No</t>
        </is>
      </c>
      <c r="AC1049" s="126" t="inlineStr">
        <is>
          <t>Aqui</t>
        </is>
      </c>
      <c r="AE1049" t="n">
        <v>3448.717948717949</v>
      </c>
      <c r="AF1049" t="n">
        <v>3448.717948717949</v>
      </c>
    </row>
    <row r="1050">
      <c r="B1050" t="inlineStr">
        <is>
          <t>Actiu</t>
        </is>
      </c>
      <c r="C1050" t="inlineStr">
        <is>
          <t>2025-05-17</t>
        </is>
      </c>
      <c r="D1050" t="inlineStr">
        <is>
          <t>Serra Grup Immobiliari</t>
        </is>
      </c>
      <c r="F1050" t="inlineStr">
        <is>
          <t>2025-05-17</t>
        </is>
      </c>
      <c r="G1050" t="n">
        <v>0</v>
      </c>
      <c r="I1050" t="n">
        <v>287000</v>
      </c>
      <c r="J1050" t="inlineStr">
        <is>
          <t>-</t>
        </is>
      </c>
      <c r="K1050" t="inlineStr">
        <is>
          <t>Viviendas</t>
        </is>
      </c>
      <c r="L1050" t="inlineStr">
        <is>
          <t>Buen estado</t>
        </is>
      </c>
      <c r="M1050" t="inlineStr">
        <is>
          <t>-</t>
        </is>
      </c>
      <c r="N1050" t="inlineStr">
        <is>
          <t>-</t>
        </is>
      </c>
      <c r="O1050" t="inlineStr">
        <is>
          <t>Vilafranca del Penedès</t>
        </is>
      </c>
      <c r="P1050" t="inlineStr">
        <is>
          <t>*CENTRO</t>
        </is>
      </c>
      <c r="Q1050" t="n">
        <v>305</v>
      </c>
      <c r="R1050" t="inlineStr">
        <is>
          <t>-</t>
        </is>
      </c>
      <c r="S1050" t="inlineStr">
        <is>
          <t>-</t>
        </is>
      </c>
      <c r="T1050" t="inlineStr">
        <is>
          <t>No</t>
        </is>
      </c>
      <c r="U1050" t="n">
        <v>4</v>
      </c>
      <c r="V1050" t="n">
        <v>3</v>
      </c>
      <c r="W1050" t="inlineStr">
        <is>
          <t>-</t>
        </is>
      </c>
      <c r="X1050" t="inlineStr">
        <is>
          <t>No</t>
        </is>
      </c>
      <c r="Y1050" t="inlineStr">
        <is>
          <t>No</t>
        </is>
      </c>
      <c r="Z1050" t="inlineStr">
        <is>
          <t>No</t>
        </is>
      </c>
      <c r="AA1050" t="inlineStr">
        <is>
          <t>No</t>
        </is>
      </c>
      <c r="AB1050" t="inlineStr">
        <is>
          <t>No</t>
        </is>
      </c>
      <c r="AC1050" s="126" t="inlineStr">
        <is>
          <t>Aqui</t>
        </is>
      </c>
      <c r="AE1050" t="n">
        <v>940.983606557377</v>
      </c>
      <c r="AF1050" t="inlineStr">
        <is>
          <t>-</t>
        </is>
      </c>
    </row>
    <row r="1051">
      <c r="B1051" t="inlineStr">
        <is>
          <t>Actiu</t>
        </is>
      </c>
      <c r="C1051" t="inlineStr">
        <is>
          <t>2025-05-17</t>
        </is>
      </c>
      <c r="D1051" t="inlineStr">
        <is>
          <t>Serra Grup Immobiliari</t>
        </is>
      </c>
      <c r="F1051" t="inlineStr">
        <is>
          <t>2025-05-17</t>
        </is>
      </c>
      <c r="G1051" t="n">
        <v>0</v>
      </c>
      <c r="I1051" t="n">
        <v>495000</v>
      </c>
      <c r="J1051" t="inlineStr">
        <is>
          <t>-</t>
        </is>
      </c>
      <c r="K1051" t="inlineStr">
        <is>
          <t>Viviendas</t>
        </is>
      </c>
      <c r="L1051" t="inlineStr">
        <is>
          <t>Buen estado</t>
        </is>
      </c>
      <c r="M1051" t="n">
        <v>1918</v>
      </c>
      <c r="N1051" t="n">
        <v>107</v>
      </c>
      <c r="O1051" t="inlineStr">
        <is>
          <t>Vilafranca del Penedès</t>
        </is>
      </c>
      <c r="P1051" t="inlineStr">
        <is>
          <t>*CENTRO</t>
        </is>
      </c>
      <c r="Q1051" t="n">
        <v>273</v>
      </c>
      <c r="R1051" t="inlineStr">
        <is>
          <t>-</t>
        </is>
      </c>
      <c r="S1051" t="inlineStr">
        <is>
          <t>-</t>
        </is>
      </c>
      <c r="T1051" t="inlineStr">
        <is>
          <t>No</t>
        </is>
      </c>
      <c r="U1051" t="n">
        <v>7</v>
      </c>
      <c r="V1051" t="n">
        <v>4</v>
      </c>
      <c r="W1051" t="inlineStr">
        <is>
          <t>-</t>
        </is>
      </c>
      <c r="X1051" t="inlineStr">
        <is>
          <t>No</t>
        </is>
      </c>
      <c r="Y1051" t="inlineStr">
        <is>
          <t>Si</t>
        </is>
      </c>
      <c r="Z1051" t="inlineStr">
        <is>
          <t>No</t>
        </is>
      </c>
      <c r="AA1051" t="inlineStr">
        <is>
          <t>No</t>
        </is>
      </c>
      <c r="AB1051" t="inlineStr">
        <is>
          <t>No</t>
        </is>
      </c>
      <c r="AC1051" s="126" t="inlineStr">
        <is>
          <t>Aqui</t>
        </is>
      </c>
      <c r="AE1051" t="n">
        <v>1813.186813186813</v>
      </c>
      <c r="AF1051" t="n">
        <v>1181.22919425851</v>
      </c>
    </row>
    <row r="1052">
      <c r="B1052" t="inlineStr">
        <is>
          <t>Actiu</t>
        </is>
      </c>
      <c r="C1052" t="inlineStr">
        <is>
          <t>2025-05-17</t>
        </is>
      </c>
      <c r="D1052" t="inlineStr">
        <is>
          <t>Serra Grup Immobiliari</t>
        </is>
      </c>
      <c r="F1052" t="inlineStr">
        <is>
          <t>2025-05-17</t>
        </is>
      </c>
      <c r="G1052" t="n">
        <v>0</v>
      </c>
      <c r="I1052" t="n">
        <v>268000</v>
      </c>
      <c r="J1052" t="inlineStr">
        <is>
          <t>-</t>
        </is>
      </c>
      <c r="K1052" t="inlineStr">
        <is>
          <t>Viviendas</t>
        </is>
      </c>
      <c r="L1052" t="inlineStr">
        <is>
          <t>Obra Nueva</t>
        </is>
      </c>
      <c r="M1052" t="n">
        <v>2025</v>
      </c>
      <c r="N1052" t="n">
        <v>0</v>
      </c>
      <c r="O1052" t="inlineStr">
        <is>
          <t>Vilafranca del Penedès</t>
        </is>
      </c>
      <c r="P1052" t="inlineStr">
        <is>
          <t>La Girada</t>
        </is>
      </c>
      <c r="Q1052" t="n">
        <v>78</v>
      </c>
      <c r="R1052" t="inlineStr">
        <is>
          <t>-</t>
        </is>
      </c>
      <c r="S1052" t="inlineStr">
        <is>
          <t>-</t>
        </is>
      </c>
      <c r="T1052" t="inlineStr">
        <is>
          <t>Si</t>
        </is>
      </c>
      <c r="U1052" t="n">
        <v>4</v>
      </c>
      <c r="V1052" t="n">
        <v>2</v>
      </c>
      <c r="W1052" t="inlineStr">
        <is>
          <t>-</t>
        </is>
      </c>
      <c r="X1052" t="inlineStr">
        <is>
          <t>No</t>
        </is>
      </c>
      <c r="Y1052" t="inlineStr">
        <is>
          <t>Si</t>
        </is>
      </c>
      <c r="Z1052" t="inlineStr">
        <is>
          <t>Si</t>
        </is>
      </c>
      <c r="AA1052" t="inlineStr">
        <is>
          <t>No</t>
        </is>
      </c>
      <c r="AB1052" t="inlineStr">
        <is>
          <t>No</t>
        </is>
      </c>
      <c r="AC1052" s="126" t="inlineStr">
        <is>
          <t>Aqui</t>
        </is>
      </c>
      <c r="AE1052" t="n">
        <v>3435.897435897436</v>
      </c>
      <c r="AF1052" t="n">
        <v>3435.897435897436</v>
      </c>
    </row>
    <row r="1053">
      <c r="B1053" t="inlineStr">
        <is>
          <t>Actiu</t>
        </is>
      </c>
      <c r="C1053" t="inlineStr">
        <is>
          <t>2025-05-17</t>
        </is>
      </c>
      <c r="D1053" t="inlineStr">
        <is>
          <t>Serra Grup Immobiliari</t>
        </is>
      </c>
      <c r="F1053" t="inlineStr">
        <is>
          <t>2025-05-17</t>
        </is>
      </c>
      <c r="G1053" t="n">
        <v>0</v>
      </c>
      <c r="I1053" t="n">
        <v>285000</v>
      </c>
      <c r="J1053" t="inlineStr">
        <is>
          <t>-</t>
        </is>
      </c>
      <c r="K1053" t="inlineStr">
        <is>
          <t>Viviendas</t>
        </is>
      </c>
      <c r="L1053" t="inlineStr">
        <is>
          <t>Buen estado</t>
        </is>
      </c>
      <c r="M1053" t="n">
        <v>1960</v>
      </c>
      <c r="N1053" t="n">
        <v>65</v>
      </c>
      <c r="O1053" t="inlineStr">
        <is>
          <t>Vilafranca del Penedès</t>
        </is>
      </c>
      <c r="P1053" t="inlineStr">
        <is>
          <t>*CENTRO</t>
        </is>
      </c>
      <c r="Q1053" t="n">
        <v>98</v>
      </c>
      <c r="R1053" t="inlineStr">
        <is>
          <t>-</t>
        </is>
      </c>
      <c r="S1053" t="inlineStr">
        <is>
          <t>-</t>
        </is>
      </c>
      <c r="T1053" t="inlineStr">
        <is>
          <t>No</t>
        </is>
      </c>
      <c r="U1053" t="n">
        <v>3</v>
      </c>
      <c r="V1053" t="n">
        <v>2</v>
      </c>
      <c r="W1053" t="inlineStr">
        <is>
          <t>-</t>
        </is>
      </c>
      <c r="X1053" t="inlineStr">
        <is>
          <t>No</t>
        </is>
      </c>
      <c r="Y1053" t="inlineStr">
        <is>
          <t>Si</t>
        </is>
      </c>
      <c r="Z1053" t="inlineStr">
        <is>
          <t>No</t>
        </is>
      </c>
      <c r="AA1053" t="inlineStr">
        <is>
          <t>No</t>
        </is>
      </c>
      <c r="AB1053" t="inlineStr">
        <is>
          <t>Si</t>
        </is>
      </c>
      <c r="AC1053" s="126" t="inlineStr">
        <is>
          <t>Aqui</t>
        </is>
      </c>
      <c r="AE1053" t="n">
        <v>2908.163265306122</v>
      </c>
      <c r="AF1053" t="n">
        <v>2194.840200231036</v>
      </c>
    </row>
    <row r="1054">
      <c r="B1054" t="inlineStr">
        <is>
          <t>Actiu</t>
        </is>
      </c>
      <c r="C1054" t="inlineStr">
        <is>
          <t>2025-05-17</t>
        </is>
      </c>
      <c r="D1054" t="inlineStr">
        <is>
          <t>Serra Grup Immobiliari</t>
        </is>
      </c>
      <c r="F1054" t="inlineStr">
        <is>
          <t>2025-05-17</t>
        </is>
      </c>
      <c r="G1054" t="n">
        <v>0</v>
      </c>
      <c r="I1054" t="n">
        <v>295000</v>
      </c>
      <c r="J1054" t="inlineStr">
        <is>
          <t>-</t>
        </is>
      </c>
      <c r="K1054" t="inlineStr">
        <is>
          <t>Viviendas</t>
        </is>
      </c>
      <c r="L1054" t="inlineStr">
        <is>
          <t>-</t>
        </is>
      </c>
      <c r="M1054" t="n">
        <v>1991</v>
      </c>
      <c r="N1054" t="n">
        <v>34</v>
      </c>
      <c r="O1054" t="inlineStr">
        <is>
          <t>Vilafranca del Penedès</t>
        </is>
      </c>
      <c r="P1054" t="inlineStr">
        <is>
          <t>Barceloneta - Molí D´En Rovira</t>
        </is>
      </c>
      <c r="Q1054" t="n">
        <v>121</v>
      </c>
      <c r="R1054" t="inlineStr">
        <is>
          <t>-</t>
        </is>
      </c>
      <c r="S1054" t="inlineStr">
        <is>
          <t>-</t>
        </is>
      </c>
      <c r="T1054" t="inlineStr">
        <is>
          <t>No</t>
        </is>
      </c>
      <c r="U1054" t="n">
        <v>3</v>
      </c>
      <c r="V1054" t="n">
        <v>3</v>
      </c>
      <c r="W1054" t="inlineStr">
        <is>
          <t>-</t>
        </is>
      </c>
      <c r="X1054" t="inlineStr">
        <is>
          <t>No</t>
        </is>
      </c>
      <c r="Y1054" t="inlineStr">
        <is>
          <t>No</t>
        </is>
      </c>
      <c r="Z1054" t="inlineStr">
        <is>
          <t>No</t>
        </is>
      </c>
      <c r="AA1054" t="inlineStr">
        <is>
          <t>Si</t>
        </is>
      </c>
      <c r="AB1054" t="inlineStr">
        <is>
          <t>Si</t>
        </is>
      </c>
      <c r="AC1054" s="126" t="inlineStr">
        <is>
          <t>Aqui</t>
        </is>
      </c>
      <c r="AE1054" t="n">
        <v>2438.01652892562</v>
      </c>
      <c r="AF1054" t="n">
        <v>2083.774811047538</v>
      </c>
    </row>
    <row r="1055">
      <c r="B1055" t="inlineStr">
        <is>
          <t>Actiu</t>
        </is>
      </c>
      <c r="C1055" t="inlineStr">
        <is>
          <t>2025-05-17</t>
        </is>
      </c>
      <c r="D1055" t="inlineStr">
        <is>
          <t>Serra Grup Immobiliari</t>
        </is>
      </c>
      <c r="F1055" t="inlineStr">
        <is>
          <t>2025-05-17</t>
        </is>
      </c>
      <c r="G1055" t="n">
        <v>0</v>
      </c>
      <c r="I1055" t="n">
        <v>285000</v>
      </c>
      <c r="J1055" t="inlineStr">
        <is>
          <t>-</t>
        </is>
      </c>
      <c r="K1055" t="inlineStr">
        <is>
          <t>Viviendas</t>
        </is>
      </c>
      <c r="L1055" t="inlineStr">
        <is>
          <t>-</t>
        </is>
      </c>
      <c r="M1055" t="n">
        <v>1966</v>
      </c>
      <c r="N1055" t="n">
        <v>59</v>
      </c>
      <c r="O1055" t="inlineStr">
        <is>
          <t>Vilafranca del Penedès</t>
        </is>
      </c>
      <c r="P1055" t="inlineStr">
        <is>
          <t>Sant Julià</t>
        </is>
      </c>
      <c r="Q1055" t="n">
        <v>90</v>
      </c>
      <c r="R1055" t="inlineStr">
        <is>
          <t>-</t>
        </is>
      </c>
      <c r="S1055" t="inlineStr">
        <is>
          <t>-</t>
        </is>
      </c>
      <c r="T1055" t="inlineStr">
        <is>
          <t>No</t>
        </is>
      </c>
      <c r="U1055" t="n">
        <v>3</v>
      </c>
      <c r="V1055" t="n">
        <v>1</v>
      </c>
      <c r="W1055" t="inlineStr">
        <is>
          <t>-</t>
        </is>
      </c>
      <c r="X1055" t="inlineStr">
        <is>
          <t>Si</t>
        </is>
      </c>
      <c r="Y1055" t="inlineStr">
        <is>
          <t>No</t>
        </is>
      </c>
      <c r="Z1055" t="inlineStr">
        <is>
          <t>No</t>
        </is>
      </c>
      <c r="AA1055" t="inlineStr">
        <is>
          <t>Si</t>
        </is>
      </c>
      <c r="AB1055" t="inlineStr">
        <is>
          <t>Si</t>
        </is>
      </c>
      <c r="AC1055" s="126" t="inlineStr">
        <is>
          <t>Aqui</t>
        </is>
      </c>
      <c r="AE1055" t="n">
        <v>3166.666666666667</v>
      </c>
      <c r="AF1055" t="n">
        <v>2445.302445302445</v>
      </c>
    </row>
    <row r="1056">
      <c r="B1056" t="inlineStr">
        <is>
          <t>Actiu</t>
        </is>
      </c>
      <c r="C1056" t="inlineStr">
        <is>
          <t>2025-05-17</t>
        </is>
      </c>
      <c r="D1056" t="inlineStr">
        <is>
          <t>Serra Grup Immobiliari</t>
        </is>
      </c>
      <c r="F1056" t="inlineStr">
        <is>
          <t>2025-05-17</t>
        </is>
      </c>
      <c r="G1056" t="n">
        <v>0</v>
      </c>
      <c r="I1056" t="n">
        <v>2200000</v>
      </c>
      <c r="J1056" t="inlineStr">
        <is>
          <t>-</t>
        </is>
      </c>
      <c r="K1056" t="inlineStr">
        <is>
          <t>Viviendas</t>
        </is>
      </c>
      <c r="L1056" t="inlineStr">
        <is>
          <t>-</t>
        </is>
      </c>
      <c r="M1056" t="inlineStr">
        <is>
          <t>-</t>
        </is>
      </c>
      <c r="N1056" t="inlineStr">
        <is>
          <t>-</t>
        </is>
      </c>
      <c r="O1056" t="inlineStr">
        <is>
          <t>Vilafranca del Penedès</t>
        </is>
      </c>
      <c r="P1056" t="inlineStr">
        <is>
          <t>Subirats</t>
        </is>
      </c>
      <c r="Q1056" t="n">
        <v>687</v>
      </c>
      <c r="R1056" t="inlineStr">
        <is>
          <t>-</t>
        </is>
      </c>
      <c r="S1056" t="inlineStr">
        <is>
          <t>-</t>
        </is>
      </c>
      <c r="T1056" t="inlineStr">
        <is>
          <t>No</t>
        </is>
      </c>
      <c r="U1056" t="n">
        <v>8</v>
      </c>
      <c r="V1056" t="n">
        <v>6</v>
      </c>
      <c r="W1056" t="inlineStr">
        <is>
          <t>-</t>
        </is>
      </c>
      <c r="X1056" t="inlineStr">
        <is>
          <t>Si</t>
        </is>
      </c>
      <c r="Y1056" t="inlineStr">
        <is>
          <t>Si</t>
        </is>
      </c>
      <c r="Z1056" t="inlineStr">
        <is>
          <t>Si</t>
        </is>
      </c>
      <c r="AA1056" t="inlineStr">
        <is>
          <t>No</t>
        </is>
      </c>
      <c r="AB1056" t="inlineStr">
        <is>
          <t>No</t>
        </is>
      </c>
      <c r="AC1056" s="126" t="inlineStr">
        <is>
          <t>Aqui</t>
        </is>
      </c>
      <c r="AE1056" t="n">
        <v>3202.328966521106</v>
      </c>
      <c r="AF1056" t="inlineStr">
        <is>
          <t>-</t>
        </is>
      </c>
    </row>
    <row r="1057">
      <c r="B1057" t="inlineStr">
        <is>
          <t>Actiu</t>
        </is>
      </c>
      <c r="C1057" t="inlineStr">
        <is>
          <t>2025-05-17</t>
        </is>
      </c>
      <c r="D1057" t="inlineStr">
        <is>
          <t>Serra Grup Immobiliari</t>
        </is>
      </c>
      <c r="F1057" t="inlineStr">
        <is>
          <t>2025-05-17</t>
        </is>
      </c>
      <c r="G1057" t="n">
        <v>0</v>
      </c>
      <c r="I1057" t="n">
        <v>550000</v>
      </c>
      <c r="J1057" t="inlineStr">
        <is>
          <t>-</t>
        </is>
      </c>
      <c r="K1057" t="inlineStr">
        <is>
          <t>Viviendas</t>
        </is>
      </c>
      <c r="L1057" t="inlineStr">
        <is>
          <t>-</t>
        </is>
      </c>
      <c r="M1057" t="n">
        <v>1980</v>
      </c>
      <c r="N1057" t="n">
        <v>45</v>
      </c>
      <c r="O1057" t="inlineStr">
        <is>
          <t>Vilafranca del Penedès</t>
        </is>
      </c>
      <c r="P1057" t="inlineStr">
        <is>
          <t>*CENTRO</t>
        </is>
      </c>
      <c r="Q1057" t="n">
        <v>260</v>
      </c>
      <c r="R1057" t="inlineStr">
        <is>
          <t>-</t>
        </is>
      </c>
      <c r="S1057" t="inlineStr">
        <is>
          <t>-</t>
        </is>
      </c>
      <c r="T1057" t="inlineStr">
        <is>
          <t>Si</t>
        </is>
      </c>
      <c r="U1057" t="n">
        <v>5</v>
      </c>
      <c r="V1057" t="n">
        <v>3</v>
      </c>
      <c r="W1057" t="inlineStr">
        <is>
          <t>-</t>
        </is>
      </c>
      <c r="X1057" t="inlineStr">
        <is>
          <t>No</t>
        </is>
      </c>
      <c r="Y1057" t="inlineStr">
        <is>
          <t>Si</t>
        </is>
      </c>
      <c r="Z1057" t="inlineStr">
        <is>
          <t>No</t>
        </is>
      </c>
      <c r="AA1057" t="inlineStr">
        <is>
          <t>Si</t>
        </is>
      </c>
      <c r="AB1057" t="inlineStr">
        <is>
          <t>No</t>
        </is>
      </c>
      <c r="AC1057" s="126" t="inlineStr">
        <is>
          <t>Aqui</t>
        </is>
      </c>
      <c r="AE1057" t="n">
        <v>2115.384615384615</v>
      </c>
      <c r="AF1057" t="n">
        <v>1726.844583987441</v>
      </c>
    </row>
    <row r="1058">
      <c r="B1058" t="inlineStr">
        <is>
          <t>Actiu</t>
        </is>
      </c>
      <c r="C1058" t="inlineStr">
        <is>
          <t>2025-05-17</t>
        </is>
      </c>
      <c r="D1058" t="inlineStr">
        <is>
          <t>Serra Grup Immobiliari</t>
        </is>
      </c>
      <c r="F1058" t="inlineStr">
        <is>
          <t>2025-05-17</t>
        </is>
      </c>
      <c r="G1058" t="n">
        <v>0</v>
      </c>
      <c r="I1058" t="n">
        <v>296000</v>
      </c>
      <c r="J1058" t="inlineStr">
        <is>
          <t>-</t>
        </is>
      </c>
      <c r="K1058" t="inlineStr">
        <is>
          <t>Viviendas</t>
        </is>
      </c>
      <c r="L1058" t="inlineStr">
        <is>
          <t>Buen estado</t>
        </is>
      </c>
      <c r="M1058" t="inlineStr">
        <is>
          <t>-</t>
        </is>
      </c>
      <c r="N1058" t="inlineStr">
        <is>
          <t>-</t>
        </is>
      </c>
      <c r="O1058" t="inlineStr">
        <is>
          <t>Font-rubí</t>
        </is>
      </c>
      <c r="P1058" t="inlineStr">
        <is>
          <t>Cataluna</t>
        </is>
      </c>
      <c r="Q1058" t="n">
        <v>95</v>
      </c>
      <c r="R1058" t="inlineStr">
        <is>
          <t>-</t>
        </is>
      </c>
      <c r="S1058" t="inlineStr">
        <is>
          <t>-</t>
        </is>
      </c>
      <c r="T1058" t="inlineStr">
        <is>
          <t>No</t>
        </is>
      </c>
      <c r="U1058" t="n">
        <v>7</v>
      </c>
      <c r="V1058" t="n">
        <v>3</v>
      </c>
      <c r="W1058" t="inlineStr">
        <is>
          <t>-</t>
        </is>
      </c>
      <c r="X1058" t="inlineStr">
        <is>
          <t>Si</t>
        </is>
      </c>
      <c r="Y1058" t="inlineStr">
        <is>
          <t>No</t>
        </is>
      </c>
      <c r="Z1058" t="inlineStr">
        <is>
          <t>Si</t>
        </is>
      </c>
      <c r="AA1058" t="inlineStr">
        <is>
          <t>No</t>
        </is>
      </c>
      <c r="AB1058" t="inlineStr">
        <is>
          <t>No</t>
        </is>
      </c>
      <c r="AC1058" s="126" t="inlineStr">
        <is>
          <t>Aqui</t>
        </is>
      </c>
      <c r="AE1058" t="n">
        <v>3115.78947368421</v>
      </c>
      <c r="AF1058" t="inlineStr">
        <is>
          <t>-</t>
        </is>
      </c>
    </row>
    <row r="1059">
      <c r="B1059" t="inlineStr">
        <is>
          <t>Actiu</t>
        </is>
      </c>
      <c r="C1059" t="inlineStr">
        <is>
          <t>2025-05-17</t>
        </is>
      </c>
      <c r="D1059" t="inlineStr">
        <is>
          <t>Serra Grup Immobiliari</t>
        </is>
      </c>
      <c r="F1059" t="inlineStr">
        <is>
          <t>2025-05-17</t>
        </is>
      </c>
      <c r="G1059" t="n">
        <v>0</v>
      </c>
      <c r="I1059" t="n">
        <v>340000</v>
      </c>
      <c r="J1059" t="inlineStr">
        <is>
          <t>-</t>
        </is>
      </c>
      <c r="K1059" t="inlineStr">
        <is>
          <t>Viviendas</t>
        </is>
      </c>
      <c r="L1059" t="inlineStr">
        <is>
          <t>-</t>
        </is>
      </c>
      <c r="M1059" t="n">
        <v>2003</v>
      </c>
      <c r="N1059" t="n">
        <v>22</v>
      </c>
      <c r="O1059" t="inlineStr">
        <is>
          <t>Moja</t>
        </is>
      </c>
      <c r="P1059" t="inlineStr">
        <is>
          <t>La vinera</t>
        </is>
      </c>
      <c r="Q1059" t="n">
        <v>125</v>
      </c>
      <c r="R1059" t="inlineStr">
        <is>
          <t>-</t>
        </is>
      </c>
      <c r="S1059" t="inlineStr">
        <is>
          <t>-</t>
        </is>
      </c>
      <c r="T1059" t="inlineStr">
        <is>
          <t>Si</t>
        </is>
      </c>
      <c r="U1059" t="n">
        <v>4</v>
      </c>
      <c r="V1059" t="n">
        <v>3</v>
      </c>
      <c r="W1059" t="inlineStr">
        <is>
          <t>-</t>
        </is>
      </c>
      <c r="X1059" t="inlineStr">
        <is>
          <t>Si</t>
        </is>
      </c>
      <c r="Y1059" t="inlineStr">
        <is>
          <t>Si</t>
        </is>
      </c>
      <c r="Z1059" t="inlineStr">
        <is>
          <t>Si</t>
        </is>
      </c>
      <c r="AA1059" t="inlineStr">
        <is>
          <t>Si</t>
        </is>
      </c>
      <c r="AB1059" t="inlineStr">
        <is>
          <t>Si</t>
        </is>
      </c>
      <c r="AC1059" s="126" t="inlineStr">
        <is>
          <t>Aqui</t>
        </is>
      </c>
      <c r="AE1059" t="n">
        <v>2720</v>
      </c>
      <c r="AF1059" t="n">
        <v>2450.45045045045</v>
      </c>
    </row>
    <row r="1060">
      <c r="B1060" t="inlineStr">
        <is>
          <t>Actiu</t>
        </is>
      </c>
      <c r="C1060" t="inlineStr">
        <is>
          <t>2025-05-18</t>
        </is>
      </c>
      <c r="D1060" t="inlineStr">
        <is>
          <t>Serra Grup Immobiliari</t>
        </is>
      </c>
      <c r="F1060" t="inlineStr">
        <is>
          <t>2025-05-18</t>
        </is>
      </c>
      <c r="G1060" t="n">
        <v>0</v>
      </c>
      <c r="I1060" t="n">
        <v>276105</v>
      </c>
      <c r="J1060" t="inlineStr">
        <is>
          <t>-</t>
        </is>
      </c>
      <c r="K1060" t="inlineStr">
        <is>
          <t>Viviendas</t>
        </is>
      </c>
      <c r="L1060" t="inlineStr">
        <is>
          <t>Obra Nueva</t>
        </is>
      </c>
      <c r="M1060" t="n">
        <v>2025</v>
      </c>
      <c r="N1060" t="n">
        <v>0</v>
      </c>
      <c r="O1060" t="inlineStr">
        <is>
          <t>Vilafranca del Penedès</t>
        </is>
      </c>
      <c r="P1060" t="inlineStr">
        <is>
          <t>Vilafranca del Penedès</t>
        </is>
      </c>
      <c r="Q1060" t="n">
        <v>83</v>
      </c>
      <c r="R1060" t="inlineStr">
        <is>
          <t>-</t>
        </is>
      </c>
      <c r="S1060" t="inlineStr">
        <is>
          <t>-</t>
        </is>
      </c>
      <c r="T1060" t="inlineStr">
        <is>
          <t>Si</t>
        </is>
      </c>
      <c r="U1060" t="n">
        <v>3</v>
      </c>
      <c r="V1060" t="n">
        <v>2</v>
      </c>
      <c r="W1060" t="inlineStr">
        <is>
          <t>-</t>
        </is>
      </c>
      <c r="X1060" t="inlineStr">
        <is>
          <t>No</t>
        </is>
      </c>
      <c r="Y1060" t="inlineStr">
        <is>
          <t>No</t>
        </is>
      </c>
      <c r="Z1060" t="inlineStr">
        <is>
          <t>Si</t>
        </is>
      </c>
      <c r="AA1060" t="inlineStr">
        <is>
          <t>No</t>
        </is>
      </c>
      <c r="AB1060" t="inlineStr">
        <is>
          <t>Si</t>
        </is>
      </c>
      <c r="AC1060" s="126" t="inlineStr">
        <is>
          <t>Aqui</t>
        </is>
      </c>
      <c r="AE1060" t="n">
        <v>3326.566265060241</v>
      </c>
      <c r="AF1060" t="n">
        <v>3326.566265060241</v>
      </c>
    </row>
    <row r="1061">
      <c r="B1061" t="inlineStr">
        <is>
          <t>Actiu</t>
        </is>
      </c>
      <c r="C1061" t="inlineStr">
        <is>
          <t>2025-05-18</t>
        </is>
      </c>
      <c r="D1061" t="inlineStr">
        <is>
          <t>Serra Grup Immobiliari</t>
        </is>
      </c>
      <c r="F1061" t="inlineStr">
        <is>
          <t>2025-05-18</t>
        </is>
      </c>
      <c r="G1061" t="n">
        <v>0</v>
      </c>
      <c r="I1061" t="n">
        <v>273861</v>
      </c>
      <c r="J1061" t="inlineStr">
        <is>
          <t>-</t>
        </is>
      </c>
      <c r="K1061" t="inlineStr">
        <is>
          <t>Viviendas</t>
        </is>
      </c>
      <c r="L1061" t="inlineStr">
        <is>
          <t>Obra Nueva</t>
        </is>
      </c>
      <c r="M1061" t="n">
        <v>2025</v>
      </c>
      <c r="N1061" t="n">
        <v>0</v>
      </c>
      <c r="O1061" t="inlineStr">
        <is>
          <t>Vilafranca del Penedès</t>
        </is>
      </c>
      <c r="P1061" t="inlineStr">
        <is>
          <t>Vilafranca del Penedès</t>
        </is>
      </c>
      <c r="Q1061" t="n">
        <v>84</v>
      </c>
      <c r="R1061" t="inlineStr">
        <is>
          <t>-</t>
        </is>
      </c>
      <c r="S1061" t="inlineStr">
        <is>
          <t>-</t>
        </is>
      </c>
      <c r="T1061" t="inlineStr">
        <is>
          <t>Si</t>
        </is>
      </c>
      <c r="U1061" t="n">
        <v>3</v>
      </c>
      <c r="V1061" t="n">
        <v>2</v>
      </c>
      <c r="W1061" t="inlineStr">
        <is>
          <t>-</t>
        </is>
      </c>
      <c r="X1061" t="inlineStr">
        <is>
          <t>No</t>
        </is>
      </c>
      <c r="Y1061" t="inlineStr">
        <is>
          <t>No</t>
        </is>
      </c>
      <c r="Z1061" t="inlineStr">
        <is>
          <t>Si</t>
        </is>
      </c>
      <c r="AA1061" t="inlineStr">
        <is>
          <t>No</t>
        </is>
      </c>
      <c r="AB1061" t="inlineStr">
        <is>
          <t>Si</t>
        </is>
      </c>
      <c r="AC1061" s="126" t="inlineStr">
        <is>
          <t>Aqui</t>
        </is>
      </c>
      <c r="AE1061" t="n">
        <v>3260.25</v>
      </c>
      <c r="AF1061" t="n">
        <v>3260.25</v>
      </c>
    </row>
    <row r="1062">
      <c r="B1062" t="inlineStr">
        <is>
          <t>Actiu</t>
        </is>
      </c>
      <c r="C1062" t="inlineStr">
        <is>
          <t>2025-05-18</t>
        </is>
      </c>
      <c r="D1062" t="inlineStr">
        <is>
          <t>Serra Grup Immobiliari</t>
        </is>
      </c>
      <c r="F1062" t="inlineStr">
        <is>
          <t>2025-05-18</t>
        </is>
      </c>
      <c r="G1062" t="n">
        <v>0</v>
      </c>
      <c r="I1062" t="n">
        <v>269000</v>
      </c>
      <c r="J1062" t="inlineStr">
        <is>
          <t>-</t>
        </is>
      </c>
      <c r="K1062" t="inlineStr">
        <is>
          <t>Viviendas</t>
        </is>
      </c>
      <c r="L1062" t="inlineStr">
        <is>
          <t>Obra Nueva</t>
        </is>
      </c>
      <c r="M1062" t="n">
        <v>2025</v>
      </c>
      <c r="N1062" t="n">
        <v>0</v>
      </c>
      <c r="O1062" t="inlineStr">
        <is>
          <t>Vilafranca del Penedès</t>
        </is>
      </c>
      <c r="P1062" t="inlineStr">
        <is>
          <t>La Girada</t>
        </is>
      </c>
      <c r="Q1062" t="n">
        <v>78</v>
      </c>
      <c r="R1062" t="inlineStr">
        <is>
          <t>-</t>
        </is>
      </c>
      <c r="S1062" t="inlineStr">
        <is>
          <t>-</t>
        </is>
      </c>
      <c r="T1062" t="inlineStr">
        <is>
          <t>Si</t>
        </is>
      </c>
      <c r="U1062" t="n">
        <v>4</v>
      </c>
      <c r="V1062" t="n">
        <v>2</v>
      </c>
      <c r="W1062" t="inlineStr">
        <is>
          <t>-</t>
        </is>
      </c>
      <c r="X1062" t="inlineStr">
        <is>
          <t>No</t>
        </is>
      </c>
      <c r="Y1062" t="inlineStr">
        <is>
          <t>Si</t>
        </is>
      </c>
      <c r="Z1062" t="inlineStr">
        <is>
          <t>Si</t>
        </is>
      </c>
      <c r="AA1062" t="inlineStr">
        <is>
          <t>No</t>
        </is>
      </c>
      <c r="AB1062" t="inlineStr">
        <is>
          <t>No</t>
        </is>
      </c>
      <c r="AC1062" s="126" t="inlineStr">
        <is>
          <t>Aqui</t>
        </is>
      </c>
      <c r="AE1062" t="n">
        <v>3448.717948717949</v>
      </c>
      <c r="AF1062" t="n">
        <v>3448.717948717949</v>
      </c>
    </row>
    <row r="1063">
      <c r="B1063" t="inlineStr">
        <is>
          <t>Actiu</t>
        </is>
      </c>
      <c r="C1063" t="inlineStr">
        <is>
          <t>2025-05-18</t>
        </is>
      </c>
      <c r="D1063" t="inlineStr">
        <is>
          <t>Serra Grup Immobiliari</t>
        </is>
      </c>
      <c r="F1063" t="inlineStr">
        <is>
          <t>2025-05-18</t>
        </is>
      </c>
      <c r="G1063" t="n">
        <v>0</v>
      </c>
      <c r="I1063" t="n">
        <v>167000</v>
      </c>
      <c r="J1063" t="inlineStr">
        <is>
          <t>-</t>
        </is>
      </c>
      <c r="K1063" t="inlineStr">
        <is>
          <t>Viviendas</t>
        </is>
      </c>
      <c r="L1063" t="inlineStr">
        <is>
          <t>Buen estado</t>
        </is>
      </c>
      <c r="M1063" t="n">
        <v>1972</v>
      </c>
      <c r="N1063" t="n">
        <v>53</v>
      </c>
      <c r="O1063" t="inlineStr">
        <is>
          <t>Vilafranca del Penedès</t>
        </is>
      </c>
      <c r="P1063" t="inlineStr">
        <is>
          <t>LEspirall</t>
        </is>
      </c>
      <c r="Q1063" t="n">
        <v>74</v>
      </c>
      <c r="R1063" t="inlineStr">
        <is>
          <t>-</t>
        </is>
      </c>
      <c r="S1063" t="inlineStr">
        <is>
          <t>-</t>
        </is>
      </c>
      <c r="T1063" t="inlineStr">
        <is>
          <t>Si</t>
        </is>
      </c>
      <c r="U1063" t="n">
        <v>3</v>
      </c>
      <c r="V1063" t="n">
        <v>1</v>
      </c>
      <c r="W1063" t="inlineStr">
        <is>
          <t>Sur</t>
        </is>
      </c>
      <c r="X1063" t="inlineStr">
        <is>
          <t>No</t>
        </is>
      </c>
      <c r="Y1063" t="inlineStr">
        <is>
          <t>No</t>
        </is>
      </c>
      <c r="Z1063" t="inlineStr">
        <is>
          <t>No</t>
        </is>
      </c>
      <c r="AA1063" t="inlineStr">
        <is>
          <t>No</t>
        </is>
      </c>
      <c r="AB1063" t="inlineStr">
        <is>
          <t>No</t>
        </is>
      </c>
      <c r="AC1063" s="126" t="inlineStr">
        <is>
          <t>Aqui</t>
        </is>
      </c>
      <c r="AE1063" t="n">
        <v>2256.756756756757</v>
      </c>
      <c r="AF1063" t="n">
        <v>1783.997436171349</v>
      </c>
    </row>
    <row r="1064">
      <c r="B1064" t="inlineStr">
        <is>
          <t>Actiu</t>
        </is>
      </c>
      <c r="C1064" t="inlineStr">
        <is>
          <t>2025-05-18</t>
        </is>
      </c>
      <c r="D1064" t="inlineStr">
        <is>
          <t>Serra Grup Immobiliari</t>
        </is>
      </c>
      <c r="F1064" t="inlineStr">
        <is>
          <t>2025-05-18</t>
        </is>
      </c>
      <c r="G1064" t="n">
        <v>0</v>
      </c>
      <c r="I1064" t="n">
        <v>288472</v>
      </c>
      <c r="J1064" t="inlineStr">
        <is>
          <t>-</t>
        </is>
      </c>
      <c r="K1064" t="inlineStr">
        <is>
          <t>Viviendas</t>
        </is>
      </c>
      <c r="L1064" t="inlineStr">
        <is>
          <t>Obra Nueva</t>
        </is>
      </c>
      <c r="M1064" t="n">
        <v>2025</v>
      </c>
      <c r="N1064" t="n">
        <v>0</v>
      </c>
      <c r="O1064" t="inlineStr">
        <is>
          <t>Vilafranca del Penedès</t>
        </is>
      </c>
      <c r="P1064" t="inlineStr">
        <is>
          <t>Vilafranca del Penedès</t>
        </is>
      </c>
      <c r="Q1064" t="n">
        <v>88</v>
      </c>
      <c r="R1064" t="inlineStr">
        <is>
          <t>-</t>
        </is>
      </c>
      <c r="S1064" t="inlineStr">
        <is>
          <t>-</t>
        </is>
      </c>
      <c r="T1064" t="inlineStr">
        <is>
          <t>Si</t>
        </is>
      </c>
      <c r="U1064" t="n">
        <v>4</v>
      </c>
      <c r="V1064" t="n">
        <v>2</v>
      </c>
      <c r="W1064" t="inlineStr">
        <is>
          <t>-</t>
        </is>
      </c>
      <c r="X1064" t="inlineStr">
        <is>
          <t>No</t>
        </is>
      </c>
      <c r="Y1064" t="inlineStr">
        <is>
          <t>Si</t>
        </is>
      </c>
      <c r="Z1064" t="inlineStr">
        <is>
          <t>Si</t>
        </is>
      </c>
      <c r="AA1064" t="inlineStr">
        <is>
          <t>No</t>
        </is>
      </c>
      <c r="AB1064" t="inlineStr">
        <is>
          <t>Si</t>
        </is>
      </c>
      <c r="AC1064" s="126" t="inlineStr">
        <is>
          <t>Aqui</t>
        </is>
      </c>
      <c r="AE1064" t="n">
        <v>3278.090909090909</v>
      </c>
      <c r="AF1064" t="n">
        <v>3278.090909090909</v>
      </c>
    </row>
    <row r="1065">
      <c r="B1065" t="inlineStr">
        <is>
          <t>Actiu</t>
        </is>
      </c>
      <c r="C1065" t="inlineStr">
        <is>
          <t>2025-05-18</t>
        </is>
      </c>
      <c r="D1065" t="inlineStr">
        <is>
          <t>Serra Grup Immobiliari</t>
        </is>
      </c>
      <c r="F1065" t="inlineStr">
        <is>
          <t>2025-05-18</t>
        </is>
      </c>
      <c r="G1065" t="n">
        <v>0</v>
      </c>
      <c r="I1065" t="n">
        <v>284000</v>
      </c>
      <c r="J1065" t="inlineStr">
        <is>
          <t>-</t>
        </is>
      </c>
      <c r="K1065" t="inlineStr">
        <is>
          <t>Viviendas</t>
        </is>
      </c>
      <c r="L1065" t="inlineStr">
        <is>
          <t>Nuevo</t>
        </is>
      </c>
      <c r="M1065" t="n">
        <v>2025</v>
      </c>
      <c r="N1065" t="n">
        <v>0</v>
      </c>
      <c r="O1065" t="inlineStr">
        <is>
          <t>Vilafranca del Penedès</t>
        </is>
      </c>
      <c r="P1065" t="inlineStr">
        <is>
          <t>La Girada</t>
        </is>
      </c>
      <c r="Q1065" t="n">
        <v>78</v>
      </c>
      <c r="R1065" t="inlineStr">
        <is>
          <t>-</t>
        </is>
      </c>
      <c r="S1065" t="inlineStr">
        <is>
          <t>-</t>
        </is>
      </c>
      <c r="T1065" t="inlineStr">
        <is>
          <t>Si</t>
        </is>
      </c>
      <c r="U1065" t="n">
        <v>4</v>
      </c>
      <c r="V1065" t="n">
        <v>2</v>
      </c>
      <c r="W1065" t="inlineStr">
        <is>
          <t>-</t>
        </is>
      </c>
      <c r="X1065" t="inlineStr">
        <is>
          <t>No</t>
        </is>
      </c>
      <c r="Y1065" t="inlineStr">
        <is>
          <t>Si</t>
        </is>
      </c>
      <c r="Z1065" t="inlineStr">
        <is>
          <t>Si</t>
        </is>
      </c>
      <c r="AA1065" t="inlineStr">
        <is>
          <t>No</t>
        </is>
      </c>
      <c r="AB1065" t="inlineStr">
        <is>
          <t>No</t>
        </is>
      </c>
      <c r="AC1065" s="126" t="inlineStr">
        <is>
          <t>Aqui</t>
        </is>
      </c>
      <c r="AE1065" t="n">
        <v>3641.025641025641</v>
      </c>
      <c r="AF1065" t="n">
        <v>3641.025641025641</v>
      </c>
    </row>
    <row r="1066">
      <c r="B1066" t="inlineStr">
        <is>
          <t>Actiu</t>
        </is>
      </c>
      <c r="C1066" t="inlineStr">
        <is>
          <t>2025-05-18</t>
        </is>
      </c>
      <c r="D1066" t="inlineStr">
        <is>
          <t>Serra Grup Immobiliari</t>
        </is>
      </c>
      <c r="F1066" t="inlineStr">
        <is>
          <t>2025-05-18</t>
        </is>
      </c>
      <c r="G1066" t="n">
        <v>0</v>
      </c>
      <c r="I1066" t="n">
        <v>495000</v>
      </c>
      <c r="J1066" t="inlineStr">
        <is>
          <t>-</t>
        </is>
      </c>
      <c r="K1066" t="inlineStr">
        <is>
          <t>Viviendas</t>
        </is>
      </c>
      <c r="L1066" t="inlineStr">
        <is>
          <t>Buen estado</t>
        </is>
      </c>
      <c r="M1066" t="n">
        <v>1918</v>
      </c>
      <c r="N1066" t="n">
        <v>107</v>
      </c>
      <c r="O1066" t="inlineStr">
        <is>
          <t>Vilafranca del Penedès</t>
        </is>
      </c>
      <c r="P1066" t="inlineStr">
        <is>
          <t>*CENTRO</t>
        </is>
      </c>
      <c r="Q1066" t="n">
        <v>273</v>
      </c>
      <c r="R1066" t="inlineStr">
        <is>
          <t>-</t>
        </is>
      </c>
      <c r="S1066" t="inlineStr">
        <is>
          <t>-</t>
        </is>
      </c>
      <c r="T1066" t="inlineStr">
        <is>
          <t>No</t>
        </is>
      </c>
      <c r="U1066" t="n">
        <v>7</v>
      </c>
      <c r="V1066" t="n">
        <v>4</v>
      </c>
      <c r="W1066" t="inlineStr">
        <is>
          <t>-</t>
        </is>
      </c>
      <c r="X1066" t="inlineStr">
        <is>
          <t>No</t>
        </is>
      </c>
      <c r="Y1066" t="inlineStr">
        <is>
          <t>Si</t>
        </is>
      </c>
      <c r="Z1066" t="inlineStr">
        <is>
          <t>No</t>
        </is>
      </c>
      <c r="AA1066" t="inlineStr">
        <is>
          <t>No</t>
        </is>
      </c>
      <c r="AB1066" t="inlineStr">
        <is>
          <t>No</t>
        </is>
      </c>
      <c r="AC1066" s="126" t="inlineStr">
        <is>
          <t>Aqui</t>
        </is>
      </c>
      <c r="AE1066" t="n">
        <v>1813.186813186813</v>
      </c>
      <c r="AF1066" t="n">
        <v>1181.22919425851</v>
      </c>
    </row>
    <row r="1067">
      <c r="B1067" t="inlineStr">
        <is>
          <t>Actiu</t>
        </is>
      </c>
      <c r="C1067" t="inlineStr">
        <is>
          <t>2025-05-18</t>
        </is>
      </c>
      <c r="D1067" t="inlineStr">
        <is>
          <t>Serra Grup Immobiliari</t>
        </is>
      </c>
      <c r="F1067" t="inlineStr">
        <is>
          <t>2025-05-18</t>
        </is>
      </c>
      <c r="G1067" t="n">
        <v>0</v>
      </c>
      <c r="I1067" t="n">
        <v>287000</v>
      </c>
      <c r="J1067" t="inlineStr">
        <is>
          <t>-</t>
        </is>
      </c>
      <c r="K1067" t="inlineStr">
        <is>
          <t>Viviendas</t>
        </is>
      </c>
      <c r="L1067" t="inlineStr">
        <is>
          <t>Buen estado</t>
        </is>
      </c>
      <c r="M1067" t="inlineStr">
        <is>
          <t>-</t>
        </is>
      </c>
      <c r="N1067" t="inlineStr">
        <is>
          <t>-</t>
        </is>
      </c>
      <c r="O1067" t="inlineStr">
        <is>
          <t>Vilafranca del Penedès</t>
        </is>
      </c>
      <c r="P1067" t="inlineStr">
        <is>
          <t>*CENTRO</t>
        </is>
      </c>
      <c r="Q1067" t="n">
        <v>305</v>
      </c>
      <c r="R1067" t="inlineStr">
        <is>
          <t>-</t>
        </is>
      </c>
      <c r="S1067" t="inlineStr">
        <is>
          <t>-</t>
        </is>
      </c>
      <c r="T1067" t="inlineStr">
        <is>
          <t>No</t>
        </is>
      </c>
      <c r="U1067" t="n">
        <v>4</v>
      </c>
      <c r="V1067" t="n">
        <v>3</v>
      </c>
      <c r="W1067" t="inlineStr">
        <is>
          <t>-</t>
        </is>
      </c>
      <c r="X1067" t="inlineStr">
        <is>
          <t>No</t>
        </is>
      </c>
      <c r="Y1067" t="inlineStr">
        <is>
          <t>No</t>
        </is>
      </c>
      <c r="Z1067" t="inlineStr">
        <is>
          <t>No</t>
        </is>
      </c>
      <c r="AA1067" t="inlineStr">
        <is>
          <t>No</t>
        </is>
      </c>
      <c r="AB1067" t="inlineStr">
        <is>
          <t>No</t>
        </is>
      </c>
      <c r="AC1067" s="126" t="inlineStr">
        <is>
          <t>Aqui</t>
        </is>
      </c>
      <c r="AE1067" t="n">
        <v>940.983606557377</v>
      </c>
      <c r="AF1067" t="inlineStr">
        <is>
          <t>-</t>
        </is>
      </c>
    </row>
    <row r="1068">
      <c r="B1068" t="inlineStr">
        <is>
          <t>Actiu</t>
        </is>
      </c>
      <c r="C1068" t="inlineStr">
        <is>
          <t>2025-05-18</t>
        </is>
      </c>
      <c r="D1068" t="inlineStr">
        <is>
          <t>Serra Grup Immobiliari</t>
        </is>
      </c>
      <c r="F1068" t="inlineStr">
        <is>
          <t>2025-05-18</t>
        </is>
      </c>
      <c r="G1068" t="n">
        <v>0</v>
      </c>
      <c r="I1068" t="n">
        <v>282043</v>
      </c>
      <c r="J1068" t="inlineStr">
        <is>
          <t>-</t>
        </is>
      </c>
      <c r="K1068" t="inlineStr">
        <is>
          <t>Viviendas</t>
        </is>
      </c>
      <c r="L1068" t="inlineStr">
        <is>
          <t>Nuevo</t>
        </is>
      </c>
      <c r="M1068" t="inlineStr">
        <is>
          <t>-</t>
        </is>
      </c>
      <c r="N1068" t="inlineStr">
        <is>
          <t>-</t>
        </is>
      </c>
      <c r="O1068" t="inlineStr">
        <is>
          <t>Vilafranca del Penedès</t>
        </is>
      </c>
      <c r="P1068" t="inlineStr">
        <is>
          <t>Barcelona</t>
        </is>
      </c>
      <c r="Q1068" t="n">
        <v>83</v>
      </c>
      <c r="R1068" t="inlineStr">
        <is>
          <t>-</t>
        </is>
      </c>
      <c r="S1068" t="inlineStr">
        <is>
          <t>-</t>
        </is>
      </c>
      <c r="T1068" t="inlineStr">
        <is>
          <t>Si</t>
        </is>
      </c>
      <c r="U1068" t="n">
        <v>3</v>
      </c>
      <c r="V1068" t="n">
        <v>2</v>
      </c>
      <c r="W1068" t="inlineStr">
        <is>
          <t>-</t>
        </is>
      </c>
      <c r="X1068" t="inlineStr">
        <is>
          <t>No</t>
        </is>
      </c>
      <c r="Y1068" t="inlineStr">
        <is>
          <t>No</t>
        </is>
      </c>
      <c r="Z1068" t="inlineStr">
        <is>
          <t>Si</t>
        </is>
      </c>
      <c r="AA1068" t="inlineStr">
        <is>
          <t>No</t>
        </is>
      </c>
      <c r="AB1068" t="inlineStr">
        <is>
          <t>Si</t>
        </is>
      </c>
      <c r="AC1068" s="126" t="inlineStr">
        <is>
          <t>Aqui</t>
        </is>
      </c>
      <c r="AE1068" t="n">
        <v>3398.10843373494</v>
      </c>
      <c r="AF1068" t="inlineStr">
        <is>
          <t>-</t>
        </is>
      </c>
    </row>
    <row r="1069">
      <c r="B1069" t="inlineStr">
        <is>
          <t>Actiu</t>
        </is>
      </c>
      <c r="C1069" t="inlineStr">
        <is>
          <t>2025-05-18</t>
        </is>
      </c>
      <c r="D1069" t="inlineStr">
        <is>
          <t>Serra Grup Immobiliari</t>
        </is>
      </c>
      <c r="F1069" t="inlineStr">
        <is>
          <t>2025-05-18</t>
        </is>
      </c>
      <c r="G1069" t="n">
        <v>0</v>
      </c>
      <c r="I1069" t="n">
        <v>175000</v>
      </c>
      <c r="J1069" t="inlineStr">
        <is>
          <t>-</t>
        </is>
      </c>
      <c r="K1069" t="inlineStr">
        <is>
          <t>Viviendas</t>
        </is>
      </c>
      <c r="L1069" t="inlineStr">
        <is>
          <t>Buen estado</t>
        </is>
      </c>
      <c r="M1069" t="n">
        <v>1995</v>
      </c>
      <c r="N1069" t="n">
        <v>30</v>
      </c>
      <c r="O1069" t="inlineStr">
        <is>
          <t>Vilafranca del Penedès</t>
        </is>
      </c>
      <c r="P1069" t="inlineStr">
        <is>
          <t>LES CLOTES</t>
        </is>
      </c>
      <c r="Q1069" t="n">
        <v>87</v>
      </c>
      <c r="R1069" t="inlineStr">
        <is>
          <t>-</t>
        </is>
      </c>
      <c r="S1069" t="inlineStr">
        <is>
          <t>-</t>
        </is>
      </c>
      <c r="T1069" t="inlineStr">
        <is>
          <t>Si</t>
        </is>
      </c>
      <c r="U1069" t="n">
        <v>4</v>
      </c>
      <c r="V1069" t="n">
        <v>2</v>
      </c>
      <c r="W1069" t="inlineStr">
        <is>
          <t>Oeste</t>
        </is>
      </c>
      <c r="X1069" t="inlineStr">
        <is>
          <t>No</t>
        </is>
      </c>
      <c r="Y1069" t="inlineStr">
        <is>
          <t>Si</t>
        </is>
      </c>
      <c r="Z1069" t="inlineStr">
        <is>
          <t>No</t>
        </is>
      </c>
      <c r="AA1069" t="inlineStr">
        <is>
          <t>No</t>
        </is>
      </c>
      <c r="AB1069" t="inlineStr">
        <is>
          <t>No</t>
        </is>
      </c>
      <c r="AC1069" s="126" t="inlineStr">
        <is>
          <t>Aqui</t>
        </is>
      </c>
      <c r="AE1069" t="n">
        <v>2011.494252873563</v>
      </c>
      <c r="AF1069" t="n">
        <v>1749.125437281359</v>
      </c>
    </row>
    <row r="1070">
      <c r="B1070" t="inlineStr">
        <is>
          <t>Actiu</t>
        </is>
      </c>
      <c r="C1070" t="inlineStr">
        <is>
          <t>2025-05-18</t>
        </is>
      </c>
      <c r="D1070" t="inlineStr">
        <is>
          <t>Serra Grup Immobiliari</t>
        </is>
      </c>
      <c r="F1070" t="inlineStr">
        <is>
          <t>2025-05-18</t>
        </is>
      </c>
      <c r="G1070" t="n">
        <v>0</v>
      </c>
      <c r="I1070" t="n">
        <v>148000</v>
      </c>
      <c r="J1070" t="inlineStr">
        <is>
          <t>-</t>
        </is>
      </c>
      <c r="K1070" t="inlineStr">
        <is>
          <t>Viviendas</t>
        </is>
      </c>
      <c r="L1070" t="inlineStr">
        <is>
          <t>Buen estado</t>
        </is>
      </c>
      <c r="M1070" t="n">
        <v>1967</v>
      </c>
      <c r="N1070" t="n">
        <v>58</v>
      </c>
      <c r="O1070" t="inlineStr">
        <is>
          <t>Vilafranca del Penedès</t>
        </is>
      </c>
      <c r="P1070" t="inlineStr">
        <is>
          <t>LEspirall</t>
        </is>
      </c>
      <c r="Q1070" t="n">
        <v>80</v>
      </c>
      <c r="R1070" t="inlineStr">
        <is>
          <t>-</t>
        </is>
      </c>
      <c r="S1070" t="inlineStr">
        <is>
          <t>-</t>
        </is>
      </c>
      <c r="T1070" t="inlineStr">
        <is>
          <t>Si</t>
        </is>
      </c>
      <c r="U1070" t="n">
        <v>3</v>
      </c>
      <c r="V1070" t="n">
        <v>1</v>
      </c>
      <c r="W1070" t="inlineStr">
        <is>
          <t>Este</t>
        </is>
      </c>
      <c r="X1070" t="inlineStr">
        <is>
          <t>No</t>
        </is>
      </c>
      <c r="Y1070" t="inlineStr">
        <is>
          <t>No</t>
        </is>
      </c>
      <c r="Z1070" t="inlineStr">
        <is>
          <t>No</t>
        </is>
      </c>
      <c r="AA1070" t="inlineStr">
        <is>
          <t>No</t>
        </is>
      </c>
      <c r="AB1070" t="inlineStr">
        <is>
          <t>Si</t>
        </is>
      </c>
      <c r="AC1070" s="126" t="inlineStr">
        <is>
          <t>Aqui</t>
        </is>
      </c>
      <c r="AE1070" t="n">
        <v>1850</v>
      </c>
      <c r="AF1070" t="n">
        <v>1434.108527131783</v>
      </c>
    </row>
    <row r="1071">
      <c r="B1071" t="inlineStr">
        <is>
          <t>Actiu</t>
        </is>
      </c>
      <c r="C1071" t="inlineStr">
        <is>
          <t>2025-05-18</t>
        </is>
      </c>
      <c r="D1071" t="inlineStr">
        <is>
          <t>Serra Grup Immobiliari</t>
        </is>
      </c>
      <c r="F1071" t="inlineStr">
        <is>
          <t>2025-05-18</t>
        </is>
      </c>
      <c r="G1071" t="n">
        <v>0</v>
      </c>
      <c r="I1071" t="n">
        <v>294743</v>
      </c>
      <c r="J1071" t="inlineStr">
        <is>
          <t>-</t>
        </is>
      </c>
      <c r="K1071" t="inlineStr">
        <is>
          <t>Viviendas</t>
        </is>
      </c>
      <c r="L1071" t="inlineStr">
        <is>
          <t>Obra Nueva</t>
        </is>
      </c>
      <c r="M1071" t="n">
        <v>2025</v>
      </c>
      <c r="N1071" t="n">
        <v>0</v>
      </c>
      <c r="O1071" t="inlineStr">
        <is>
          <t>Vilafranca del Penedès</t>
        </is>
      </c>
      <c r="P1071" t="inlineStr">
        <is>
          <t>Barceloneta</t>
        </is>
      </c>
      <c r="Q1071" t="n">
        <v>82</v>
      </c>
      <c r="R1071" t="inlineStr">
        <is>
          <t>-</t>
        </is>
      </c>
      <c r="S1071" t="inlineStr">
        <is>
          <t>-</t>
        </is>
      </c>
      <c r="T1071" t="inlineStr">
        <is>
          <t>Si</t>
        </is>
      </c>
      <c r="U1071" t="n">
        <v>4</v>
      </c>
      <c r="V1071" t="n">
        <v>2</v>
      </c>
      <c r="W1071" t="inlineStr">
        <is>
          <t>-</t>
        </is>
      </c>
      <c r="X1071" t="inlineStr">
        <is>
          <t>No</t>
        </is>
      </c>
      <c r="Y1071" t="inlineStr">
        <is>
          <t>No</t>
        </is>
      </c>
      <c r="Z1071" t="inlineStr">
        <is>
          <t>Si</t>
        </is>
      </c>
      <c r="AA1071" t="inlineStr">
        <is>
          <t>No</t>
        </is>
      </c>
      <c r="AB1071" t="inlineStr">
        <is>
          <t>Si</t>
        </is>
      </c>
      <c r="AC1071" s="126" t="inlineStr">
        <is>
          <t>Aqui</t>
        </is>
      </c>
      <c r="AE1071" t="n">
        <v>3594.426829268293</v>
      </c>
      <c r="AF1071" t="n">
        <v>3594.426829268293</v>
      </c>
    </row>
    <row r="1072">
      <c r="B1072" t="inlineStr">
        <is>
          <t>Actiu</t>
        </is>
      </c>
      <c r="C1072" t="inlineStr">
        <is>
          <t>2025-05-18</t>
        </is>
      </c>
      <c r="D1072" t="inlineStr">
        <is>
          <t>Serra Grup Immobiliari</t>
        </is>
      </c>
      <c r="F1072" t="inlineStr">
        <is>
          <t>2025-05-18</t>
        </is>
      </c>
      <c r="G1072" t="n">
        <v>0</v>
      </c>
      <c r="I1072" t="n">
        <v>270000</v>
      </c>
      <c r="J1072" t="inlineStr">
        <is>
          <t>-</t>
        </is>
      </c>
      <c r="K1072" t="inlineStr">
        <is>
          <t>Viviendas</t>
        </is>
      </c>
      <c r="L1072" t="inlineStr">
        <is>
          <t>Seminuevo</t>
        </is>
      </c>
      <c r="M1072" t="n">
        <v>2023</v>
      </c>
      <c r="N1072" t="n">
        <v>2</v>
      </c>
      <c r="O1072" t="inlineStr">
        <is>
          <t>Vilafranca del Penedès</t>
        </is>
      </c>
      <c r="P1072" t="inlineStr">
        <is>
          <t>*CENTRO</t>
        </is>
      </c>
      <c r="Q1072" t="n">
        <v>95</v>
      </c>
      <c r="R1072" t="inlineStr">
        <is>
          <t>-</t>
        </is>
      </c>
      <c r="S1072" t="inlineStr">
        <is>
          <t>-</t>
        </is>
      </c>
      <c r="T1072" t="inlineStr">
        <is>
          <t>Si</t>
        </is>
      </c>
      <c r="U1072" t="n">
        <v>3</v>
      </c>
      <c r="V1072" t="n">
        <v>2</v>
      </c>
      <c r="W1072" t="inlineStr">
        <is>
          <t>Sur</t>
        </is>
      </c>
      <c r="X1072" t="inlineStr">
        <is>
          <t>No</t>
        </is>
      </c>
      <c r="Y1072" t="inlineStr">
        <is>
          <t>Si</t>
        </is>
      </c>
      <c r="Z1072" t="inlineStr">
        <is>
          <t>No</t>
        </is>
      </c>
      <c r="AA1072" t="inlineStr">
        <is>
          <t>No</t>
        </is>
      </c>
      <c r="AB1072" t="inlineStr">
        <is>
          <t>No</t>
        </is>
      </c>
      <c r="AC1072" s="126" t="inlineStr">
        <is>
          <t>Aqui</t>
        </is>
      </c>
      <c r="AE1072" t="n">
        <v>2842.105263157895</v>
      </c>
      <c r="AF1072" t="n">
        <v>2813.965607087024</v>
      </c>
    </row>
    <row r="1073">
      <c r="B1073" t="inlineStr">
        <is>
          <t>Actiu</t>
        </is>
      </c>
      <c r="C1073" t="inlineStr">
        <is>
          <t>2025-05-18</t>
        </is>
      </c>
      <c r="D1073" t="inlineStr">
        <is>
          <t>Serra Grup Immobiliari</t>
        </is>
      </c>
      <c r="F1073" t="inlineStr">
        <is>
          <t>2025-05-18</t>
        </is>
      </c>
      <c r="G1073" t="n">
        <v>0</v>
      </c>
      <c r="I1073" t="n">
        <v>700000</v>
      </c>
      <c r="J1073" t="inlineStr">
        <is>
          <t>-</t>
        </is>
      </c>
      <c r="K1073" t="inlineStr">
        <is>
          <t>Viviendas</t>
        </is>
      </c>
      <c r="L1073" t="inlineStr">
        <is>
          <t>Buen estado</t>
        </is>
      </c>
      <c r="M1073" t="n">
        <v>1925</v>
      </c>
      <c r="N1073" t="n">
        <v>100</v>
      </c>
      <c r="O1073" t="inlineStr">
        <is>
          <t>Vilafranca del Penedès</t>
        </is>
      </c>
      <c r="P1073" t="inlineStr">
        <is>
          <t>*CENTRO</t>
        </is>
      </c>
      <c r="Q1073" t="n">
        <v>181</v>
      </c>
      <c r="R1073" t="inlineStr">
        <is>
          <t>-</t>
        </is>
      </c>
      <c r="S1073" t="inlineStr">
        <is>
          <t>-</t>
        </is>
      </c>
      <c r="T1073" t="inlineStr">
        <is>
          <t>No</t>
        </is>
      </c>
      <c r="U1073" t="n">
        <v>8</v>
      </c>
      <c r="V1073" t="n">
        <v>8</v>
      </c>
      <c r="W1073" t="inlineStr">
        <is>
          <t>Este</t>
        </is>
      </c>
      <c r="X1073" t="inlineStr">
        <is>
          <t>No</t>
        </is>
      </c>
      <c r="Y1073" t="inlineStr">
        <is>
          <t>Si</t>
        </is>
      </c>
      <c r="Z1073" t="inlineStr">
        <is>
          <t>No</t>
        </is>
      </c>
      <c r="AA1073" t="inlineStr">
        <is>
          <t>No</t>
        </is>
      </c>
      <c r="AB1073" t="inlineStr">
        <is>
          <t>No</t>
        </is>
      </c>
      <c r="AC1073" s="126" t="inlineStr">
        <is>
          <t>Aqui</t>
        </is>
      </c>
      <c r="AE1073" t="n">
        <v>3867.403314917127</v>
      </c>
      <c r="AF1073" t="n">
        <v>2578.268876611418</v>
      </c>
    </row>
    <row r="1074">
      <c r="B1074" t="inlineStr">
        <is>
          <t>Actiu</t>
        </is>
      </c>
      <c r="C1074" t="inlineStr">
        <is>
          <t>2025-05-18</t>
        </is>
      </c>
      <c r="D1074" t="inlineStr">
        <is>
          <t>Serra Grup Immobiliari</t>
        </is>
      </c>
      <c r="F1074" t="inlineStr">
        <is>
          <t>2025-05-18</t>
        </is>
      </c>
      <c r="G1074" t="n">
        <v>0</v>
      </c>
      <c r="I1074" t="n">
        <v>285000</v>
      </c>
      <c r="J1074" t="inlineStr">
        <is>
          <t>-</t>
        </is>
      </c>
      <c r="K1074" t="inlineStr">
        <is>
          <t>Viviendas</t>
        </is>
      </c>
      <c r="L1074" t="inlineStr">
        <is>
          <t>Buen estado</t>
        </is>
      </c>
      <c r="M1074" t="n">
        <v>1960</v>
      </c>
      <c r="N1074" t="n">
        <v>65</v>
      </c>
      <c r="O1074" t="inlineStr">
        <is>
          <t>Vilafranca del Penedès</t>
        </is>
      </c>
      <c r="P1074" t="inlineStr">
        <is>
          <t>*CENTRO</t>
        </is>
      </c>
      <c r="Q1074" t="n">
        <v>98</v>
      </c>
      <c r="R1074" t="inlineStr">
        <is>
          <t>-</t>
        </is>
      </c>
      <c r="S1074" t="inlineStr">
        <is>
          <t>-</t>
        </is>
      </c>
      <c r="T1074" t="inlineStr">
        <is>
          <t>No</t>
        </is>
      </c>
      <c r="U1074" t="n">
        <v>3</v>
      </c>
      <c r="V1074" t="n">
        <v>2</v>
      </c>
      <c r="W1074" t="inlineStr">
        <is>
          <t>-</t>
        </is>
      </c>
      <c r="X1074" t="inlineStr">
        <is>
          <t>No</t>
        </is>
      </c>
      <c r="Y1074" t="inlineStr">
        <is>
          <t>Si</t>
        </is>
      </c>
      <c r="Z1074" t="inlineStr">
        <is>
          <t>No</t>
        </is>
      </c>
      <c r="AA1074" t="inlineStr">
        <is>
          <t>No</t>
        </is>
      </c>
      <c r="AB1074" t="inlineStr">
        <is>
          <t>Si</t>
        </is>
      </c>
      <c r="AC1074" s="126" t="inlineStr">
        <is>
          <t>Aqui</t>
        </is>
      </c>
      <c r="AE1074" t="n">
        <v>2908.163265306122</v>
      </c>
      <c r="AF1074" t="n">
        <v>2194.840200231036</v>
      </c>
    </row>
    <row r="1075">
      <c r="B1075" t="inlineStr">
        <is>
          <t>Actiu</t>
        </is>
      </c>
      <c r="C1075" t="inlineStr">
        <is>
          <t>2025-05-18</t>
        </is>
      </c>
      <c r="D1075" t="inlineStr">
        <is>
          <t>Serra Grup Immobiliari</t>
        </is>
      </c>
      <c r="F1075" t="inlineStr">
        <is>
          <t>2025-05-18</t>
        </is>
      </c>
      <c r="G1075" t="n">
        <v>0</v>
      </c>
      <c r="I1075" t="n">
        <v>167000</v>
      </c>
      <c r="J1075" t="inlineStr">
        <is>
          <t>-</t>
        </is>
      </c>
      <c r="K1075" t="inlineStr">
        <is>
          <t>Viviendas</t>
        </is>
      </c>
      <c r="L1075" t="inlineStr">
        <is>
          <t>Buen estado</t>
        </is>
      </c>
      <c r="M1075" t="n">
        <v>1972</v>
      </c>
      <c r="N1075" t="n">
        <v>53</v>
      </c>
      <c r="O1075" t="inlineStr">
        <is>
          <t>Vilafranca del Penedès</t>
        </is>
      </c>
      <c r="P1075" t="inlineStr">
        <is>
          <t>LEspirall</t>
        </is>
      </c>
      <c r="Q1075" t="n">
        <v>74</v>
      </c>
      <c r="R1075" t="inlineStr">
        <is>
          <t>-</t>
        </is>
      </c>
      <c r="S1075" t="inlineStr">
        <is>
          <t>-</t>
        </is>
      </c>
      <c r="T1075" t="inlineStr">
        <is>
          <t>Si</t>
        </is>
      </c>
      <c r="U1075" t="n">
        <v>3</v>
      </c>
      <c r="V1075" t="n">
        <v>1</v>
      </c>
      <c r="W1075" t="inlineStr">
        <is>
          <t>Sur</t>
        </is>
      </c>
      <c r="X1075" t="inlineStr">
        <is>
          <t>No</t>
        </is>
      </c>
      <c r="Y1075" t="inlineStr">
        <is>
          <t>No</t>
        </is>
      </c>
      <c r="Z1075" t="inlineStr">
        <is>
          <t>No</t>
        </is>
      </c>
      <c r="AA1075" t="inlineStr">
        <is>
          <t>No</t>
        </is>
      </c>
      <c r="AB1075" t="inlineStr">
        <is>
          <t>No</t>
        </is>
      </c>
      <c r="AC1075" s="126" t="inlineStr">
        <is>
          <t>Aqui</t>
        </is>
      </c>
      <c r="AE1075" t="n">
        <v>2256.756756756757</v>
      </c>
      <c r="AF1075" t="n">
        <v>1783.997436171349</v>
      </c>
    </row>
    <row r="1076">
      <c r="B1076" t="inlineStr">
        <is>
          <t>Actiu</t>
        </is>
      </c>
      <c r="C1076" t="inlineStr">
        <is>
          <t>2025-05-18</t>
        </is>
      </c>
      <c r="D1076" t="inlineStr">
        <is>
          <t>Serra Grup Immobiliari</t>
        </is>
      </c>
      <c r="F1076" t="inlineStr">
        <is>
          <t>2025-05-18</t>
        </is>
      </c>
      <c r="G1076" t="n">
        <v>0</v>
      </c>
      <c r="I1076" t="n">
        <v>319200</v>
      </c>
      <c r="J1076" t="inlineStr">
        <is>
          <t>-</t>
        </is>
      </c>
      <c r="K1076" t="inlineStr">
        <is>
          <t>Viviendas</t>
        </is>
      </c>
      <c r="L1076" t="inlineStr">
        <is>
          <t>Obra Nueva</t>
        </is>
      </c>
      <c r="M1076" t="n">
        <v>2025</v>
      </c>
      <c r="N1076" t="n">
        <v>0</v>
      </c>
      <c r="O1076" t="inlineStr">
        <is>
          <t>Vilafranca del Penedès</t>
        </is>
      </c>
      <c r="P1076" t="inlineStr">
        <is>
          <t>Barcelona</t>
        </is>
      </c>
      <c r="Q1076" t="n">
        <v>92</v>
      </c>
      <c r="R1076" t="inlineStr">
        <is>
          <t>-</t>
        </is>
      </c>
      <c r="S1076" t="inlineStr">
        <is>
          <t>-</t>
        </is>
      </c>
      <c r="T1076" t="inlineStr">
        <is>
          <t>Si</t>
        </is>
      </c>
      <c r="U1076" t="n">
        <v>4</v>
      </c>
      <c r="V1076" t="n">
        <v>2</v>
      </c>
      <c r="W1076" t="inlineStr">
        <is>
          <t>-</t>
        </is>
      </c>
      <c r="X1076" t="inlineStr">
        <is>
          <t>No</t>
        </is>
      </c>
      <c r="Y1076" t="inlineStr">
        <is>
          <t>No</t>
        </is>
      </c>
      <c r="Z1076" t="inlineStr">
        <is>
          <t>Si</t>
        </is>
      </c>
      <c r="AA1076" t="inlineStr">
        <is>
          <t>No</t>
        </is>
      </c>
      <c r="AB1076" t="inlineStr">
        <is>
          <t>Si</t>
        </is>
      </c>
      <c r="AC1076" s="126" t="inlineStr">
        <is>
          <t>Aqui</t>
        </is>
      </c>
      <c r="AE1076" t="n">
        <v>3469.565217391304</v>
      </c>
      <c r="AF1076" t="n">
        <v>3469.565217391304</v>
      </c>
    </row>
    <row r="1077">
      <c r="B1077" t="inlineStr">
        <is>
          <t>Actiu</t>
        </is>
      </c>
      <c r="C1077" t="inlineStr">
        <is>
          <t>2025-05-18</t>
        </is>
      </c>
      <c r="D1077" t="inlineStr">
        <is>
          <t>Serra Grup Immobiliari</t>
        </is>
      </c>
      <c r="F1077" t="inlineStr">
        <is>
          <t>2025-05-18</t>
        </is>
      </c>
      <c r="G1077" t="n">
        <v>0</v>
      </c>
      <c r="I1077" t="n">
        <v>276105</v>
      </c>
      <c r="J1077" t="inlineStr">
        <is>
          <t>-</t>
        </is>
      </c>
      <c r="K1077" t="inlineStr">
        <is>
          <t>Viviendas</t>
        </is>
      </c>
      <c r="L1077" t="inlineStr">
        <is>
          <t>Obra Nueva</t>
        </is>
      </c>
      <c r="M1077" t="n">
        <v>2025</v>
      </c>
      <c r="N1077" t="n">
        <v>0</v>
      </c>
      <c r="O1077" t="inlineStr">
        <is>
          <t>Vilafranca del Penedès</t>
        </is>
      </c>
      <c r="P1077" t="inlineStr">
        <is>
          <t>Vilafranca del Penedès</t>
        </is>
      </c>
      <c r="Q1077" t="n">
        <v>83</v>
      </c>
      <c r="R1077" t="inlineStr">
        <is>
          <t>-</t>
        </is>
      </c>
      <c r="S1077" t="inlineStr">
        <is>
          <t>-</t>
        </is>
      </c>
      <c r="T1077" t="inlineStr">
        <is>
          <t>Si</t>
        </is>
      </c>
      <c r="U1077" t="n">
        <v>3</v>
      </c>
      <c r="V1077" t="n">
        <v>2</v>
      </c>
      <c r="W1077" t="inlineStr">
        <is>
          <t>-</t>
        </is>
      </c>
      <c r="X1077" t="inlineStr">
        <is>
          <t>No</t>
        </is>
      </c>
      <c r="Y1077" t="inlineStr">
        <is>
          <t>No</t>
        </is>
      </c>
      <c r="Z1077" t="inlineStr">
        <is>
          <t>Si</t>
        </is>
      </c>
      <c r="AA1077" t="inlineStr">
        <is>
          <t>No</t>
        </is>
      </c>
      <c r="AB1077" t="inlineStr">
        <is>
          <t>Si</t>
        </is>
      </c>
      <c r="AC1077" s="126" t="inlineStr">
        <is>
          <t>Aqui</t>
        </is>
      </c>
      <c r="AE1077" t="n">
        <v>3326.566265060241</v>
      </c>
      <c r="AF1077" t="n">
        <v>3326.566265060241</v>
      </c>
    </row>
    <row r="1078">
      <c r="B1078" t="inlineStr">
        <is>
          <t>Actiu</t>
        </is>
      </c>
      <c r="C1078" t="inlineStr">
        <is>
          <t>2025-05-18</t>
        </is>
      </c>
      <c r="D1078" t="inlineStr">
        <is>
          <t>Serra Grup Immobiliari</t>
        </is>
      </c>
      <c r="F1078" t="inlineStr">
        <is>
          <t>2025-05-18</t>
        </is>
      </c>
      <c r="G1078" t="n">
        <v>0</v>
      </c>
      <c r="I1078" t="n">
        <v>285000</v>
      </c>
      <c r="J1078" t="inlineStr">
        <is>
          <t>-</t>
        </is>
      </c>
      <c r="K1078" t="inlineStr">
        <is>
          <t>Viviendas</t>
        </is>
      </c>
      <c r="L1078" t="inlineStr">
        <is>
          <t>-</t>
        </is>
      </c>
      <c r="M1078" t="n">
        <v>1966</v>
      </c>
      <c r="N1078" t="n">
        <v>59</v>
      </c>
      <c r="O1078" t="inlineStr">
        <is>
          <t>Vilafranca del Penedès</t>
        </is>
      </c>
      <c r="P1078" t="inlineStr">
        <is>
          <t>Sant Julià</t>
        </is>
      </c>
      <c r="Q1078" t="n">
        <v>90</v>
      </c>
      <c r="R1078" t="inlineStr">
        <is>
          <t>-</t>
        </is>
      </c>
      <c r="S1078" t="inlineStr">
        <is>
          <t>-</t>
        </is>
      </c>
      <c r="T1078" t="inlineStr">
        <is>
          <t>No</t>
        </is>
      </c>
      <c r="U1078" t="n">
        <v>3</v>
      </c>
      <c r="V1078" t="n">
        <v>1</v>
      </c>
      <c r="W1078" t="inlineStr">
        <is>
          <t>-</t>
        </is>
      </c>
      <c r="X1078" t="inlineStr">
        <is>
          <t>Si</t>
        </is>
      </c>
      <c r="Y1078" t="inlineStr">
        <is>
          <t>No</t>
        </is>
      </c>
      <c r="Z1078" t="inlineStr">
        <is>
          <t>No</t>
        </is>
      </c>
      <c r="AA1078" t="inlineStr">
        <is>
          <t>Si</t>
        </is>
      </c>
      <c r="AB1078" t="inlineStr">
        <is>
          <t>Si</t>
        </is>
      </c>
      <c r="AC1078" s="126" t="inlineStr">
        <is>
          <t>Aqui</t>
        </is>
      </c>
      <c r="AE1078" t="n">
        <v>3166.666666666667</v>
      </c>
      <c r="AF1078" t="n">
        <v>2445.302445302445</v>
      </c>
    </row>
    <row r="1079">
      <c r="B1079" t="inlineStr">
        <is>
          <t>Actiu</t>
        </is>
      </c>
      <c r="C1079" t="inlineStr">
        <is>
          <t>2025-05-18</t>
        </is>
      </c>
      <c r="D1079" t="inlineStr">
        <is>
          <t>Serra Grup Immobiliari</t>
        </is>
      </c>
      <c r="F1079" t="inlineStr">
        <is>
          <t>2025-05-18</t>
        </is>
      </c>
      <c r="G1079" t="n">
        <v>0</v>
      </c>
      <c r="I1079" t="n">
        <v>2200000</v>
      </c>
      <c r="J1079" t="inlineStr">
        <is>
          <t>-</t>
        </is>
      </c>
      <c r="K1079" t="inlineStr">
        <is>
          <t>Viviendas</t>
        </is>
      </c>
      <c r="L1079" t="inlineStr">
        <is>
          <t>-</t>
        </is>
      </c>
      <c r="M1079" t="inlineStr">
        <is>
          <t>-</t>
        </is>
      </c>
      <c r="N1079" t="inlineStr">
        <is>
          <t>-</t>
        </is>
      </c>
      <c r="O1079" t="inlineStr">
        <is>
          <t>Vilafranca del Penedès</t>
        </is>
      </c>
      <c r="P1079" t="inlineStr">
        <is>
          <t>Subirats</t>
        </is>
      </c>
      <c r="Q1079" t="n">
        <v>687</v>
      </c>
      <c r="R1079" t="inlineStr">
        <is>
          <t>-</t>
        </is>
      </c>
      <c r="S1079" t="inlineStr">
        <is>
          <t>-</t>
        </is>
      </c>
      <c r="T1079" t="inlineStr">
        <is>
          <t>No</t>
        </is>
      </c>
      <c r="U1079" t="n">
        <v>8</v>
      </c>
      <c r="V1079" t="n">
        <v>6</v>
      </c>
      <c r="W1079" t="inlineStr">
        <is>
          <t>-</t>
        </is>
      </c>
      <c r="X1079" t="inlineStr">
        <is>
          <t>Si</t>
        </is>
      </c>
      <c r="Y1079" t="inlineStr">
        <is>
          <t>Si</t>
        </is>
      </c>
      <c r="Z1079" t="inlineStr">
        <is>
          <t>Si</t>
        </is>
      </c>
      <c r="AA1079" t="inlineStr">
        <is>
          <t>No</t>
        </is>
      </c>
      <c r="AB1079" t="inlineStr">
        <is>
          <t>No</t>
        </is>
      </c>
      <c r="AC1079" s="126" t="inlineStr">
        <is>
          <t>Aqui</t>
        </is>
      </c>
      <c r="AE1079" t="n">
        <v>3202.328966521106</v>
      </c>
      <c r="AF1079" t="inlineStr">
        <is>
          <t>-</t>
        </is>
      </c>
    </row>
    <row r="1080">
      <c r="B1080" t="inlineStr">
        <is>
          <t>Actiu</t>
        </is>
      </c>
      <c r="C1080" t="inlineStr">
        <is>
          <t>2025-05-18</t>
        </is>
      </c>
      <c r="D1080" t="inlineStr">
        <is>
          <t>Serra Grup Immobiliari</t>
        </is>
      </c>
      <c r="F1080" t="inlineStr">
        <is>
          <t>2025-05-18</t>
        </is>
      </c>
      <c r="G1080" t="n">
        <v>0</v>
      </c>
      <c r="I1080" t="n">
        <v>550000</v>
      </c>
      <c r="J1080" t="inlineStr">
        <is>
          <t>-</t>
        </is>
      </c>
      <c r="K1080" t="inlineStr">
        <is>
          <t>Viviendas</t>
        </is>
      </c>
      <c r="L1080" t="inlineStr">
        <is>
          <t>-</t>
        </is>
      </c>
      <c r="M1080" t="n">
        <v>1980</v>
      </c>
      <c r="N1080" t="n">
        <v>45</v>
      </c>
      <c r="O1080" t="inlineStr">
        <is>
          <t>Vilafranca del Penedès</t>
        </is>
      </c>
      <c r="P1080" t="inlineStr">
        <is>
          <t>*CENTRO</t>
        </is>
      </c>
      <c r="Q1080" t="n">
        <v>260</v>
      </c>
      <c r="R1080" t="inlineStr">
        <is>
          <t>-</t>
        </is>
      </c>
      <c r="S1080" t="inlineStr">
        <is>
          <t>-</t>
        </is>
      </c>
      <c r="T1080" t="inlineStr">
        <is>
          <t>Si</t>
        </is>
      </c>
      <c r="U1080" t="n">
        <v>5</v>
      </c>
      <c r="V1080" t="n">
        <v>3</v>
      </c>
      <c r="W1080" t="inlineStr">
        <is>
          <t>-</t>
        </is>
      </c>
      <c r="X1080" t="inlineStr">
        <is>
          <t>No</t>
        </is>
      </c>
      <c r="Y1080" t="inlineStr">
        <is>
          <t>Si</t>
        </is>
      </c>
      <c r="Z1080" t="inlineStr">
        <is>
          <t>No</t>
        </is>
      </c>
      <c r="AA1080" t="inlineStr">
        <is>
          <t>Si</t>
        </is>
      </c>
      <c r="AB1080" t="inlineStr">
        <is>
          <t>No</t>
        </is>
      </c>
      <c r="AC1080" s="126" t="inlineStr">
        <is>
          <t>Aqui</t>
        </is>
      </c>
      <c r="AE1080" t="n">
        <v>2115.384615384615</v>
      </c>
      <c r="AF1080" t="n">
        <v>1726.844583987441</v>
      </c>
    </row>
    <row r="1081">
      <c r="B1081" t="inlineStr">
        <is>
          <t>Actiu</t>
        </is>
      </c>
      <c r="C1081" t="inlineStr">
        <is>
          <t>2025-05-18</t>
        </is>
      </c>
      <c r="D1081" t="inlineStr">
        <is>
          <t>Serra Grup Immobiliari</t>
        </is>
      </c>
      <c r="F1081" t="inlineStr">
        <is>
          <t>2025-05-18</t>
        </is>
      </c>
      <c r="G1081" t="n">
        <v>0</v>
      </c>
      <c r="I1081" t="n">
        <v>295000</v>
      </c>
      <c r="J1081" t="inlineStr">
        <is>
          <t>-</t>
        </is>
      </c>
      <c r="K1081" t="inlineStr">
        <is>
          <t>Viviendas</t>
        </is>
      </c>
      <c r="L1081" t="inlineStr">
        <is>
          <t>-</t>
        </is>
      </c>
      <c r="M1081" t="n">
        <v>1991</v>
      </c>
      <c r="N1081" t="n">
        <v>34</v>
      </c>
      <c r="O1081" t="inlineStr">
        <is>
          <t>Vilafranca del Penedès</t>
        </is>
      </c>
      <c r="P1081" t="inlineStr">
        <is>
          <t>Barceloneta - Molí D´En Rovira</t>
        </is>
      </c>
      <c r="Q1081" t="n">
        <v>121</v>
      </c>
      <c r="R1081" t="inlineStr">
        <is>
          <t>-</t>
        </is>
      </c>
      <c r="S1081" t="inlineStr">
        <is>
          <t>-</t>
        </is>
      </c>
      <c r="T1081" t="inlineStr">
        <is>
          <t>No</t>
        </is>
      </c>
      <c r="U1081" t="n">
        <v>3</v>
      </c>
      <c r="V1081" t="n">
        <v>3</v>
      </c>
      <c r="W1081" t="inlineStr">
        <is>
          <t>-</t>
        </is>
      </c>
      <c r="X1081" t="inlineStr">
        <is>
          <t>No</t>
        </is>
      </c>
      <c r="Y1081" t="inlineStr">
        <is>
          <t>No</t>
        </is>
      </c>
      <c r="Z1081" t="inlineStr">
        <is>
          <t>No</t>
        </is>
      </c>
      <c r="AA1081" t="inlineStr">
        <is>
          <t>Si</t>
        </is>
      </c>
      <c r="AB1081" t="inlineStr">
        <is>
          <t>Si</t>
        </is>
      </c>
      <c r="AC1081" s="126" t="inlineStr">
        <is>
          <t>Aqui</t>
        </is>
      </c>
      <c r="AE1081" t="n">
        <v>2438.01652892562</v>
      </c>
      <c r="AF1081" t="n">
        <v>2083.774811047538</v>
      </c>
    </row>
    <row r="1082">
      <c r="B1082" t="inlineStr">
        <is>
          <t>Actiu</t>
        </is>
      </c>
      <c r="C1082" t="inlineStr">
        <is>
          <t>2025-05-18</t>
        </is>
      </c>
      <c r="D1082" t="inlineStr">
        <is>
          <t>Serra Grup Immobiliari</t>
        </is>
      </c>
      <c r="F1082" t="inlineStr">
        <is>
          <t>2025-05-18</t>
        </is>
      </c>
      <c r="G1082" t="n">
        <v>0</v>
      </c>
      <c r="I1082" t="n">
        <v>296000</v>
      </c>
      <c r="J1082" t="inlineStr">
        <is>
          <t>-</t>
        </is>
      </c>
      <c r="K1082" t="inlineStr">
        <is>
          <t>Viviendas</t>
        </is>
      </c>
      <c r="L1082" t="inlineStr">
        <is>
          <t>Buen estado</t>
        </is>
      </c>
      <c r="M1082" t="inlineStr">
        <is>
          <t>-</t>
        </is>
      </c>
      <c r="N1082" t="inlineStr">
        <is>
          <t>-</t>
        </is>
      </c>
      <c r="O1082" t="inlineStr">
        <is>
          <t>Font-rubí</t>
        </is>
      </c>
      <c r="P1082" t="inlineStr">
        <is>
          <t>Cataluna</t>
        </is>
      </c>
      <c r="Q1082" t="n">
        <v>95</v>
      </c>
      <c r="R1082" t="inlineStr">
        <is>
          <t>-</t>
        </is>
      </c>
      <c r="S1082" t="inlineStr">
        <is>
          <t>-</t>
        </is>
      </c>
      <c r="T1082" t="inlineStr">
        <is>
          <t>No</t>
        </is>
      </c>
      <c r="U1082" t="n">
        <v>7</v>
      </c>
      <c r="V1082" t="n">
        <v>3</v>
      </c>
      <c r="W1082" t="inlineStr">
        <is>
          <t>-</t>
        </is>
      </c>
      <c r="X1082" t="inlineStr">
        <is>
          <t>Si</t>
        </is>
      </c>
      <c r="Y1082" t="inlineStr">
        <is>
          <t>No</t>
        </is>
      </c>
      <c r="Z1082" t="inlineStr">
        <is>
          <t>Si</t>
        </is>
      </c>
      <c r="AA1082" t="inlineStr">
        <is>
          <t>No</t>
        </is>
      </c>
      <c r="AB1082" t="inlineStr">
        <is>
          <t>No</t>
        </is>
      </c>
      <c r="AC1082" s="126" t="inlineStr">
        <is>
          <t>Aqui</t>
        </is>
      </c>
      <c r="AE1082" t="n">
        <v>3115.78947368421</v>
      </c>
      <c r="AF1082" t="inlineStr">
        <is>
          <t>-</t>
        </is>
      </c>
    </row>
    <row r="1083">
      <c r="B1083" t="inlineStr">
        <is>
          <t>Actiu</t>
        </is>
      </c>
      <c r="C1083" t="inlineStr">
        <is>
          <t>2025-05-18</t>
        </is>
      </c>
      <c r="D1083" t="inlineStr">
        <is>
          <t>Serra Grup Immobiliari</t>
        </is>
      </c>
      <c r="F1083" t="inlineStr">
        <is>
          <t>2025-05-18</t>
        </is>
      </c>
      <c r="G1083" t="n">
        <v>0</v>
      </c>
      <c r="I1083" t="n">
        <v>340000</v>
      </c>
      <c r="J1083" t="inlineStr">
        <is>
          <t>-</t>
        </is>
      </c>
      <c r="K1083" t="inlineStr">
        <is>
          <t>Viviendas</t>
        </is>
      </c>
      <c r="L1083" t="inlineStr">
        <is>
          <t>-</t>
        </is>
      </c>
      <c r="M1083" t="n">
        <v>2003</v>
      </c>
      <c r="N1083" t="n">
        <v>22</v>
      </c>
      <c r="O1083" t="inlineStr">
        <is>
          <t>Moja</t>
        </is>
      </c>
      <c r="P1083" t="inlineStr">
        <is>
          <t>La vinera</t>
        </is>
      </c>
      <c r="Q1083" t="n">
        <v>125</v>
      </c>
      <c r="R1083" t="inlineStr">
        <is>
          <t>-</t>
        </is>
      </c>
      <c r="S1083" t="inlineStr">
        <is>
          <t>-</t>
        </is>
      </c>
      <c r="T1083" t="inlineStr">
        <is>
          <t>Si</t>
        </is>
      </c>
      <c r="U1083" t="n">
        <v>4</v>
      </c>
      <c r="V1083" t="n">
        <v>3</v>
      </c>
      <c r="W1083" t="inlineStr">
        <is>
          <t>-</t>
        </is>
      </c>
      <c r="X1083" t="inlineStr">
        <is>
          <t>Si</t>
        </is>
      </c>
      <c r="Y1083" t="inlineStr">
        <is>
          <t>Si</t>
        </is>
      </c>
      <c r="Z1083" t="inlineStr">
        <is>
          <t>Si</t>
        </is>
      </c>
      <c r="AA1083" t="inlineStr">
        <is>
          <t>Si</t>
        </is>
      </c>
      <c r="AB1083" t="inlineStr">
        <is>
          <t>Si</t>
        </is>
      </c>
      <c r="AC1083" s="126" t="inlineStr">
        <is>
          <t>Aqui</t>
        </is>
      </c>
      <c r="AE1083" t="n">
        <v>2720</v>
      </c>
      <c r="AF1083" t="n">
        <v>2450.45045045045</v>
      </c>
    </row>
    <row r="1084">
      <c r="B1084" t="inlineStr">
        <is>
          <t>Actiu</t>
        </is>
      </c>
      <c r="C1084" t="inlineStr">
        <is>
          <t>2025-05-19</t>
        </is>
      </c>
      <c r="D1084" t="inlineStr">
        <is>
          <t>Serra Grup Immobiliari</t>
        </is>
      </c>
      <c r="F1084" t="inlineStr">
        <is>
          <t>2025-05-19</t>
        </is>
      </c>
      <c r="G1084" t="n">
        <v>0</v>
      </c>
      <c r="I1084" t="n">
        <v>148000</v>
      </c>
      <c r="J1084" t="inlineStr">
        <is>
          <t>-</t>
        </is>
      </c>
      <c r="K1084" t="inlineStr">
        <is>
          <t>Viviendas</t>
        </is>
      </c>
      <c r="L1084" t="inlineStr">
        <is>
          <t>Buen estado</t>
        </is>
      </c>
      <c r="M1084" t="n">
        <v>1967</v>
      </c>
      <c r="N1084" t="n">
        <v>58</v>
      </c>
      <c r="O1084" t="inlineStr">
        <is>
          <t>Vilafranca del Penedès</t>
        </is>
      </c>
      <c r="P1084" t="inlineStr">
        <is>
          <t>LEspirall</t>
        </is>
      </c>
      <c r="Q1084" t="n">
        <v>80</v>
      </c>
      <c r="R1084" t="inlineStr">
        <is>
          <t>-</t>
        </is>
      </c>
      <c r="S1084" t="inlineStr">
        <is>
          <t>-</t>
        </is>
      </c>
      <c r="T1084" t="inlineStr">
        <is>
          <t>Si</t>
        </is>
      </c>
      <c r="U1084" t="n">
        <v>3</v>
      </c>
      <c r="V1084" t="n">
        <v>1</v>
      </c>
      <c r="W1084" t="inlineStr">
        <is>
          <t>Este</t>
        </is>
      </c>
      <c r="X1084" t="inlineStr">
        <is>
          <t>No</t>
        </is>
      </c>
      <c r="Y1084" t="inlineStr">
        <is>
          <t>No</t>
        </is>
      </c>
      <c r="Z1084" t="inlineStr">
        <is>
          <t>No</t>
        </is>
      </c>
      <c r="AA1084" t="inlineStr">
        <is>
          <t>No</t>
        </is>
      </c>
      <c r="AB1084" t="inlineStr">
        <is>
          <t>Si</t>
        </is>
      </c>
      <c r="AC1084" s="126" t="inlineStr">
        <is>
          <t>Aqui</t>
        </is>
      </c>
      <c r="AE1084" t="n">
        <v>1850</v>
      </c>
      <c r="AF1084" t="n">
        <v>1434.108527131783</v>
      </c>
    </row>
    <row r="1085">
      <c r="B1085" t="inlineStr">
        <is>
          <t>Actiu</t>
        </is>
      </c>
      <c r="C1085" t="inlineStr">
        <is>
          <t>2025-05-19</t>
        </is>
      </c>
      <c r="D1085" t="inlineStr">
        <is>
          <t>Serra Grup Immobiliari</t>
        </is>
      </c>
      <c r="F1085" t="inlineStr">
        <is>
          <t>2025-05-19</t>
        </is>
      </c>
      <c r="G1085" t="n">
        <v>0</v>
      </c>
      <c r="I1085" t="n">
        <v>175000</v>
      </c>
      <c r="J1085" t="inlineStr">
        <is>
          <t>-</t>
        </is>
      </c>
      <c r="K1085" t="inlineStr">
        <is>
          <t>Viviendas</t>
        </is>
      </c>
      <c r="L1085" t="inlineStr">
        <is>
          <t>Buen estado</t>
        </is>
      </c>
      <c r="M1085" t="n">
        <v>1995</v>
      </c>
      <c r="N1085" t="n">
        <v>30</v>
      </c>
      <c r="O1085" t="inlineStr">
        <is>
          <t>Vilafranca del Penedès</t>
        </is>
      </c>
      <c r="P1085" t="inlineStr">
        <is>
          <t>LES CLOTES</t>
        </is>
      </c>
      <c r="Q1085" t="n">
        <v>87</v>
      </c>
      <c r="R1085" t="inlineStr">
        <is>
          <t>-</t>
        </is>
      </c>
      <c r="S1085" t="inlineStr">
        <is>
          <t>-</t>
        </is>
      </c>
      <c r="T1085" t="inlineStr">
        <is>
          <t>Si</t>
        </is>
      </c>
      <c r="U1085" t="n">
        <v>4</v>
      </c>
      <c r="V1085" t="n">
        <v>2</v>
      </c>
      <c r="W1085" t="inlineStr">
        <is>
          <t>Oeste</t>
        </is>
      </c>
      <c r="X1085" t="inlineStr">
        <is>
          <t>No</t>
        </is>
      </c>
      <c r="Y1085" t="inlineStr">
        <is>
          <t>Si</t>
        </is>
      </c>
      <c r="Z1085" t="inlineStr">
        <is>
          <t>No</t>
        </is>
      </c>
      <c r="AA1085" t="inlineStr">
        <is>
          <t>No</t>
        </is>
      </c>
      <c r="AB1085" t="inlineStr">
        <is>
          <t>No</t>
        </is>
      </c>
      <c r="AC1085" s="126" t="inlineStr">
        <is>
          <t>Aqui</t>
        </is>
      </c>
      <c r="AE1085" t="n">
        <v>2011.494252873563</v>
      </c>
      <c r="AF1085" t="n">
        <v>1749.125437281359</v>
      </c>
    </row>
    <row r="1086">
      <c r="B1086" t="inlineStr">
        <is>
          <t>Actiu</t>
        </is>
      </c>
      <c r="C1086" t="inlineStr">
        <is>
          <t>2025-05-19</t>
        </is>
      </c>
      <c r="D1086" t="inlineStr">
        <is>
          <t>Serra Grup Immobiliari</t>
        </is>
      </c>
      <c r="F1086" t="inlineStr">
        <is>
          <t>2025-05-19</t>
        </is>
      </c>
      <c r="G1086" t="n">
        <v>0</v>
      </c>
      <c r="I1086" t="n">
        <v>700000</v>
      </c>
      <c r="J1086" t="inlineStr">
        <is>
          <t>-</t>
        </is>
      </c>
      <c r="K1086" t="inlineStr">
        <is>
          <t>Viviendas</t>
        </is>
      </c>
      <c r="L1086" t="inlineStr">
        <is>
          <t>Buen estado</t>
        </is>
      </c>
      <c r="M1086" t="n">
        <v>1925</v>
      </c>
      <c r="N1086" t="n">
        <v>100</v>
      </c>
      <c r="O1086" t="inlineStr">
        <is>
          <t>Vilafranca del Penedès</t>
        </is>
      </c>
      <c r="P1086" t="inlineStr">
        <is>
          <t>*CENTRO</t>
        </is>
      </c>
      <c r="Q1086" t="n">
        <v>181</v>
      </c>
      <c r="R1086" t="inlineStr">
        <is>
          <t>-</t>
        </is>
      </c>
      <c r="S1086" t="inlineStr">
        <is>
          <t>-</t>
        </is>
      </c>
      <c r="T1086" t="inlineStr">
        <is>
          <t>No</t>
        </is>
      </c>
      <c r="U1086" t="n">
        <v>8</v>
      </c>
      <c r="V1086" t="n">
        <v>8</v>
      </c>
      <c r="W1086" t="inlineStr">
        <is>
          <t>Este</t>
        </is>
      </c>
      <c r="X1086" t="inlineStr">
        <is>
          <t>No</t>
        </is>
      </c>
      <c r="Y1086" t="inlineStr">
        <is>
          <t>Si</t>
        </is>
      </c>
      <c r="Z1086" t="inlineStr">
        <is>
          <t>No</t>
        </is>
      </c>
      <c r="AA1086" t="inlineStr">
        <is>
          <t>No</t>
        </is>
      </c>
      <c r="AB1086" t="inlineStr">
        <is>
          <t>No</t>
        </is>
      </c>
      <c r="AC1086" s="126" t="inlineStr">
        <is>
          <t>Aqui</t>
        </is>
      </c>
      <c r="AE1086" t="n">
        <v>3867.403314917127</v>
      </c>
      <c r="AF1086" t="n">
        <v>2578.268876611418</v>
      </c>
    </row>
    <row r="1087">
      <c r="B1087" t="inlineStr">
        <is>
          <t>Actiu</t>
        </is>
      </c>
      <c r="C1087" t="inlineStr">
        <is>
          <t>2025-05-19</t>
        </is>
      </c>
      <c r="D1087" t="inlineStr">
        <is>
          <t>Serra Grup Immobiliari</t>
        </is>
      </c>
      <c r="F1087" t="inlineStr">
        <is>
          <t>2025-05-19</t>
        </is>
      </c>
      <c r="G1087" t="n">
        <v>0</v>
      </c>
      <c r="I1087" t="n">
        <v>276838</v>
      </c>
      <c r="J1087" t="inlineStr">
        <is>
          <t>-</t>
        </is>
      </c>
      <c r="K1087" t="inlineStr">
        <is>
          <t>Viviendas</t>
        </is>
      </c>
      <c r="L1087" t="inlineStr">
        <is>
          <t>Obra Nueva</t>
        </is>
      </c>
      <c r="M1087" t="n">
        <v>2025</v>
      </c>
      <c r="N1087" t="n">
        <v>0</v>
      </c>
      <c r="O1087" t="inlineStr">
        <is>
          <t>Vilafranca del Penedès</t>
        </is>
      </c>
      <c r="P1087" t="inlineStr">
        <is>
          <t>Barceloneta</t>
        </is>
      </c>
      <c r="Q1087" t="n">
        <v>83</v>
      </c>
      <c r="R1087" t="inlineStr">
        <is>
          <t>-</t>
        </is>
      </c>
      <c r="S1087" t="inlineStr">
        <is>
          <t>-</t>
        </is>
      </c>
      <c r="T1087" t="inlineStr">
        <is>
          <t>Si</t>
        </is>
      </c>
      <c r="U1087" t="n">
        <v>3</v>
      </c>
      <c r="V1087" t="n">
        <v>2</v>
      </c>
      <c r="W1087" t="inlineStr">
        <is>
          <t>-</t>
        </is>
      </c>
      <c r="X1087" t="inlineStr">
        <is>
          <t>No</t>
        </is>
      </c>
      <c r="Y1087" t="inlineStr">
        <is>
          <t>No</t>
        </is>
      </c>
      <c r="Z1087" t="inlineStr">
        <is>
          <t>Si</t>
        </is>
      </c>
      <c r="AA1087" t="inlineStr">
        <is>
          <t>No</t>
        </is>
      </c>
      <c r="AB1087" t="inlineStr">
        <is>
          <t>Si</t>
        </is>
      </c>
      <c r="AC1087" s="126" t="inlineStr">
        <is>
          <t>Aqui</t>
        </is>
      </c>
      <c r="AE1087" t="n">
        <v>3335.397590361446</v>
      </c>
      <c r="AF1087" t="n">
        <v>3335.397590361446</v>
      </c>
    </row>
    <row r="1088">
      <c r="B1088" t="inlineStr">
        <is>
          <t>Actiu</t>
        </is>
      </c>
      <c r="C1088" t="inlineStr">
        <is>
          <t>2025-05-19</t>
        </is>
      </c>
      <c r="D1088" t="inlineStr">
        <is>
          <t>Serra Grup Immobiliari</t>
        </is>
      </c>
      <c r="F1088" t="inlineStr">
        <is>
          <t>2025-05-19</t>
        </is>
      </c>
      <c r="G1088" t="n">
        <v>0</v>
      </c>
      <c r="I1088" t="n">
        <v>285000</v>
      </c>
      <c r="J1088" t="inlineStr">
        <is>
          <t>-</t>
        </is>
      </c>
      <c r="K1088" t="inlineStr">
        <is>
          <t>Viviendas</t>
        </is>
      </c>
      <c r="L1088" t="inlineStr">
        <is>
          <t>Buen estado</t>
        </is>
      </c>
      <c r="M1088" t="n">
        <v>1960</v>
      </c>
      <c r="N1088" t="n">
        <v>65</v>
      </c>
      <c r="O1088" t="inlineStr">
        <is>
          <t>Vilafranca del Penedès</t>
        </is>
      </c>
      <c r="P1088" t="inlineStr">
        <is>
          <t>*CENTRO</t>
        </is>
      </c>
      <c r="Q1088" t="n">
        <v>98</v>
      </c>
      <c r="R1088" t="inlineStr">
        <is>
          <t>-</t>
        </is>
      </c>
      <c r="S1088" t="inlineStr">
        <is>
          <t>-</t>
        </is>
      </c>
      <c r="T1088" t="inlineStr">
        <is>
          <t>No</t>
        </is>
      </c>
      <c r="U1088" t="n">
        <v>3</v>
      </c>
      <c r="V1088" t="n">
        <v>2</v>
      </c>
      <c r="W1088" t="inlineStr">
        <is>
          <t>-</t>
        </is>
      </c>
      <c r="X1088" t="inlineStr">
        <is>
          <t>No</t>
        </is>
      </c>
      <c r="Y1088" t="inlineStr">
        <is>
          <t>Si</t>
        </is>
      </c>
      <c r="Z1088" t="inlineStr">
        <is>
          <t>No</t>
        </is>
      </c>
      <c r="AA1088" t="inlineStr">
        <is>
          <t>No</t>
        </is>
      </c>
      <c r="AB1088" t="inlineStr">
        <is>
          <t>Si</t>
        </is>
      </c>
      <c r="AC1088" s="126" t="inlineStr">
        <is>
          <t>Aqui</t>
        </is>
      </c>
      <c r="AE1088" t="n">
        <v>2908.163265306122</v>
      </c>
      <c r="AF1088" t="n">
        <v>2194.840200231036</v>
      </c>
    </row>
    <row r="1089">
      <c r="B1089" t="inlineStr">
        <is>
          <t>Actiu</t>
        </is>
      </c>
      <c r="C1089" t="inlineStr">
        <is>
          <t>2025-05-19</t>
        </is>
      </c>
      <c r="D1089" t="inlineStr">
        <is>
          <t>Serra Grup Immobiliari</t>
        </is>
      </c>
      <c r="F1089" t="inlineStr">
        <is>
          <t>2025-05-19</t>
        </is>
      </c>
      <c r="G1089" t="n">
        <v>0</v>
      </c>
      <c r="I1089" t="n">
        <v>288472</v>
      </c>
      <c r="J1089" t="inlineStr">
        <is>
          <t>-</t>
        </is>
      </c>
      <c r="K1089" t="inlineStr">
        <is>
          <t>Viviendas</t>
        </is>
      </c>
      <c r="L1089" t="inlineStr">
        <is>
          <t>Obra Nueva</t>
        </is>
      </c>
      <c r="M1089" t="n">
        <v>2025</v>
      </c>
      <c r="N1089" t="n">
        <v>0</v>
      </c>
      <c r="O1089" t="inlineStr">
        <is>
          <t>Vilafranca del Penedès</t>
        </is>
      </c>
      <c r="P1089" t="inlineStr">
        <is>
          <t>Vilafranca del Penedès</t>
        </is>
      </c>
      <c r="Q1089" t="n">
        <v>88</v>
      </c>
      <c r="R1089" t="inlineStr">
        <is>
          <t>-</t>
        </is>
      </c>
      <c r="S1089" t="inlineStr">
        <is>
          <t>-</t>
        </is>
      </c>
      <c r="T1089" t="inlineStr">
        <is>
          <t>Si</t>
        </is>
      </c>
      <c r="U1089" t="n">
        <v>4</v>
      </c>
      <c r="V1089" t="n">
        <v>2</v>
      </c>
      <c r="W1089" t="inlineStr">
        <is>
          <t>-</t>
        </is>
      </c>
      <c r="X1089" t="inlineStr">
        <is>
          <t>No</t>
        </is>
      </c>
      <c r="Y1089" t="inlineStr">
        <is>
          <t>Si</t>
        </is>
      </c>
      <c r="Z1089" t="inlineStr">
        <is>
          <t>Si</t>
        </is>
      </c>
      <c r="AA1089" t="inlineStr">
        <is>
          <t>No</t>
        </is>
      </c>
      <c r="AB1089" t="inlineStr">
        <is>
          <t>Si</t>
        </is>
      </c>
      <c r="AC1089" s="126" t="inlineStr">
        <is>
          <t>Aqui</t>
        </is>
      </c>
      <c r="AE1089" t="n">
        <v>3278.090909090909</v>
      </c>
      <c r="AF1089" t="n">
        <v>3278.090909090909</v>
      </c>
    </row>
    <row r="1090">
      <c r="B1090" t="inlineStr">
        <is>
          <t>Actiu</t>
        </is>
      </c>
      <c r="C1090" t="inlineStr">
        <is>
          <t>2025-05-19</t>
        </is>
      </c>
      <c r="D1090" t="inlineStr">
        <is>
          <t>Serra Grup Immobiliari</t>
        </is>
      </c>
      <c r="F1090" t="inlineStr">
        <is>
          <t>2025-05-19</t>
        </is>
      </c>
      <c r="G1090" t="n">
        <v>0</v>
      </c>
      <c r="I1090" t="n">
        <v>270000</v>
      </c>
      <c r="J1090" t="inlineStr">
        <is>
          <t>-</t>
        </is>
      </c>
      <c r="K1090" t="inlineStr">
        <is>
          <t>Viviendas</t>
        </is>
      </c>
      <c r="L1090" t="inlineStr">
        <is>
          <t>Seminuevo</t>
        </is>
      </c>
      <c r="M1090" t="n">
        <v>2023</v>
      </c>
      <c r="N1090" t="n">
        <v>2</v>
      </c>
      <c r="O1090" t="inlineStr">
        <is>
          <t>Vilafranca del Penedès</t>
        </is>
      </c>
      <c r="P1090" t="inlineStr">
        <is>
          <t>*CENTRO</t>
        </is>
      </c>
      <c r="Q1090" t="n">
        <v>95</v>
      </c>
      <c r="R1090" t="inlineStr">
        <is>
          <t>-</t>
        </is>
      </c>
      <c r="S1090" t="inlineStr">
        <is>
          <t>-</t>
        </is>
      </c>
      <c r="T1090" t="inlineStr">
        <is>
          <t>Si</t>
        </is>
      </c>
      <c r="U1090" t="n">
        <v>3</v>
      </c>
      <c r="V1090" t="n">
        <v>2</v>
      </c>
      <c r="W1090" t="inlineStr">
        <is>
          <t>Sur</t>
        </is>
      </c>
      <c r="X1090" t="inlineStr">
        <is>
          <t>No</t>
        </is>
      </c>
      <c r="Y1090" t="inlineStr">
        <is>
          <t>Si</t>
        </is>
      </c>
      <c r="Z1090" t="inlineStr">
        <is>
          <t>No</t>
        </is>
      </c>
      <c r="AA1090" t="inlineStr">
        <is>
          <t>No</t>
        </is>
      </c>
      <c r="AB1090" t="inlineStr">
        <is>
          <t>No</t>
        </is>
      </c>
      <c r="AC1090" s="126" t="inlineStr">
        <is>
          <t>Aqui</t>
        </is>
      </c>
      <c r="AE1090" t="n">
        <v>2842.105263157895</v>
      </c>
      <c r="AF1090" t="n">
        <v>2813.965607087024</v>
      </c>
    </row>
    <row r="1091">
      <c r="B1091" t="inlineStr">
        <is>
          <t>Actiu</t>
        </is>
      </c>
      <c r="C1091" t="inlineStr">
        <is>
          <t>2025-05-19</t>
        </is>
      </c>
      <c r="D1091" t="inlineStr">
        <is>
          <t>Serra Grup Immobiliari</t>
        </is>
      </c>
      <c r="F1091" t="inlineStr">
        <is>
          <t>2025-05-19</t>
        </is>
      </c>
      <c r="G1091" t="n">
        <v>0</v>
      </c>
      <c r="I1091" t="n">
        <v>319200</v>
      </c>
      <c r="J1091" t="inlineStr">
        <is>
          <t>-</t>
        </is>
      </c>
      <c r="K1091" t="inlineStr">
        <is>
          <t>Viviendas</t>
        </is>
      </c>
      <c r="L1091" t="inlineStr">
        <is>
          <t>Obra Nueva</t>
        </is>
      </c>
      <c r="M1091" t="n">
        <v>2025</v>
      </c>
      <c r="N1091" t="n">
        <v>0</v>
      </c>
      <c r="O1091" t="inlineStr">
        <is>
          <t>Vilafranca del Penedès</t>
        </is>
      </c>
      <c r="P1091" t="inlineStr">
        <is>
          <t>Barcelona</t>
        </is>
      </c>
      <c r="Q1091" t="n">
        <v>92</v>
      </c>
      <c r="R1091" t="inlineStr">
        <is>
          <t>-</t>
        </is>
      </c>
      <c r="S1091" t="inlineStr">
        <is>
          <t>-</t>
        </is>
      </c>
      <c r="T1091" t="inlineStr">
        <is>
          <t>Si</t>
        </is>
      </c>
      <c r="U1091" t="n">
        <v>4</v>
      </c>
      <c r="V1091" t="n">
        <v>2</v>
      </c>
      <c r="W1091" t="inlineStr">
        <is>
          <t>-</t>
        </is>
      </c>
      <c r="X1091" t="inlineStr">
        <is>
          <t>No</t>
        </is>
      </c>
      <c r="Y1091" t="inlineStr">
        <is>
          <t>No</t>
        </is>
      </c>
      <c r="Z1091" t="inlineStr">
        <is>
          <t>Si</t>
        </is>
      </c>
      <c r="AA1091" t="inlineStr">
        <is>
          <t>No</t>
        </is>
      </c>
      <c r="AB1091" t="inlineStr">
        <is>
          <t>Si</t>
        </is>
      </c>
      <c r="AC1091" s="126" t="inlineStr">
        <is>
          <t>Aqui</t>
        </is>
      </c>
      <c r="AE1091" t="n">
        <v>3469.565217391304</v>
      </c>
      <c r="AF1091" t="n">
        <v>3469.565217391304</v>
      </c>
    </row>
    <row r="1092">
      <c r="B1092" t="inlineStr">
        <is>
          <t>Actiu</t>
        </is>
      </c>
      <c r="C1092" t="inlineStr">
        <is>
          <t>2025-05-19</t>
        </is>
      </c>
      <c r="D1092" t="inlineStr">
        <is>
          <t>Serra Grup Immobiliari</t>
        </is>
      </c>
      <c r="F1092" t="inlineStr">
        <is>
          <t>2025-05-19</t>
        </is>
      </c>
      <c r="G1092" t="n">
        <v>0</v>
      </c>
      <c r="I1092" t="n">
        <v>268000</v>
      </c>
      <c r="J1092" t="inlineStr">
        <is>
          <t>-</t>
        </is>
      </c>
      <c r="K1092" t="inlineStr">
        <is>
          <t>Viviendas</t>
        </is>
      </c>
      <c r="L1092" t="inlineStr">
        <is>
          <t>Obra Nueva</t>
        </is>
      </c>
      <c r="M1092" t="n">
        <v>2025</v>
      </c>
      <c r="N1092" t="n">
        <v>0</v>
      </c>
      <c r="O1092" t="inlineStr">
        <is>
          <t>Vilafranca del Penedès</t>
        </is>
      </c>
      <c r="P1092" t="inlineStr">
        <is>
          <t>La Girada</t>
        </is>
      </c>
      <c r="Q1092" t="n">
        <v>78</v>
      </c>
      <c r="R1092" t="inlineStr">
        <is>
          <t>-</t>
        </is>
      </c>
      <c r="S1092" t="inlineStr">
        <is>
          <t>-</t>
        </is>
      </c>
      <c r="T1092" t="inlineStr">
        <is>
          <t>Si</t>
        </is>
      </c>
      <c r="U1092" t="n">
        <v>4</v>
      </c>
      <c r="V1092" t="n">
        <v>2</v>
      </c>
      <c r="W1092" t="inlineStr">
        <is>
          <t>-</t>
        </is>
      </c>
      <c r="X1092" t="inlineStr">
        <is>
          <t>No</t>
        </is>
      </c>
      <c r="Y1092" t="inlineStr">
        <is>
          <t>Si</t>
        </is>
      </c>
      <c r="Z1092" t="inlineStr">
        <is>
          <t>Si</t>
        </is>
      </c>
      <c r="AA1092" t="inlineStr">
        <is>
          <t>No</t>
        </is>
      </c>
      <c r="AB1092" t="inlineStr">
        <is>
          <t>No</t>
        </is>
      </c>
      <c r="AC1092" s="126" t="inlineStr">
        <is>
          <t>Aqui</t>
        </is>
      </c>
      <c r="AE1092" t="n">
        <v>3435.897435897436</v>
      </c>
      <c r="AF1092" t="n">
        <v>3435.897435897436</v>
      </c>
    </row>
    <row r="1093">
      <c r="B1093" t="inlineStr">
        <is>
          <t>Actiu</t>
        </is>
      </c>
      <c r="C1093" t="inlineStr">
        <is>
          <t>2025-05-19</t>
        </is>
      </c>
      <c r="D1093" t="inlineStr">
        <is>
          <t>Serra Grup Immobiliari</t>
        </is>
      </c>
      <c r="F1093" t="inlineStr">
        <is>
          <t>2025-05-19</t>
        </is>
      </c>
      <c r="G1093" t="n">
        <v>0</v>
      </c>
      <c r="I1093" t="n">
        <v>269000</v>
      </c>
      <c r="J1093" t="inlineStr">
        <is>
          <t>-</t>
        </is>
      </c>
      <c r="K1093" t="inlineStr">
        <is>
          <t>Viviendas</t>
        </is>
      </c>
      <c r="L1093" t="inlineStr">
        <is>
          <t>Obra Nueva</t>
        </is>
      </c>
      <c r="M1093" t="n">
        <v>2025</v>
      </c>
      <c r="N1093" t="n">
        <v>0</v>
      </c>
      <c r="O1093" t="inlineStr">
        <is>
          <t>Vilafranca del Penedès</t>
        </is>
      </c>
      <c r="P1093" t="inlineStr">
        <is>
          <t>La Girada</t>
        </is>
      </c>
      <c r="Q1093" t="n">
        <v>78</v>
      </c>
      <c r="R1093" t="inlineStr">
        <is>
          <t>-</t>
        </is>
      </c>
      <c r="S1093" t="inlineStr">
        <is>
          <t>-</t>
        </is>
      </c>
      <c r="T1093" t="inlineStr">
        <is>
          <t>Si</t>
        </is>
      </c>
      <c r="U1093" t="n">
        <v>4</v>
      </c>
      <c r="V1093" t="n">
        <v>2</v>
      </c>
      <c r="W1093" t="inlineStr">
        <is>
          <t>-</t>
        </is>
      </c>
      <c r="X1093" t="inlineStr">
        <is>
          <t>No</t>
        </is>
      </c>
      <c r="Y1093" t="inlineStr">
        <is>
          <t>Si</t>
        </is>
      </c>
      <c r="Z1093" t="inlineStr">
        <is>
          <t>Si</t>
        </is>
      </c>
      <c r="AA1093" t="inlineStr">
        <is>
          <t>No</t>
        </is>
      </c>
      <c r="AB1093" t="inlineStr">
        <is>
          <t>No</t>
        </is>
      </c>
      <c r="AC1093" s="126" t="inlineStr">
        <is>
          <t>Aqui</t>
        </is>
      </c>
      <c r="AE1093" t="n">
        <v>3448.717948717949</v>
      </c>
      <c r="AF1093" t="n">
        <v>3448.717948717949</v>
      </c>
    </row>
    <row r="1094">
      <c r="B1094" t="inlineStr">
        <is>
          <t>Actiu</t>
        </is>
      </c>
      <c r="C1094" t="inlineStr">
        <is>
          <t>2025-05-19</t>
        </is>
      </c>
      <c r="D1094" t="inlineStr">
        <is>
          <t>Serra Grup Immobiliari</t>
        </is>
      </c>
      <c r="F1094" t="inlineStr">
        <is>
          <t>2025-05-19</t>
        </is>
      </c>
      <c r="G1094" t="n">
        <v>0</v>
      </c>
      <c r="I1094" t="n">
        <v>273137</v>
      </c>
      <c r="J1094" t="inlineStr">
        <is>
          <t>-</t>
        </is>
      </c>
      <c r="K1094" t="inlineStr">
        <is>
          <t>Viviendas</t>
        </is>
      </c>
      <c r="L1094" t="inlineStr">
        <is>
          <t>Obra Nueva</t>
        </is>
      </c>
      <c r="M1094" t="inlineStr">
        <is>
          <t>-</t>
        </is>
      </c>
      <c r="N1094" t="inlineStr">
        <is>
          <t>-</t>
        </is>
      </c>
      <c r="O1094" t="inlineStr">
        <is>
          <t>Vilafranca del Penedès</t>
        </is>
      </c>
      <c r="P1094" t="inlineStr">
        <is>
          <t>Barceloneta</t>
        </is>
      </c>
      <c r="Q1094" t="n">
        <v>82</v>
      </c>
      <c r="R1094" t="inlineStr">
        <is>
          <t>-</t>
        </is>
      </c>
      <c r="S1094" t="inlineStr">
        <is>
          <t>-</t>
        </is>
      </c>
      <c r="T1094" t="inlineStr">
        <is>
          <t>Si</t>
        </is>
      </c>
      <c r="U1094" t="n">
        <v>3</v>
      </c>
      <c r="V1094" t="n">
        <v>2</v>
      </c>
      <c r="W1094" t="inlineStr">
        <is>
          <t>-</t>
        </is>
      </c>
      <c r="X1094" t="inlineStr">
        <is>
          <t>No</t>
        </is>
      </c>
      <c r="Y1094" t="inlineStr">
        <is>
          <t>No</t>
        </is>
      </c>
      <c r="Z1094" t="inlineStr">
        <is>
          <t>Si</t>
        </is>
      </c>
      <c r="AA1094" t="inlineStr">
        <is>
          <t>No</t>
        </is>
      </c>
      <c r="AB1094" t="inlineStr">
        <is>
          <t>Si</t>
        </is>
      </c>
      <c r="AC1094" s="126" t="inlineStr">
        <is>
          <t>Aqui</t>
        </is>
      </c>
      <c r="AE1094" t="n">
        <v>3330.939024390244</v>
      </c>
      <c r="AF1094" t="inlineStr">
        <is>
          <t>-</t>
        </is>
      </c>
    </row>
    <row r="1095">
      <c r="B1095" t="inlineStr">
        <is>
          <t>Actiu</t>
        </is>
      </c>
      <c r="C1095" t="inlineStr">
        <is>
          <t>2025-05-19</t>
        </is>
      </c>
      <c r="D1095" t="inlineStr">
        <is>
          <t>Serra Grup Immobiliari</t>
        </is>
      </c>
      <c r="F1095" t="inlineStr">
        <is>
          <t>2025-05-19</t>
        </is>
      </c>
      <c r="G1095" t="n">
        <v>0</v>
      </c>
      <c r="I1095" t="n">
        <v>294743</v>
      </c>
      <c r="J1095" t="inlineStr">
        <is>
          <t>-</t>
        </is>
      </c>
      <c r="K1095" t="inlineStr">
        <is>
          <t>Viviendas</t>
        </is>
      </c>
      <c r="L1095" t="inlineStr">
        <is>
          <t>Obra Nueva</t>
        </is>
      </c>
      <c r="M1095" t="n">
        <v>2025</v>
      </c>
      <c r="N1095" t="n">
        <v>0</v>
      </c>
      <c r="O1095" t="inlineStr">
        <is>
          <t>Vilafranca del Penedès</t>
        </is>
      </c>
      <c r="P1095" t="inlineStr">
        <is>
          <t>Barceloneta</t>
        </is>
      </c>
      <c r="Q1095" t="n">
        <v>82</v>
      </c>
      <c r="R1095" t="inlineStr">
        <is>
          <t>-</t>
        </is>
      </c>
      <c r="S1095" t="inlineStr">
        <is>
          <t>-</t>
        </is>
      </c>
      <c r="T1095" t="inlineStr">
        <is>
          <t>Si</t>
        </is>
      </c>
      <c r="U1095" t="n">
        <v>4</v>
      </c>
      <c r="V1095" t="n">
        <v>2</v>
      </c>
      <c r="W1095" t="inlineStr">
        <is>
          <t>-</t>
        </is>
      </c>
      <c r="X1095" t="inlineStr">
        <is>
          <t>No</t>
        </is>
      </c>
      <c r="Y1095" t="inlineStr">
        <is>
          <t>No</t>
        </is>
      </c>
      <c r="Z1095" t="inlineStr">
        <is>
          <t>Si</t>
        </is>
      </c>
      <c r="AA1095" t="inlineStr">
        <is>
          <t>No</t>
        </is>
      </c>
      <c r="AB1095" t="inlineStr">
        <is>
          <t>Si</t>
        </is>
      </c>
      <c r="AC1095" s="126" t="inlineStr">
        <is>
          <t>Aqui</t>
        </is>
      </c>
      <c r="AE1095" t="n">
        <v>3594.426829268293</v>
      </c>
      <c r="AF1095" t="n">
        <v>3594.426829268293</v>
      </c>
    </row>
    <row r="1096">
      <c r="B1096" t="inlineStr">
        <is>
          <t>Actiu</t>
        </is>
      </c>
      <c r="C1096" t="inlineStr">
        <is>
          <t>2025-05-19</t>
        </is>
      </c>
      <c r="D1096" t="inlineStr">
        <is>
          <t>Serra Grup Immobiliari</t>
        </is>
      </c>
      <c r="F1096" t="inlineStr">
        <is>
          <t>2025-05-19</t>
        </is>
      </c>
      <c r="G1096" t="n">
        <v>0</v>
      </c>
      <c r="I1096" t="n">
        <v>495000</v>
      </c>
      <c r="J1096" t="inlineStr">
        <is>
          <t>-</t>
        </is>
      </c>
      <c r="K1096" t="inlineStr">
        <is>
          <t>Viviendas</t>
        </is>
      </c>
      <c r="L1096" t="inlineStr">
        <is>
          <t>Buen estado</t>
        </is>
      </c>
      <c r="M1096" t="n">
        <v>1918</v>
      </c>
      <c r="N1096" t="n">
        <v>107</v>
      </c>
      <c r="O1096" t="inlineStr">
        <is>
          <t>Vilafranca del Penedès</t>
        </is>
      </c>
      <c r="P1096" t="inlineStr">
        <is>
          <t>*CENTRO</t>
        </is>
      </c>
      <c r="Q1096" t="n">
        <v>273</v>
      </c>
      <c r="R1096" t="inlineStr">
        <is>
          <t>-</t>
        </is>
      </c>
      <c r="S1096" t="inlineStr">
        <is>
          <t>-</t>
        </is>
      </c>
      <c r="T1096" t="inlineStr">
        <is>
          <t>No</t>
        </is>
      </c>
      <c r="U1096" t="n">
        <v>7</v>
      </c>
      <c r="V1096" t="n">
        <v>4</v>
      </c>
      <c r="W1096" t="inlineStr">
        <is>
          <t>-</t>
        </is>
      </c>
      <c r="X1096" t="inlineStr">
        <is>
          <t>No</t>
        </is>
      </c>
      <c r="Y1096" t="inlineStr">
        <is>
          <t>Si</t>
        </is>
      </c>
      <c r="Z1096" t="inlineStr">
        <is>
          <t>No</t>
        </is>
      </c>
      <c r="AA1096" t="inlineStr">
        <is>
          <t>No</t>
        </is>
      </c>
      <c r="AB1096" t="inlineStr">
        <is>
          <t>No</t>
        </is>
      </c>
      <c r="AC1096" s="126" t="inlineStr">
        <is>
          <t>Aqui</t>
        </is>
      </c>
      <c r="AE1096" t="n">
        <v>1813.186813186813</v>
      </c>
      <c r="AF1096" t="n">
        <v>1181.22919425851</v>
      </c>
    </row>
    <row r="1097">
      <c r="B1097" t="inlineStr">
        <is>
          <t>Actiu</t>
        </is>
      </c>
      <c r="C1097" t="inlineStr">
        <is>
          <t>2025-05-19</t>
        </is>
      </c>
      <c r="D1097" t="inlineStr">
        <is>
          <t>Serra Grup Immobiliari</t>
        </is>
      </c>
      <c r="F1097" t="inlineStr">
        <is>
          <t>2025-05-19</t>
        </is>
      </c>
      <c r="G1097" t="n">
        <v>0</v>
      </c>
      <c r="I1097" t="n">
        <v>319200</v>
      </c>
      <c r="J1097" t="inlineStr">
        <is>
          <t>-</t>
        </is>
      </c>
      <c r="K1097" t="inlineStr">
        <is>
          <t>Viviendas</t>
        </is>
      </c>
      <c r="L1097" t="inlineStr">
        <is>
          <t>Obra Nueva</t>
        </is>
      </c>
      <c r="M1097" t="n">
        <v>2025</v>
      </c>
      <c r="N1097" t="n">
        <v>0</v>
      </c>
      <c r="O1097" t="inlineStr">
        <is>
          <t>Vilafranca del Penedès</t>
        </is>
      </c>
      <c r="P1097" t="inlineStr">
        <is>
          <t>Barcelona</t>
        </is>
      </c>
      <c r="Q1097" t="n">
        <v>92</v>
      </c>
      <c r="R1097" t="inlineStr">
        <is>
          <t>-</t>
        </is>
      </c>
      <c r="S1097" t="inlineStr">
        <is>
          <t>-</t>
        </is>
      </c>
      <c r="T1097" t="inlineStr">
        <is>
          <t>Si</t>
        </is>
      </c>
      <c r="U1097" t="n">
        <v>4</v>
      </c>
      <c r="V1097" t="n">
        <v>2</v>
      </c>
      <c r="W1097" t="inlineStr">
        <is>
          <t>-</t>
        </is>
      </c>
      <c r="X1097" t="inlineStr">
        <is>
          <t>No</t>
        </is>
      </c>
      <c r="Y1097" t="inlineStr">
        <is>
          <t>No</t>
        </is>
      </c>
      <c r="Z1097" t="inlineStr">
        <is>
          <t>Si</t>
        </is>
      </c>
      <c r="AA1097" t="inlineStr">
        <is>
          <t>No</t>
        </is>
      </c>
      <c r="AB1097" t="inlineStr">
        <is>
          <t>Si</t>
        </is>
      </c>
      <c r="AC1097" s="126" t="inlineStr">
        <is>
          <t>Aqui</t>
        </is>
      </c>
      <c r="AE1097" t="n">
        <v>3469.565217391304</v>
      </c>
      <c r="AF1097" t="n">
        <v>3469.565217391304</v>
      </c>
    </row>
    <row r="1098">
      <c r="B1098" t="inlineStr">
        <is>
          <t>Actiu</t>
        </is>
      </c>
      <c r="C1098" t="inlineStr">
        <is>
          <t>2025-05-19</t>
        </is>
      </c>
      <c r="D1098" t="inlineStr">
        <is>
          <t>Serra Grup Immobiliari</t>
        </is>
      </c>
      <c r="F1098" t="inlineStr">
        <is>
          <t>2025-05-19</t>
        </is>
      </c>
      <c r="G1098" t="n">
        <v>0</v>
      </c>
      <c r="I1098" t="n">
        <v>269000</v>
      </c>
      <c r="J1098" t="inlineStr">
        <is>
          <t>-</t>
        </is>
      </c>
      <c r="K1098" t="inlineStr">
        <is>
          <t>Viviendas</t>
        </is>
      </c>
      <c r="L1098" t="inlineStr">
        <is>
          <t>Obra Nueva</t>
        </is>
      </c>
      <c r="M1098" t="n">
        <v>2025</v>
      </c>
      <c r="N1098" t="n">
        <v>0</v>
      </c>
      <c r="O1098" t="inlineStr">
        <is>
          <t>Vilafranca del Penedès</t>
        </is>
      </c>
      <c r="P1098" t="inlineStr">
        <is>
          <t>La Girada</t>
        </is>
      </c>
      <c r="Q1098" t="n">
        <v>78</v>
      </c>
      <c r="R1098" t="inlineStr">
        <is>
          <t>-</t>
        </is>
      </c>
      <c r="S1098" t="inlineStr">
        <is>
          <t>-</t>
        </is>
      </c>
      <c r="T1098" t="inlineStr">
        <is>
          <t>Si</t>
        </is>
      </c>
      <c r="U1098" t="n">
        <v>4</v>
      </c>
      <c r="V1098" t="n">
        <v>2</v>
      </c>
      <c r="W1098" t="inlineStr">
        <is>
          <t>-</t>
        </is>
      </c>
      <c r="X1098" t="inlineStr">
        <is>
          <t>No</t>
        </is>
      </c>
      <c r="Y1098" t="inlineStr">
        <is>
          <t>Si</t>
        </is>
      </c>
      <c r="Z1098" t="inlineStr">
        <is>
          <t>Si</t>
        </is>
      </c>
      <c r="AA1098" t="inlineStr">
        <is>
          <t>No</t>
        </is>
      </c>
      <c r="AB1098" t="inlineStr">
        <is>
          <t>No</t>
        </is>
      </c>
      <c r="AC1098" s="126" t="inlineStr">
        <is>
          <t>Aqui</t>
        </is>
      </c>
      <c r="AE1098" t="n">
        <v>3448.717948717949</v>
      </c>
      <c r="AF1098" t="n">
        <v>3448.717948717949</v>
      </c>
    </row>
    <row r="1099">
      <c r="B1099" t="inlineStr">
        <is>
          <t>Actiu</t>
        </is>
      </c>
      <c r="C1099" t="inlineStr">
        <is>
          <t>2025-05-19</t>
        </is>
      </c>
      <c r="D1099" t="inlineStr">
        <is>
          <t>Serra Grup Immobiliari</t>
        </is>
      </c>
      <c r="F1099" t="inlineStr">
        <is>
          <t>2025-05-19</t>
        </is>
      </c>
      <c r="G1099" t="n">
        <v>0</v>
      </c>
      <c r="I1099" t="n">
        <v>288472</v>
      </c>
      <c r="J1099" t="inlineStr">
        <is>
          <t>-</t>
        </is>
      </c>
      <c r="K1099" t="inlineStr">
        <is>
          <t>Viviendas</t>
        </is>
      </c>
      <c r="L1099" t="inlineStr">
        <is>
          <t>Obra Nueva</t>
        </is>
      </c>
      <c r="M1099" t="n">
        <v>2025</v>
      </c>
      <c r="N1099" t="n">
        <v>0</v>
      </c>
      <c r="O1099" t="inlineStr">
        <is>
          <t>Vilafranca del Penedès</t>
        </is>
      </c>
      <c r="P1099" t="inlineStr">
        <is>
          <t>Vilafranca del Penedès</t>
        </is>
      </c>
      <c r="Q1099" t="n">
        <v>88</v>
      </c>
      <c r="R1099" t="inlineStr">
        <is>
          <t>-</t>
        </is>
      </c>
      <c r="S1099" t="inlineStr">
        <is>
          <t>-</t>
        </is>
      </c>
      <c r="T1099" t="inlineStr">
        <is>
          <t>Si</t>
        </is>
      </c>
      <c r="U1099" t="n">
        <v>4</v>
      </c>
      <c r="V1099" t="n">
        <v>2</v>
      </c>
      <c r="W1099" t="inlineStr">
        <is>
          <t>-</t>
        </is>
      </c>
      <c r="X1099" t="inlineStr">
        <is>
          <t>No</t>
        </is>
      </c>
      <c r="Y1099" t="inlineStr">
        <is>
          <t>Si</t>
        </is>
      </c>
      <c r="Z1099" t="inlineStr">
        <is>
          <t>Si</t>
        </is>
      </c>
      <c r="AA1099" t="inlineStr">
        <is>
          <t>No</t>
        </is>
      </c>
      <c r="AB1099" t="inlineStr">
        <is>
          <t>Si</t>
        </is>
      </c>
      <c r="AC1099" s="126" t="inlineStr">
        <is>
          <t>Aqui</t>
        </is>
      </c>
      <c r="AE1099" t="n">
        <v>3278.090909090909</v>
      </c>
      <c r="AF1099" t="n">
        <v>3278.090909090909</v>
      </c>
    </row>
    <row r="1100">
      <c r="B1100" t="inlineStr">
        <is>
          <t>Actiu</t>
        </is>
      </c>
      <c r="C1100" t="inlineStr">
        <is>
          <t>2025-05-19</t>
        </is>
      </c>
      <c r="D1100" t="inlineStr">
        <is>
          <t>Serra Grup Immobiliari</t>
        </is>
      </c>
      <c r="F1100" t="inlineStr">
        <is>
          <t>2025-05-19</t>
        </is>
      </c>
      <c r="G1100" t="n">
        <v>0</v>
      </c>
      <c r="I1100" t="n">
        <v>287000</v>
      </c>
      <c r="J1100" t="inlineStr">
        <is>
          <t>-</t>
        </is>
      </c>
      <c r="K1100" t="inlineStr">
        <is>
          <t>Viviendas</t>
        </is>
      </c>
      <c r="L1100" t="inlineStr">
        <is>
          <t>Buen estado</t>
        </is>
      </c>
      <c r="M1100" t="inlineStr">
        <is>
          <t>-</t>
        </is>
      </c>
      <c r="N1100" t="inlineStr">
        <is>
          <t>-</t>
        </is>
      </c>
      <c r="O1100" t="inlineStr">
        <is>
          <t>Vilafranca del Penedès</t>
        </is>
      </c>
      <c r="P1100" t="inlineStr">
        <is>
          <t>*CENTRO</t>
        </is>
      </c>
      <c r="Q1100" t="n">
        <v>305</v>
      </c>
      <c r="R1100" t="inlineStr">
        <is>
          <t>-</t>
        </is>
      </c>
      <c r="S1100" t="inlineStr">
        <is>
          <t>-</t>
        </is>
      </c>
      <c r="T1100" t="inlineStr">
        <is>
          <t>No</t>
        </is>
      </c>
      <c r="U1100" t="n">
        <v>4</v>
      </c>
      <c r="V1100" t="n">
        <v>3</v>
      </c>
      <c r="W1100" t="inlineStr">
        <is>
          <t>-</t>
        </is>
      </c>
      <c r="X1100" t="inlineStr">
        <is>
          <t>No</t>
        </is>
      </c>
      <c r="Y1100" t="inlineStr">
        <is>
          <t>No</t>
        </is>
      </c>
      <c r="Z1100" t="inlineStr">
        <is>
          <t>No</t>
        </is>
      </c>
      <c r="AA1100" t="inlineStr">
        <is>
          <t>No</t>
        </is>
      </c>
      <c r="AB1100" t="inlineStr">
        <is>
          <t>No</t>
        </is>
      </c>
      <c r="AC1100" s="126" t="inlineStr">
        <is>
          <t>Aqui</t>
        </is>
      </c>
      <c r="AE1100" t="n">
        <v>940.983606557377</v>
      </c>
      <c r="AF1100" t="inlineStr">
        <is>
          <t>-</t>
        </is>
      </c>
    </row>
    <row r="1101">
      <c r="B1101" t="inlineStr">
        <is>
          <t>Actiu</t>
        </is>
      </c>
      <c r="C1101" t="inlineStr">
        <is>
          <t>2025-05-19</t>
        </is>
      </c>
      <c r="D1101" t="inlineStr">
        <is>
          <t>Serra Grup Immobiliari</t>
        </is>
      </c>
      <c r="F1101" t="inlineStr">
        <is>
          <t>2025-05-19</t>
        </is>
      </c>
      <c r="G1101" t="n">
        <v>0</v>
      </c>
      <c r="I1101" t="n">
        <v>270000</v>
      </c>
      <c r="J1101" t="inlineStr">
        <is>
          <t>-</t>
        </is>
      </c>
      <c r="K1101" t="inlineStr">
        <is>
          <t>Viviendas</t>
        </is>
      </c>
      <c r="L1101" t="inlineStr">
        <is>
          <t>Seminuevo</t>
        </is>
      </c>
      <c r="M1101" t="n">
        <v>2023</v>
      </c>
      <c r="N1101" t="n">
        <v>2</v>
      </c>
      <c r="O1101" t="inlineStr">
        <is>
          <t>Vilafranca del Penedès</t>
        </is>
      </c>
      <c r="P1101" t="inlineStr">
        <is>
          <t>*CENTRO</t>
        </is>
      </c>
      <c r="Q1101" t="n">
        <v>95</v>
      </c>
      <c r="R1101" t="inlineStr">
        <is>
          <t>-</t>
        </is>
      </c>
      <c r="S1101" t="inlineStr">
        <is>
          <t>-</t>
        </is>
      </c>
      <c r="T1101" t="inlineStr">
        <is>
          <t>Si</t>
        </is>
      </c>
      <c r="U1101" t="n">
        <v>3</v>
      </c>
      <c r="V1101" t="n">
        <v>2</v>
      </c>
      <c r="W1101" t="inlineStr">
        <is>
          <t>Sur</t>
        </is>
      </c>
      <c r="X1101" t="inlineStr">
        <is>
          <t>No</t>
        </is>
      </c>
      <c r="Y1101" t="inlineStr">
        <is>
          <t>Si</t>
        </is>
      </c>
      <c r="Z1101" t="inlineStr">
        <is>
          <t>No</t>
        </is>
      </c>
      <c r="AA1101" t="inlineStr">
        <is>
          <t>No</t>
        </is>
      </c>
      <c r="AB1101" t="inlineStr">
        <is>
          <t>No</t>
        </is>
      </c>
      <c r="AC1101" s="126" t="inlineStr">
        <is>
          <t>Aqui</t>
        </is>
      </c>
      <c r="AE1101" t="n">
        <v>2842.105263157895</v>
      </c>
      <c r="AF1101" t="n">
        <v>2813.965607087024</v>
      </c>
    </row>
    <row r="1102">
      <c r="B1102" t="inlineStr">
        <is>
          <t>Actiu</t>
        </is>
      </c>
      <c r="C1102" t="inlineStr">
        <is>
          <t>2025-05-19</t>
        </is>
      </c>
      <c r="D1102" t="inlineStr">
        <is>
          <t>Serra Grup Immobiliari</t>
        </is>
      </c>
      <c r="F1102" t="inlineStr">
        <is>
          <t>2025-05-19</t>
        </is>
      </c>
      <c r="G1102" t="n">
        <v>0</v>
      </c>
      <c r="I1102" t="n">
        <v>295000</v>
      </c>
      <c r="J1102" t="inlineStr">
        <is>
          <t>-</t>
        </is>
      </c>
      <c r="K1102" t="inlineStr">
        <is>
          <t>Viviendas</t>
        </is>
      </c>
      <c r="L1102" t="inlineStr">
        <is>
          <t>-</t>
        </is>
      </c>
      <c r="M1102" t="n">
        <v>1991</v>
      </c>
      <c r="N1102" t="n">
        <v>34</v>
      </c>
      <c r="O1102" t="inlineStr">
        <is>
          <t>Vilafranca del Penedès</t>
        </is>
      </c>
      <c r="P1102" t="inlineStr">
        <is>
          <t>Barceloneta - Molí D´En Rovira</t>
        </is>
      </c>
      <c r="Q1102" t="n">
        <v>121</v>
      </c>
      <c r="R1102" t="inlineStr">
        <is>
          <t>-</t>
        </is>
      </c>
      <c r="S1102" t="inlineStr">
        <is>
          <t>-</t>
        </is>
      </c>
      <c r="T1102" t="inlineStr">
        <is>
          <t>No</t>
        </is>
      </c>
      <c r="U1102" t="n">
        <v>3</v>
      </c>
      <c r="V1102" t="n">
        <v>3</v>
      </c>
      <c r="W1102" t="inlineStr">
        <is>
          <t>-</t>
        </is>
      </c>
      <c r="X1102" t="inlineStr">
        <is>
          <t>No</t>
        </is>
      </c>
      <c r="Y1102" t="inlineStr">
        <is>
          <t>No</t>
        </is>
      </c>
      <c r="Z1102" t="inlineStr">
        <is>
          <t>No</t>
        </is>
      </c>
      <c r="AA1102" t="inlineStr">
        <is>
          <t>Si</t>
        </is>
      </c>
      <c r="AB1102" t="inlineStr">
        <is>
          <t>Si</t>
        </is>
      </c>
      <c r="AC1102" s="126" t="inlineStr">
        <is>
          <t>Aqui</t>
        </is>
      </c>
      <c r="AE1102" t="n">
        <v>2438.01652892562</v>
      </c>
      <c r="AF1102" t="n">
        <v>2083.774811047538</v>
      </c>
    </row>
    <row r="1103">
      <c r="B1103" t="inlineStr">
        <is>
          <t>Actiu</t>
        </is>
      </c>
      <c r="C1103" t="inlineStr">
        <is>
          <t>2025-05-19</t>
        </is>
      </c>
      <c r="D1103" t="inlineStr">
        <is>
          <t>Serra Grup Immobiliari</t>
        </is>
      </c>
      <c r="F1103" t="inlineStr">
        <is>
          <t>2025-05-19</t>
        </is>
      </c>
      <c r="G1103" t="n">
        <v>0</v>
      </c>
      <c r="I1103" t="n">
        <v>2200000</v>
      </c>
      <c r="J1103" t="inlineStr">
        <is>
          <t>-</t>
        </is>
      </c>
      <c r="K1103" t="inlineStr">
        <is>
          <t>Viviendas</t>
        </is>
      </c>
      <c r="L1103" t="inlineStr">
        <is>
          <t>-</t>
        </is>
      </c>
      <c r="M1103" t="inlineStr">
        <is>
          <t>-</t>
        </is>
      </c>
      <c r="N1103" t="inlineStr">
        <is>
          <t>-</t>
        </is>
      </c>
      <c r="O1103" t="inlineStr">
        <is>
          <t>Vilafranca del Penedès</t>
        </is>
      </c>
      <c r="P1103" t="inlineStr">
        <is>
          <t>Subirats</t>
        </is>
      </c>
      <c r="Q1103" t="n">
        <v>687</v>
      </c>
      <c r="R1103" t="inlineStr">
        <is>
          <t>-</t>
        </is>
      </c>
      <c r="S1103" t="inlineStr">
        <is>
          <t>-</t>
        </is>
      </c>
      <c r="T1103" t="inlineStr">
        <is>
          <t>No</t>
        </is>
      </c>
      <c r="U1103" t="n">
        <v>8</v>
      </c>
      <c r="V1103" t="n">
        <v>6</v>
      </c>
      <c r="W1103" t="inlineStr">
        <is>
          <t>-</t>
        </is>
      </c>
      <c r="X1103" t="inlineStr">
        <is>
          <t>Si</t>
        </is>
      </c>
      <c r="Y1103" t="inlineStr">
        <is>
          <t>Si</t>
        </is>
      </c>
      <c r="Z1103" t="inlineStr">
        <is>
          <t>Si</t>
        </is>
      </c>
      <c r="AA1103" t="inlineStr">
        <is>
          <t>No</t>
        </is>
      </c>
      <c r="AB1103" t="inlineStr">
        <is>
          <t>No</t>
        </is>
      </c>
      <c r="AC1103" s="126" t="inlineStr">
        <is>
          <t>Aqui</t>
        </is>
      </c>
      <c r="AE1103" t="n">
        <v>3202.328966521106</v>
      </c>
      <c r="AF1103" t="inlineStr">
        <is>
          <t>-</t>
        </is>
      </c>
    </row>
    <row r="1104">
      <c r="B1104" t="inlineStr">
        <is>
          <t>Actiu</t>
        </is>
      </c>
      <c r="C1104" t="inlineStr">
        <is>
          <t>2025-05-19</t>
        </is>
      </c>
      <c r="D1104" t="inlineStr">
        <is>
          <t>Serra Grup Immobiliari</t>
        </is>
      </c>
      <c r="F1104" t="inlineStr">
        <is>
          <t>2025-05-19</t>
        </is>
      </c>
      <c r="G1104" t="n">
        <v>0</v>
      </c>
      <c r="I1104" t="n">
        <v>285000</v>
      </c>
      <c r="J1104" t="inlineStr">
        <is>
          <t>-</t>
        </is>
      </c>
      <c r="K1104" t="inlineStr">
        <is>
          <t>Viviendas</t>
        </is>
      </c>
      <c r="L1104" t="inlineStr">
        <is>
          <t>-</t>
        </is>
      </c>
      <c r="M1104" t="n">
        <v>1966</v>
      </c>
      <c r="N1104" t="n">
        <v>59</v>
      </c>
      <c r="O1104" t="inlineStr">
        <is>
          <t>Vilafranca del Penedès</t>
        </is>
      </c>
      <c r="P1104" t="inlineStr">
        <is>
          <t>Sant Julià</t>
        </is>
      </c>
      <c r="Q1104" t="n">
        <v>90</v>
      </c>
      <c r="R1104" t="inlineStr">
        <is>
          <t>-</t>
        </is>
      </c>
      <c r="S1104" t="inlineStr">
        <is>
          <t>-</t>
        </is>
      </c>
      <c r="T1104" t="inlineStr">
        <is>
          <t>No</t>
        </is>
      </c>
      <c r="U1104" t="n">
        <v>3</v>
      </c>
      <c r="V1104" t="n">
        <v>1</v>
      </c>
      <c r="W1104" t="inlineStr">
        <is>
          <t>-</t>
        </is>
      </c>
      <c r="X1104" t="inlineStr">
        <is>
          <t>Si</t>
        </is>
      </c>
      <c r="Y1104" t="inlineStr">
        <is>
          <t>No</t>
        </is>
      </c>
      <c r="Z1104" t="inlineStr">
        <is>
          <t>No</t>
        </is>
      </c>
      <c r="AA1104" t="inlineStr">
        <is>
          <t>Si</t>
        </is>
      </c>
      <c r="AB1104" t="inlineStr">
        <is>
          <t>Si</t>
        </is>
      </c>
      <c r="AC1104" s="126" t="inlineStr">
        <is>
          <t>Aqui</t>
        </is>
      </c>
      <c r="AE1104" t="n">
        <v>3166.666666666667</v>
      </c>
      <c r="AF1104" t="n">
        <v>2445.302445302445</v>
      </c>
    </row>
    <row r="1105">
      <c r="B1105" t="inlineStr">
        <is>
          <t>Actiu</t>
        </is>
      </c>
      <c r="C1105" t="inlineStr">
        <is>
          <t>2025-05-19</t>
        </is>
      </c>
      <c r="D1105" t="inlineStr">
        <is>
          <t>Serra Grup Immobiliari</t>
        </is>
      </c>
      <c r="F1105" t="inlineStr">
        <is>
          <t>2025-05-19</t>
        </is>
      </c>
      <c r="G1105" t="n">
        <v>0</v>
      </c>
      <c r="I1105" t="n">
        <v>550000</v>
      </c>
      <c r="J1105" t="inlineStr">
        <is>
          <t>-</t>
        </is>
      </c>
      <c r="K1105" t="inlineStr">
        <is>
          <t>Viviendas</t>
        </is>
      </c>
      <c r="L1105" t="inlineStr">
        <is>
          <t>-</t>
        </is>
      </c>
      <c r="M1105" t="n">
        <v>1980</v>
      </c>
      <c r="N1105" t="n">
        <v>45</v>
      </c>
      <c r="O1105" t="inlineStr">
        <is>
          <t>Vilafranca del Penedès</t>
        </is>
      </c>
      <c r="P1105" t="inlineStr">
        <is>
          <t>*CENTRO</t>
        </is>
      </c>
      <c r="Q1105" t="n">
        <v>260</v>
      </c>
      <c r="R1105" t="inlineStr">
        <is>
          <t>-</t>
        </is>
      </c>
      <c r="S1105" t="inlineStr">
        <is>
          <t>-</t>
        </is>
      </c>
      <c r="T1105" t="inlineStr">
        <is>
          <t>Si</t>
        </is>
      </c>
      <c r="U1105" t="n">
        <v>5</v>
      </c>
      <c r="V1105" t="n">
        <v>3</v>
      </c>
      <c r="W1105" t="inlineStr">
        <is>
          <t>-</t>
        </is>
      </c>
      <c r="X1105" t="inlineStr">
        <is>
          <t>No</t>
        </is>
      </c>
      <c r="Y1105" t="inlineStr">
        <is>
          <t>Si</t>
        </is>
      </c>
      <c r="Z1105" t="inlineStr">
        <is>
          <t>No</t>
        </is>
      </c>
      <c r="AA1105" t="inlineStr">
        <is>
          <t>Si</t>
        </is>
      </c>
      <c r="AB1105" t="inlineStr">
        <is>
          <t>No</t>
        </is>
      </c>
      <c r="AC1105" s="126" t="inlineStr">
        <is>
          <t>Aqui</t>
        </is>
      </c>
      <c r="AE1105" t="n">
        <v>2115.384615384615</v>
      </c>
      <c r="AF1105" t="n">
        <v>1726.844583987441</v>
      </c>
    </row>
    <row r="1106">
      <c r="B1106" t="inlineStr">
        <is>
          <t>Actiu</t>
        </is>
      </c>
      <c r="C1106" t="inlineStr">
        <is>
          <t>2025-05-19</t>
        </is>
      </c>
      <c r="D1106" t="inlineStr">
        <is>
          <t>Serra Grup Immobiliari</t>
        </is>
      </c>
      <c r="F1106" t="inlineStr">
        <is>
          <t>2025-05-19</t>
        </is>
      </c>
      <c r="G1106" t="n">
        <v>0</v>
      </c>
      <c r="I1106" t="n">
        <v>296000</v>
      </c>
      <c r="J1106" t="inlineStr">
        <is>
          <t>-</t>
        </is>
      </c>
      <c r="K1106" t="inlineStr">
        <is>
          <t>Viviendas</t>
        </is>
      </c>
      <c r="L1106" t="inlineStr">
        <is>
          <t>Buen estado</t>
        </is>
      </c>
      <c r="M1106" t="inlineStr">
        <is>
          <t>-</t>
        </is>
      </c>
      <c r="N1106" t="inlineStr">
        <is>
          <t>-</t>
        </is>
      </c>
      <c r="O1106" t="inlineStr">
        <is>
          <t>Font-rubí</t>
        </is>
      </c>
      <c r="P1106" t="inlineStr">
        <is>
          <t>Cataluna</t>
        </is>
      </c>
      <c r="Q1106" t="n">
        <v>95</v>
      </c>
      <c r="R1106" t="inlineStr">
        <is>
          <t>-</t>
        </is>
      </c>
      <c r="S1106" t="inlineStr">
        <is>
          <t>-</t>
        </is>
      </c>
      <c r="T1106" t="inlineStr">
        <is>
          <t>No</t>
        </is>
      </c>
      <c r="U1106" t="n">
        <v>7</v>
      </c>
      <c r="V1106" t="n">
        <v>3</v>
      </c>
      <c r="W1106" t="inlineStr">
        <is>
          <t>-</t>
        </is>
      </c>
      <c r="X1106" t="inlineStr">
        <is>
          <t>Si</t>
        </is>
      </c>
      <c r="Y1106" t="inlineStr">
        <is>
          <t>No</t>
        </is>
      </c>
      <c r="Z1106" t="inlineStr">
        <is>
          <t>Si</t>
        </is>
      </c>
      <c r="AA1106" t="inlineStr">
        <is>
          <t>No</t>
        </is>
      </c>
      <c r="AB1106" t="inlineStr">
        <is>
          <t>No</t>
        </is>
      </c>
      <c r="AC1106" s="126" t="inlineStr">
        <is>
          <t>Aqui</t>
        </is>
      </c>
      <c r="AE1106" t="n">
        <v>3115.78947368421</v>
      </c>
      <c r="AF1106" t="inlineStr">
        <is>
          <t>-</t>
        </is>
      </c>
    </row>
    <row r="1107">
      <c r="B1107" t="inlineStr">
        <is>
          <t>Actiu</t>
        </is>
      </c>
      <c r="C1107" t="inlineStr">
        <is>
          <t>2025-05-19</t>
        </is>
      </c>
      <c r="D1107" t="inlineStr">
        <is>
          <t>Serra Grup Immobiliari</t>
        </is>
      </c>
      <c r="F1107" t="inlineStr">
        <is>
          <t>2025-05-19</t>
        </is>
      </c>
      <c r="G1107" t="n">
        <v>0</v>
      </c>
      <c r="I1107" t="n">
        <v>340000</v>
      </c>
      <c r="J1107" t="inlineStr">
        <is>
          <t>-</t>
        </is>
      </c>
      <c r="K1107" t="inlineStr">
        <is>
          <t>Viviendas</t>
        </is>
      </c>
      <c r="L1107" t="inlineStr">
        <is>
          <t>-</t>
        </is>
      </c>
      <c r="M1107" t="n">
        <v>2003</v>
      </c>
      <c r="N1107" t="n">
        <v>22</v>
      </c>
      <c r="O1107" t="inlineStr">
        <is>
          <t>Moja</t>
        </is>
      </c>
      <c r="P1107" t="inlineStr">
        <is>
          <t>La vinera</t>
        </is>
      </c>
      <c r="Q1107" t="n">
        <v>125</v>
      </c>
      <c r="R1107" t="inlineStr">
        <is>
          <t>-</t>
        </is>
      </c>
      <c r="S1107" t="inlineStr">
        <is>
          <t>-</t>
        </is>
      </c>
      <c r="T1107" t="inlineStr">
        <is>
          <t>Si</t>
        </is>
      </c>
      <c r="U1107" t="n">
        <v>4</v>
      </c>
      <c r="V1107" t="n">
        <v>3</v>
      </c>
      <c r="W1107" t="inlineStr">
        <is>
          <t>-</t>
        </is>
      </c>
      <c r="X1107" t="inlineStr">
        <is>
          <t>Si</t>
        </is>
      </c>
      <c r="Y1107" t="inlineStr">
        <is>
          <t>Si</t>
        </is>
      </c>
      <c r="Z1107" t="inlineStr">
        <is>
          <t>Si</t>
        </is>
      </c>
      <c r="AA1107" t="inlineStr">
        <is>
          <t>Si</t>
        </is>
      </c>
      <c r="AB1107" t="inlineStr">
        <is>
          <t>Si</t>
        </is>
      </c>
      <c r="AC1107" s="126" t="inlineStr">
        <is>
          <t>Aqui</t>
        </is>
      </c>
      <c r="AE1107" t="n">
        <v>2720</v>
      </c>
      <c r="AF1107" t="n">
        <v>2450.45045045045</v>
      </c>
    </row>
    <row r="1108">
      <c r="B1108" t="inlineStr">
        <is>
          <t>Actiu</t>
        </is>
      </c>
      <c r="C1108" t="inlineStr">
        <is>
          <t>2025-05-20</t>
        </is>
      </c>
      <c r="D1108" t="inlineStr">
        <is>
          <t>Serra Grup Immobiliari</t>
        </is>
      </c>
      <c r="F1108" t="inlineStr">
        <is>
          <t>2025-05-20</t>
        </is>
      </c>
      <c r="G1108" t="n">
        <v>0</v>
      </c>
      <c r="I1108" t="n">
        <v>285000</v>
      </c>
      <c r="J1108" t="inlineStr">
        <is>
          <t>-</t>
        </is>
      </c>
      <c r="K1108" t="inlineStr">
        <is>
          <t>Viviendas</t>
        </is>
      </c>
      <c r="L1108" t="inlineStr">
        <is>
          <t>Buen estado</t>
        </is>
      </c>
      <c r="M1108" t="n">
        <v>1960</v>
      </c>
      <c r="N1108" t="n">
        <v>65</v>
      </c>
      <c r="O1108" t="inlineStr">
        <is>
          <t>Vilafranca del Penedès</t>
        </is>
      </c>
      <c r="P1108" t="inlineStr">
        <is>
          <t>*CENTRO</t>
        </is>
      </c>
      <c r="Q1108" t="n">
        <v>98</v>
      </c>
      <c r="R1108" t="inlineStr">
        <is>
          <t>-</t>
        </is>
      </c>
      <c r="S1108" t="inlineStr">
        <is>
          <t>-</t>
        </is>
      </c>
      <c r="T1108" t="inlineStr">
        <is>
          <t>No</t>
        </is>
      </c>
      <c r="U1108" t="n">
        <v>3</v>
      </c>
      <c r="V1108" t="n">
        <v>2</v>
      </c>
      <c r="W1108" t="inlineStr">
        <is>
          <t>-</t>
        </is>
      </c>
      <c r="X1108" t="inlineStr">
        <is>
          <t>No</t>
        </is>
      </c>
      <c r="Y1108" t="inlineStr">
        <is>
          <t>Si</t>
        </is>
      </c>
      <c r="Z1108" t="inlineStr">
        <is>
          <t>No</t>
        </is>
      </c>
      <c r="AA1108" t="inlineStr">
        <is>
          <t>No</t>
        </is>
      </c>
      <c r="AB1108" t="inlineStr">
        <is>
          <t>Si</t>
        </is>
      </c>
      <c r="AC1108" s="126" t="inlineStr">
        <is>
          <t>Aqui</t>
        </is>
      </c>
      <c r="AE1108" t="n">
        <v>2908.163265306122</v>
      </c>
      <c r="AF1108" t="n">
        <v>2194.840200231036</v>
      </c>
    </row>
    <row r="1109">
      <c r="B1109" t="inlineStr">
        <is>
          <t>Actiu</t>
        </is>
      </c>
      <c r="C1109" t="inlineStr">
        <is>
          <t>2025-05-20</t>
        </is>
      </c>
      <c r="D1109" t="inlineStr">
        <is>
          <t>Serra Grup Immobiliari</t>
        </is>
      </c>
      <c r="F1109" t="inlineStr">
        <is>
          <t>2025-05-20</t>
        </is>
      </c>
      <c r="G1109" t="n">
        <v>0</v>
      </c>
      <c r="I1109" t="n">
        <v>276105</v>
      </c>
      <c r="J1109" t="inlineStr">
        <is>
          <t>-</t>
        </is>
      </c>
      <c r="K1109" t="inlineStr">
        <is>
          <t>Viviendas</t>
        </is>
      </c>
      <c r="L1109" t="inlineStr">
        <is>
          <t>Obra Nueva</t>
        </is>
      </c>
      <c r="M1109" t="n">
        <v>2025</v>
      </c>
      <c r="N1109" t="n">
        <v>0</v>
      </c>
      <c r="O1109" t="inlineStr">
        <is>
          <t>Vilafranca del Penedès</t>
        </is>
      </c>
      <c r="P1109" t="inlineStr">
        <is>
          <t>Vilafranca del Penedès</t>
        </is>
      </c>
      <c r="Q1109" t="n">
        <v>83</v>
      </c>
      <c r="R1109" t="inlineStr">
        <is>
          <t>-</t>
        </is>
      </c>
      <c r="S1109" t="inlineStr">
        <is>
          <t>-</t>
        </is>
      </c>
      <c r="T1109" t="inlineStr">
        <is>
          <t>Si</t>
        </is>
      </c>
      <c r="U1109" t="n">
        <v>3</v>
      </c>
      <c r="V1109" t="n">
        <v>2</v>
      </c>
      <c r="W1109" t="inlineStr">
        <is>
          <t>-</t>
        </is>
      </c>
      <c r="X1109" t="inlineStr">
        <is>
          <t>No</t>
        </is>
      </c>
      <c r="Y1109" t="inlineStr">
        <is>
          <t>No</t>
        </is>
      </c>
      <c r="Z1109" t="inlineStr">
        <is>
          <t>Si</t>
        </is>
      </c>
      <c r="AA1109" t="inlineStr">
        <is>
          <t>No</t>
        </is>
      </c>
      <c r="AB1109" t="inlineStr">
        <is>
          <t>Si</t>
        </is>
      </c>
      <c r="AC1109" s="126" t="inlineStr">
        <is>
          <t>Aqui</t>
        </is>
      </c>
      <c r="AE1109" t="n">
        <v>3326.566265060241</v>
      </c>
      <c r="AF1109" t="n">
        <v>3326.566265060241</v>
      </c>
    </row>
    <row r="1110">
      <c r="B1110" t="inlineStr">
        <is>
          <t>Actiu</t>
        </is>
      </c>
      <c r="C1110" t="inlineStr">
        <is>
          <t>2025-05-20</t>
        </is>
      </c>
      <c r="D1110" t="inlineStr">
        <is>
          <t>Serra Grup Immobiliari</t>
        </is>
      </c>
      <c r="F1110" t="inlineStr">
        <is>
          <t>2025-05-20</t>
        </is>
      </c>
      <c r="G1110" t="n">
        <v>0</v>
      </c>
      <c r="I1110" t="n">
        <v>167000</v>
      </c>
      <c r="J1110" t="inlineStr">
        <is>
          <t>-</t>
        </is>
      </c>
      <c r="K1110" t="inlineStr">
        <is>
          <t>Viviendas</t>
        </is>
      </c>
      <c r="L1110" t="inlineStr">
        <is>
          <t>Buen estado</t>
        </is>
      </c>
      <c r="M1110" t="n">
        <v>1972</v>
      </c>
      <c r="N1110" t="n">
        <v>53</v>
      </c>
      <c r="O1110" t="inlineStr">
        <is>
          <t>Vilafranca del Penedès</t>
        </is>
      </c>
      <c r="P1110" t="inlineStr">
        <is>
          <t>LEspirall</t>
        </is>
      </c>
      <c r="Q1110" t="n">
        <v>74</v>
      </c>
      <c r="R1110" t="inlineStr">
        <is>
          <t>-</t>
        </is>
      </c>
      <c r="S1110" t="inlineStr">
        <is>
          <t>-</t>
        </is>
      </c>
      <c r="T1110" t="inlineStr">
        <is>
          <t>Si</t>
        </is>
      </c>
      <c r="U1110" t="n">
        <v>3</v>
      </c>
      <c r="V1110" t="n">
        <v>1</v>
      </c>
      <c r="W1110" t="inlineStr">
        <is>
          <t>Sur</t>
        </is>
      </c>
      <c r="X1110" t="inlineStr">
        <is>
          <t>No</t>
        </is>
      </c>
      <c r="Y1110" t="inlineStr">
        <is>
          <t>No</t>
        </is>
      </c>
      <c r="Z1110" t="inlineStr">
        <is>
          <t>No</t>
        </is>
      </c>
      <c r="AA1110" t="inlineStr">
        <is>
          <t>No</t>
        </is>
      </c>
      <c r="AB1110" t="inlineStr">
        <is>
          <t>No</t>
        </is>
      </c>
      <c r="AC1110" s="126" t="inlineStr">
        <is>
          <t>Aqui</t>
        </is>
      </c>
      <c r="AE1110" t="n">
        <v>2256.756756756757</v>
      </c>
      <c r="AF1110" t="n">
        <v>1783.997436171349</v>
      </c>
    </row>
    <row r="1111">
      <c r="B1111" t="inlineStr">
        <is>
          <t>Actiu</t>
        </is>
      </c>
      <c r="C1111" t="inlineStr">
        <is>
          <t>2025-05-20</t>
        </is>
      </c>
      <c r="D1111" t="inlineStr">
        <is>
          <t>Serra Grup Immobiliari</t>
        </is>
      </c>
      <c r="F1111" t="inlineStr">
        <is>
          <t>2025-05-20</t>
        </is>
      </c>
      <c r="G1111" t="n">
        <v>0</v>
      </c>
      <c r="I1111" t="n">
        <v>284000</v>
      </c>
      <c r="J1111" t="inlineStr">
        <is>
          <t>-</t>
        </is>
      </c>
      <c r="K1111" t="inlineStr">
        <is>
          <t>Viviendas</t>
        </is>
      </c>
      <c r="L1111" t="inlineStr">
        <is>
          <t>Nuevo</t>
        </is>
      </c>
      <c r="M1111" t="n">
        <v>2025</v>
      </c>
      <c r="N1111" t="n">
        <v>0</v>
      </c>
      <c r="O1111" t="inlineStr">
        <is>
          <t>Vilafranca del Penedès</t>
        </is>
      </c>
      <c r="P1111" t="inlineStr">
        <is>
          <t>La Girada</t>
        </is>
      </c>
      <c r="Q1111" t="n">
        <v>78</v>
      </c>
      <c r="R1111" t="inlineStr">
        <is>
          <t>-</t>
        </is>
      </c>
      <c r="S1111" t="inlineStr">
        <is>
          <t>-</t>
        </is>
      </c>
      <c r="T1111" t="inlineStr">
        <is>
          <t>Si</t>
        </is>
      </c>
      <c r="U1111" t="n">
        <v>4</v>
      </c>
      <c r="V1111" t="n">
        <v>2</v>
      </c>
      <c r="W1111" t="inlineStr">
        <is>
          <t>-</t>
        </is>
      </c>
      <c r="X1111" t="inlineStr">
        <is>
          <t>No</t>
        </is>
      </c>
      <c r="Y1111" t="inlineStr">
        <is>
          <t>Si</t>
        </is>
      </c>
      <c r="Z1111" t="inlineStr">
        <is>
          <t>Si</t>
        </is>
      </c>
      <c r="AA1111" t="inlineStr">
        <is>
          <t>No</t>
        </is>
      </c>
      <c r="AB1111" t="inlineStr">
        <is>
          <t>No</t>
        </is>
      </c>
      <c r="AC1111" s="126" t="inlineStr">
        <is>
          <t>Aqui</t>
        </is>
      </c>
      <c r="AE1111" t="n">
        <v>3641.025641025641</v>
      </c>
      <c r="AF1111" t="n">
        <v>3641.025641025641</v>
      </c>
    </row>
    <row r="1112">
      <c r="B1112" t="inlineStr">
        <is>
          <t>Actiu</t>
        </is>
      </c>
      <c r="C1112" t="inlineStr">
        <is>
          <t>2025-05-20</t>
        </is>
      </c>
      <c r="D1112" t="inlineStr">
        <is>
          <t>Serra Grup Immobiliari</t>
        </is>
      </c>
      <c r="F1112" t="inlineStr">
        <is>
          <t>2025-05-20</t>
        </is>
      </c>
      <c r="G1112" t="n">
        <v>0</v>
      </c>
      <c r="I1112" t="n">
        <v>282043</v>
      </c>
      <c r="J1112" t="inlineStr">
        <is>
          <t>-</t>
        </is>
      </c>
      <c r="K1112" t="inlineStr">
        <is>
          <t>Viviendas</t>
        </is>
      </c>
      <c r="L1112" t="inlineStr">
        <is>
          <t>Nuevo</t>
        </is>
      </c>
      <c r="M1112" t="inlineStr">
        <is>
          <t>-</t>
        </is>
      </c>
      <c r="N1112" t="inlineStr">
        <is>
          <t>-</t>
        </is>
      </c>
      <c r="O1112" t="inlineStr">
        <is>
          <t>Vilafranca del Penedès</t>
        </is>
      </c>
      <c r="P1112" t="inlineStr">
        <is>
          <t>Barcelona</t>
        </is>
      </c>
      <c r="Q1112" t="n">
        <v>83</v>
      </c>
      <c r="R1112" t="inlineStr">
        <is>
          <t>-</t>
        </is>
      </c>
      <c r="S1112" t="inlineStr">
        <is>
          <t>-</t>
        </is>
      </c>
      <c r="T1112" t="inlineStr">
        <is>
          <t>Si</t>
        </is>
      </c>
      <c r="U1112" t="n">
        <v>3</v>
      </c>
      <c r="V1112" t="n">
        <v>2</v>
      </c>
      <c r="W1112" t="inlineStr">
        <is>
          <t>-</t>
        </is>
      </c>
      <c r="X1112" t="inlineStr">
        <is>
          <t>No</t>
        </is>
      </c>
      <c r="Y1112" t="inlineStr">
        <is>
          <t>No</t>
        </is>
      </c>
      <c r="Z1112" t="inlineStr">
        <is>
          <t>Si</t>
        </is>
      </c>
      <c r="AA1112" t="inlineStr">
        <is>
          <t>No</t>
        </is>
      </c>
      <c r="AB1112" t="inlineStr">
        <is>
          <t>Si</t>
        </is>
      </c>
      <c r="AC1112" s="126" t="inlineStr">
        <is>
          <t>Aqui</t>
        </is>
      </c>
      <c r="AE1112" t="n">
        <v>3398.10843373494</v>
      </c>
      <c r="AF1112" t="inlineStr">
        <is>
          <t>-</t>
        </is>
      </c>
    </row>
    <row r="1113">
      <c r="B1113" t="inlineStr">
        <is>
          <t>Actiu</t>
        </is>
      </c>
      <c r="C1113" t="inlineStr">
        <is>
          <t>2025-05-20</t>
        </is>
      </c>
      <c r="D1113" t="inlineStr">
        <is>
          <t>Serra Grup Immobiliari</t>
        </is>
      </c>
      <c r="F1113" t="inlineStr">
        <is>
          <t>2025-05-20</t>
        </is>
      </c>
      <c r="G1113" t="n">
        <v>0</v>
      </c>
      <c r="I1113" t="n">
        <v>700000</v>
      </c>
      <c r="J1113" t="inlineStr">
        <is>
          <t>-</t>
        </is>
      </c>
      <c r="K1113" t="inlineStr">
        <is>
          <t>Viviendas</t>
        </is>
      </c>
      <c r="L1113" t="inlineStr">
        <is>
          <t>Buen estado</t>
        </is>
      </c>
      <c r="M1113" t="n">
        <v>1925</v>
      </c>
      <c r="N1113" t="n">
        <v>100</v>
      </c>
      <c r="O1113" t="inlineStr">
        <is>
          <t>Vilafranca del Penedès</t>
        </is>
      </c>
      <c r="P1113" t="inlineStr">
        <is>
          <t>*CENTRO</t>
        </is>
      </c>
      <c r="Q1113" t="n">
        <v>181</v>
      </c>
      <c r="R1113" t="inlineStr">
        <is>
          <t>-</t>
        </is>
      </c>
      <c r="S1113" t="inlineStr">
        <is>
          <t>-</t>
        </is>
      </c>
      <c r="T1113" t="inlineStr">
        <is>
          <t>No</t>
        </is>
      </c>
      <c r="U1113" t="n">
        <v>8</v>
      </c>
      <c r="V1113" t="n">
        <v>8</v>
      </c>
      <c r="W1113" t="inlineStr">
        <is>
          <t>Este</t>
        </is>
      </c>
      <c r="X1113" t="inlineStr">
        <is>
          <t>No</t>
        </is>
      </c>
      <c r="Y1113" t="inlineStr">
        <is>
          <t>Si</t>
        </is>
      </c>
      <c r="Z1113" t="inlineStr">
        <is>
          <t>No</t>
        </is>
      </c>
      <c r="AA1113" t="inlineStr">
        <is>
          <t>No</t>
        </is>
      </c>
      <c r="AB1113" t="inlineStr">
        <is>
          <t>No</t>
        </is>
      </c>
      <c r="AC1113" s="126" t="inlineStr">
        <is>
          <t>Aqui</t>
        </is>
      </c>
      <c r="AE1113" t="n">
        <v>3867.403314917127</v>
      </c>
      <c r="AF1113" t="n">
        <v>2578.268876611418</v>
      </c>
    </row>
    <row r="1114">
      <c r="B1114" t="inlineStr">
        <is>
          <t>Actiu</t>
        </is>
      </c>
      <c r="C1114" t="inlineStr">
        <is>
          <t>2025-05-20</t>
        </is>
      </c>
      <c r="D1114" t="inlineStr">
        <is>
          <t>Serra Grup Immobiliari</t>
        </is>
      </c>
      <c r="F1114" t="inlineStr">
        <is>
          <t>2025-05-20</t>
        </is>
      </c>
      <c r="G1114" t="n">
        <v>0</v>
      </c>
      <c r="I1114" t="n">
        <v>273137</v>
      </c>
      <c r="J1114" t="inlineStr">
        <is>
          <t>-</t>
        </is>
      </c>
      <c r="K1114" t="inlineStr">
        <is>
          <t>Viviendas</t>
        </is>
      </c>
      <c r="L1114" t="inlineStr">
        <is>
          <t>Obra Nueva</t>
        </is>
      </c>
      <c r="M1114" t="inlineStr">
        <is>
          <t>-</t>
        </is>
      </c>
      <c r="N1114" t="inlineStr">
        <is>
          <t>-</t>
        </is>
      </c>
      <c r="O1114" t="inlineStr">
        <is>
          <t>Vilafranca del Penedès</t>
        </is>
      </c>
      <c r="P1114" t="inlineStr">
        <is>
          <t>Barceloneta</t>
        </is>
      </c>
      <c r="Q1114" t="n">
        <v>82</v>
      </c>
      <c r="R1114" t="inlineStr">
        <is>
          <t>-</t>
        </is>
      </c>
      <c r="S1114" t="inlineStr">
        <is>
          <t>-</t>
        </is>
      </c>
      <c r="T1114" t="inlineStr">
        <is>
          <t>Si</t>
        </is>
      </c>
      <c r="U1114" t="n">
        <v>3</v>
      </c>
      <c r="V1114" t="n">
        <v>2</v>
      </c>
      <c r="W1114" t="inlineStr">
        <is>
          <t>-</t>
        </is>
      </c>
      <c r="X1114" t="inlineStr">
        <is>
          <t>No</t>
        </is>
      </c>
      <c r="Y1114" t="inlineStr">
        <is>
          <t>No</t>
        </is>
      </c>
      <c r="Z1114" t="inlineStr">
        <is>
          <t>Si</t>
        </is>
      </c>
      <c r="AA1114" t="inlineStr">
        <is>
          <t>No</t>
        </is>
      </c>
      <c r="AB1114" t="inlineStr">
        <is>
          <t>Si</t>
        </is>
      </c>
      <c r="AC1114" s="126" t="inlineStr">
        <is>
          <t>Aqui</t>
        </is>
      </c>
      <c r="AE1114" t="n">
        <v>3330.939024390244</v>
      </c>
      <c r="AF1114" t="inlineStr">
        <is>
          <t>-</t>
        </is>
      </c>
    </row>
    <row r="1115">
      <c r="B1115" t="inlineStr">
        <is>
          <t>Actiu</t>
        </is>
      </c>
      <c r="C1115" t="inlineStr">
        <is>
          <t>2025-05-20</t>
        </is>
      </c>
      <c r="D1115" t="inlineStr">
        <is>
          <t>Serra Grup Immobiliari</t>
        </is>
      </c>
      <c r="F1115" t="inlineStr">
        <is>
          <t>2025-05-20</t>
        </is>
      </c>
      <c r="G1115" t="n">
        <v>0</v>
      </c>
      <c r="I1115" t="n">
        <v>268000</v>
      </c>
      <c r="J1115" t="inlineStr">
        <is>
          <t>-</t>
        </is>
      </c>
      <c r="K1115" t="inlineStr">
        <is>
          <t>Viviendas</t>
        </is>
      </c>
      <c r="L1115" t="inlineStr">
        <is>
          <t>Obra Nueva</t>
        </is>
      </c>
      <c r="M1115" t="n">
        <v>2025</v>
      </c>
      <c r="N1115" t="n">
        <v>0</v>
      </c>
      <c r="O1115" t="inlineStr">
        <is>
          <t>Vilafranca del Penedès</t>
        </is>
      </c>
      <c r="P1115" t="inlineStr">
        <is>
          <t>La Girada</t>
        </is>
      </c>
      <c r="Q1115" t="n">
        <v>78</v>
      </c>
      <c r="R1115" t="inlineStr">
        <is>
          <t>-</t>
        </is>
      </c>
      <c r="S1115" t="inlineStr">
        <is>
          <t>-</t>
        </is>
      </c>
      <c r="T1115" t="inlineStr">
        <is>
          <t>Si</t>
        </is>
      </c>
      <c r="U1115" t="n">
        <v>4</v>
      </c>
      <c r="V1115" t="n">
        <v>2</v>
      </c>
      <c r="W1115" t="inlineStr">
        <is>
          <t>-</t>
        </is>
      </c>
      <c r="X1115" t="inlineStr">
        <is>
          <t>No</t>
        </is>
      </c>
      <c r="Y1115" t="inlineStr">
        <is>
          <t>Si</t>
        </is>
      </c>
      <c r="Z1115" t="inlineStr">
        <is>
          <t>Si</t>
        </is>
      </c>
      <c r="AA1115" t="inlineStr">
        <is>
          <t>No</t>
        </is>
      </c>
      <c r="AB1115" t="inlineStr">
        <is>
          <t>No</t>
        </is>
      </c>
      <c r="AC1115" s="126" t="inlineStr">
        <is>
          <t>Aqui</t>
        </is>
      </c>
      <c r="AE1115" t="n">
        <v>3435.897435897436</v>
      </c>
      <c r="AF1115" t="n">
        <v>3435.897435897436</v>
      </c>
    </row>
    <row r="1116">
      <c r="B1116" t="inlineStr">
        <is>
          <t>Actiu</t>
        </is>
      </c>
      <c r="C1116" t="inlineStr">
        <is>
          <t>2025-05-20</t>
        </is>
      </c>
      <c r="D1116" t="inlineStr">
        <is>
          <t>Serra Grup Immobiliari</t>
        </is>
      </c>
      <c r="F1116" t="inlineStr">
        <is>
          <t>2025-05-20</t>
        </is>
      </c>
      <c r="G1116" t="n">
        <v>0</v>
      </c>
      <c r="I1116" t="n">
        <v>276838</v>
      </c>
      <c r="J1116" t="inlineStr">
        <is>
          <t>-</t>
        </is>
      </c>
      <c r="K1116" t="inlineStr">
        <is>
          <t>Viviendas</t>
        </is>
      </c>
      <c r="L1116" t="inlineStr">
        <is>
          <t>Obra Nueva</t>
        </is>
      </c>
      <c r="M1116" t="n">
        <v>2025</v>
      </c>
      <c r="N1116" t="n">
        <v>0</v>
      </c>
      <c r="O1116" t="inlineStr">
        <is>
          <t>Vilafranca del Penedès</t>
        </is>
      </c>
      <c r="P1116" t="inlineStr">
        <is>
          <t>Barceloneta</t>
        </is>
      </c>
      <c r="Q1116" t="n">
        <v>83</v>
      </c>
      <c r="R1116" t="inlineStr">
        <is>
          <t>-</t>
        </is>
      </c>
      <c r="S1116" t="inlineStr">
        <is>
          <t>-</t>
        </is>
      </c>
      <c r="T1116" t="inlineStr">
        <is>
          <t>Si</t>
        </is>
      </c>
      <c r="U1116" t="n">
        <v>3</v>
      </c>
      <c r="V1116" t="n">
        <v>2</v>
      </c>
      <c r="W1116" t="inlineStr">
        <is>
          <t>-</t>
        </is>
      </c>
      <c r="X1116" t="inlineStr">
        <is>
          <t>No</t>
        </is>
      </c>
      <c r="Y1116" t="inlineStr">
        <is>
          <t>No</t>
        </is>
      </c>
      <c r="Z1116" t="inlineStr">
        <is>
          <t>Si</t>
        </is>
      </c>
      <c r="AA1116" t="inlineStr">
        <is>
          <t>No</t>
        </is>
      </c>
      <c r="AB1116" t="inlineStr">
        <is>
          <t>Si</t>
        </is>
      </c>
      <c r="AC1116" s="126" t="inlineStr">
        <is>
          <t>Aqui</t>
        </is>
      </c>
      <c r="AE1116" t="n">
        <v>3335.397590361446</v>
      </c>
      <c r="AF1116" t="n">
        <v>3335.397590361446</v>
      </c>
    </row>
    <row r="1117">
      <c r="B1117" t="inlineStr">
        <is>
          <t>Actiu</t>
        </is>
      </c>
      <c r="C1117" t="inlineStr">
        <is>
          <t>2025-05-20</t>
        </is>
      </c>
      <c r="D1117" t="inlineStr">
        <is>
          <t>Serra Grup Immobiliari</t>
        </is>
      </c>
      <c r="F1117" t="inlineStr">
        <is>
          <t>2025-05-20</t>
        </is>
      </c>
      <c r="G1117" t="n">
        <v>0</v>
      </c>
      <c r="I1117" t="n">
        <v>495000</v>
      </c>
      <c r="J1117" t="inlineStr">
        <is>
          <t>-</t>
        </is>
      </c>
      <c r="K1117" t="inlineStr">
        <is>
          <t>Viviendas</t>
        </is>
      </c>
      <c r="L1117" t="inlineStr">
        <is>
          <t>Buen estado</t>
        </is>
      </c>
      <c r="M1117" t="n">
        <v>1918</v>
      </c>
      <c r="N1117" t="n">
        <v>107</v>
      </c>
      <c r="O1117" t="inlineStr">
        <is>
          <t>Vilafranca del Penedès</t>
        </is>
      </c>
      <c r="P1117" t="inlineStr">
        <is>
          <t>*CENTRO</t>
        </is>
      </c>
      <c r="Q1117" t="n">
        <v>273</v>
      </c>
      <c r="R1117" t="inlineStr">
        <is>
          <t>-</t>
        </is>
      </c>
      <c r="S1117" t="inlineStr">
        <is>
          <t>-</t>
        </is>
      </c>
      <c r="T1117" t="inlineStr">
        <is>
          <t>No</t>
        </is>
      </c>
      <c r="U1117" t="n">
        <v>7</v>
      </c>
      <c r="V1117" t="n">
        <v>4</v>
      </c>
      <c r="W1117" t="inlineStr">
        <is>
          <t>-</t>
        </is>
      </c>
      <c r="X1117" t="inlineStr">
        <is>
          <t>No</t>
        </is>
      </c>
      <c r="Y1117" t="inlineStr">
        <is>
          <t>Si</t>
        </is>
      </c>
      <c r="Z1117" t="inlineStr">
        <is>
          <t>No</t>
        </is>
      </c>
      <c r="AA1117" t="inlineStr">
        <is>
          <t>No</t>
        </is>
      </c>
      <c r="AB1117" t="inlineStr">
        <is>
          <t>No</t>
        </is>
      </c>
      <c r="AC1117" s="126" t="inlineStr">
        <is>
          <t>Aqui</t>
        </is>
      </c>
      <c r="AE1117" t="n">
        <v>1813.186813186813</v>
      </c>
      <c r="AF1117" t="n">
        <v>1181.22919425851</v>
      </c>
    </row>
    <row r="1118">
      <c r="B1118" t="inlineStr">
        <is>
          <t>Actiu</t>
        </is>
      </c>
      <c r="C1118" t="inlineStr">
        <is>
          <t>2025-05-20</t>
        </is>
      </c>
      <c r="D1118" t="inlineStr">
        <is>
          <t>Serra Grup Immobiliari</t>
        </is>
      </c>
      <c r="F1118" t="inlineStr">
        <is>
          <t>2025-05-20</t>
        </is>
      </c>
      <c r="G1118" t="n">
        <v>0</v>
      </c>
      <c r="I1118" t="n">
        <v>269000</v>
      </c>
      <c r="J1118" t="inlineStr">
        <is>
          <t>-</t>
        </is>
      </c>
      <c r="K1118" t="inlineStr">
        <is>
          <t>Viviendas</t>
        </is>
      </c>
      <c r="L1118" t="inlineStr">
        <is>
          <t>Obra Nueva</t>
        </is>
      </c>
      <c r="M1118" t="n">
        <v>2025</v>
      </c>
      <c r="N1118" t="n">
        <v>0</v>
      </c>
      <c r="O1118" t="inlineStr">
        <is>
          <t>Vilafranca del Penedès</t>
        </is>
      </c>
      <c r="P1118" t="inlineStr">
        <is>
          <t>La Girada</t>
        </is>
      </c>
      <c r="Q1118" t="n">
        <v>78</v>
      </c>
      <c r="R1118" t="inlineStr">
        <is>
          <t>-</t>
        </is>
      </c>
      <c r="S1118" t="inlineStr">
        <is>
          <t>-</t>
        </is>
      </c>
      <c r="T1118" t="inlineStr">
        <is>
          <t>Si</t>
        </is>
      </c>
      <c r="U1118" t="n">
        <v>4</v>
      </c>
      <c r="V1118" t="n">
        <v>2</v>
      </c>
      <c r="W1118" t="inlineStr">
        <is>
          <t>-</t>
        </is>
      </c>
      <c r="X1118" t="inlineStr">
        <is>
          <t>No</t>
        </is>
      </c>
      <c r="Y1118" t="inlineStr">
        <is>
          <t>Si</t>
        </is>
      </c>
      <c r="Z1118" t="inlineStr">
        <is>
          <t>Si</t>
        </is>
      </c>
      <c r="AA1118" t="inlineStr">
        <is>
          <t>No</t>
        </is>
      </c>
      <c r="AB1118" t="inlineStr">
        <is>
          <t>No</t>
        </is>
      </c>
      <c r="AC1118" s="126" t="inlineStr">
        <is>
          <t>Aqui</t>
        </is>
      </c>
      <c r="AE1118" t="n">
        <v>3448.717948717949</v>
      </c>
      <c r="AF1118" t="n">
        <v>3448.717948717949</v>
      </c>
    </row>
    <row r="1119">
      <c r="B1119" t="inlineStr">
        <is>
          <t>Actiu</t>
        </is>
      </c>
      <c r="C1119" t="inlineStr">
        <is>
          <t>2025-05-20</t>
        </is>
      </c>
      <c r="D1119" t="inlineStr">
        <is>
          <t>Serra Grup Immobiliari</t>
        </is>
      </c>
      <c r="F1119" t="inlineStr">
        <is>
          <t>2025-05-20</t>
        </is>
      </c>
      <c r="G1119" t="n">
        <v>0</v>
      </c>
      <c r="I1119" t="n">
        <v>319200</v>
      </c>
      <c r="J1119" t="inlineStr">
        <is>
          <t>-</t>
        </is>
      </c>
      <c r="K1119" t="inlineStr">
        <is>
          <t>Viviendas</t>
        </is>
      </c>
      <c r="L1119" t="inlineStr">
        <is>
          <t>Obra Nueva</t>
        </is>
      </c>
      <c r="M1119" t="n">
        <v>2025</v>
      </c>
      <c r="N1119" t="n">
        <v>0</v>
      </c>
      <c r="O1119" t="inlineStr">
        <is>
          <t>Vilafranca del Penedès</t>
        </is>
      </c>
      <c r="P1119" t="inlineStr">
        <is>
          <t>Barcelona</t>
        </is>
      </c>
      <c r="Q1119" t="n">
        <v>92</v>
      </c>
      <c r="R1119" t="inlineStr">
        <is>
          <t>-</t>
        </is>
      </c>
      <c r="S1119" t="inlineStr">
        <is>
          <t>-</t>
        </is>
      </c>
      <c r="T1119" t="inlineStr">
        <is>
          <t>Si</t>
        </is>
      </c>
      <c r="U1119" t="n">
        <v>4</v>
      </c>
      <c r="V1119" t="n">
        <v>2</v>
      </c>
      <c r="W1119" t="inlineStr">
        <is>
          <t>-</t>
        </is>
      </c>
      <c r="X1119" t="inlineStr">
        <is>
          <t>No</t>
        </is>
      </c>
      <c r="Y1119" t="inlineStr">
        <is>
          <t>No</t>
        </is>
      </c>
      <c r="Z1119" t="inlineStr">
        <is>
          <t>Si</t>
        </is>
      </c>
      <c r="AA1119" t="inlineStr">
        <is>
          <t>No</t>
        </is>
      </c>
      <c r="AB1119" t="inlineStr">
        <is>
          <t>Si</t>
        </is>
      </c>
      <c r="AC1119" s="126" t="inlineStr">
        <is>
          <t>Aqui</t>
        </is>
      </c>
      <c r="AE1119" t="n">
        <v>3469.565217391304</v>
      </c>
      <c r="AF1119" t="n">
        <v>3469.565217391304</v>
      </c>
    </row>
    <row r="1120">
      <c r="B1120" t="inlineStr">
        <is>
          <t>Actiu</t>
        </is>
      </c>
      <c r="C1120" t="inlineStr">
        <is>
          <t>2025-05-20</t>
        </is>
      </c>
      <c r="D1120" t="inlineStr">
        <is>
          <t>Serra Grup Immobiliari</t>
        </is>
      </c>
      <c r="F1120" t="inlineStr">
        <is>
          <t>2025-05-20</t>
        </is>
      </c>
      <c r="G1120" t="n">
        <v>0</v>
      </c>
      <c r="I1120" t="n">
        <v>288472</v>
      </c>
      <c r="J1120" t="inlineStr">
        <is>
          <t>-</t>
        </is>
      </c>
      <c r="K1120" t="inlineStr">
        <is>
          <t>Viviendas</t>
        </is>
      </c>
      <c r="L1120" t="inlineStr">
        <is>
          <t>Obra Nueva</t>
        </is>
      </c>
      <c r="M1120" t="n">
        <v>2025</v>
      </c>
      <c r="N1120" t="n">
        <v>0</v>
      </c>
      <c r="O1120" t="inlineStr">
        <is>
          <t>Vilafranca del Penedès</t>
        </is>
      </c>
      <c r="P1120" t="inlineStr">
        <is>
          <t>Vilafranca del Penedès</t>
        </is>
      </c>
      <c r="Q1120" t="n">
        <v>88</v>
      </c>
      <c r="R1120" t="inlineStr">
        <is>
          <t>-</t>
        </is>
      </c>
      <c r="S1120" t="inlineStr">
        <is>
          <t>-</t>
        </is>
      </c>
      <c r="T1120" t="inlineStr">
        <is>
          <t>Si</t>
        </is>
      </c>
      <c r="U1120" t="n">
        <v>4</v>
      </c>
      <c r="V1120" t="n">
        <v>2</v>
      </c>
      <c r="W1120" t="inlineStr">
        <is>
          <t>-</t>
        </is>
      </c>
      <c r="X1120" t="inlineStr">
        <is>
          <t>No</t>
        </is>
      </c>
      <c r="Y1120" t="inlineStr">
        <is>
          <t>Si</t>
        </is>
      </c>
      <c r="Z1120" t="inlineStr">
        <is>
          <t>Si</t>
        </is>
      </c>
      <c r="AA1120" t="inlineStr">
        <is>
          <t>No</t>
        </is>
      </c>
      <c r="AB1120" t="inlineStr">
        <is>
          <t>Si</t>
        </is>
      </c>
      <c r="AC1120" s="126" t="inlineStr">
        <is>
          <t>Aqui</t>
        </is>
      </c>
      <c r="AE1120" t="n">
        <v>3278.090909090909</v>
      </c>
      <c r="AF1120" t="n">
        <v>3278.090909090909</v>
      </c>
    </row>
    <row r="1121">
      <c r="B1121" t="inlineStr">
        <is>
          <t>Actiu</t>
        </is>
      </c>
      <c r="C1121" t="inlineStr">
        <is>
          <t>2025-05-20</t>
        </is>
      </c>
      <c r="D1121" t="inlineStr">
        <is>
          <t>Serra Grup Immobiliari</t>
        </is>
      </c>
      <c r="F1121" t="inlineStr">
        <is>
          <t>2025-05-20</t>
        </is>
      </c>
      <c r="G1121" t="n">
        <v>0</v>
      </c>
      <c r="I1121" t="n">
        <v>287000</v>
      </c>
      <c r="J1121" t="inlineStr">
        <is>
          <t>-</t>
        </is>
      </c>
      <c r="K1121" t="inlineStr">
        <is>
          <t>Viviendas</t>
        </is>
      </c>
      <c r="L1121" t="inlineStr">
        <is>
          <t>Buen estado</t>
        </is>
      </c>
      <c r="M1121" t="inlineStr">
        <is>
          <t>-</t>
        </is>
      </c>
      <c r="N1121" t="inlineStr">
        <is>
          <t>-</t>
        </is>
      </c>
      <c r="O1121" t="inlineStr">
        <is>
          <t>Vilafranca del Penedès</t>
        </is>
      </c>
      <c r="P1121" t="inlineStr">
        <is>
          <t>*CENTRO</t>
        </is>
      </c>
      <c r="Q1121" t="n">
        <v>305</v>
      </c>
      <c r="R1121" t="inlineStr">
        <is>
          <t>-</t>
        </is>
      </c>
      <c r="S1121" t="inlineStr">
        <is>
          <t>-</t>
        </is>
      </c>
      <c r="T1121" t="inlineStr">
        <is>
          <t>No</t>
        </is>
      </c>
      <c r="U1121" t="n">
        <v>4</v>
      </c>
      <c r="V1121" t="n">
        <v>3</v>
      </c>
      <c r="W1121" t="inlineStr">
        <is>
          <t>-</t>
        </is>
      </c>
      <c r="X1121" t="inlineStr">
        <is>
          <t>No</t>
        </is>
      </c>
      <c r="Y1121" t="inlineStr">
        <is>
          <t>No</t>
        </is>
      </c>
      <c r="Z1121" t="inlineStr">
        <is>
          <t>No</t>
        </is>
      </c>
      <c r="AA1121" t="inlineStr">
        <is>
          <t>No</t>
        </is>
      </c>
      <c r="AB1121" t="inlineStr">
        <is>
          <t>No</t>
        </is>
      </c>
      <c r="AC1121" s="126" t="inlineStr">
        <is>
          <t>Aqui</t>
        </is>
      </c>
      <c r="AE1121" t="n">
        <v>940.983606557377</v>
      </c>
      <c r="AF1121" t="inlineStr">
        <is>
          <t>-</t>
        </is>
      </c>
    </row>
    <row r="1122">
      <c r="B1122" t="inlineStr">
        <is>
          <t>Actiu</t>
        </is>
      </c>
      <c r="C1122" t="inlineStr">
        <is>
          <t>2025-05-20</t>
        </is>
      </c>
      <c r="D1122" t="inlineStr">
        <is>
          <t>Serra Grup Immobiliari</t>
        </is>
      </c>
      <c r="F1122" t="inlineStr">
        <is>
          <t>2025-05-20</t>
        </is>
      </c>
      <c r="G1122" t="n">
        <v>0</v>
      </c>
      <c r="I1122" t="n">
        <v>294743</v>
      </c>
      <c r="J1122" t="inlineStr">
        <is>
          <t>-</t>
        </is>
      </c>
      <c r="K1122" t="inlineStr">
        <is>
          <t>Viviendas</t>
        </is>
      </c>
      <c r="L1122" t="inlineStr">
        <is>
          <t>Obra Nueva</t>
        </is>
      </c>
      <c r="M1122" t="n">
        <v>2025</v>
      </c>
      <c r="N1122" t="n">
        <v>0</v>
      </c>
      <c r="O1122" t="inlineStr">
        <is>
          <t>Vilafranca del Penedès</t>
        </is>
      </c>
      <c r="P1122" t="inlineStr">
        <is>
          <t>Barceloneta</t>
        </is>
      </c>
      <c r="Q1122" t="n">
        <v>82</v>
      </c>
      <c r="R1122" t="inlineStr">
        <is>
          <t>-</t>
        </is>
      </c>
      <c r="S1122" t="inlineStr">
        <is>
          <t>-</t>
        </is>
      </c>
      <c r="T1122" t="inlineStr">
        <is>
          <t>Si</t>
        </is>
      </c>
      <c r="U1122" t="n">
        <v>4</v>
      </c>
      <c r="V1122" t="n">
        <v>2</v>
      </c>
      <c r="W1122" t="inlineStr">
        <is>
          <t>-</t>
        </is>
      </c>
      <c r="X1122" t="inlineStr">
        <is>
          <t>No</t>
        </is>
      </c>
      <c r="Y1122" t="inlineStr">
        <is>
          <t>No</t>
        </is>
      </c>
      <c r="Z1122" t="inlineStr">
        <is>
          <t>Si</t>
        </is>
      </c>
      <c r="AA1122" t="inlineStr">
        <is>
          <t>No</t>
        </is>
      </c>
      <c r="AB1122" t="inlineStr">
        <is>
          <t>Si</t>
        </is>
      </c>
      <c r="AC1122" s="126" t="inlineStr">
        <is>
          <t>Aqui</t>
        </is>
      </c>
      <c r="AE1122" t="n">
        <v>3594.426829268293</v>
      </c>
      <c r="AF1122" t="n">
        <v>3594.426829268293</v>
      </c>
    </row>
    <row r="1123">
      <c r="B1123" t="inlineStr">
        <is>
          <t>Actiu</t>
        </is>
      </c>
      <c r="C1123" t="inlineStr">
        <is>
          <t>2025-05-20</t>
        </is>
      </c>
      <c r="D1123" t="inlineStr">
        <is>
          <t>Serra Grup Immobiliari</t>
        </is>
      </c>
      <c r="F1123" t="inlineStr">
        <is>
          <t>2025-05-20</t>
        </is>
      </c>
      <c r="G1123" t="n">
        <v>0</v>
      </c>
      <c r="I1123" t="n">
        <v>270000</v>
      </c>
      <c r="J1123" t="inlineStr">
        <is>
          <t>-</t>
        </is>
      </c>
      <c r="K1123" t="inlineStr">
        <is>
          <t>Viviendas</t>
        </is>
      </c>
      <c r="L1123" t="inlineStr">
        <is>
          <t>Seminuevo</t>
        </is>
      </c>
      <c r="M1123" t="n">
        <v>2023</v>
      </c>
      <c r="N1123" t="n">
        <v>2</v>
      </c>
      <c r="O1123" t="inlineStr">
        <is>
          <t>Vilafranca del Penedès</t>
        </is>
      </c>
      <c r="P1123" t="inlineStr">
        <is>
          <t>*CENTRO</t>
        </is>
      </c>
      <c r="Q1123" t="n">
        <v>95</v>
      </c>
      <c r="R1123" t="inlineStr">
        <is>
          <t>-</t>
        </is>
      </c>
      <c r="S1123" t="inlineStr">
        <is>
          <t>-</t>
        </is>
      </c>
      <c r="T1123" t="inlineStr">
        <is>
          <t>Si</t>
        </is>
      </c>
      <c r="U1123" t="n">
        <v>3</v>
      </c>
      <c r="V1123" t="n">
        <v>2</v>
      </c>
      <c r="W1123" t="inlineStr">
        <is>
          <t>Sur</t>
        </is>
      </c>
      <c r="X1123" t="inlineStr">
        <is>
          <t>No</t>
        </is>
      </c>
      <c r="Y1123" t="inlineStr">
        <is>
          <t>Si</t>
        </is>
      </c>
      <c r="Z1123" t="inlineStr">
        <is>
          <t>No</t>
        </is>
      </c>
      <c r="AA1123" t="inlineStr">
        <is>
          <t>No</t>
        </is>
      </c>
      <c r="AB1123" t="inlineStr">
        <is>
          <t>No</t>
        </is>
      </c>
      <c r="AC1123" s="126" t="inlineStr">
        <is>
          <t>Aqui</t>
        </is>
      </c>
      <c r="AE1123" t="n">
        <v>2842.105263157895</v>
      </c>
      <c r="AF1123" t="n">
        <v>2813.965607087024</v>
      </c>
    </row>
    <row r="1124">
      <c r="B1124" t="inlineStr">
        <is>
          <t>Actiu</t>
        </is>
      </c>
      <c r="C1124" t="inlineStr">
        <is>
          <t>2025-05-20</t>
        </is>
      </c>
      <c r="D1124" t="inlineStr">
        <is>
          <t>Serra Grup Immobiliari</t>
        </is>
      </c>
      <c r="F1124" t="inlineStr">
        <is>
          <t>2025-05-20</t>
        </is>
      </c>
      <c r="G1124" t="n">
        <v>0</v>
      </c>
      <c r="I1124" t="n">
        <v>175000</v>
      </c>
      <c r="J1124" t="inlineStr">
        <is>
          <t>-</t>
        </is>
      </c>
      <c r="K1124" t="inlineStr">
        <is>
          <t>Viviendas</t>
        </is>
      </c>
      <c r="L1124" t="inlineStr">
        <is>
          <t>Buen estado</t>
        </is>
      </c>
      <c r="M1124" t="n">
        <v>1995</v>
      </c>
      <c r="N1124" t="n">
        <v>30</v>
      </c>
      <c r="O1124" t="inlineStr">
        <is>
          <t>Vilafranca del Penedès</t>
        </is>
      </c>
      <c r="P1124" t="inlineStr">
        <is>
          <t>LES CLOTES</t>
        </is>
      </c>
      <c r="Q1124" t="n">
        <v>87</v>
      </c>
      <c r="R1124" t="inlineStr">
        <is>
          <t>-</t>
        </is>
      </c>
      <c r="S1124" t="inlineStr">
        <is>
          <t>-</t>
        </is>
      </c>
      <c r="T1124" t="inlineStr">
        <is>
          <t>Si</t>
        </is>
      </c>
      <c r="U1124" t="n">
        <v>4</v>
      </c>
      <c r="V1124" t="n">
        <v>2</v>
      </c>
      <c r="W1124" t="inlineStr">
        <is>
          <t>Oeste</t>
        </is>
      </c>
      <c r="X1124" t="inlineStr">
        <is>
          <t>No</t>
        </is>
      </c>
      <c r="Y1124" t="inlineStr">
        <is>
          <t>Si</t>
        </is>
      </c>
      <c r="Z1124" t="inlineStr">
        <is>
          <t>No</t>
        </is>
      </c>
      <c r="AA1124" t="inlineStr">
        <is>
          <t>No</t>
        </is>
      </c>
      <c r="AB1124" t="inlineStr">
        <is>
          <t>No</t>
        </is>
      </c>
      <c r="AC1124" s="126" t="inlineStr">
        <is>
          <t>Aqui</t>
        </is>
      </c>
      <c r="AE1124" t="n">
        <v>2011.494252873563</v>
      </c>
      <c r="AF1124" t="n">
        <v>1749.125437281359</v>
      </c>
    </row>
    <row r="1125">
      <c r="B1125" t="inlineStr">
        <is>
          <t>Actiu</t>
        </is>
      </c>
      <c r="C1125" t="inlineStr">
        <is>
          <t>2025-05-20</t>
        </is>
      </c>
      <c r="D1125" t="inlineStr">
        <is>
          <t>Serra Grup Immobiliari</t>
        </is>
      </c>
      <c r="F1125" t="inlineStr">
        <is>
          <t>2025-05-20</t>
        </is>
      </c>
      <c r="G1125" t="n">
        <v>0</v>
      </c>
      <c r="I1125" t="n">
        <v>273137</v>
      </c>
      <c r="J1125" t="inlineStr">
        <is>
          <t>-</t>
        </is>
      </c>
      <c r="K1125" t="inlineStr">
        <is>
          <t>Viviendas</t>
        </is>
      </c>
      <c r="L1125" t="inlineStr">
        <is>
          <t>Obra Nueva</t>
        </is>
      </c>
      <c r="M1125" t="inlineStr">
        <is>
          <t>-</t>
        </is>
      </c>
      <c r="N1125" t="inlineStr">
        <is>
          <t>-</t>
        </is>
      </c>
      <c r="O1125" t="inlineStr">
        <is>
          <t>Vilafranca del Penedès</t>
        </is>
      </c>
      <c r="P1125" t="inlineStr">
        <is>
          <t>Barceloneta</t>
        </is>
      </c>
      <c r="Q1125" t="n">
        <v>82</v>
      </c>
      <c r="R1125" t="inlineStr">
        <is>
          <t>-</t>
        </is>
      </c>
      <c r="S1125" t="inlineStr">
        <is>
          <t>-</t>
        </is>
      </c>
      <c r="T1125" t="inlineStr">
        <is>
          <t>Si</t>
        </is>
      </c>
      <c r="U1125" t="n">
        <v>3</v>
      </c>
      <c r="V1125" t="n">
        <v>2</v>
      </c>
      <c r="W1125" t="inlineStr">
        <is>
          <t>-</t>
        </is>
      </c>
      <c r="X1125" t="inlineStr">
        <is>
          <t>No</t>
        </is>
      </c>
      <c r="Y1125" t="inlineStr">
        <is>
          <t>No</t>
        </is>
      </c>
      <c r="Z1125" t="inlineStr">
        <is>
          <t>Si</t>
        </is>
      </c>
      <c r="AA1125" t="inlineStr">
        <is>
          <t>No</t>
        </is>
      </c>
      <c r="AB1125" t="inlineStr">
        <is>
          <t>Si</t>
        </is>
      </c>
      <c r="AC1125" s="126" t="inlineStr">
        <is>
          <t>Aqui</t>
        </is>
      </c>
      <c r="AE1125" t="n">
        <v>3330.939024390244</v>
      </c>
      <c r="AF1125" t="inlineStr">
        <is>
          <t>-</t>
        </is>
      </c>
    </row>
    <row r="1126">
      <c r="B1126" t="inlineStr">
        <is>
          <t>Actiu</t>
        </is>
      </c>
      <c r="C1126" t="inlineStr">
        <is>
          <t>2025-05-20</t>
        </is>
      </c>
      <c r="D1126" t="inlineStr">
        <is>
          <t>Serra Grup Immobiliari</t>
        </is>
      </c>
      <c r="F1126" t="inlineStr">
        <is>
          <t>2025-05-20</t>
        </is>
      </c>
      <c r="G1126" t="n">
        <v>0</v>
      </c>
      <c r="I1126" t="n">
        <v>285000</v>
      </c>
      <c r="J1126" t="inlineStr">
        <is>
          <t>-</t>
        </is>
      </c>
      <c r="K1126" t="inlineStr">
        <is>
          <t>Viviendas</t>
        </is>
      </c>
      <c r="L1126" t="inlineStr">
        <is>
          <t>Buen estado</t>
        </is>
      </c>
      <c r="M1126" t="n">
        <v>1960</v>
      </c>
      <c r="N1126" t="n">
        <v>65</v>
      </c>
      <c r="O1126" t="inlineStr">
        <is>
          <t>Vilafranca del Penedès</t>
        </is>
      </c>
      <c r="P1126" t="inlineStr">
        <is>
          <t>*CENTRO</t>
        </is>
      </c>
      <c r="Q1126" t="n">
        <v>98</v>
      </c>
      <c r="R1126" t="inlineStr">
        <is>
          <t>-</t>
        </is>
      </c>
      <c r="S1126" t="inlineStr">
        <is>
          <t>-</t>
        </is>
      </c>
      <c r="T1126" t="inlineStr">
        <is>
          <t>No</t>
        </is>
      </c>
      <c r="U1126" t="n">
        <v>3</v>
      </c>
      <c r="V1126" t="n">
        <v>2</v>
      </c>
      <c r="W1126" t="inlineStr">
        <is>
          <t>-</t>
        </is>
      </c>
      <c r="X1126" t="inlineStr">
        <is>
          <t>No</t>
        </is>
      </c>
      <c r="Y1126" t="inlineStr">
        <is>
          <t>Si</t>
        </is>
      </c>
      <c r="Z1126" t="inlineStr">
        <is>
          <t>No</t>
        </is>
      </c>
      <c r="AA1126" t="inlineStr">
        <is>
          <t>No</t>
        </is>
      </c>
      <c r="AB1126" t="inlineStr">
        <is>
          <t>Si</t>
        </is>
      </c>
      <c r="AC1126" s="126" t="inlineStr">
        <is>
          <t>Aqui</t>
        </is>
      </c>
      <c r="AE1126" t="n">
        <v>2908.163265306122</v>
      </c>
      <c r="AF1126" t="n">
        <v>2194.840200231036</v>
      </c>
    </row>
    <row r="1127">
      <c r="B1127" t="inlineStr">
        <is>
          <t>Actiu</t>
        </is>
      </c>
      <c r="C1127" t="inlineStr">
        <is>
          <t>2025-05-20</t>
        </is>
      </c>
      <c r="D1127" t="inlineStr">
        <is>
          <t>Serra Grup Immobiliari</t>
        </is>
      </c>
      <c r="F1127" t="inlineStr">
        <is>
          <t>2025-05-20</t>
        </is>
      </c>
      <c r="G1127" t="n">
        <v>0</v>
      </c>
      <c r="I1127" t="n">
        <v>276105</v>
      </c>
      <c r="J1127" t="inlineStr">
        <is>
          <t>-</t>
        </is>
      </c>
      <c r="K1127" t="inlineStr">
        <is>
          <t>Viviendas</t>
        </is>
      </c>
      <c r="L1127" t="inlineStr">
        <is>
          <t>Obra Nueva</t>
        </is>
      </c>
      <c r="M1127" t="n">
        <v>2025</v>
      </c>
      <c r="N1127" t="n">
        <v>0</v>
      </c>
      <c r="O1127" t="inlineStr">
        <is>
          <t>Vilafranca del Penedès</t>
        </is>
      </c>
      <c r="P1127" t="inlineStr">
        <is>
          <t>Vilafranca del Penedès</t>
        </is>
      </c>
      <c r="Q1127" t="n">
        <v>83</v>
      </c>
      <c r="R1127" t="inlineStr">
        <is>
          <t>-</t>
        </is>
      </c>
      <c r="S1127" t="inlineStr">
        <is>
          <t>-</t>
        </is>
      </c>
      <c r="T1127" t="inlineStr">
        <is>
          <t>Si</t>
        </is>
      </c>
      <c r="U1127" t="n">
        <v>3</v>
      </c>
      <c r="V1127" t="n">
        <v>2</v>
      </c>
      <c r="W1127" t="inlineStr">
        <is>
          <t>-</t>
        </is>
      </c>
      <c r="X1127" t="inlineStr">
        <is>
          <t>No</t>
        </is>
      </c>
      <c r="Y1127" t="inlineStr">
        <is>
          <t>No</t>
        </is>
      </c>
      <c r="Z1127" t="inlineStr">
        <is>
          <t>Si</t>
        </is>
      </c>
      <c r="AA1127" t="inlineStr">
        <is>
          <t>No</t>
        </is>
      </c>
      <c r="AB1127" t="inlineStr">
        <is>
          <t>Si</t>
        </is>
      </c>
      <c r="AC1127" s="126" t="inlineStr">
        <is>
          <t>Aqui</t>
        </is>
      </c>
      <c r="AE1127" t="n">
        <v>3326.566265060241</v>
      </c>
      <c r="AF1127" t="n">
        <v>3326.566265060241</v>
      </c>
    </row>
    <row r="1128">
      <c r="B1128" t="inlineStr">
        <is>
          <t>Actiu</t>
        </is>
      </c>
      <c r="C1128" t="inlineStr">
        <is>
          <t>2025-05-20</t>
        </is>
      </c>
      <c r="D1128" t="inlineStr">
        <is>
          <t>Serra Grup Immobiliari</t>
        </is>
      </c>
      <c r="F1128" t="inlineStr">
        <is>
          <t>2025-05-20</t>
        </is>
      </c>
      <c r="G1128" t="n">
        <v>0</v>
      </c>
      <c r="I1128" t="n">
        <v>550000</v>
      </c>
      <c r="J1128" t="inlineStr">
        <is>
          <t>-</t>
        </is>
      </c>
      <c r="K1128" t="inlineStr">
        <is>
          <t>Viviendas</t>
        </is>
      </c>
      <c r="L1128" t="inlineStr">
        <is>
          <t>-</t>
        </is>
      </c>
      <c r="M1128" t="n">
        <v>1980</v>
      </c>
      <c r="N1128" t="n">
        <v>45</v>
      </c>
      <c r="O1128" t="inlineStr">
        <is>
          <t>Vilafranca del Penedès</t>
        </is>
      </c>
      <c r="P1128" t="inlineStr">
        <is>
          <t>*CENTRO</t>
        </is>
      </c>
      <c r="Q1128" t="n">
        <v>260</v>
      </c>
      <c r="R1128" t="inlineStr">
        <is>
          <t>-</t>
        </is>
      </c>
      <c r="S1128" t="inlineStr">
        <is>
          <t>-</t>
        </is>
      </c>
      <c r="T1128" t="inlineStr">
        <is>
          <t>Si</t>
        </is>
      </c>
      <c r="U1128" t="n">
        <v>5</v>
      </c>
      <c r="V1128" t="n">
        <v>3</v>
      </c>
      <c r="W1128" t="inlineStr">
        <is>
          <t>-</t>
        </is>
      </c>
      <c r="X1128" t="inlineStr">
        <is>
          <t>No</t>
        </is>
      </c>
      <c r="Y1128" t="inlineStr">
        <is>
          <t>Si</t>
        </is>
      </c>
      <c r="Z1128" t="inlineStr">
        <is>
          <t>No</t>
        </is>
      </c>
      <c r="AA1128" t="inlineStr">
        <is>
          <t>Si</t>
        </is>
      </c>
      <c r="AB1128" t="inlineStr">
        <is>
          <t>No</t>
        </is>
      </c>
      <c r="AC1128" s="126" t="inlineStr">
        <is>
          <t>Aqui</t>
        </is>
      </c>
      <c r="AE1128" t="n">
        <v>2115.384615384615</v>
      </c>
      <c r="AF1128" t="n">
        <v>1726.844583987441</v>
      </c>
    </row>
    <row r="1129">
      <c r="B1129" t="inlineStr">
        <is>
          <t>Actiu</t>
        </is>
      </c>
      <c r="C1129" t="inlineStr">
        <is>
          <t>2025-05-20</t>
        </is>
      </c>
      <c r="D1129" t="inlineStr">
        <is>
          <t>Serra Grup Immobiliari</t>
        </is>
      </c>
      <c r="F1129" t="inlineStr">
        <is>
          <t>2025-05-20</t>
        </is>
      </c>
      <c r="G1129" t="n">
        <v>0</v>
      </c>
      <c r="I1129" t="n">
        <v>285000</v>
      </c>
      <c r="J1129" t="inlineStr">
        <is>
          <t>-</t>
        </is>
      </c>
      <c r="K1129" t="inlineStr">
        <is>
          <t>Viviendas</t>
        </is>
      </c>
      <c r="L1129" t="inlineStr">
        <is>
          <t>-</t>
        </is>
      </c>
      <c r="M1129" t="n">
        <v>1966</v>
      </c>
      <c r="N1129" t="n">
        <v>59</v>
      </c>
      <c r="O1129" t="inlineStr">
        <is>
          <t>Vilafranca del Penedès</t>
        </is>
      </c>
      <c r="P1129" t="inlineStr">
        <is>
          <t>Sant Julià</t>
        </is>
      </c>
      <c r="Q1129" t="n">
        <v>90</v>
      </c>
      <c r="R1129" t="inlineStr">
        <is>
          <t>-</t>
        </is>
      </c>
      <c r="S1129" t="inlineStr">
        <is>
          <t>-</t>
        </is>
      </c>
      <c r="T1129" t="inlineStr">
        <is>
          <t>No</t>
        </is>
      </c>
      <c r="U1129" t="n">
        <v>3</v>
      </c>
      <c r="V1129" t="n">
        <v>1</v>
      </c>
      <c r="W1129" t="inlineStr">
        <is>
          <t>-</t>
        </is>
      </c>
      <c r="X1129" t="inlineStr">
        <is>
          <t>Si</t>
        </is>
      </c>
      <c r="Y1129" t="inlineStr">
        <is>
          <t>No</t>
        </is>
      </c>
      <c r="Z1129" t="inlineStr">
        <is>
          <t>No</t>
        </is>
      </c>
      <c r="AA1129" t="inlineStr">
        <is>
          <t>Si</t>
        </is>
      </c>
      <c r="AB1129" t="inlineStr">
        <is>
          <t>Si</t>
        </is>
      </c>
      <c r="AC1129" s="126" t="inlineStr">
        <is>
          <t>Aqui</t>
        </is>
      </c>
      <c r="AE1129" t="n">
        <v>3166.666666666667</v>
      </c>
      <c r="AF1129" t="n">
        <v>2445.302445302445</v>
      </c>
    </row>
    <row r="1130">
      <c r="B1130" t="inlineStr">
        <is>
          <t>Actiu</t>
        </is>
      </c>
      <c r="C1130" t="inlineStr">
        <is>
          <t>2025-05-20</t>
        </is>
      </c>
      <c r="D1130" t="inlineStr">
        <is>
          <t>Serra Grup Immobiliari</t>
        </is>
      </c>
      <c r="F1130" t="inlineStr">
        <is>
          <t>2025-05-20</t>
        </is>
      </c>
      <c r="G1130" t="n">
        <v>0</v>
      </c>
      <c r="I1130" t="n">
        <v>295000</v>
      </c>
      <c r="J1130" t="inlineStr">
        <is>
          <t>-</t>
        </is>
      </c>
      <c r="K1130" t="inlineStr">
        <is>
          <t>Viviendas</t>
        </is>
      </c>
      <c r="L1130" t="inlineStr">
        <is>
          <t>-</t>
        </is>
      </c>
      <c r="M1130" t="n">
        <v>1991</v>
      </c>
      <c r="N1130" t="n">
        <v>34</v>
      </c>
      <c r="O1130" t="inlineStr">
        <is>
          <t>Vilafranca del Penedès</t>
        </is>
      </c>
      <c r="P1130" t="inlineStr">
        <is>
          <t>Barceloneta - Molí D´En Rovira</t>
        </is>
      </c>
      <c r="Q1130" t="n">
        <v>121</v>
      </c>
      <c r="R1130" t="inlineStr">
        <is>
          <t>-</t>
        </is>
      </c>
      <c r="S1130" t="inlineStr">
        <is>
          <t>-</t>
        </is>
      </c>
      <c r="T1130" t="inlineStr">
        <is>
          <t>No</t>
        </is>
      </c>
      <c r="U1130" t="n">
        <v>3</v>
      </c>
      <c r="V1130" t="n">
        <v>3</v>
      </c>
      <c r="W1130" t="inlineStr">
        <is>
          <t>-</t>
        </is>
      </c>
      <c r="X1130" t="inlineStr">
        <is>
          <t>No</t>
        </is>
      </c>
      <c r="Y1130" t="inlineStr">
        <is>
          <t>No</t>
        </is>
      </c>
      <c r="Z1130" t="inlineStr">
        <is>
          <t>No</t>
        </is>
      </c>
      <c r="AA1130" t="inlineStr">
        <is>
          <t>Si</t>
        </is>
      </c>
      <c r="AB1130" t="inlineStr">
        <is>
          <t>Si</t>
        </is>
      </c>
      <c r="AC1130" s="126" t="inlineStr">
        <is>
          <t>Aqui</t>
        </is>
      </c>
      <c r="AE1130" t="n">
        <v>2438.01652892562</v>
      </c>
      <c r="AF1130" t="n">
        <v>2083.774811047538</v>
      </c>
    </row>
    <row r="1131">
      <c r="B1131" t="inlineStr">
        <is>
          <t>Actiu</t>
        </is>
      </c>
      <c r="C1131" t="inlineStr">
        <is>
          <t>2025-05-20</t>
        </is>
      </c>
      <c r="D1131" t="inlineStr">
        <is>
          <t>Serra Grup Immobiliari</t>
        </is>
      </c>
      <c r="F1131" t="inlineStr">
        <is>
          <t>2025-05-20</t>
        </is>
      </c>
      <c r="G1131" t="n">
        <v>0</v>
      </c>
      <c r="I1131" t="n">
        <v>2200000</v>
      </c>
      <c r="J1131" t="inlineStr">
        <is>
          <t>-</t>
        </is>
      </c>
      <c r="K1131" t="inlineStr">
        <is>
          <t>Viviendas</t>
        </is>
      </c>
      <c r="L1131" t="inlineStr">
        <is>
          <t>-</t>
        </is>
      </c>
      <c r="M1131" t="inlineStr">
        <is>
          <t>-</t>
        </is>
      </c>
      <c r="N1131" t="inlineStr">
        <is>
          <t>-</t>
        </is>
      </c>
      <c r="O1131" t="inlineStr">
        <is>
          <t>Vilafranca del Penedès</t>
        </is>
      </c>
      <c r="P1131" t="inlineStr">
        <is>
          <t>Subirats</t>
        </is>
      </c>
      <c r="Q1131" t="n">
        <v>687</v>
      </c>
      <c r="R1131" t="inlineStr">
        <is>
          <t>-</t>
        </is>
      </c>
      <c r="S1131" t="inlineStr">
        <is>
          <t>-</t>
        </is>
      </c>
      <c r="T1131" t="inlineStr">
        <is>
          <t>No</t>
        </is>
      </c>
      <c r="U1131" t="n">
        <v>8</v>
      </c>
      <c r="V1131" t="n">
        <v>6</v>
      </c>
      <c r="W1131" t="inlineStr">
        <is>
          <t>-</t>
        </is>
      </c>
      <c r="X1131" t="inlineStr">
        <is>
          <t>Si</t>
        </is>
      </c>
      <c r="Y1131" t="inlineStr">
        <is>
          <t>Si</t>
        </is>
      </c>
      <c r="Z1131" t="inlineStr">
        <is>
          <t>Si</t>
        </is>
      </c>
      <c r="AA1131" t="inlineStr">
        <is>
          <t>No</t>
        </is>
      </c>
      <c r="AB1131" t="inlineStr">
        <is>
          <t>No</t>
        </is>
      </c>
      <c r="AC1131" s="126" t="inlineStr">
        <is>
          <t>Aqui</t>
        </is>
      </c>
      <c r="AE1131" t="n">
        <v>3202.328966521106</v>
      </c>
      <c r="AF1131" t="inlineStr">
        <is>
          <t>-</t>
        </is>
      </c>
    </row>
    <row r="1132">
      <c r="B1132" t="inlineStr">
        <is>
          <t>Actiu</t>
        </is>
      </c>
      <c r="C1132" t="inlineStr">
        <is>
          <t>2025-05-20</t>
        </is>
      </c>
      <c r="D1132" t="inlineStr">
        <is>
          <t>Serra Grup Immobiliari</t>
        </is>
      </c>
      <c r="F1132" t="inlineStr">
        <is>
          <t>2025-05-20</t>
        </is>
      </c>
      <c r="G1132" t="n">
        <v>0</v>
      </c>
      <c r="I1132" t="n">
        <v>296000</v>
      </c>
      <c r="J1132" t="inlineStr">
        <is>
          <t>-</t>
        </is>
      </c>
      <c r="K1132" t="inlineStr">
        <is>
          <t>Viviendas</t>
        </is>
      </c>
      <c r="L1132" t="inlineStr">
        <is>
          <t>Buen estado</t>
        </is>
      </c>
      <c r="M1132" t="inlineStr">
        <is>
          <t>-</t>
        </is>
      </c>
      <c r="N1132" t="inlineStr">
        <is>
          <t>-</t>
        </is>
      </c>
      <c r="O1132" t="inlineStr">
        <is>
          <t>Font-rubí</t>
        </is>
      </c>
      <c r="P1132" t="inlineStr">
        <is>
          <t>Cataluna</t>
        </is>
      </c>
      <c r="Q1132" t="n">
        <v>95</v>
      </c>
      <c r="R1132" t="inlineStr">
        <is>
          <t>-</t>
        </is>
      </c>
      <c r="S1132" t="inlineStr">
        <is>
          <t>-</t>
        </is>
      </c>
      <c r="T1132" t="inlineStr">
        <is>
          <t>No</t>
        </is>
      </c>
      <c r="U1132" t="n">
        <v>7</v>
      </c>
      <c r="V1132" t="n">
        <v>3</v>
      </c>
      <c r="W1132" t="inlineStr">
        <is>
          <t>-</t>
        </is>
      </c>
      <c r="X1132" t="inlineStr">
        <is>
          <t>Si</t>
        </is>
      </c>
      <c r="Y1132" t="inlineStr">
        <is>
          <t>No</t>
        </is>
      </c>
      <c r="Z1132" t="inlineStr">
        <is>
          <t>Si</t>
        </is>
      </c>
      <c r="AA1132" t="inlineStr">
        <is>
          <t>No</t>
        </is>
      </c>
      <c r="AB1132" t="inlineStr">
        <is>
          <t>No</t>
        </is>
      </c>
      <c r="AC1132" s="126" t="inlineStr">
        <is>
          <t>Aqui</t>
        </is>
      </c>
      <c r="AE1132" t="n">
        <v>3115.78947368421</v>
      </c>
      <c r="AF1132" t="inlineStr">
        <is>
          <t>-</t>
        </is>
      </c>
    </row>
    <row r="1133">
      <c r="B1133" t="inlineStr">
        <is>
          <t>Actiu</t>
        </is>
      </c>
      <c r="C1133" t="inlineStr">
        <is>
          <t>2025-05-20</t>
        </is>
      </c>
      <c r="D1133" t="inlineStr">
        <is>
          <t>Serra Grup Immobiliari</t>
        </is>
      </c>
      <c r="F1133" t="inlineStr">
        <is>
          <t>2025-05-20</t>
        </is>
      </c>
      <c r="G1133" t="n">
        <v>0</v>
      </c>
      <c r="I1133" t="n">
        <v>340000</v>
      </c>
      <c r="J1133" t="inlineStr">
        <is>
          <t>-</t>
        </is>
      </c>
      <c r="K1133" t="inlineStr">
        <is>
          <t>Viviendas</t>
        </is>
      </c>
      <c r="L1133" t="inlineStr">
        <is>
          <t>-</t>
        </is>
      </c>
      <c r="M1133" t="n">
        <v>2003</v>
      </c>
      <c r="N1133" t="n">
        <v>22</v>
      </c>
      <c r="O1133" t="inlineStr">
        <is>
          <t>Moja</t>
        </is>
      </c>
      <c r="P1133" t="inlineStr">
        <is>
          <t>La vinera</t>
        </is>
      </c>
      <c r="Q1133" t="n">
        <v>125</v>
      </c>
      <c r="R1133" t="inlineStr">
        <is>
          <t>-</t>
        </is>
      </c>
      <c r="S1133" t="inlineStr">
        <is>
          <t>-</t>
        </is>
      </c>
      <c r="T1133" t="inlineStr">
        <is>
          <t>Si</t>
        </is>
      </c>
      <c r="U1133" t="n">
        <v>4</v>
      </c>
      <c r="V1133" t="n">
        <v>3</v>
      </c>
      <c r="W1133" t="inlineStr">
        <is>
          <t>-</t>
        </is>
      </c>
      <c r="X1133" t="inlineStr">
        <is>
          <t>Si</t>
        </is>
      </c>
      <c r="Y1133" t="inlineStr">
        <is>
          <t>Si</t>
        </is>
      </c>
      <c r="Z1133" t="inlineStr">
        <is>
          <t>Si</t>
        </is>
      </c>
      <c r="AA1133" t="inlineStr">
        <is>
          <t>Si</t>
        </is>
      </c>
      <c r="AB1133" t="inlineStr">
        <is>
          <t>Si</t>
        </is>
      </c>
      <c r="AC1133" s="126" t="inlineStr">
        <is>
          <t>Aqui</t>
        </is>
      </c>
      <c r="AE1133" t="n">
        <v>2720</v>
      </c>
      <c r="AF1133" t="n">
        <v>2450.45045045045</v>
      </c>
    </row>
    <row r="1134">
      <c r="B1134" t="inlineStr">
        <is>
          <t>Actiu</t>
        </is>
      </c>
      <c r="C1134" t="inlineStr">
        <is>
          <t>2025-05-21</t>
        </is>
      </c>
      <c r="D1134" t="inlineStr">
        <is>
          <t>Serra Grup Immobiliari</t>
        </is>
      </c>
      <c r="F1134" t="inlineStr">
        <is>
          <t>2025-05-21</t>
        </is>
      </c>
      <c r="G1134" t="n">
        <v>0</v>
      </c>
      <c r="I1134" t="n">
        <v>276838</v>
      </c>
      <c r="J1134" t="inlineStr">
        <is>
          <t>-</t>
        </is>
      </c>
      <c r="K1134" t="inlineStr">
        <is>
          <t>Viviendas</t>
        </is>
      </c>
      <c r="L1134" t="inlineStr">
        <is>
          <t>Obra Nueva</t>
        </is>
      </c>
      <c r="M1134" t="n">
        <v>2025</v>
      </c>
      <c r="N1134" t="n">
        <v>0</v>
      </c>
      <c r="O1134" t="inlineStr">
        <is>
          <t>Vilafranca del Penedès</t>
        </is>
      </c>
      <c r="P1134" t="inlineStr">
        <is>
          <t>Barceloneta</t>
        </is>
      </c>
      <c r="Q1134" t="n">
        <v>83</v>
      </c>
      <c r="R1134" t="inlineStr">
        <is>
          <t>-</t>
        </is>
      </c>
      <c r="S1134" t="inlineStr">
        <is>
          <t>-</t>
        </is>
      </c>
      <c r="T1134" t="inlineStr">
        <is>
          <t>Si</t>
        </is>
      </c>
      <c r="U1134" t="n">
        <v>3</v>
      </c>
      <c r="V1134" t="n">
        <v>2</v>
      </c>
      <c r="W1134" t="inlineStr">
        <is>
          <t>-</t>
        </is>
      </c>
      <c r="X1134" t="inlineStr">
        <is>
          <t>No</t>
        </is>
      </c>
      <c r="Y1134" t="inlineStr">
        <is>
          <t>No</t>
        </is>
      </c>
      <c r="Z1134" t="inlineStr">
        <is>
          <t>Si</t>
        </is>
      </c>
      <c r="AA1134" t="inlineStr">
        <is>
          <t>No</t>
        </is>
      </c>
      <c r="AB1134" t="inlineStr">
        <is>
          <t>Si</t>
        </is>
      </c>
      <c r="AC1134" s="126" t="inlineStr">
        <is>
          <t>Aqui</t>
        </is>
      </c>
      <c r="AE1134" t="n">
        <v>3335.397590361446</v>
      </c>
      <c r="AF1134" t="n">
        <v>3335.397590361446</v>
      </c>
    </row>
    <row r="1135">
      <c r="B1135" t="inlineStr">
        <is>
          <t>Actiu</t>
        </is>
      </c>
      <c r="C1135" t="inlineStr">
        <is>
          <t>2025-05-21</t>
        </is>
      </c>
      <c r="D1135" t="inlineStr">
        <is>
          <t>Serra Grup Immobiliari</t>
        </is>
      </c>
      <c r="F1135" t="inlineStr">
        <is>
          <t>2025-05-21</t>
        </is>
      </c>
      <c r="G1135" t="n">
        <v>0</v>
      </c>
      <c r="I1135" t="n">
        <v>269000</v>
      </c>
      <c r="J1135" t="inlineStr">
        <is>
          <t>-</t>
        </is>
      </c>
      <c r="K1135" t="inlineStr">
        <is>
          <t>Viviendas</t>
        </is>
      </c>
      <c r="L1135" t="inlineStr">
        <is>
          <t>Obra Nueva</t>
        </is>
      </c>
      <c r="M1135" t="n">
        <v>2025</v>
      </c>
      <c r="N1135" t="n">
        <v>0</v>
      </c>
      <c r="O1135" t="inlineStr">
        <is>
          <t>Vilafranca del Penedès</t>
        </is>
      </c>
      <c r="P1135" t="inlineStr">
        <is>
          <t>La Girada</t>
        </is>
      </c>
      <c r="Q1135" t="n">
        <v>78</v>
      </c>
      <c r="R1135" t="inlineStr">
        <is>
          <t>-</t>
        </is>
      </c>
      <c r="S1135" t="inlineStr">
        <is>
          <t>-</t>
        </is>
      </c>
      <c r="T1135" t="inlineStr">
        <is>
          <t>Si</t>
        </is>
      </c>
      <c r="U1135" t="n">
        <v>4</v>
      </c>
      <c r="V1135" t="n">
        <v>2</v>
      </c>
      <c r="W1135" t="inlineStr">
        <is>
          <t>-</t>
        </is>
      </c>
      <c r="X1135" t="inlineStr">
        <is>
          <t>No</t>
        </is>
      </c>
      <c r="Y1135" t="inlineStr">
        <is>
          <t>Si</t>
        </is>
      </c>
      <c r="Z1135" t="inlineStr">
        <is>
          <t>Si</t>
        </is>
      </c>
      <c r="AA1135" t="inlineStr">
        <is>
          <t>No</t>
        </is>
      </c>
      <c r="AB1135" t="inlineStr">
        <is>
          <t>No</t>
        </is>
      </c>
      <c r="AC1135" s="126" t="inlineStr">
        <is>
          <t>Aqui</t>
        </is>
      </c>
      <c r="AE1135" t="n">
        <v>3448.717948717949</v>
      </c>
      <c r="AF1135" t="n">
        <v>3448.717948717949</v>
      </c>
    </row>
    <row r="1136">
      <c r="B1136" t="inlineStr">
        <is>
          <t>Actiu</t>
        </is>
      </c>
      <c r="C1136" t="inlineStr">
        <is>
          <t>2025-05-21</t>
        </is>
      </c>
      <c r="D1136" t="inlineStr">
        <is>
          <t>Serra Grup Immobiliari</t>
        </is>
      </c>
      <c r="F1136" t="inlineStr">
        <is>
          <t>2025-05-21</t>
        </is>
      </c>
      <c r="G1136" t="n">
        <v>0</v>
      </c>
      <c r="I1136" t="n">
        <v>175000</v>
      </c>
      <c r="J1136" t="inlineStr">
        <is>
          <t>-</t>
        </is>
      </c>
      <c r="K1136" t="inlineStr">
        <is>
          <t>Viviendas</t>
        </is>
      </c>
      <c r="L1136" t="inlineStr">
        <is>
          <t>Buen estado</t>
        </is>
      </c>
      <c r="M1136" t="n">
        <v>1995</v>
      </c>
      <c r="N1136" t="n">
        <v>30</v>
      </c>
      <c r="O1136" t="inlineStr">
        <is>
          <t>Vilafranca del Penedès</t>
        </is>
      </c>
      <c r="P1136" t="inlineStr">
        <is>
          <t>LES CLOTES</t>
        </is>
      </c>
      <c r="Q1136" t="n">
        <v>87</v>
      </c>
      <c r="R1136" t="inlineStr">
        <is>
          <t>-</t>
        </is>
      </c>
      <c r="S1136" t="inlineStr">
        <is>
          <t>-</t>
        </is>
      </c>
      <c r="T1136" t="inlineStr">
        <is>
          <t>Si</t>
        </is>
      </c>
      <c r="U1136" t="n">
        <v>4</v>
      </c>
      <c r="V1136" t="n">
        <v>2</v>
      </c>
      <c r="W1136" t="inlineStr">
        <is>
          <t>Oeste</t>
        </is>
      </c>
      <c r="X1136" t="inlineStr">
        <is>
          <t>No</t>
        </is>
      </c>
      <c r="Y1136" t="inlineStr">
        <is>
          <t>Si</t>
        </is>
      </c>
      <c r="Z1136" t="inlineStr">
        <is>
          <t>No</t>
        </is>
      </c>
      <c r="AA1136" t="inlineStr">
        <is>
          <t>No</t>
        </is>
      </c>
      <c r="AB1136" t="inlineStr">
        <is>
          <t>No</t>
        </is>
      </c>
      <c r="AC1136" s="126" t="inlineStr">
        <is>
          <t>Aqui</t>
        </is>
      </c>
      <c r="AE1136" t="n">
        <v>2011.494252873563</v>
      </c>
      <c r="AF1136" t="n">
        <v>1749.125437281359</v>
      </c>
    </row>
    <row r="1137">
      <c r="B1137" t="inlineStr">
        <is>
          <t>Actiu</t>
        </is>
      </c>
      <c r="C1137" t="inlineStr">
        <is>
          <t>2025-05-21</t>
        </is>
      </c>
      <c r="D1137" t="inlineStr">
        <is>
          <t>Serra Grup Immobiliari</t>
        </is>
      </c>
      <c r="F1137" t="inlineStr">
        <is>
          <t>2025-05-21</t>
        </is>
      </c>
      <c r="G1137" t="n">
        <v>0</v>
      </c>
      <c r="I1137" t="n">
        <v>273861</v>
      </c>
      <c r="J1137" t="inlineStr">
        <is>
          <t>-</t>
        </is>
      </c>
      <c r="K1137" t="inlineStr">
        <is>
          <t>Viviendas</t>
        </is>
      </c>
      <c r="L1137" t="inlineStr">
        <is>
          <t>Obra Nueva</t>
        </is>
      </c>
      <c r="M1137" t="n">
        <v>2025</v>
      </c>
      <c r="N1137" t="n">
        <v>0</v>
      </c>
      <c r="O1137" t="inlineStr">
        <is>
          <t>Vilafranca del Penedès</t>
        </is>
      </c>
      <c r="P1137" t="inlineStr">
        <is>
          <t>Vilafranca del Penedès</t>
        </is>
      </c>
      <c r="Q1137" t="n">
        <v>84</v>
      </c>
      <c r="R1137" t="inlineStr">
        <is>
          <t>-</t>
        </is>
      </c>
      <c r="S1137" t="inlineStr">
        <is>
          <t>-</t>
        </is>
      </c>
      <c r="T1137" t="inlineStr">
        <is>
          <t>Si</t>
        </is>
      </c>
      <c r="U1137" t="n">
        <v>3</v>
      </c>
      <c r="V1137" t="n">
        <v>2</v>
      </c>
      <c r="W1137" t="inlineStr">
        <is>
          <t>-</t>
        </is>
      </c>
      <c r="X1137" t="inlineStr">
        <is>
          <t>No</t>
        </is>
      </c>
      <c r="Y1137" t="inlineStr">
        <is>
          <t>No</t>
        </is>
      </c>
      <c r="Z1137" t="inlineStr">
        <is>
          <t>Si</t>
        </is>
      </c>
      <c r="AA1137" t="inlineStr">
        <is>
          <t>No</t>
        </is>
      </c>
      <c r="AB1137" t="inlineStr">
        <is>
          <t>Si</t>
        </is>
      </c>
      <c r="AC1137" s="126" t="inlineStr">
        <is>
          <t>Aqui</t>
        </is>
      </c>
      <c r="AE1137" t="n">
        <v>3260.25</v>
      </c>
      <c r="AF1137" t="n">
        <v>3260.25</v>
      </c>
    </row>
    <row r="1138">
      <c r="B1138" t="inlineStr">
        <is>
          <t>Actiu</t>
        </is>
      </c>
      <c r="C1138" t="inlineStr">
        <is>
          <t>2025-05-21</t>
        </is>
      </c>
      <c r="D1138" t="inlineStr">
        <is>
          <t>Serra Grup Immobiliari</t>
        </is>
      </c>
      <c r="F1138" t="inlineStr">
        <is>
          <t>2025-05-21</t>
        </is>
      </c>
      <c r="G1138" t="n">
        <v>0</v>
      </c>
      <c r="I1138" t="n">
        <v>268000</v>
      </c>
      <c r="J1138" t="inlineStr">
        <is>
          <t>-</t>
        </is>
      </c>
      <c r="K1138" t="inlineStr">
        <is>
          <t>Viviendas</t>
        </is>
      </c>
      <c r="L1138" t="inlineStr">
        <is>
          <t>Obra Nueva</t>
        </is>
      </c>
      <c r="M1138" t="n">
        <v>2025</v>
      </c>
      <c r="N1138" t="n">
        <v>0</v>
      </c>
      <c r="O1138" t="inlineStr">
        <is>
          <t>Vilafranca del Penedès</t>
        </is>
      </c>
      <c r="P1138" t="inlineStr">
        <is>
          <t>La Girada</t>
        </is>
      </c>
      <c r="Q1138" t="n">
        <v>78</v>
      </c>
      <c r="R1138" t="inlineStr">
        <is>
          <t>-</t>
        </is>
      </c>
      <c r="S1138" t="inlineStr">
        <is>
          <t>-</t>
        </is>
      </c>
      <c r="T1138" t="inlineStr">
        <is>
          <t>Si</t>
        </is>
      </c>
      <c r="U1138" t="n">
        <v>4</v>
      </c>
      <c r="V1138" t="n">
        <v>2</v>
      </c>
      <c r="W1138" t="inlineStr">
        <is>
          <t>-</t>
        </is>
      </c>
      <c r="X1138" t="inlineStr">
        <is>
          <t>No</t>
        </is>
      </c>
      <c r="Y1138" t="inlineStr">
        <is>
          <t>Si</t>
        </is>
      </c>
      <c r="Z1138" t="inlineStr">
        <is>
          <t>Si</t>
        </is>
      </c>
      <c r="AA1138" t="inlineStr">
        <is>
          <t>No</t>
        </is>
      </c>
      <c r="AB1138" t="inlineStr">
        <is>
          <t>No</t>
        </is>
      </c>
      <c r="AC1138" s="126" t="inlineStr">
        <is>
          <t>Aqui</t>
        </is>
      </c>
      <c r="AE1138" t="n">
        <v>3435.897435897436</v>
      </c>
      <c r="AF1138" t="n">
        <v>3435.897435897436</v>
      </c>
    </row>
    <row r="1139">
      <c r="B1139" t="inlineStr">
        <is>
          <t>Actiu</t>
        </is>
      </c>
      <c r="C1139" t="inlineStr">
        <is>
          <t>2025-05-21</t>
        </is>
      </c>
      <c r="D1139" t="inlineStr">
        <is>
          <t>Serra Grup Immobiliari</t>
        </is>
      </c>
      <c r="F1139" t="inlineStr">
        <is>
          <t>2025-05-21</t>
        </is>
      </c>
      <c r="G1139" t="n">
        <v>0</v>
      </c>
      <c r="I1139" t="n">
        <v>700000</v>
      </c>
      <c r="J1139" t="inlineStr">
        <is>
          <t>-</t>
        </is>
      </c>
      <c r="K1139" t="inlineStr">
        <is>
          <t>Viviendas</t>
        </is>
      </c>
      <c r="L1139" t="inlineStr">
        <is>
          <t>Buen estado</t>
        </is>
      </c>
      <c r="M1139" t="n">
        <v>1925</v>
      </c>
      <c r="N1139" t="n">
        <v>100</v>
      </c>
      <c r="O1139" t="inlineStr">
        <is>
          <t>Vilafranca del Penedès</t>
        </is>
      </c>
      <c r="P1139" t="inlineStr">
        <is>
          <t>*CENTRO</t>
        </is>
      </c>
      <c r="Q1139" t="n">
        <v>181</v>
      </c>
      <c r="R1139" t="inlineStr">
        <is>
          <t>-</t>
        </is>
      </c>
      <c r="S1139" t="inlineStr">
        <is>
          <t>-</t>
        </is>
      </c>
      <c r="T1139" t="inlineStr">
        <is>
          <t>No</t>
        </is>
      </c>
      <c r="U1139" t="n">
        <v>8</v>
      </c>
      <c r="V1139" t="n">
        <v>8</v>
      </c>
      <c r="W1139" t="inlineStr">
        <is>
          <t>Este</t>
        </is>
      </c>
      <c r="X1139" t="inlineStr">
        <is>
          <t>No</t>
        </is>
      </c>
      <c r="Y1139" t="inlineStr">
        <is>
          <t>Si</t>
        </is>
      </c>
      <c r="Z1139" t="inlineStr">
        <is>
          <t>No</t>
        </is>
      </c>
      <c r="AA1139" t="inlineStr">
        <is>
          <t>No</t>
        </is>
      </c>
      <c r="AB1139" t="inlineStr">
        <is>
          <t>No</t>
        </is>
      </c>
      <c r="AC1139" s="126" t="inlineStr">
        <is>
          <t>Aqui</t>
        </is>
      </c>
      <c r="AE1139" t="n">
        <v>3867.403314917127</v>
      </c>
      <c r="AF1139" t="n">
        <v>2578.268876611418</v>
      </c>
    </row>
    <row r="1140">
      <c r="B1140" t="inlineStr">
        <is>
          <t>Actiu</t>
        </is>
      </c>
      <c r="C1140" t="inlineStr">
        <is>
          <t>2025-05-21</t>
        </is>
      </c>
      <c r="D1140" t="inlineStr">
        <is>
          <t>Serra Grup Immobiliari</t>
        </is>
      </c>
      <c r="F1140" t="inlineStr">
        <is>
          <t>2025-05-21</t>
        </is>
      </c>
      <c r="G1140" t="n">
        <v>0</v>
      </c>
      <c r="I1140" t="n">
        <v>273137</v>
      </c>
      <c r="J1140" t="inlineStr">
        <is>
          <t>-</t>
        </is>
      </c>
      <c r="K1140" t="inlineStr">
        <is>
          <t>Viviendas</t>
        </is>
      </c>
      <c r="L1140" t="inlineStr">
        <is>
          <t>Obra Nueva</t>
        </is>
      </c>
      <c r="M1140" t="inlineStr">
        <is>
          <t>-</t>
        </is>
      </c>
      <c r="N1140" t="inlineStr">
        <is>
          <t>-</t>
        </is>
      </c>
      <c r="O1140" t="inlineStr">
        <is>
          <t>Vilafranca del Penedès</t>
        </is>
      </c>
      <c r="P1140" t="inlineStr">
        <is>
          <t>Barceloneta</t>
        </is>
      </c>
      <c r="Q1140" t="n">
        <v>82</v>
      </c>
      <c r="R1140" t="inlineStr">
        <is>
          <t>-</t>
        </is>
      </c>
      <c r="S1140" t="inlineStr">
        <is>
          <t>-</t>
        </is>
      </c>
      <c r="T1140" t="inlineStr">
        <is>
          <t>Si</t>
        </is>
      </c>
      <c r="U1140" t="n">
        <v>3</v>
      </c>
      <c r="V1140" t="n">
        <v>2</v>
      </c>
      <c r="W1140" t="inlineStr">
        <is>
          <t>-</t>
        </is>
      </c>
      <c r="X1140" t="inlineStr">
        <is>
          <t>No</t>
        </is>
      </c>
      <c r="Y1140" t="inlineStr">
        <is>
          <t>No</t>
        </is>
      </c>
      <c r="Z1140" t="inlineStr">
        <is>
          <t>Si</t>
        </is>
      </c>
      <c r="AA1140" t="inlineStr">
        <is>
          <t>No</t>
        </is>
      </c>
      <c r="AB1140" t="inlineStr">
        <is>
          <t>Si</t>
        </is>
      </c>
      <c r="AC1140" s="126" t="inlineStr">
        <is>
          <t>Aqui</t>
        </is>
      </c>
      <c r="AE1140" t="n">
        <v>3330.939024390244</v>
      </c>
      <c r="AF1140" t="inlineStr">
        <is>
          <t>-</t>
        </is>
      </c>
    </row>
    <row r="1141">
      <c r="B1141" t="inlineStr">
        <is>
          <t>Actiu</t>
        </is>
      </c>
      <c r="C1141" t="inlineStr">
        <is>
          <t>2025-05-21</t>
        </is>
      </c>
      <c r="D1141" t="inlineStr">
        <is>
          <t>Serra Grup Immobiliari</t>
        </is>
      </c>
      <c r="F1141" t="inlineStr">
        <is>
          <t>2025-05-21</t>
        </is>
      </c>
      <c r="G1141" t="n">
        <v>0</v>
      </c>
      <c r="I1141" t="n">
        <v>282043</v>
      </c>
      <c r="J1141" t="inlineStr">
        <is>
          <t>-</t>
        </is>
      </c>
      <c r="K1141" t="inlineStr">
        <is>
          <t>Viviendas</t>
        </is>
      </c>
      <c r="L1141" t="inlineStr">
        <is>
          <t>Nuevo</t>
        </is>
      </c>
      <c r="M1141" t="inlineStr">
        <is>
          <t>-</t>
        </is>
      </c>
      <c r="N1141" t="inlineStr">
        <is>
          <t>-</t>
        </is>
      </c>
      <c r="O1141" t="inlineStr">
        <is>
          <t>Vilafranca del Penedès</t>
        </is>
      </c>
      <c r="P1141" t="inlineStr">
        <is>
          <t>Barcelona</t>
        </is>
      </c>
      <c r="Q1141" t="n">
        <v>83</v>
      </c>
      <c r="R1141" t="inlineStr">
        <is>
          <t>-</t>
        </is>
      </c>
      <c r="S1141" t="inlineStr">
        <is>
          <t>-</t>
        </is>
      </c>
      <c r="T1141" t="inlineStr">
        <is>
          <t>Si</t>
        </is>
      </c>
      <c r="U1141" t="n">
        <v>3</v>
      </c>
      <c r="V1141" t="n">
        <v>2</v>
      </c>
      <c r="W1141" t="inlineStr">
        <is>
          <t>-</t>
        </is>
      </c>
      <c r="X1141" t="inlineStr">
        <is>
          <t>No</t>
        </is>
      </c>
      <c r="Y1141" t="inlineStr">
        <is>
          <t>No</t>
        </is>
      </c>
      <c r="Z1141" t="inlineStr">
        <is>
          <t>Si</t>
        </is>
      </c>
      <c r="AA1141" t="inlineStr">
        <is>
          <t>No</t>
        </is>
      </c>
      <c r="AB1141" t="inlineStr">
        <is>
          <t>Si</t>
        </is>
      </c>
      <c r="AC1141" s="126" t="inlineStr">
        <is>
          <t>Aqui</t>
        </is>
      </c>
      <c r="AE1141" t="n">
        <v>3398.10843373494</v>
      </c>
      <c r="AF1141" t="inlineStr">
        <is>
          <t>-</t>
        </is>
      </c>
    </row>
    <row r="1142">
      <c r="B1142" t="inlineStr">
        <is>
          <t>Actiu</t>
        </is>
      </c>
      <c r="C1142" t="inlineStr">
        <is>
          <t>2025-05-21</t>
        </is>
      </c>
      <c r="D1142" t="inlineStr">
        <is>
          <t>Serra Grup Immobiliari</t>
        </is>
      </c>
      <c r="F1142" t="inlineStr">
        <is>
          <t>2025-05-21</t>
        </is>
      </c>
      <c r="G1142" t="n">
        <v>0</v>
      </c>
      <c r="I1142" t="n">
        <v>495000</v>
      </c>
      <c r="J1142" t="inlineStr">
        <is>
          <t>-</t>
        </is>
      </c>
      <c r="K1142" t="inlineStr">
        <is>
          <t>Viviendas</t>
        </is>
      </c>
      <c r="L1142" t="inlineStr">
        <is>
          <t>Buen estado</t>
        </is>
      </c>
      <c r="M1142" t="n">
        <v>1918</v>
      </c>
      <c r="N1142" t="n">
        <v>107</v>
      </c>
      <c r="O1142" t="inlineStr">
        <is>
          <t>Vilafranca del Penedès</t>
        </is>
      </c>
      <c r="P1142" t="inlineStr">
        <is>
          <t>*CENTRO</t>
        </is>
      </c>
      <c r="Q1142" t="n">
        <v>273</v>
      </c>
      <c r="R1142" t="inlineStr">
        <is>
          <t>-</t>
        </is>
      </c>
      <c r="S1142" t="inlineStr">
        <is>
          <t>-</t>
        </is>
      </c>
      <c r="T1142" t="inlineStr">
        <is>
          <t>No</t>
        </is>
      </c>
      <c r="U1142" t="n">
        <v>7</v>
      </c>
      <c r="V1142" t="n">
        <v>4</v>
      </c>
      <c r="W1142" t="inlineStr">
        <is>
          <t>-</t>
        </is>
      </c>
      <c r="X1142" t="inlineStr">
        <is>
          <t>No</t>
        </is>
      </c>
      <c r="Y1142" t="inlineStr">
        <is>
          <t>Si</t>
        </is>
      </c>
      <c r="Z1142" t="inlineStr">
        <is>
          <t>No</t>
        </is>
      </c>
      <c r="AA1142" t="inlineStr">
        <is>
          <t>No</t>
        </is>
      </c>
      <c r="AB1142" t="inlineStr">
        <is>
          <t>No</t>
        </is>
      </c>
      <c r="AC1142" s="126" t="inlineStr">
        <is>
          <t>Aqui</t>
        </is>
      </c>
      <c r="AE1142" t="n">
        <v>1813.186813186813</v>
      </c>
      <c r="AF1142" t="n">
        <v>1181.22919425851</v>
      </c>
    </row>
    <row r="1143">
      <c r="B1143" t="inlineStr">
        <is>
          <t>Actiu</t>
        </is>
      </c>
      <c r="C1143" t="inlineStr">
        <is>
          <t>2025-05-21</t>
        </is>
      </c>
      <c r="D1143" t="inlineStr">
        <is>
          <t>Serra Grup Immobiliari</t>
        </is>
      </c>
      <c r="F1143" t="inlineStr">
        <is>
          <t>2025-05-21</t>
        </is>
      </c>
      <c r="G1143" t="n">
        <v>0</v>
      </c>
      <c r="I1143" t="n">
        <v>270000</v>
      </c>
      <c r="J1143" t="inlineStr">
        <is>
          <t>-</t>
        </is>
      </c>
      <c r="K1143" t="inlineStr">
        <is>
          <t>Viviendas</t>
        </is>
      </c>
      <c r="L1143" t="inlineStr">
        <is>
          <t>Seminuevo</t>
        </is>
      </c>
      <c r="M1143" t="n">
        <v>2023</v>
      </c>
      <c r="N1143" t="n">
        <v>2</v>
      </c>
      <c r="O1143" t="inlineStr">
        <is>
          <t>Vilafranca del Penedès</t>
        </is>
      </c>
      <c r="P1143" t="inlineStr">
        <is>
          <t>*CENTRO</t>
        </is>
      </c>
      <c r="Q1143" t="n">
        <v>95</v>
      </c>
      <c r="R1143" t="inlineStr">
        <is>
          <t>-</t>
        </is>
      </c>
      <c r="S1143" t="inlineStr">
        <is>
          <t>-</t>
        </is>
      </c>
      <c r="T1143" t="inlineStr">
        <is>
          <t>Si</t>
        </is>
      </c>
      <c r="U1143" t="n">
        <v>3</v>
      </c>
      <c r="V1143" t="n">
        <v>2</v>
      </c>
      <c r="W1143" t="inlineStr">
        <is>
          <t>Sur</t>
        </is>
      </c>
      <c r="X1143" t="inlineStr">
        <is>
          <t>No</t>
        </is>
      </c>
      <c r="Y1143" t="inlineStr">
        <is>
          <t>Si</t>
        </is>
      </c>
      <c r="Z1143" t="inlineStr">
        <is>
          <t>No</t>
        </is>
      </c>
      <c r="AA1143" t="inlineStr">
        <is>
          <t>No</t>
        </is>
      </c>
      <c r="AB1143" t="inlineStr">
        <is>
          <t>No</t>
        </is>
      </c>
      <c r="AC1143" s="126" t="inlineStr">
        <is>
          <t>Aqui</t>
        </is>
      </c>
      <c r="AE1143" t="n">
        <v>2842.105263157895</v>
      </c>
      <c r="AF1143" t="n">
        <v>2813.965607087024</v>
      </c>
    </row>
    <row r="1144">
      <c r="B1144" t="inlineStr">
        <is>
          <t>Actiu</t>
        </is>
      </c>
      <c r="C1144" t="inlineStr">
        <is>
          <t>2025-05-21</t>
        </is>
      </c>
      <c r="D1144" t="inlineStr">
        <is>
          <t>Serra Grup Immobiliari</t>
        </is>
      </c>
      <c r="F1144" t="inlineStr">
        <is>
          <t>2025-05-21</t>
        </is>
      </c>
      <c r="G1144" t="n">
        <v>0</v>
      </c>
      <c r="I1144" t="n">
        <v>276105</v>
      </c>
      <c r="J1144" t="inlineStr">
        <is>
          <t>-</t>
        </is>
      </c>
      <c r="K1144" t="inlineStr">
        <is>
          <t>Viviendas</t>
        </is>
      </c>
      <c r="L1144" t="inlineStr">
        <is>
          <t>Obra Nueva</t>
        </is>
      </c>
      <c r="M1144" t="n">
        <v>2025</v>
      </c>
      <c r="N1144" t="n">
        <v>0</v>
      </c>
      <c r="O1144" t="inlineStr">
        <is>
          <t>Vilafranca del Penedès</t>
        </is>
      </c>
      <c r="P1144" t="inlineStr">
        <is>
          <t>Vilafranca del Penedès</t>
        </is>
      </c>
      <c r="Q1144" t="n">
        <v>83</v>
      </c>
      <c r="R1144" t="inlineStr">
        <is>
          <t>-</t>
        </is>
      </c>
      <c r="S1144" t="inlineStr">
        <is>
          <t>-</t>
        </is>
      </c>
      <c r="T1144" t="inlineStr">
        <is>
          <t>Si</t>
        </is>
      </c>
      <c r="U1144" t="n">
        <v>3</v>
      </c>
      <c r="V1144" t="n">
        <v>2</v>
      </c>
      <c r="W1144" t="inlineStr">
        <is>
          <t>-</t>
        </is>
      </c>
      <c r="X1144" t="inlineStr">
        <is>
          <t>No</t>
        </is>
      </c>
      <c r="Y1144" t="inlineStr">
        <is>
          <t>No</t>
        </is>
      </c>
      <c r="Z1144" t="inlineStr">
        <is>
          <t>Si</t>
        </is>
      </c>
      <c r="AA1144" t="inlineStr">
        <is>
          <t>No</t>
        </is>
      </c>
      <c r="AB1144" t="inlineStr">
        <is>
          <t>Si</t>
        </is>
      </c>
      <c r="AC1144" s="126" t="inlineStr">
        <is>
          <t>Aqui</t>
        </is>
      </c>
      <c r="AE1144" t="n">
        <v>3326.566265060241</v>
      </c>
      <c r="AF1144" t="n">
        <v>3326.566265060241</v>
      </c>
    </row>
    <row r="1145">
      <c r="B1145" t="inlineStr">
        <is>
          <t>Actiu</t>
        </is>
      </c>
      <c r="C1145" t="inlineStr">
        <is>
          <t>2025-05-21</t>
        </is>
      </c>
      <c r="D1145" t="inlineStr">
        <is>
          <t>Serra Grup Immobiliari</t>
        </is>
      </c>
      <c r="F1145" t="inlineStr">
        <is>
          <t>2025-05-21</t>
        </is>
      </c>
      <c r="G1145" t="n">
        <v>0</v>
      </c>
      <c r="I1145" t="n">
        <v>288472</v>
      </c>
      <c r="J1145" t="inlineStr">
        <is>
          <t>-</t>
        </is>
      </c>
      <c r="K1145" t="inlineStr">
        <is>
          <t>Viviendas</t>
        </is>
      </c>
      <c r="L1145" t="inlineStr">
        <is>
          <t>Obra Nueva</t>
        </is>
      </c>
      <c r="M1145" t="n">
        <v>2025</v>
      </c>
      <c r="N1145" t="n">
        <v>0</v>
      </c>
      <c r="O1145" t="inlineStr">
        <is>
          <t>Vilafranca del Penedès</t>
        </is>
      </c>
      <c r="P1145" t="inlineStr">
        <is>
          <t>Vilafranca del Penedès</t>
        </is>
      </c>
      <c r="Q1145" t="n">
        <v>88</v>
      </c>
      <c r="R1145" t="inlineStr">
        <is>
          <t>-</t>
        </is>
      </c>
      <c r="S1145" t="inlineStr">
        <is>
          <t>-</t>
        </is>
      </c>
      <c r="T1145" t="inlineStr">
        <is>
          <t>Si</t>
        </is>
      </c>
      <c r="U1145" t="n">
        <v>4</v>
      </c>
      <c r="V1145" t="n">
        <v>2</v>
      </c>
      <c r="W1145" t="inlineStr">
        <is>
          <t>-</t>
        </is>
      </c>
      <c r="X1145" t="inlineStr">
        <is>
          <t>No</t>
        </is>
      </c>
      <c r="Y1145" t="inlineStr">
        <is>
          <t>Si</t>
        </is>
      </c>
      <c r="Z1145" t="inlineStr">
        <is>
          <t>Si</t>
        </is>
      </c>
      <c r="AA1145" t="inlineStr">
        <is>
          <t>No</t>
        </is>
      </c>
      <c r="AB1145" t="inlineStr">
        <is>
          <t>Si</t>
        </is>
      </c>
      <c r="AC1145" s="126" t="inlineStr">
        <is>
          <t>Aqui</t>
        </is>
      </c>
      <c r="AE1145" t="n">
        <v>3278.090909090909</v>
      </c>
      <c r="AF1145" t="n">
        <v>3278.090909090909</v>
      </c>
    </row>
    <row r="1146">
      <c r="B1146" t="inlineStr">
        <is>
          <t>Actiu</t>
        </is>
      </c>
      <c r="C1146" t="inlineStr">
        <is>
          <t>2025-05-21</t>
        </is>
      </c>
      <c r="D1146" t="inlineStr">
        <is>
          <t>Serra Grup Immobiliari</t>
        </is>
      </c>
      <c r="F1146" t="inlineStr">
        <is>
          <t>2025-05-21</t>
        </is>
      </c>
      <c r="G1146" t="n">
        <v>0</v>
      </c>
      <c r="I1146" t="n">
        <v>284000</v>
      </c>
      <c r="J1146" t="inlineStr">
        <is>
          <t>-</t>
        </is>
      </c>
      <c r="K1146" t="inlineStr">
        <is>
          <t>Viviendas</t>
        </is>
      </c>
      <c r="L1146" t="inlineStr">
        <is>
          <t>Nuevo</t>
        </is>
      </c>
      <c r="M1146" t="n">
        <v>2025</v>
      </c>
      <c r="N1146" t="n">
        <v>0</v>
      </c>
      <c r="O1146" t="inlineStr">
        <is>
          <t>Vilafranca del Penedès</t>
        </is>
      </c>
      <c r="P1146" t="inlineStr">
        <is>
          <t>La Girada</t>
        </is>
      </c>
      <c r="Q1146" t="n">
        <v>78</v>
      </c>
      <c r="R1146" t="inlineStr">
        <is>
          <t>-</t>
        </is>
      </c>
      <c r="S1146" t="inlineStr">
        <is>
          <t>-</t>
        </is>
      </c>
      <c r="T1146" t="inlineStr">
        <is>
          <t>Si</t>
        </is>
      </c>
      <c r="U1146" t="n">
        <v>4</v>
      </c>
      <c r="V1146" t="n">
        <v>2</v>
      </c>
      <c r="W1146" t="inlineStr">
        <is>
          <t>-</t>
        </is>
      </c>
      <c r="X1146" t="inlineStr">
        <is>
          <t>No</t>
        </is>
      </c>
      <c r="Y1146" t="inlineStr">
        <is>
          <t>Si</t>
        </is>
      </c>
      <c r="Z1146" t="inlineStr">
        <is>
          <t>Si</t>
        </is>
      </c>
      <c r="AA1146" t="inlineStr">
        <is>
          <t>No</t>
        </is>
      </c>
      <c r="AB1146" t="inlineStr">
        <is>
          <t>No</t>
        </is>
      </c>
      <c r="AC1146" s="126" t="inlineStr">
        <is>
          <t>Aqui</t>
        </is>
      </c>
      <c r="AE1146" t="n">
        <v>3641.025641025641</v>
      </c>
      <c r="AF1146" t="n">
        <v>3641.025641025641</v>
      </c>
    </row>
    <row r="1147">
      <c r="B1147" t="inlineStr">
        <is>
          <t>Actiu</t>
        </is>
      </c>
      <c r="C1147" t="inlineStr">
        <is>
          <t>2025-05-21</t>
        </is>
      </c>
      <c r="D1147" t="inlineStr">
        <is>
          <t>Serra Grup Immobiliari</t>
        </is>
      </c>
      <c r="F1147" t="inlineStr">
        <is>
          <t>2025-05-21</t>
        </is>
      </c>
      <c r="G1147" t="n">
        <v>0</v>
      </c>
      <c r="I1147" t="n">
        <v>148000</v>
      </c>
      <c r="J1147" t="inlineStr">
        <is>
          <t>-</t>
        </is>
      </c>
      <c r="K1147" t="inlineStr">
        <is>
          <t>Viviendas</t>
        </is>
      </c>
      <c r="L1147" t="inlineStr">
        <is>
          <t>Buen estado</t>
        </is>
      </c>
      <c r="M1147" t="n">
        <v>1967</v>
      </c>
      <c r="N1147" t="n">
        <v>58</v>
      </c>
      <c r="O1147" t="inlineStr">
        <is>
          <t>Vilafranca del Penedès</t>
        </is>
      </c>
      <c r="P1147" t="inlineStr">
        <is>
          <t>LEspirall</t>
        </is>
      </c>
      <c r="Q1147" t="n">
        <v>80</v>
      </c>
      <c r="R1147" t="inlineStr">
        <is>
          <t>-</t>
        </is>
      </c>
      <c r="S1147" t="inlineStr">
        <is>
          <t>-</t>
        </is>
      </c>
      <c r="T1147" t="inlineStr">
        <is>
          <t>Si</t>
        </is>
      </c>
      <c r="U1147" t="n">
        <v>3</v>
      </c>
      <c r="V1147" t="n">
        <v>1</v>
      </c>
      <c r="W1147" t="inlineStr">
        <is>
          <t>Este</t>
        </is>
      </c>
      <c r="X1147" t="inlineStr">
        <is>
          <t>No</t>
        </is>
      </c>
      <c r="Y1147" t="inlineStr">
        <is>
          <t>No</t>
        </is>
      </c>
      <c r="Z1147" t="inlineStr">
        <is>
          <t>No</t>
        </is>
      </c>
      <c r="AA1147" t="inlineStr">
        <is>
          <t>No</t>
        </is>
      </c>
      <c r="AB1147" t="inlineStr">
        <is>
          <t>Si</t>
        </is>
      </c>
      <c r="AC1147" s="126" t="inlineStr">
        <is>
          <t>Aqui</t>
        </is>
      </c>
      <c r="AE1147" t="n">
        <v>1850</v>
      </c>
      <c r="AF1147" t="n">
        <v>1434.108527131783</v>
      </c>
    </row>
    <row r="1148">
      <c r="B1148" t="inlineStr">
        <is>
          <t>Actiu</t>
        </is>
      </c>
      <c r="C1148" t="inlineStr">
        <is>
          <t>2025-05-21</t>
        </is>
      </c>
      <c r="D1148" t="inlineStr">
        <is>
          <t>Serra Grup Immobiliari</t>
        </is>
      </c>
      <c r="F1148" t="inlineStr">
        <is>
          <t>2025-05-21</t>
        </is>
      </c>
      <c r="G1148" t="n">
        <v>0</v>
      </c>
      <c r="I1148" t="n">
        <v>287000</v>
      </c>
      <c r="J1148" t="inlineStr">
        <is>
          <t>-</t>
        </is>
      </c>
      <c r="K1148" t="inlineStr">
        <is>
          <t>Viviendas</t>
        </is>
      </c>
      <c r="L1148" t="inlineStr">
        <is>
          <t>Buen estado</t>
        </is>
      </c>
      <c r="M1148" t="inlineStr">
        <is>
          <t>-</t>
        </is>
      </c>
      <c r="N1148" t="inlineStr">
        <is>
          <t>-</t>
        </is>
      </c>
      <c r="O1148" t="inlineStr">
        <is>
          <t>Vilafranca del Penedès</t>
        </is>
      </c>
      <c r="P1148" t="inlineStr">
        <is>
          <t>*CENTRO</t>
        </is>
      </c>
      <c r="Q1148" t="n">
        <v>305</v>
      </c>
      <c r="R1148" t="inlineStr">
        <is>
          <t>-</t>
        </is>
      </c>
      <c r="S1148" t="inlineStr">
        <is>
          <t>-</t>
        </is>
      </c>
      <c r="T1148" t="inlineStr">
        <is>
          <t>No</t>
        </is>
      </c>
      <c r="U1148" t="n">
        <v>4</v>
      </c>
      <c r="V1148" t="n">
        <v>3</v>
      </c>
      <c r="W1148" t="inlineStr">
        <is>
          <t>-</t>
        </is>
      </c>
      <c r="X1148" t="inlineStr">
        <is>
          <t>No</t>
        </is>
      </c>
      <c r="Y1148" t="inlineStr">
        <is>
          <t>No</t>
        </is>
      </c>
      <c r="Z1148" t="inlineStr">
        <is>
          <t>No</t>
        </is>
      </c>
      <c r="AA1148" t="inlineStr">
        <is>
          <t>No</t>
        </is>
      </c>
      <c r="AB1148" t="inlineStr">
        <is>
          <t>No</t>
        </is>
      </c>
      <c r="AC1148" s="126" t="inlineStr">
        <is>
          <t>Aqui</t>
        </is>
      </c>
      <c r="AE1148" t="n">
        <v>940.983606557377</v>
      </c>
      <c r="AF1148" t="inlineStr">
        <is>
          <t>-</t>
        </is>
      </c>
    </row>
    <row r="1149">
      <c r="B1149" t="inlineStr">
        <is>
          <t>Actiu</t>
        </is>
      </c>
      <c r="C1149" t="inlineStr">
        <is>
          <t>2025-05-21</t>
        </is>
      </c>
      <c r="D1149" t="inlineStr">
        <is>
          <t>Serra Grup Immobiliari</t>
        </is>
      </c>
      <c r="F1149" t="inlineStr">
        <is>
          <t>2025-05-21</t>
        </is>
      </c>
      <c r="G1149" t="n">
        <v>0</v>
      </c>
      <c r="I1149" t="n">
        <v>276105</v>
      </c>
      <c r="J1149" t="inlineStr">
        <is>
          <t>-</t>
        </is>
      </c>
      <c r="K1149" t="inlineStr">
        <is>
          <t>Viviendas</t>
        </is>
      </c>
      <c r="L1149" t="inlineStr">
        <is>
          <t>Obra Nueva</t>
        </is>
      </c>
      <c r="M1149" t="n">
        <v>2025</v>
      </c>
      <c r="N1149" t="n">
        <v>0</v>
      </c>
      <c r="O1149" t="inlineStr">
        <is>
          <t>Vilafranca del Penedès</t>
        </is>
      </c>
      <c r="P1149" t="inlineStr">
        <is>
          <t>Vilafranca del Penedès</t>
        </is>
      </c>
      <c r="Q1149" t="n">
        <v>83</v>
      </c>
      <c r="R1149" t="inlineStr">
        <is>
          <t>-</t>
        </is>
      </c>
      <c r="S1149" t="inlineStr">
        <is>
          <t>-</t>
        </is>
      </c>
      <c r="T1149" t="inlineStr">
        <is>
          <t>Si</t>
        </is>
      </c>
      <c r="U1149" t="n">
        <v>3</v>
      </c>
      <c r="V1149" t="n">
        <v>2</v>
      </c>
      <c r="W1149" t="inlineStr">
        <is>
          <t>-</t>
        </is>
      </c>
      <c r="X1149" t="inlineStr">
        <is>
          <t>No</t>
        </is>
      </c>
      <c r="Y1149" t="inlineStr">
        <is>
          <t>No</t>
        </is>
      </c>
      <c r="Z1149" t="inlineStr">
        <is>
          <t>Si</t>
        </is>
      </c>
      <c r="AA1149" t="inlineStr">
        <is>
          <t>No</t>
        </is>
      </c>
      <c r="AB1149" t="inlineStr">
        <is>
          <t>Si</t>
        </is>
      </c>
      <c r="AC1149" s="126" t="inlineStr">
        <is>
          <t>Aqui</t>
        </is>
      </c>
      <c r="AE1149" t="n">
        <v>3326.566265060241</v>
      </c>
      <c r="AF1149" t="n">
        <v>3326.566265060241</v>
      </c>
    </row>
    <row r="1150">
      <c r="B1150" t="inlineStr">
        <is>
          <t>Actiu</t>
        </is>
      </c>
      <c r="C1150" t="inlineStr">
        <is>
          <t>2025-05-21</t>
        </is>
      </c>
      <c r="D1150" t="inlineStr">
        <is>
          <t>Serra Grup Immobiliari</t>
        </is>
      </c>
      <c r="F1150" t="inlineStr">
        <is>
          <t>2025-05-21</t>
        </is>
      </c>
      <c r="G1150" t="n">
        <v>0</v>
      </c>
      <c r="I1150" t="n">
        <v>270000</v>
      </c>
      <c r="J1150" t="inlineStr">
        <is>
          <t>-</t>
        </is>
      </c>
      <c r="K1150" t="inlineStr">
        <is>
          <t>Viviendas</t>
        </is>
      </c>
      <c r="L1150" t="inlineStr">
        <is>
          <t>Seminuevo</t>
        </is>
      </c>
      <c r="M1150" t="n">
        <v>2023</v>
      </c>
      <c r="N1150" t="n">
        <v>2</v>
      </c>
      <c r="O1150" t="inlineStr">
        <is>
          <t>Vilafranca del Penedès</t>
        </is>
      </c>
      <c r="P1150" t="inlineStr">
        <is>
          <t>*CENTRO</t>
        </is>
      </c>
      <c r="Q1150" t="n">
        <v>95</v>
      </c>
      <c r="R1150" t="inlineStr">
        <is>
          <t>-</t>
        </is>
      </c>
      <c r="S1150" t="inlineStr">
        <is>
          <t>-</t>
        </is>
      </c>
      <c r="T1150" t="inlineStr">
        <is>
          <t>Si</t>
        </is>
      </c>
      <c r="U1150" t="n">
        <v>3</v>
      </c>
      <c r="V1150" t="n">
        <v>2</v>
      </c>
      <c r="W1150" t="inlineStr">
        <is>
          <t>Sur</t>
        </is>
      </c>
      <c r="X1150" t="inlineStr">
        <is>
          <t>No</t>
        </is>
      </c>
      <c r="Y1150" t="inlineStr">
        <is>
          <t>Si</t>
        </is>
      </c>
      <c r="Z1150" t="inlineStr">
        <is>
          <t>No</t>
        </is>
      </c>
      <c r="AA1150" t="inlineStr">
        <is>
          <t>No</t>
        </is>
      </c>
      <c r="AB1150" t="inlineStr">
        <is>
          <t>No</t>
        </is>
      </c>
      <c r="AC1150" s="126" t="inlineStr">
        <is>
          <t>Aqui</t>
        </is>
      </c>
      <c r="AE1150" t="n">
        <v>2842.105263157895</v>
      </c>
      <c r="AF1150" t="n">
        <v>2813.965607087024</v>
      </c>
    </row>
    <row r="1151">
      <c r="B1151" t="inlineStr">
        <is>
          <t>Actiu</t>
        </is>
      </c>
      <c r="C1151" t="inlineStr">
        <is>
          <t>2025-05-21</t>
        </is>
      </c>
      <c r="D1151" t="inlineStr">
        <is>
          <t>Serra Grup Immobiliari</t>
        </is>
      </c>
      <c r="F1151" t="inlineStr">
        <is>
          <t>2025-05-21</t>
        </is>
      </c>
      <c r="G1151" t="n">
        <v>0</v>
      </c>
      <c r="I1151" t="n">
        <v>276838</v>
      </c>
      <c r="J1151" t="inlineStr">
        <is>
          <t>-</t>
        </is>
      </c>
      <c r="K1151" t="inlineStr">
        <is>
          <t>Viviendas</t>
        </is>
      </c>
      <c r="L1151" t="inlineStr">
        <is>
          <t>Obra Nueva</t>
        </is>
      </c>
      <c r="M1151" t="n">
        <v>2025</v>
      </c>
      <c r="N1151" t="n">
        <v>0</v>
      </c>
      <c r="O1151" t="inlineStr">
        <is>
          <t>Vilafranca del Penedès</t>
        </is>
      </c>
      <c r="P1151" t="inlineStr">
        <is>
          <t>Barceloneta</t>
        </is>
      </c>
      <c r="Q1151" t="n">
        <v>83</v>
      </c>
      <c r="R1151" t="inlineStr">
        <is>
          <t>-</t>
        </is>
      </c>
      <c r="S1151" t="inlineStr">
        <is>
          <t>-</t>
        </is>
      </c>
      <c r="T1151" t="inlineStr">
        <is>
          <t>Si</t>
        </is>
      </c>
      <c r="U1151" t="n">
        <v>3</v>
      </c>
      <c r="V1151" t="n">
        <v>2</v>
      </c>
      <c r="W1151" t="inlineStr">
        <is>
          <t>-</t>
        </is>
      </c>
      <c r="X1151" t="inlineStr">
        <is>
          <t>No</t>
        </is>
      </c>
      <c r="Y1151" t="inlineStr">
        <is>
          <t>No</t>
        </is>
      </c>
      <c r="Z1151" t="inlineStr">
        <is>
          <t>Si</t>
        </is>
      </c>
      <c r="AA1151" t="inlineStr">
        <is>
          <t>No</t>
        </is>
      </c>
      <c r="AB1151" t="inlineStr">
        <is>
          <t>Si</t>
        </is>
      </c>
      <c r="AC1151" s="126" t="inlineStr">
        <is>
          <t>Aqui</t>
        </is>
      </c>
      <c r="AE1151" t="n">
        <v>3335.397590361446</v>
      </c>
      <c r="AF1151" t="n">
        <v>3335.397590361446</v>
      </c>
    </row>
    <row r="1152">
      <c r="B1152" t="inlineStr">
        <is>
          <t>Actiu</t>
        </is>
      </c>
      <c r="C1152" t="inlineStr">
        <is>
          <t>2025-05-21</t>
        </is>
      </c>
      <c r="D1152" t="inlineStr">
        <is>
          <t>Serra Grup Immobiliari</t>
        </is>
      </c>
      <c r="F1152" t="inlineStr">
        <is>
          <t>2025-05-21</t>
        </is>
      </c>
      <c r="G1152" t="n">
        <v>0</v>
      </c>
      <c r="I1152" t="n">
        <v>550000</v>
      </c>
      <c r="J1152" t="inlineStr">
        <is>
          <t>-</t>
        </is>
      </c>
      <c r="K1152" t="inlineStr">
        <is>
          <t>Viviendas</t>
        </is>
      </c>
      <c r="L1152" t="inlineStr">
        <is>
          <t>-</t>
        </is>
      </c>
      <c r="M1152" t="n">
        <v>1980</v>
      </c>
      <c r="N1152" t="n">
        <v>45</v>
      </c>
      <c r="O1152" t="inlineStr">
        <is>
          <t>Vilafranca del Penedès</t>
        </is>
      </c>
      <c r="P1152" t="inlineStr">
        <is>
          <t>*CENTRO</t>
        </is>
      </c>
      <c r="Q1152" t="n">
        <v>260</v>
      </c>
      <c r="R1152" t="inlineStr">
        <is>
          <t>-</t>
        </is>
      </c>
      <c r="S1152" t="inlineStr">
        <is>
          <t>-</t>
        </is>
      </c>
      <c r="T1152" t="inlineStr">
        <is>
          <t>Si</t>
        </is>
      </c>
      <c r="U1152" t="n">
        <v>5</v>
      </c>
      <c r="V1152" t="n">
        <v>3</v>
      </c>
      <c r="W1152" t="inlineStr">
        <is>
          <t>-</t>
        </is>
      </c>
      <c r="X1152" t="inlineStr">
        <is>
          <t>No</t>
        </is>
      </c>
      <c r="Y1152" t="inlineStr">
        <is>
          <t>Si</t>
        </is>
      </c>
      <c r="Z1152" t="inlineStr">
        <is>
          <t>No</t>
        </is>
      </c>
      <c r="AA1152" t="inlineStr">
        <is>
          <t>Si</t>
        </is>
      </c>
      <c r="AB1152" t="inlineStr">
        <is>
          <t>No</t>
        </is>
      </c>
      <c r="AC1152" s="126" t="inlineStr">
        <is>
          <t>Aqui</t>
        </is>
      </c>
      <c r="AE1152" t="n">
        <v>2115.384615384615</v>
      </c>
      <c r="AF1152" t="n">
        <v>1726.844583987441</v>
      </c>
    </row>
    <row r="1153">
      <c r="B1153" t="inlineStr">
        <is>
          <t>Actiu</t>
        </is>
      </c>
      <c r="C1153" t="inlineStr">
        <is>
          <t>2025-05-21</t>
        </is>
      </c>
      <c r="D1153" t="inlineStr">
        <is>
          <t>Serra Grup Immobiliari</t>
        </is>
      </c>
      <c r="F1153" t="inlineStr">
        <is>
          <t>2025-05-21</t>
        </is>
      </c>
      <c r="G1153" t="n">
        <v>0</v>
      </c>
      <c r="I1153" t="n">
        <v>285000</v>
      </c>
      <c r="J1153" t="inlineStr">
        <is>
          <t>-</t>
        </is>
      </c>
      <c r="K1153" t="inlineStr">
        <is>
          <t>Viviendas</t>
        </is>
      </c>
      <c r="L1153" t="inlineStr">
        <is>
          <t>-</t>
        </is>
      </c>
      <c r="M1153" t="n">
        <v>1966</v>
      </c>
      <c r="N1153" t="n">
        <v>59</v>
      </c>
      <c r="O1153" t="inlineStr">
        <is>
          <t>Vilafranca del Penedès</t>
        </is>
      </c>
      <c r="P1153" t="inlineStr">
        <is>
          <t>Sant Julià</t>
        </is>
      </c>
      <c r="Q1153" t="n">
        <v>90</v>
      </c>
      <c r="R1153" t="inlineStr">
        <is>
          <t>-</t>
        </is>
      </c>
      <c r="S1153" t="inlineStr">
        <is>
          <t>-</t>
        </is>
      </c>
      <c r="T1153" t="inlineStr">
        <is>
          <t>No</t>
        </is>
      </c>
      <c r="U1153" t="n">
        <v>3</v>
      </c>
      <c r="V1153" t="n">
        <v>1</v>
      </c>
      <c r="W1153" t="inlineStr">
        <is>
          <t>-</t>
        </is>
      </c>
      <c r="X1153" t="inlineStr">
        <is>
          <t>Si</t>
        </is>
      </c>
      <c r="Y1153" t="inlineStr">
        <is>
          <t>No</t>
        </is>
      </c>
      <c r="Z1153" t="inlineStr">
        <is>
          <t>No</t>
        </is>
      </c>
      <c r="AA1153" t="inlineStr">
        <is>
          <t>Si</t>
        </is>
      </c>
      <c r="AB1153" t="inlineStr">
        <is>
          <t>Si</t>
        </is>
      </c>
      <c r="AC1153" s="126" t="inlineStr">
        <is>
          <t>Aqui</t>
        </is>
      </c>
      <c r="AE1153" t="n">
        <v>3166.666666666667</v>
      </c>
      <c r="AF1153" t="n">
        <v>2445.302445302445</v>
      </c>
    </row>
    <row r="1154">
      <c r="B1154" t="inlineStr">
        <is>
          <t>Actiu</t>
        </is>
      </c>
      <c r="C1154" t="inlineStr">
        <is>
          <t>2025-05-21</t>
        </is>
      </c>
      <c r="D1154" t="inlineStr">
        <is>
          <t>Serra Grup Immobiliari</t>
        </is>
      </c>
      <c r="F1154" t="inlineStr">
        <is>
          <t>2025-05-21</t>
        </is>
      </c>
      <c r="G1154" t="n">
        <v>0</v>
      </c>
      <c r="I1154" t="n">
        <v>295000</v>
      </c>
      <c r="J1154" t="inlineStr">
        <is>
          <t>-</t>
        </is>
      </c>
      <c r="K1154" t="inlineStr">
        <is>
          <t>Viviendas</t>
        </is>
      </c>
      <c r="L1154" t="inlineStr">
        <is>
          <t>-</t>
        </is>
      </c>
      <c r="M1154" t="n">
        <v>1991</v>
      </c>
      <c r="N1154" t="n">
        <v>34</v>
      </c>
      <c r="O1154" t="inlineStr">
        <is>
          <t>Vilafranca del Penedès</t>
        </is>
      </c>
      <c r="P1154" t="inlineStr">
        <is>
          <t>Barceloneta - Molí D´En Rovira</t>
        </is>
      </c>
      <c r="Q1154" t="n">
        <v>121</v>
      </c>
      <c r="R1154" t="inlineStr">
        <is>
          <t>-</t>
        </is>
      </c>
      <c r="S1154" t="inlineStr">
        <is>
          <t>-</t>
        </is>
      </c>
      <c r="T1154" t="inlineStr">
        <is>
          <t>No</t>
        </is>
      </c>
      <c r="U1154" t="n">
        <v>3</v>
      </c>
      <c r="V1154" t="n">
        <v>3</v>
      </c>
      <c r="W1154" t="inlineStr">
        <is>
          <t>-</t>
        </is>
      </c>
      <c r="X1154" t="inlineStr">
        <is>
          <t>No</t>
        </is>
      </c>
      <c r="Y1154" t="inlineStr">
        <is>
          <t>No</t>
        </is>
      </c>
      <c r="Z1154" t="inlineStr">
        <is>
          <t>No</t>
        </is>
      </c>
      <c r="AA1154" t="inlineStr">
        <is>
          <t>Si</t>
        </is>
      </c>
      <c r="AB1154" t="inlineStr">
        <is>
          <t>Si</t>
        </is>
      </c>
      <c r="AC1154" s="126" t="inlineStr">
        <is>
          <t>Aqui</t>
        </is>
      </c>
      <c r="AE1154" t="n">
        <v>2438.01652892562</v>
      </c>
      <c r="AF1154" t="n">
        <v>2083.774811047538</v>
      </c>
    </row>
    <row r="1155">
      <c r="B1155" t="inlineStr">
        <is>
          <t>Actiu</t>
        </is>
      </c>
      <c r="C1155" t="inlineStr">
        <is>
          <t>2025-05-21</t>
        </is>
      </c>
      <c r="D1155" t="inlineStr">
        <is>
          <t>Serra Grup Immobiliari</t>
        </is>
      </c>
      <c r="F1155" t="inlineStr">
        <is>
          <t>2025-05-21</t>
        </is>
      </c>
      <c r="G1155" t="n">
        <v>0</v>
      </c>
      <c r="I1155" t="n">
        <v>2200000</v>
      </c>
      <c r="J1155" t="inlineStr">
        <is>
          <t>-</t>
        </is>
      </c>
      <c r="K1155" t="inlineStr">
        <is>
          <t>Viviendas</t>
        </is>
      </c>
      <c r="L1155" t="inlineStr">
        <is>
          <t>-</t>
        </is>
      </c>
      <c r="M1155" t="inlineStr">
        <is>
          <t>-</t>
        </is>
      </c>
      <c r="N1155" t="inlineStr">
        <is>
          <t>-</t>
        </is>
      </c>
      <c r="O1155" t="inlineStr">
        <is>
          <t>Vilafranca del Penedès</t>
        </is>
      </c>
      <c r="P1155" t="inlineStr">
        <is>
          <t>Subirats</t>
        </is>
      </c>
      <c r="Q1155" t="n">
        <v>687</v>
      </c>
      <c r="R1155" t="inlineStr">
        <is>
          <t>-</t>
        </is>
      </c>
      <c r="S1155" t="inlineStr">
        <is>
          <t>-</t>
        </is>
      </c>
      <c r="T1155" t="inlineStr">
        <is>
          <t>No</t>
        </is>
      </c>
      <c r="U1155" t="n">
        <v>8</v>
      </c>
      <c r="V1155" t="n">
        <v>6</v>
      </c>
      <c r="W1155" t="inlineStr">
        <is>
          <t>-</t>
        </is>
      </c>
      <c r="X1155" t="inlineStr">
        <is>
          <t>Si</t>
        </is>
      </c>
      <c r="Y1155" t="inlineStr">
        <is>
          <t>Si</t>
        </is>
      </c>
      <c r="Z1155" t="inlineStr">
        <is>
          <t>Si</t>
        </is>
      </c>
      <c r="AA1155" t="inlineStr">
        <is>
          <t>No</t>
        </is>
      </c>
      <c r="AB1155" t="inlineStr">
        <is>
          <t>No</t>
        </is>
      </c>
      <c r="AC1155" s="126" t="inlineStr">
        <is>
          <t>Aqui</t>
        </is>
      </c>
      <c r="AE1155" t="n">
        <v>3202.328966521106</v>
      </c>
      <c r="AF1155" t="inlineStr">
        <is>
          <t>-</t>
        </is>
      </c>
    </row>
    <row r="1156">
      <c r="B1156" t="inlineStr">
        <is>
          <t>Actiu</t>
        </is>
      </c>
      <c r="C1156" t="inlineStr">
        <is>
          <t>2025-05-21</t>
        </is>
      </c>
      <c r="D1156" t="inlineStr">
        <is>
          <t>Serra Grup Immobiliari</t>
        </is>
      </c>
      <c r="F1156" t="inlineStr">
        <is>
          <t>2025-05-21</t>
        </is>
      </c>
      <c r="G1156" t="n">
        <v>0</v>
      </c>
      <c r="I1156" t="n">
        <v>296000</v>
      </c>
      <c r="J1156" t="inlineStr">
        <is>
          <t>-</t>
        </is>
      </c>
      <c r="K1156" t="inlineStr">
        <is>
          <t>Viviendas</t>
        </is>
      </c>
      <c r="L1156" t="inlineStr">
        <is>
          <t>Buen estado</t>
        </is>
      </c>
      <c r="M1156" t="inlineStr">
        <is>
          <t>-</t>
        </is>
      </c>
      <c r="N1156" t="inlineStr">
        <is>
          <t>-</t>
        </is>
      </c>
      <c r="O1156" t="inlineStr">
        <is>
          <t>Font-rubí</t>
        </is>
      </c>
      <c r="P1156" t="inlineStr">
        <is>
          <t>Cataluna</t>
        </is>
      </c>
      <c r="Q1156" t="n">
        <v>95</v>
      </c>
      <c r="R1156" t="inlineStr">
        <is>
          <t>-</t>
        </is>
      </c>
      <c r="S1156" t="inlineStr">
        <is>
          <t>-</t>
        </is>
      </c>
      <c r="T1156" t="inlineStr">
        <is>
          <t>No</t>
        </is>
      </c>
      <c r="U1156" t="n">
        <v>7</v>
      </c>
      <c r="V1156" t="n">
        <v>3</v>
      </c>
      <c r="W1156" t="inlineStr">
        <is>
          <t>-</t>
        </is>
      </c>
      <c r="X1156" t="inlineStr">
        <is>
          <t>Si</t>
        </is>
      </c>
      <c r="Y1156" t="inlineStr">
        <is>
          <t>No</t>
        </is>
      </c>
      <c r="Z1156" t="inlineStr">
        <is>
          <t>Si</t>
        </is>
      </c>
      <c r="AA1156" t="inlineStr">
        <is>
          <t>No</t>
        </is>
      </c>
      <c r="AB1156" t="inlineStr">
        <is>
          <t>No</t>
        </is>
      </c>
      <c r="AC1156" s="126" t="inlineStr">
        <is>
          <t>Aqui</t>
        </is>
      </c>
      <c r="AE1156" t="n">
        <v>3115.78947368421</v>
      </c>
      <c r="AF1156" t="inlineStr">
        <is>
          <t>-</t>
        </is>
      </c>
    </row>
    <row r="1157">
      <c r="B1157" t="inlineStr">
        <is>
          <t>Actiu</t>
        </is>
      </c>
      <c r="C1157" t="inlineStr">
        <is>
          <t>2025-05-21</t>
        </is>
      </c>
      <c r="D1157" t="inlineStr">
        <is>
          <t>Serra Grup Immobiliari</t>
        </is>
      </c>
      <c r="F1157" t="inlineStr">
        <is>
          <t>2025-05-21</t>
        </is>
      </c>
      <c r="G1157" t="n">
        <v>0</v>
      </c>
      <c r="I1157" t="n">
        <v>340000</v>
      </c>
      <c r="J1157" t="inlineStr">
        <is>
          <t>-</t>
        </is>
      </c>
      <c r="K1157" t="inlineStr">
        <is>
          <t>Viviendas</t>
        </is>
      </c>
      <c r="L1157" t="inlineStr">
        <is>
          <t>-</t>
        </is>
      </c>
      <c r="M1157" t="n">
        <v>2003</v>
      </c>
      <c r="N1157" t="n">
        <v>22</v>
      </c>
      <c r="O1157" t="inlineStr">
        <is>
          <t>Moja</t>
        </is>
      </c>
      <c r="P1157" t="inlineStr">
        <is>
          <t>La vinera</t>
        </is>
      </c>
      <c r="Q1157" t="n">
        <v>125</v>
      </c>
      <c r="R1157" t="inlineStr">
        <is>
          <t>-</t>
        </is>
      </c>
      <c r="S1157" t="inlineStr">
        <is>
          <t>-</t>
        </is>
      </c>
      <c r="T1157" t="inlineStr">
        <is>
          <t>Si</t>
        </is>
      </c>
      <c r="U1157" t="n">
        <v>4</v>
      </c>
      <c r="V1157" t="n">
        <v>3</v>
      </c>
      <c r="W1157" t="inlineStr">
        <is>
          <t>-</t>
        </is>
      </c>
      <c r="X1157" t="inlineStr">
        <is>
          <t>Si</t>
        </is>
      </c>
      <c r="Y1157" t="inlineStr">
        <is>
          <t>Si</t>
        </is>
      </c>
      <c r="Z1157" t="inlineStr">
        <is>
          <t>Si</t>
        </is>
      </c>
      <c r="AA1157" t="inlineStr">
        <is>
          <t>Si</t>
        </is>
      </c>
      <c r="AB1157" t="inlineStr">
        <is>
          <t>Si</t>
        </is>
      </c>
      <c r="AC1157" s="126" t="inlineStr">
        <is>
          <t>Aqui</t>
        </is>
      </c>
      <c r="AE1157" t="n">
        <v>2720</v>
      </c>
      <c r="AF1157" t="n">
        <v>2450.45045045045</v>
      </c>
    </row>
    <row r="1158">
      <c r="B1158" t="inlineStr">
        <is>
          <t>Actiu</t>
        </is>
      </c>
      <c r="C1158" t="inlineStr">
        <is>
          <t>2025-05-22</t>
        </is>
      </c>
      <c r="D1158" t="inlineStr">
        <is>
          <t>Serra Grup Immobiliari</t>
        </is>
      </c>
      <c r="F1158" t="inlineStr">
        <is>
          <t>2025-05-22</t>
        </is>
      </c>
      <c r="G1158" t="n">
        <v>0</v>
      </c>
      <c r="I1158" t="n">
        <v>268000</v>
      </c>
      <c r="J1158" t="inlineStr">
        <is>
          <t>-</t>
        </is>
      </c>
      <c r="K1158" t="inlineStr">
        <is>
          <t>Viviendas</t>
        </is>
      </c>
      <c r="L1158" t="inlineStr">
        <is>
          <t>Obra Nueva</t>
        </is>
      </c>
      <c r="M1158" t="n">
        <v>2025</v>
      </c>
      <c r="N1158" t="n">
        <v>0</v>
      </c>
      <c r="O1158" t="inlineStr">
        <is>
          <t>Vilafranca del Penedès</t>
        </is>
      </c>
      <c r="P1158" t="inlineStr">
        <is>
          <t>La Girada</t>
        </is>
      </c>
      <c r="Q1158" t="n">
        <v>78</v>
      </c>
      <c r="R1158" t="inlineStr">
        <is>
          <t>-</t>
        </is>
      </c>
      <c r="S1158" t="inlineStr">
        <is>
          <t>-</t>
        </is>
      </c>
      <c r="T1158" t="inlineStr">
        <is>
          <t>Si</t>
        </is>
      </c>
      <c r="U1158" t="n">
        <v>4</v>
      </c>
      <c r="V1158" t="n">
        <v>2</v>
      </c>
      <c r="W1158" t="inlineStr">
        <is>
          <t>-</t>
        </is>
      </c>
      <c r="X1158" t="inlineStr">
        <is>
          <t>No</t>
        </is>
      </c>
      <c r="Y1158" t="inlineStr">
        <is>
          <t>Si</t>
        </is>
      </c>
      <c r="Z1158" t="inlineStr">
        <is>
          <t>Si</t>
        </is>
      </c>
      <c r="AA1158" t="inlineStr">
        <is>
          <t>No</t>
        </is>
      </c>
      <c r="AB1158" t="inlineStr">
        <is>
          <t>No</t>
        </is>
      </c>
      <c r="AC1158" s="126" t="inlineStr">
        <is>
          <t>Aqui</t>
        </is>
      </c>
      <c r="AE1158" t="n">
        <v>3435.897435897436</v>
      </c>
      <c r="AF1158" t="n">
        <v>3435.897435897436</v>
      </c>
    </row>
    <row r="1159">
      <c r="B1159" t="inlineStr">
        <is>
          <t>Actiu</t>
        </is>
      </c>
      <c r="C1159" t="inlineStr">
        <is>
          <t>2025-05-22</t>
        </is>
      </c>
      <c r="D1159" t="inlineStr">
        <is>
          <t>Serra Grup Immobiliari</t>
        </is>
      </c>
      <c r="F1159" t="inlineStr">
        <is>
          <t>2025-05-22</t>
        </is>
      </c>
      <c r="G1159" t="n">
        <v>0</v>
      </c>
      <c r="I1159" t="n">
        <v>700000</v>
      </c>
      <c r="J1159" t="inlineStr">
        <is>
          <t>-</t>
        </is>
      </c>
      <c r="K1159" t="inlineStr">
        <is>
          <t>Viviendas</t>
        </is>
      </c>
      <c r="L1159" t="inlineStr">
        <is>
          <t>Buen estado</t>
        </is>
      </c>
      <c r="M1159" t="n">
        <v>1925</v>
      </c>
      <c r="N1159" t="n">
        <v>100</v>
      </c>
      <c r="O1159" t="inlineStr">
        <is>
          <t>Vilafranca del Penedès</t>
        </is>
      </c>
      <c r="P1159" t="inlineStr">
        <is>
          <t>*CENTRO</t>
        </is>
      </c>
      <c r="Q1159" t="n">
        <v>181</v>
      </c>
      <c r="R1159" t="inlineStr">
        <is>
          <t>-</t>
        </is>
      </c>
      <c r="S1159" t="inlineStr">
        <is>
          <t>-</t>
        </is>
      </c>
      <c r="T1159" t="inlineStr">
        <is>
          <t>No</t>
        </is>
      </c>
      <c r="U1159" t="n">
        <v>8</v>
      </c>
      <c r="V1159" t="n">
        <v>8</v>
      </c>
      <c r="W1159" t="inlineStr">
        <is>
          <t>Este</t>
        </is>
      </c>
      <c r="X1159" t="inlineStr">
        <is>
          <t>No</t>
        </is>
      </c>
      <c r="Y1159" t="inlineStr">
        <is>
          <t>Si</t>
        </is>
      </c>
      <c r="Z1159" t="inlineStr">
        <is>
          <t>No</t>
        </is>
      </c>
      <c r="AA1159" t="inlineStr">
        <is>
          <t>No</t>
        </is>
      </c>
      <c r="AB1159" t="inlineStr">
        <is>
          <t>No</t>
        </is>
      </c>
      <c r="AC1159" s="126" t="inlineStr">
        <is>
          <t>Aqui</t>
        </is>
      </c>
      <c r="AE1159" t="n">
        <v>3867.403314917127</v>
      </c>
      <c r="AF1159" t="n">
        <v>2578.268876611418</v>
      </c>
    </row>
    <row r="1160">
      <c r="B1160" t="inlineStr">
        <is>
          <t>Actiu</t>
        </is>
      </c>
      <c r="C1160" t="inlineStr">
        <is>
          <t>2025-05-22</t>
        </is>
      </c>
      <c r="D1160" t="inlineStr">
        <is>
          <t>Serra Grup Immobiliari</t>
        </is>
      </c>
      <c r="F1160" t="inlineStr">
        <is>
          <t>2025-05-22</t>
        </is>
      </c>
      <c r="G1160" t="n">
        <v>0</v>
      </c>
      <c r="I1160" t="n">
        <v>148000</v>
      </c>
      <c r="J1160" t="inlineStr">
        <is>
          <t>-</t>
        </is>
      </c>
      <c r="K1160" t="inlineStr">
        <is>
          <t>Viviendas</t>
        </is>
      </c>
      <c r="L1160" t="inlineStr">
        <is>
          <t>Buen estado</t>
        </is>
      </c>
      <c r="M1160" t="n">
        <v>1967</v>
      </c>
      <c r="N1160" t="n">
        <v>58</v>
      </c>
      <c r="O1160" t="inlineStr">
        <is>
          <t>Vilafranca del Penedès</t>
        </is>
      </c>
      <c r="P1160" t="inlineStr">
        <is>
          <t>LEspirall</t>
        </is>
      </c>
      <c r="Q1160" t="n">
        <v>80</v>
      </c>
      <c r="R1160" t="inlineStr">
        <is>
          <t>-</t>
        </is>
      </c>
      <c r="S1160" t="inlineStr">
        <is>
          <t>-</t>
        </is>
      </c>
      <c r="T1160" t="inlineStr">
        <is>
          <t>Si</t>
        </is>
      </c>
      <c r="U1160" t="n">
        <v>3</v>
      </c>
      <c r="V1160" t="n">
        <v>1</v>
      </c>
      <c r="W1160" t="inlineStr">
        <is>
          <t>Este</t>
        </is>
      </c>
      <c r="X1160" t="inlineStr">
        <is>
          <t>No</t>
        </is>
      </c>
      <c r="Y1160" t="inlineStr">
        <is>
          <t>No</t>
        </is>
      </c>
      <c r="Z1160" t="inlineStr">
        <is>
          <t>No</t>
        </is>
      </c>
      <c r="AA1160" t="inlineStr">
        <is>
          <t>No</t>
        </is>
      </c>
      <c r="AB1160" t="inlineStr">
        <is>
          <t>Si</t>
        </is>
      </c>
      <c r="AC1160" s="126" t="inlineStr">
        <is>
          <t>Aqui</t>
        </is>
      </c>
      <c r="AE1160" t="n">
        <v>1850</v>
      </c>
      <c r="AF1160" t="n">
        <v>1434.108527131783</v>
      </c>
    </row>
    <row r="1161">
      <c r="B1161" t="inlineStr">
        <is>
          <t>Actiu</t>
        </is>
      </c>
      <c r="C1161" t="inlineStr">
        <is>
          <t>2025-05-22</t>
        </is>
      </c>
      <c r="D1161" t="inlineStr">
        <is>
          <t>Serra Grup Immobiliari</t>
        </is>
      </c>
      <c r="F1161" t="inlineStr">
        <is>
          <t>2025-05-22</t>
        </is>
      </c>
      <c r="G1161" t="n">
        <v>0</v>
      </c>
      <c r="I1161" t="n">
        <v>319200</v>
      </c>
      <c r="J1161" t="inlineStr">
        <is>
          <t>-</t>
        </is>
      </c>
      <c r="K1161" t="inlineStr">
        <is>
          <t>Viviendas</t>
        </is>
      </c>
      <c r="L1161" t="inlineStr">
        <is>
          <t>Obra Nueva</t>
        </is>
      </c>
      <c r="M1161" t="n">
        <v>2025</v>
      </c>
      <c r="N1161" t="n">
        <v>0</v>
      </c>
      <c r="O1161" t="inlineStr">
        <is>
          <t>Vilafranca del Penedès</t>
        </is>
      </c>
      <c r="P1161" t="inlineStr">
        <is>
          <t>Barcelona</t>
        </is>
      </c>
      <c r="Q1161" t="n">
        <v>92</v>
      </c>
      <c r="R1161" t="inlineStr">
        <is>
          <t>-</t>
        </is>
      </c>
      <c r="S1161" t="inlineStr">
        <is>
          <t>-</t>
        </is>
      </c>
      <c r="T1161" t="inlineStr">
        <is>
          <t>Si</t>
        </is>
      </c>
      <c r="U1161" t="n">
        <v>4</v>
      </c>
      <c r="V1161" t="n">
        <v>2</v>
      </c>
      <c r="W1161" t="inlineStr">
        <is>
          <t>-</t>
        </is>
      </c>
      <c r="X1161" t="inlineStr">
        <is>
          <t>No</t>
        </is>
      </c>
      <c r="Y1161" t="inlineStr">
        <is>
          <t>No</t>
        </is>
      </c>
      <c r="Z1161" t="inlineStr">
        <is>
          <t>Si</t>
        </is>
      </c>
      <c r="AA1161" t="inlineStr">
        <is>
          <t>No</t>
        </is>
      </c>
      <c r="AB1161" t="inlineStr">
        <is>
          <t>Si</t>
        </is>
      </c>
      <c r="AC1161" s="126" t="inlineStr">
        <is>
          <t>Aqui</t>
        </is>
      </c>
      <c r="AE1161" t="n">
        <v>3469.565217391304</v>
      </c>
      <c r="AF1161" t="n">
        <v>3469.565217391304</v>
      </c>
    </row>
    <row r="1162">
      <c r="B1162" t="inlineStr">
        <is>
          <t>Actiu</t>
        </is>
      </c>
      <c r="C1162" t="inlineStr">
        <is>
          <t>2025-05-22</t>
        </is>
      </c>
      <c r="D1162" t="inlineStr">
        <is>
          <t>Serra Grup Immobiliari</t>
        </is>
      </c>
      <c r="F1162" t="inlineStr">
        <is>
          <t>2025-05-22</t>
        </is>
      </c>
      <c r="G1162" t="n">
        <v>0</v>
      </c>
      <c r="I1162" t="n">
        <v>175000</v>
      </c>
      <c r="J1162" t="inlineStr">
        <is>
          <t>-</t>
        </is>
      </c>
      <c r="K1162" t="inlineStr">
        <is>
          <t>Viviendas</t>
        </is>
      </c>
      <c r="L1162" t="inlineStr">
        <is>
          <t>Buen estado</t>
        </is>
      </c>
      <c r="M1162" t="n">
        <v>1995</v>
      </c>
      <c r="N1162" t="n">
        <v>30</v>
      </c>
      <c r="O1162" t="inlineStr">
        <is>
          <t>Vilafranca del Penedès</t>
        </is>
      </c>
      <c r="P1162" t="inlineStr">
        <is>
          <t>LES CLOTES</t>
        </is>
      </c>
      <c r="Q1162" t="n">
        <v>87</v>
      </c>
      <c r="R1162" t="inlineStr">
        <is>
          <t>-</t>
        </is>
      </c>
      <c r="S1162" t="inlineStr">
        <is>
          <t>-</t>
        </is>
      </c>
      <c r="T1162" t="inlineStr">
        <is>
          <t>Si</t>
        </is>
      </c>
      <c r="U1162" t="n">
        <v>4</v>
      </c>
      <c r="V1162" t="n">
        <v>2</v>
      </c>
      <c r="W1162" t="inlineStr">
        <is>
          <t>Oeste</t>
        </is>
      </c>
      <c r="X1162" t="inlineStr">
        <is>
          <t>No</t>
        </is>
      </c>
      <c r="Y1162" t="inlineStr">
        <is>
          <t>Si</t>
        </is>
      </c>
      <c r="Z1162" t="inlineStr">
        <is>
          <t>No</t>
        </is>
      </c>
      <c r="AA1162" t="inlineStr">
        <is>
          <t>No</t>
        </is>
      </c>
      <c r="AB1162" t="inlineStr">
        <is>
          <t>No</t>
        </is>
      </c>
      <c r="AC1162" s="126" t="inlineStr">
        <is>
          <t>Aqui</t>
        </is>
      </c>
      <c r="AE1162" t="n">
        <v>2011.494252873563</v>
      </c>
      <c r="AF1162" t="n">
        <v>1749.125437281359</v>
      </c>
    </row>
    <row r="1163">
      <c r="B1163" t="inlineStr">
        <is>
          <t>Actiu</t>
        </is>
      </c>
      <c r="C1163" t="inlineStr">
        <is>
          <t>2025-05-22</t>
        </is>
      </c>
      <c r="D1163" t="inlineStr">
        <is>
          <t>Serra Grup Immobiliari</t>
        </is>
      </c>
      <c r="F1163" t="inlineStr">
        <is>
          <t>2025-05-22</t>
        </is>
      </c>
      <c r="G1163" t="n">
        <v>0</v>
      </c>
      <c r="I1163" t="n">
        <v>276105</v>
      </c>
      <c r="J1163" t="inlineStr">
        <is>
          <t>-</t>
        </is>
      </c>
      <c r="K1163" t="inlineStr">
        <is>
          <t>Viviendas</t>
        </is>
      </c>
      <c r="L1163" t="inlineStr">
        <is>
          <t>Obra Nueva</t>
        </is>
      </c>
      <c r="M1163" t="n">
        <v>2025</v>
      </c>
      <c r="N1163" t="n">
        <v>0</v>
      </c>
      <c r="O1163" t="inlineStr">
        <is>
          <t>Vilafranca del Penedès</t>
        </is>
      </c>
      <c r="P1163" t="inlineStr">
        <is>
          <t>Vilafranca del Penedès</t>
        </is>
      </c>
      <c r="Q1163" t="n">
        <v>83</v>
      </c>
      <c r="R1163" t="inlineStr">
        <is>
          <t>-</t>
        </is>
      </c>
      <c r="S1163" t="inlineStr">
        <is>
          <t>-</t>
        </is>
      </c>
      <c r="T1163" t="inlineStr">
        <is>
          <t>Si</t>
        </is>
      </c>
      <c r="U1163" t="n">
        <v>3</v>
      </c>
      <c r="V1163" t="n">
        <v>2</v>
      </c>
      <c r="W1163" t="inlineStr">
        <is>
          <t>-</t>
        </is>
      </c>
      <c r="X1163" t="inlineStr">
        <is>
          <t>No</t>
        </is>
      </c>
      <c r="Y1163" t="inlineStr">
        <is>
          <t>No</t>
        </is>
      </c>
      <c r="Z1163" t="inlineStr">
        <is>
          <t>Si</t>
        </is>
      </c>
      <c r="AA1163" t="inlineStr">
        <is>
          <t>No</t>
        </is>
      </c>
      <c r="AB1163" t="inlineStr">
        <is>
          <t>Si</t>
        </is>
      </c>
      <c r="AC1163" s="126" t="inlineStr">
        <is>
          <t>Aqui</t>
        </is>
      </c>
      <c r="AE1163" t="n">
        <v>3326.566265060241</v>
      </c>
      <c r="AF1163" t="n">
        <v>3326.566265060241</v>
      </c>
    </row>
    <row r="1164">
      <c r="B1164" t="inlineStr">
        <is>
          <t>Actiu</t>
        </is>
      </c>
      <c r="C1164" t="inlineStr">
        <is>
          <t>2025-05-22</t>
        </is>
      </c>
      <c r="D1164" t="inlineStr">
        <is>
          <t>Serra Grup Immobiliari</t>
        </is>
      </c>
      <c r="F1164" t="inlineStr">
        <is>
          <t>2025-05-22</t>
        </is>
      </c>
      <c r="G1164" t="n">
        <v>0</v>
      </c>
      <c r="I1164" t="n">
        <v>270000</v>
      </c>
      <c r="J1164" t="inlineStr">
        <is>
          <t>-</t>
        </is>
      </c>
      <c r="K1164" t="inlineStr">
        <is>
          <t>Viviendas</t>
        </is>
      </c>
      <c r="L1164" t="inlineStr">
        <is>
          <t>Seminuevo</t>
        </is>
      </c>
      <c r="M1164" t="n">
        <v>2023</v>
      </c>
      <c r="N1164" t="n">
        <v>2</v>
      </c>
      <c r="O1164" t="inlineStr">
        <is>
          <t>Vilafranca del Penedès</t>
        </is>
      </c>
      <c r="P1164" t="inlineStr">
        <is>
          <t>*CENTRO</t>
        </is>
      </c>
      <c r="Q1164" t="n">
        <v>95</v>
      </c>
      <c r="R1164" t="inlineStr">
        <is>
          <t>-</t>
        </is>
      </c>
      <c r="S1164" t="inlineStr">
        <is>
          <t>-</t>
        </is>
      </c>
      <c r="T1164" t="inlineStr">
        <is>
          <t>Si</t>
        </is>
      </c>
      <c r="U1164" t="n">
        <v>3</v>
      </c>
      <c r="V1164" t="n">
        <v>2</v>
      </c>
      <c r="W1164" t="inlineStr">
        <is>
          <t>Sur</t>
        </is>
      </c>
      <c r="X1164" t="inlineStr">
        <is>
          <t>No</t>
        </is>
      </c>
      <c r="Y1164" t="inlineStr">
        <is>
          <t>Si</t>
        </is>
      </c>
      <c r="Z1164" t="inlineStr">
        <is>
          <t>No</t>
        </is>
      </c>
      <c r="AA1164" t="inlineStr">
        <is>
          <t>No</t>
        </is>
      </c>
      <c r="AB1164" t="inlineStr">
        <is>
          <t>No</t>
        </is>
      </c>
      <c r="AC1164" s="126" t="inlineStr">
        <is>
          <t>Aqui</t>
        </is>
      </c>
      <c r="AE1164" t="n">
        <v>2842.105263157895</v>
      </c>
      <c r="AF1164" t="n">
        <v>2813.965607087024</v>
      </c>
    </row>
    <row r="1165">
      <c r="B1165" t="inlineStr">
        <is>
          <t>Actiu</t>
        </is>
      </c>
      <c r="C1165" t="inlineStr">
        <is>
          <t>2025-05-22</t>
        </is>
      </c>
      <c r="D1165" t="inlineStr">
        <is>
          <t>Serra Grup Immobiliari</t>
        </is>
      </c>
      <c r="F1165" t="inlineStr">
        <is>
          <t>2025-05-22</t>
        </is>
      </c>
      <c r="G1165" t="n">
        <v>0</v>
      </c>
      <c r="I1165" t="n">
        <v>269000</v>
      </c>
      <c r="J1165" t="inlineStr">
        <is>
          <t>-</t>
        </is>
      </c>
      <c r="K1165" t="inlineStr">
        <is>
          <t>Viviendas</t>
        </is>
      </c>
      <c r="L1165" t="inlineStr">
        <is>
          <t>Obra Nueva</t>
        </is>
      </c>
      <c r="M1165" t="n">
        <v>2025</v>
      </c>
      <c r="N1165" t="n">
        <v>0</v>
      </c>
      <c r="O1165" t="inlineStr">
        <is>
          <t>Vilafranca del Penedès</t>
        </is>
      </c>
      <c r="P1165" t="inlineStr">
        <is>
          <t>La Girada</t>
        </is>
      </c>
      <c r="Q1165" t="n">
        <v>78</v>
      </c>
      <c r="R1165" t="inlineStr">
        <is>
          <t>-</t>
        </is>
      </c>
      <c r="S1165" t="inlineStr">
        <is>
          <t>-</t>
        </is>
      </c>
      <c r="T1165" t="inlineStr">
        <is>
          <t>Si</t>
        </is>
      </c>
      <c r="U1165" t="n">
        <v>4</v>
      </c>
      <c r="V1165" t="n">
        <v>2</v>
      </c>
      <c r="W1165" t="inlineStr">
        <is>
          <t>-</t>
        </is>
      </c>
      <c r="X1165" t="inlineStr">
        <is>
          <t>No</t>
        </is>
      </c>
      <c r="Y1165" t="inlineStr">
        <is>
          <t>Si</t>
        </is>
      </c>
      <c r="Z1165" t="inlineStr">
        <is>
          <t>Si</t>
        </is>
      </c>
      <c r="AA1165" t="inlineStr">
        <is>
          <t>No</t>
        </is>
      </c>
      <c r="AB1165" t="inlineStr">
        <is>
          <t>No</t>
        </is>
      </c>
      <c r="AC1165" s="126" t="inlineStr">
        <is>
          <t>Aqui</t>
        </is>
      </c>
      <c r="AE1165" t="n">
        <v>3448.717948717949</v>
      </c>
      <c r="AF1165" t="n">
        <v>3448.717948717949</v>
      </c>
    </row>
    <row r="1166">
      <c r="B1166" t="inlineStr">
        <is>
          <t>Actiu</t>
        </is>
      </c>
      <c r="C1166" t="inlineStr">
        <is>
          <t>2025-05-22</t>
        </is>
      </c>
      <c r="D1166" t="inlineStr">
        <is>
          <t>Serra Grup Immobiliari</t>
        </is>
      </c>
      <c r="F1166" t="inlineStr">
        <is>
          <t>2025-05-22</t>
        </is>
      </c>
      <c r="G1166" t="n">
        <v>0</v>
      </c>
      <c r="I1166" t="n">
        <v>282043</v>
      </c>
      <c r="J1166" t="inlineStr">
        <is>
          <t>-</t>
        </is>
      </c>
      <c r="K1166" t="inlineStr">
        <is>
          <t>Viviendas</t>
        </is>
      </c>
      <c r="L1166" t="inlineStr">
        <is>
          <t>Nuevo</t>
        </is>
      </c>
      <c r="M1166" t="inlineStr">
        <is>
          <t>-</t>
        </is>
      </c>
      <c r="N1166" t="inlineStr">
        <is>
          <t>-</t>
        </is>
      </c>
      <c r="O1166" t="inlineStr">
        <is>
          <t>Vilafranca del Penedès</t>
        </is>
      </c>
      <c r="P1166" t="inlineStr">
        <is>
          <t>Barcelona</t>
        </is>
      </c>
      <c r="Q1166" t="n">
        <v>83</v>
      </c>
      <c r="R1166" t="inlineStr">
        <is>
          <t>-</t>
        </is>
      </c>
      <c r="S1166" t="inlineStr">
        <is>
          <t>-</t>
        </is>
      </c>
      <c r="T1166" t="inlineStr">
        <is>
          <t>Si</t>
        </is>
      </c>
      <c r="U1166" t="n">
        <v>3</v>
      </c>
      <c r="V1166" t="n">
        <v>2</v>
      </c>
      <c r="W1166" t="inlineStr">
        <is>
          <t>-</t>
        </is>
      </c>
      <c r="X1166" t="inlineStr">
        <is>
          <t>No</t>
        </is>
      </c>
      <c r="Y1166" t="inlineStr">
        <is>
          <t>No</t>
        </is>
      </c>
      <c r="Z1166" t="inlineStr">
        <is>
          <t>Si</t>
        </is>
      </c>
      <c r="AA1166" t="inlineStr">
        <is>
          <t>No</t>
        </is>
      </c>
      <c r="AB1166" t="inlineStr">
        <is>
          <t>Si</t>
        </is>
      </c>
      <c r="AC1166" s="126" t="inlineStr">
        <is>
          <t>Aqui</t>
        </is>
      </c>
      <c r="AE1166" t="n">
        <v>3398.10843373494</v>
      </c>
      <c r="AF1166" t="inlineStr">
        <is>
          <t>-</t>
        </is>
      </c>
    </row>
    <row r="1167">
      <c r="B1167" t="inlineStr">
        <is>
          <t>Actiu</t>
        </is>
      </c>
      <c r="C1167" t="inlineStr">
        <is>
          <t>2025-05-22</t>
        </is>
      </c>
      <c r="D1167" t="inlineStr">
        <is>
          <t>Serra Grup Immobiliari</t>
        </is>
      </c>
      <c r="F1167" t="inlineStr">
        <is>
          <t>2025-05-22</t>
        </is>
      </c>
      <c r="G1167" t="n">
        <v>0</v>
      </c>
      <c r="I1167" t="n">
        <v>273137</v>
      </c>
      <c r="J1167" t="inlineStr">
        <is>
          <t>-</t>
        </is>
      </c>
      <c r="K1167" t="inlineStr">
        <is>
          <t>Viviendas</t>
        </is>
      </c>
      <c r="L1167" t="inlineStr">
        <is>
          <t>Obra Nueva</t>
        </is>
      </c>
      <c r="M1167" t="inlineStr">
        <is>
          <t>-</t>
        </is>
      </c>
      <c r="N1167" t="inlineStr">
        <is>
          <t>-</t>
        </is>
      </c>
      <c r="O1167" t="inlineStr">
        <is>
          <t>Vilafranca del Penedès</t>
        </is>
      </c>
      <c r="P1167" t="inlineStr">
        <is>
          <t>Barceloneta</t>
        </is>
      </c>
      <c r="Q1167" t="n">
        <v>82</v>
      </c>
      <c r="R1167" t="inlineStr">
        <is>
          <t>-</t>
        </is>
      </c>
      <c r="S1167" t="inlineStr">
        <is>
          <t>-</t>
        </is>
      </c>
      <c r="T1167" t="inlineStr">
        <is>
          <t>Si</t>
        </is>
      </c>
      <c r="U1167" t="n">
        <v>3</v>
      </c>
      <c r="V1167" t="n">
        <v>2</v>
      </c>
      <c r="W1167" t="inlineStr">
        <is>
          <t>-</t>
        </is>
      </c>
      <c r="X1167" t="inlineStr">
        <is>
          <t>No</t>
        </is>
      </c>
      <c r="Y1167" t="inlineStr">
        <is>
          <t>No</t>
        </is>
      </c>
      <c r="Z1167" t="inlineStr">
        <is>
          <t>Si</t>
        </is>
      </c>
      <c r="AA1167" t="inlineStr">
        <is>
          <t>No</t>
        </is>
      </c>
      <c r="AB1167" t="inlineStr">
        <is>
          <t>Si</t>
        </is>
      </c>
      <c r="AC1167" s="126" t="inlineStr">
        <is>
          <t>Aqui</t>
        </is>
      </c>
      <c r="AE1167" t="n">
        <v>3330.939024390244</v>
      </c>
      <c r="AF1167" t="inlineStr">
        <is>
          <t>-</t>
        </is>
      </c>
    </row>
    <row r="1168">
      <c r="B1168" t="inlineStr">
        <is>
          <t>Actiu</t>
        </is>
      </c>
      <c r="C1168" t="inlineStr">
        <is>
          <t>2025-05-22</t>
        </is>
      </c>
      <c r="D1168" t="inlineStr">
        <is>
          <t>Serra Grup Immobiliari</t>
        </is>
      </c>
      <c r="F1168" t="inlineStr">
        <is>
          <t>2025-05-22</t>
        </is>
      </c>
      <c r="G1168" t="n">
        <v>0</v>
      </c>
      <c r="I1168" t="n">
        <v>267000</v>
      </c>
      <c r="J1168" t="inlineStr">
        <is>
          <t>-</t>
        </is>
      </c>
      <c r="K1168" t="inlineStr">
        <is>
          <t>Viviendas</t>
        </is>
      </c>
      <c r="L1168" t="inlineStr">
        <is>
          <t>Buen estado</t>
        </is>
      </c>
      <c r="M1168" t="inlineStr">
        <is>
          <t>-</t>
        </is>
      </c>
      <c r="N1168" t="inlineStr">
        <is>
          <t>-</t>
        </is>
      </c>
      <c r="O1168" t="inlineStr">
        <is>
          <t>Vilafranca del Penedès</t>
        </is>
      </c>
      <c r="P1168" t="inlineStr">
        <is>
          <t>*CENTRO</t>
        </is>
      </c>
      <c r="Q1168" t="n">
        <v>305</v>
      </c>
      <c r="R1168" t="inlineStr">
        <is>
          <t>-</t>
        </is>
      </c>
      <c r="S1168" t="inlineStr">
        <is>
          <t>-</t>
        </is>
      </c>
      <c r="T1168" t="inlineStr">
        <is>
          <t>No</t>
        </is>
      </c>
      <c r="U1168" t="n">
        <v>4</v>
      </c>
      <c r="V1168" t="n">
        <v>3</v>
      </c>
      <c r="W1168" t="inlineStr">
        <is>
          <t>-</t>
        </is>
      </c>
      <c r="X1168" t="inlineStr">
        <is>
          <t>No</t>
        </is>
      </c>
      <c r="Y1168" t="inlineStr">
        <is>
          <t>No</t>
        </is>
      </c>
      <c r="Z1168" t="inlineStr">
        <is>
          <t>No</t>
        </is>
      </c>
      <c r="AA1168" t="inlineStr">
        <is>
          <t>No</t>
        </is>
      </c>
      <c r="AB1168" t="inlineStr">
        <is>
          <t>No</t>
        </is>
      </c>
      <c r="AC1168" s="126" t="inlineStr">
        <is>
          <t>Aqui</t>
        </is>
      </c>
      <c r="AE1168" t="n">
        <v>875.4098360655738</v>
      </c>
      <c r="AF1168" t="inlineStr">
        <is>
          <t>-</t>
        </is>
      </c>
    </row>
    <row r="1169">
      <c r="B1169" t="inlineStr">
        <is>
          <t>Actiu</t>
        </is>
      </c>
      <c r="C1169" t="inlineStr">
        <is>
          <t>2025-05-22</t>
        </is>
      </c>
      <c r="D1169" t="inlineStr">
        <is>
          <t>Serra Grup Immobiliari</t>
        </is>
      </c>
      <c r="F1169" t="inlineStr">
        <is>
          <t>2025-05-22</t>
        </is>
      </c>
      <c r="G1169" t="n">
        <v>0</v>
      </c>
      <c r="I1169" t="n">
        <v>167000</v>
      </c>
      <c r="J1169" t="inlineStr">
        <is>
          <t>-</t>
        </is>
      </c>
      <c r="K1169" t="inlineStr">
        <is>
          <t>Viviendas</t>
        </is>
      </c>
      <c r="L1169" t="inlineStr">
        <is>
          <t>Buen estado</t>
        </is>
      </c>
      <c r="M1169" t="n">
        <v>1972</v>
      </c>
      <c r="N1169" t="n">
        <v>53</v>
      </c>
      <c r="O1169" t="inlineStr">
        <is>
          <t>Vilafranca del Penedès</t>
        </is>
      </c>
      <c r="P1169" t="inlineStr">
        <is>
          <t>LEspirall</t>
        </is>
      </c>
      <c r="Q1169" t="n">
        <v>74</v>
      </c>
      <c r="R1169" t="inlineStr">
        <is>
          <t>-</t>
        </is>
      </c>
      <c r="S1169" t="inlineStr">
        <is>
          <t>-</t>
        </is>
      </c>
      <c r="T1169" t="inlineStr">
        <is>
          <t>Si</t>
        </is>
      </c>
      <c r="U1169" t="n">
        <v>3</v>
      </c>
      <c r="V1169" t="n">
        <v>1</v>
      </c>
      <c r="W1169" t="inlineStr">
        <is>
          <t>Sur</t>
        </is>
      </c>
      <c r="X1169" t="inlineStr">
        <is>
          <t>No</t>
        </is>
      </c>
      <c r="Y1169" t="inlineStr">
        <is>
          <t>No</t>
        </is>
      </c>
      <c r="Z1169" t="inlineStr">
        <is>
          <t>No</t>
        </is>
      </c>
      <c r="AA1169" t="inlineStr">
        <is>
          <t>No</t>
        </is>
      </c>
      <c r="AB1169" t="inlineStr">
        <is>
          <t>No</t>
        </is>
      </c>
      <c r="AC1169" s="126" t="inlineStr">
        <is>
          <t>Aqui</t>
        </is>
      </c>
      <c r="AE1169" t="n">
        <v>2256.756756756757</v>
      </c>
      <c r="AF1169" t="n">
        <v>1783.997436171349</v>
      </c>
    </row>
    <row r="1170">
      <c r="B1170" t="inlineStr">
        <is>
          <t>Actiu</t>
        </is>
      </c>
      <c r="C1170" t="inlineStr">
        <is>
          <t>2025-05-22</t>
        </is>
      </c>
      <c r="D1170" t="inlineStr">
        <is>
          <t>Serra Grup Immobiliari</t>
        </is>
      </c>
      <c r="F1170" t="inlineStr">
        <is>
          <t>2025-05-22</t>
        </is>
      </c>
      <c r="G1170" t="n">
        <v>0</v>
      </c>
      <c r="I1170" t="n">
        <v>285000</v>
      </c>
      <c r="J1170" t="inlineStr">
        <is>
          <t>-</t>
        </is>
      </c>
      <c r="K1170" t="inlineStr">
        <is>
          <t>Viviendas</t>
        </is>
      </c>
      <c r="L1170" t="inlineStr">
        <is>
          <t>Buen estado</t>
        </is>
      </c>
      <c r="M1170" t="n">
        <v>1960</v>
      </c>
      <c r="N1170" t="n">
        <v>65</v>
      </c>
      <c r="O1170" t="inlineStr">
        <is>
          <t>Vilafranca del Penedès</t>
        </is>
      </c>
      <c r="P1170" t="inlineStr">
        <is>
          <t>*CENTRO</t>
        </is>
      </c>
      <c r="Q1170" t="n">
        <v>98</v>
      </c>
      <c r="R1170" t="inlineStr">
        <is>
          <t>-</t>
        </is>
      </c>
      <c r="S1170" t="inlineStr">
        <is>
          <t>-</t>
        </is>
      </c>
      <c r="T1170" t="inlineStr">
        <is>
          <t>No</t>
        </is>
      </c>
      <c r="U1170" t="n">
        <v>3</v>
      </c>
      <c r="V1170" t="n">
        <v>2</v>
      </c>
      <c r="W1170" t="inlineStr">
        <is>
          <t>-</t>
        </is>
      </c>
      <c r="X1170" t="inlineStr">
        <is>
          <t>No</t>
        </is>
      </c>
      <c r="Y1170" t="inlineStr">
        <is>
          <t>Si</t>
        </is>
      </c>
      <c r="Z1170" t="inlineStr">
        <is>
          <t>No</t>
        </is>
      </c>
      <c r="AA1170" t="inlineStr">
        <is>
          <t>No</t>
        </is>
      </c>
      <c r="AB1170" t="inlineStr">
        <is>
          <t>Si</t>
        </is>
      </c>
      <c r="AC1170" s="126" t="inlineStr">
        <is>
          <t>Aqui</t>
        </is>
      </c>
      <c r="AE1170" t="n">
        <v>2908.163265306122</v>
      </c>
      <c r="AF1170" t="n">
        <v>2194.840200231036</v>
      </c>
    </row>
    <row r="1171">
      <c r="B1171" t="inlineStr">
        <is>
          <t>Actiu</t>
        </is>
      </c>
      <c r="C1171" t="inlineStr">
        <is>
          <t>2025-05-22</t>
        </is>
      </c>
      <c r="D1171" t="inlineStr">
        <is>
          <t>Serra Grup Immobiliari</t>
        </is>
      </c>
      <c r="F1171" t="inlineStr">
        <is>
          <t>2025-05-22</t>
        </is>
      </c>
      <c r="G1171" t="n">
        <v>0</v>
      </c>
      <c r="I1171" t="n">
        <v>284000</v>
      </c>
      <c r="J1171" t="inlineStr">
        <is>
          <t>-</t>
        </is>
      </c>
      <c r="K1171" t="inlineStr">
        <is>
          <t>Viviendas</t>
        </is>
      </c>
      <c r="L1171" t="inlineStr">
        <is>
          <t>Nuevo</t>
        </is>
      </c>
      <c r="M1171" t="n">
        <v>2025</v>
      </c>
      <c r="N1171" t="n">
        <v>0</v>
      </c>
      <c r="O1171" t="inlineStr">
        <is>
          <t>Vilafranca del Penedès</t>
        </is>
      </c>
      <c r="P1171" t="inlineStr">
        <is>
          <t>La Girada</t>
        </is>
      </c>
      <c r="Q1171" t="n">
        <v>78</v>
      </c>
      <c r="R1171" t="inlineStr">
        <is>
          <t>-</t>
        </is>
      </c>
      <c r="S1171" t="inlineStr">
        <is>
          <t>-</t>
        </is>
      </c>
      <c r="T1171" t="inlineStr">
        <is>
          <t>Si</t>
        </is>
      </c>
      <c r="U1171" t="n">
        <v>4</v>
      </c>
      <c r="V1171" t="n">
        <v>2</v>
      </c>
      <c r="W1171" t="inlineStr">
        <is>
          <t>-</t>
        </is>
      </c>
      <c r="X1171" t="inlineStr">
        <is>
          <t>No</t>
        </is>
      </c>
      <c r="Y1171" t="inlineStr">
        <is>
          <t>Si</t>
        </is>
      </c>
      <c r="Z1171" t="inlineStr">
        <is>
          <t>Si</t>
        </is>
      </c>
      <c r="AA1171" t="inlineStr">
        <is>
          <t>No</t>
        </is>
      </c>
      <c r="AB1171" t="inlineStr">
        <is>
          <t>No</t>
        </is>
      </c>
      <c r="AC1171" s="126" t="inlineStr">
        <is>
          <t>Aqui</t>
        </is>
      </c>
      <c r="AE1171" t="n">
        <v>3641.025641025641</v>
      </c>
      <c r="AF1171" t="n">
        <v>3641.025641025641</v>
      </c>
    </row>
    <row r="1172">
      <c r="B1172" t="inlineStr">
        <is>
          <t>Actiu</t>
        </is>
      </c>
      <c r="C1172" t="inlineStr">
        <is>
          <t>2025-05-22</t>
        </is>
      </c>
      <c r="D1172" t="inlineStr">
        <is>
          <t>Serra Grup Immobiliari</t>
        </is>
      </c>
      <c r="F1172" t="inlineStr">
        <is>
          <t>2025-05-22</t>
        </is>
      </c>
      <c r="G1172" t="n">
        <v>0</v>
      </c>
      <c r="I1172" t="n">
        <v>288472</v>
      </c>
      <c r="J1172" t="inlineStr">
        <is>
          <t>-</t>
        </is>
      </c>
      <c r="K1172" t="inlineStr">
        <is>
          <t>Viviendas</t>
        </is>
      </c>
      <c r="L1172" t="inlineStr">
        <is>
          <t>Obra Nueva</t>
        </is>
      </c>
      <c r="M1172" t="n">
        <v>2025</v>
      </c>
      <c r="N1172" t="n">
        <v>0</v>
      </c>
      <c r="O1172" t="inlineStr">
        <is>
          <t>Vilafranca del Penedès</t>
        </is>
      </c>
      <c r="P1172" t="inlineStr">
        <is>
          <t>Vilafranca del Penedès</t>
        </is>
      </c>
      <c r="Q1172" t="n">
        <v>88</v>
      </c>
      <c r="R1172" t="inlineStr">
        <is>
          <t>-</t>
        </is>
      </c>
      <c r="S1172" t="inlineStr">
        <is>
          <t>-</t>
        </is>
      </c>
      <c r="T1172" t="inlineStr">
        <is>
          <t>Si</t>
        </is>
      </c>
      <c r="U1172" t="n">
        <v>4</v>
      </c>
      <c r="V1172" t="n">
        <v>2</v>
      </c>
      <c r="W1172" t="inlineStr">
        <is>
          <t>-</t>
        </is>
      </c>
      <c r="X1172" t="inlineStr">
        <is>
          <t>No</t>
        </is>
      </c>
      <c r="Y1172" t="inlineStr">
        <is>
          <t>Si</t>
        </is>
      </c>
      <c r="Z1172" t="inlineStr">
        <is>
          <t>Si</t>
        </is>
      </c>
      <c r="AA1172" t="inlineStr">
        <is>
          <t>No</t>
        </is>
      </c>
      <c r="AB1172" t="inlineStr">
        <is>
          <t>Si</t>
        </is>
      </c>
      <c r="AC1172" s="126" t="inlineStr">
        <is>
          <t>Aqui</t>
        </is>
      </c>
      <c r="AE1172" t="n">
        <v>3278.090909090909</v>
      </c>
      <c r="AF1172" t="n">
        <v>3278.090909090909</v>
      </c>
    </row>
    <row r="1173">
      <c r="B1173" t="inlineStr">
        <is>
          <t>Actiu</t>
        </is>
      </c>
      <c r="C1173" t="inlineStr">
        <is>
          <t>2025-05-22</t>
        </is>
      </c>
      <c r="D1173" t="inlineStr">
        <is>
          <t>Serra Grup Immobiliari</t>
        </is>
      </c>
      <c r="F1173" t="inlineStr">
        <is>
          <t>2025-05-22</t>
        </is>
      </c>
      <c r="G1173" t="n">
        <v>0</v>
      </c>
      <c r="I1173" t="n">
        <v>284000</v>
      </c>
      <c r="J1173" t="inlineStr">
        <is>
          <t>-</t>
        </is>
      </c>
      <c r="K1173" t="inlineStr">
        <is>
          <t>Viviendas</t>
        </is>
      </c>
      <c r="L1173" t="inlineStr">
        <is>
          <t>Nuevo</t>
        </is>
      </c>
      <c r="M1173" t="n">
        <v>2025</v>
      </c>
      <c r="N1173" t="n">
        <v>0</v>
      </c>
      <c r="O1173" t="inlineStr">
        <is>
          <t>Vilafranca del Penedès</t>
        </is>
      </c>
      <c r="P1173" t="inlineStr">
        <is>
          <t>La Girada</t>
        </is>
      </c>
      <c r="Q1173" t="n">
        <v>78</v>
      </c>
      <c r="R1173" t="inlineStr">
        <is>
          <t>-</t>
        </is>
      </c>
      <c r="S1173" t="inlineStr">
        <is>
          <t>-</t>
        </is>
      </c>
      <c r="T1173" t="inlineStr">
        <is>
          <t>Si</t>
        </is>
      </c>
      <c r="U1173" t="n">
        <v>4</v>
      </c>
      <c r="V1173" t="n">
        <v>2</v>
      </c>
      <c r="W1173" t="inlineStr">
        <is>
          <t>-</t>
        </is>
      </c>
      <c r="X1173" t="inlineStr">
        <is>
          <t>No</t>
        </is>
      </c>
      <c r="Y1173" t="inlineStr">
        <is>
          <t>Si</t>
        </is>
      </c>
      <c r="Z1173" t="inlineStr">
        <is>
          <t>Si</t>
        </is>
      </c>
      <c r="AA1173" t="inlineStr">
        <is>
          <t>No</t>
        </is>
      </c>
      <c r="AB1173" t="inlineStr">
        <is>
          <t>No</t>
        </is>
      </c>
      <c r="AC1173" s="126" t="inlineStr">
        <is>
          <t>Aqui</t>
        </is>
      </c>
      <c r="AE1173" t="n">
        <v>3641.025641025641</v>
      </c>
      <c r="AF1173" t="n">
        <v>3641.025641025641</v>
      </c>
    </row>
    <row r="1174">
      <c r="B1174" t="inlineStr">
        <is>
          <t>Actiu</t>
        </is>
      </c>
      <c r="C1174" t="inlineStr">
        <is>
          <t>2025-05-22</t>
        </is>
      </c>
      <c r="D1174" t="inlineStr">
        <is>
          <t>Serra Grup Immobiliari</t>
        </is>
      </c>
      <c r="F1174" t="inlineStr">
        <is>
          <t>2025-05-22</t>
        </is>
      </c>
      <c r="G1174" t="n">
        <v>0</v>
      </c>
      <c r="I1174" t="n">
        <v>273861</v>
      </c>
      <c r="J1174" t="inlineStr">
        <is>
          <t>-</t>
        </is>
      </c>
      <c r="K1174" t="inlineStr">
        <is>
          <t>Viviendas</t>
        </is>
      </c>
      <c r="L1174" t="inlineStr">
        <is>
          <t>Obra Nueva</t>
        </is>
      </c>
      <c r="M1174" t="n">
        <v>2025</v>
      </c>
      <c r="N1174" t="n">
        <v>0</v>
      </c>
      <c r="O1174" t="inlineStr">
        <is>
          <t>Vilafranca del Penedès</t>
        </is>
      </c>
      <c r="P1174" t="inlineStr">
        <is>
          <t>Vilafranca del Penedès</t>
        </is>
      </c>
      <c r="Q1174" t="n">
        <v>84</v>
      </c>
      <c r="R1174" t="inlineStr">
        <is>
          <t>-</t>
        </is>
      </c>
      <c r="S1174" t="inlineStr">
        <is>
          <t>-</t>
        </is>
      </c>
      <c r="T1174" t="inlineStr">
        <is>
          <t>Si</t>
        </is>
      </c>
      <c r="U1174" t="n">
        <v>3</v>
      </c>
      <c r="V1174" t="n">
        <v>2</v>
      </c>
      <c r="W1174" t="inlineStr">
        <is>
          <t>-</t>
        </is>
      </c>
      <c r="X1174" t="inlineStr">
        <is>
          <t>No</t>
        </is>
      </c>
      <c r="Y1174" t="inlineStr">
        <is>
          <t>No</t>
        </is>
      </c>
      <c r="Z1174" t="inlineStr">
        <is>
          <t>Si</t>
        </is>
      </c>
      <c r="AA1174" t="inlineStr">
        <is>
          <t>No</t>
        </is>
      </c>
      <c r="AB1174" t="inlineStr">
        <is>
          <t>Si</t>
        </is>
      </c>
      <c r="AC1174" s="126" t="inlineStr">
        <is>
          <t>Aqui</t>
        </is>
      </c>
      <c r="AE1174" t="n">
        <v>3260.25</v>
      </c>
      <c r="AF1174" t="n">
        <v>3260.25</v>
      </c>
    </row>
    <row r="1175">
      <c r="B1175" t="inlineStr">
        <is>
          <t>Actiu</t>
        </is>
      </c>
      <c r="C1175" t="inlineStr">
        <is>
          <t>2025-05-22</t>
        </is>
      </c>
      <c r="D1175" t="inlineStr">
        <is>
          <t>Serra Grup Immobiliari</t>
        </is>
      </c>
      <c r="F1175" t="inlineStr">
        <is>
          <t>2025-05-22</t>
        </is>
      </c>
      <c r="G1175" t="n">
        <v>0</v>
      </c>
      <c r="I1175" t="n">
        <v>269000</v>
      </c>
      <c r="J1175" t="inlineStr">
        <is>
          <t>-</t>
        </is>
      </c>
      <c r="K1175" t="inlineStr">
        <is>
          <t>Viviendas</t>
        </is>
      </c>
      <c r="L1175" t="inlineStr">
        <is>
          <t>Obra Nueva</t>
        </is>
      </c>
      <c r="M1175" t="n">
        <v>2025</v>
      </c>
      <c r="N1175" t="n">
        <v>0</v>
      </c>
      <c r="O1175" t="inlineStr">
        <is>
          <t>Vilafranca del Penedès</t>
        </is>
      </c>
      <c r="P1175" t="inlineStr">
        <is>
          <t>La Girada</t>
        </is>
      </c>
      <c r="Q1175" t="n">
        <v>78</v>
      </c>
      <c r="R1175" t="inlineStr">
        <is>
          <t>-</t>
        </is>
      </c>
      <c r="S1175" t="inlineStr">
        <is>
          <t>-</t>
        </is>
      </c>
      <c r="T1175" t="inlineStr">
        <is>
          <t>Si</t>
        </is>
      </c>
      <c r="U1175" t="n">
        <v>4</v>
      </c>
      <c r="V1175" t="n">
        <v>2</v>
      </c>
      <c r="W1175" t="inlineStr">
        <is>
          <t>-</t>
        </is>
      </c>
      <c r="X1175" t="inlineStr">
        <is>
          <t>No</t>
        </is>
      </c>
      <c r="Y1175" t="inlineStr">
        <is>
          <t>Si</t>
        </is>
      </c>
      <c r="Z1175" t="inlineStr">
        <is>
          <t>Si</t>
        </is>
      </c>
      <c r="AA1175" t="inlineStr">
        <is>
          <t>No</t>
        </is>
      </c>
      <c r="AB1175" t="inlineStr">
        <is>
          <t>No</t>
        </is>
      </c>
      <c r="AC1175" s="126" t="inlineStr">
        <is>
          <t>Aqui</t>
        </is>
      </c>
      <c r="AE1175" t="n">
        <v>3448.717948717949</v>
      </c>
      <c r="AF1175" t="n">
        <v>3448.717948717949</v>
      </c>
    </row>
    <row r="1176">
      <c r="B1176" t="inlineStr">
        <is>
          <t>Actiu</t>
        </is>
      </c>
      <c r="C1176" t="inlineStr">
        <is>
          <t>2025-05-22</t>
        </is>
      </c>
      <c r="D1176" t="inlineStr">
        <is>
          <t>Serra Grup Immobiliari</t>
        </is>
      </c>
      <c r="F1176" t="inlineStr">
        <is>
          <t>2025-05-22</t>
        </is>
      </c>
      <c r="G1176" t="n">
        <v>0</v>
      </c>
      <c r="I1176" t="n">
        <v>294743</v>
      </c>
      <c r="J1176" t="inlineStr">
        <is>
          <t>-</t>
        </is>
      </c>
      <c r="K1176" t="inlineStr">
        <is>
          <t>Viviendas</t>
        </is>
      </c>
      <c r="L1176" t="inlineStr">
        <is>
          <t>Obra Nueva</t>
        </is>
      </c>
      <c r="M1176" t="n">
        <v>2025</v>
      </c>
      <c r="N1176" t="n">
        <v>0</v>
      </c>
      <c r="O1176" t="inlineStr">
        <is>
          <t>Vilafranca del Penedès</t>
        </is>
      </c>
      <c r="P1176" t="inlineStr">
        <is>
          <t>Barceloneta</t>
        </is>
      </c>
      <c r="Q1176" t="n">
        <v>82</v>
      </c>
      <c r="R1176" t="inlineStr">
        <is>
          <t>-</t>
        </is>
      </c>
      <c r="S1176" t="inlineStr">
        <is>
          <t>-</t>
        </is>
      </c>
      <c r="T1176" t="inlineStr">
        <is>
          <t>Si</t>
        </is>
      </c>
      <c r="U1176" t="n">
        <v>4</v>
      </c>
      <c r="V1176" t="n">
        <v>2</v>
      </c>
      <c r="W1176" t="inlineStr">
        <is>
          <t>-</t>
        </is>
      </c>
      <c r="X1176" t="inlineStr">
        <is>
          <t>No</t>
        </is>
      </c>
      <c r="Y1176" t="inlineStr">
        <is>
          <t>No</t>
        </is>
      </c>
      <c r="Z1176" t="inlineStr">
        <is>
          <t>Si</t>
        </is>
      </c>
      <c r="AA1176" t="inlineStr">
        <is>
          <t>No</t>
        </is>
      </c>
      <c r="AB1176" t="inlineStr">
        <is>
          <t>Si</t>
        </is>
      </c>
      <c r="AC1176" s="126" t="inlineStr">
        <is>
          <t>Aqui</t>
        </is>
      </c>
      <c r="AE1176" t="n">
        <v>3594.426829268293</v>
      </c>
      <c r="AF1176" t="n">
        <v>3594.426829268293</v>
      </c>
    </row>
    <row r="1177">
      <c r="B1177" t="inlineStr">
        <is>
          <t>Actiu</t>
        </is>
      </c>
      <c r="C1177" t="inlineStr">
        <is>
          <t>2025-05-22</t>
        </is>
      </c>
      <c r="D1177" t="inlineStr">
        <is>
          <t>Serra Grup Immobiliari</t>
        </is>
      </c>
      <c r="F1177" t="inlineStr">
        <is>
          <t>2025-05-22</t>
        </is>
      </c>
      <c r="G1177" t="n">
        <v>0</v>
      </c>
      <c r="I1177" t="n">
        <v>270000</v>
      </c>
      <c r="J1177" t="inlineStr">
        <is>
          <t>-</t>
        </is>
      </c>
      <c r="K1177" t="inlineStr">
        <is>
          <t>Viviendas</t>
        </is>
      </c>
      <c r="L1177" t="inlineStr">
        <is>
          <t>Seminuevo</t>
        </is>
      </c>
      <c r="M1177" t="n">
        <v>2023</v>
      </c>
      <c r="N1177" t="n">
        <v>2</v>
      </c>
      <c r="O1177" t="inlineStr">
        <is>
          <t>Vilafranca del Penedès</t>
        </is>
      </c>
      <c r="P1177" t="inlineStr">
        <is>
          <t>*CENTRO</t>
        </is>
      </c>
      <c r="Q1177" t="n">
        <v>95</v>
      </c>
      <c r="R1177" t="inlineStr">
        <is>
          <t>-</t>
        </is>
      </c>
      <c r="S1177" t="inlineStr">
        <is>
          <t>-</t>
        </is>
      </c>
      <c r="T1177" t="inlineStr">
        <is>
          <t>Si</t>
        </is>
      </c>
      <c r="U1177" t="n">
        <v>3</v>
      </c>
      <c r="V1177" t="n">
        <v>2</v>
      </c>
      <c r="W1177" t="inlineStr">
        <is>
          <t>Sur</t>
        </is>
      </c>
      <c r="X1177" t="inlineStr">
        <is>
          <t>No</t>
        </is>
      </c>
      <c r="Y1177" t="inlineStr">
        <is>
          <t>Si</t>
        </is>
      </c>
      <c r="Z1177" t="inlineStr">
        <is>
          <t>No</t>
        </is>
      </c>
      <c r="AA1177" t="inlineStr">
        <is>
          <t>No</t>
        </is>
      </c>
      <c r="AB1177" t="inlineStr">
        <is>
          <t>No</t>
        </is>
      </c>
      <c r="AC1177" s="126" t="inlineStr">
        <is>
          <t>Aqui</t>
        </is>
      </c>
      <c r="AE1177" t="n">
        <v>2842.105263157895</v>
      </c>
      <c r="AF1177" t="n">
        <v>2813.965607087024</v>
      </c>
    </row>
    <row r="1178">
      <c r="B1178" t="inlineStr">
        <is>
          <t>Actiu</t>
        </is>
      </c>
      <c r="C1178" t="inlineStr">
        <is>
          <t>2025-05-22</t>
        </is>
      </c>
      <c r="D1178" t="inlineStr">
        <is>
          <t>Serra Grup Immobiliari</t>
        </is>
      </c>
      <c r="F1178" t="inlineStr">
        <is>
          <t>2025-05-22</t>
        </is>
      </c>
      <c r="G1178" t="n">
        <v>0</v>
      </c>
      <c r="I1178" t="n">
        <v>285000</v>
      </c>
      <c r="J1178" t="inlineStr">
        <is>
          <t>-</t>
        </is>
      </c>
      <c r="K1178" t="inlineStr">
        <is>
          <t>Viviendas</t>
        </is>
      </c>
      <c r="L1178" t="inlineStr">
        <is>
          <t>-</t>
        </is>
      </c>
      <c r="M1178" t="n">
        <v>1966</v>
      </c>
      <c r="N1178" t="n">
        <v>59</v>
      </c>
      <c r="O1178" t="inlineStr">
        <is>
          <t>Vilafranca del Penedès</t>
        </is>
      </c>
      <c r="P1178" t="inlineStr">
        <is>
          <t>Sant Julià</t>
        </is>
      </c>
      <c r="Q1178" t="n">
        <v>90</v>
      </c>
      <c r="R1178" t="inlineStr">
        <is>
          <t>-</t>
        </is>
      </c>
      <c r="S1178" t="inlineStr">
        <is>
          <t>-</t>
        </is>
      </c>
      <c r="T1178" t="inlineStr">
        <is>
          <t>No</t>
        </is>
      </c>
      <c r="U1178" t="n">
        <v>3</v>
      </c>
      <c r="V1178" t="n">
        <v>1</v>
      </c>
      <c r="W1178" t="inlineStr">
        <is>
          <t>-</t>
        </is>
      </c>
      <c r="X1178" t="inlineStr">
        <is>
          <t>Si</t>
        </is>
      </c>
      <c r="Y1178" t="inlineStr">
        <is>
          <t>No</t>
        </is>
      </c>
      <c r="Z1178" t="inlineStr">
        <is>
          <t>No</t>
        </is>
      </c>
      <c r="AA1178" t="inlineStr">
        <is>
          <t>Si</t>
        </is>
      </c>
      <c r="AB1178" t="inlineStr">
        <is>
          <t>Si</t>
        </is>
      </c>
      <c r="AC1178" s="126" t="inlineStr">
        <is>
          <t>Aqui</t>
        </is>
      </c>
      <c r="AE1178" t="n">
        <v>3166.666666666667</v>
      </c>
      <c r="AF1178" t="n">
        <v>2445.302445302445</v>
      </c>
    </row>
    <row r="1179">
      <c r="B1179" t="inlineStr">
        <is>
          <t>Actiu</t>
        </is>
      </c>
      <c r="C1179" t="inlineStr">
        <is>
          <t>2025-05-22</t>
        </is>
      </c>
      <c r="D1179" t="inlineStr">
        <is>
          <t>Serra Grup Immobiliari</t>
        </is>
      </c>
      <c r="F1179" t="inlineStr">
        <is>
          <t>2025-05-22</t>
        </is>
      </c>
      <c r="G1179" t="n">
        <v>0</v>
      </c>
      <c r="I1179" t="n">
        <v>2200000</v>
      </c>
      <c r="J1179" t="inlineStr">
        <is>
          <t>-</t>
        </is>
      </c>
      <c r="K1179" t="inlineStr">
        <is>
          <t>Viviendas</t>
        </is>
      </c>
      <c r="L1179" t="inlineStr">
        <is>
          <t>-</t>
        </is>
      </c>
      <c r="M1179" t="inlineStr">
        <is>
          <t>-</t>
        </is>
      </c>
      <c r="N1179" t="inlineStr">
        <is>
          <t>-</t>
        </is>
      </c>
      <c r="O1179" t="inlineStr">
        <is>
          <t>Vilafranca del Penedès</t>
        </is>
      </c>
      <c r="P1179" t="inlineStr">
        <is>
          <t>Subirats</t>
        </is>
      </c>
      <c r="Q1179" t="n">
        <v>687</v>
      </c>
      <c r="R1179" t="inlineStr">
        <is>
          <t>-</t>
        </is>
      </c>
      <c r="S1179" t="inlineStr">
        <is>
          <t>-</t>
        </is>
      </c>
      <c r="T1179" t="inlineStr">
        <is>
          <t>No</t>
        </is>
      </c>
      <c r="U1179" t="n">
        <v>8</v>
      </c>
      <c r="V1179" t="n">
        <v>6</v>
      </c>
      <c r="W1179" t="inlineStr">
        <is>
          <t>-</t>
        </is>
      </c>
      <c r="X1179" t="inlineStr">
        <is>
          <t>Si</t>
        </is>
      </c>
      <c r="Y1179" t="inlineStr">
        <is>
          <t>Si</t>
        </is>
      </c>
      <c r="Z1179" t="inlineStr">
        <is>
          <t>Si</t>
        </is>
      </c>
      <c r="AA1179" t="inlineStr">
        <is>
          <t>No</t>
        </is>
      </c>
      <c r="AB1179" t="inlineStr">
        <is>
          <t>No</t>
        </is>
      </c>
      <c r="AC1179" s="126" t="inlineStr">
        <is>
          <t>Aqui</t>
        </is>
      </c>
      <c r="AE1179" t="n">
        <v>3202.328966521106</v>
      </c>
      <c r="AF1179" t="inlineStr">
        <is>
          <t>-</t>
        </is>
      </c>
    </row>
    <row r="1180">
      <c r="B1180" t="inlineStr">
        <is>
          <t>Actiu</t>
        </is>
      </c>
      <c r="C1180" t="inlineStr">
        <is>
          <t>2025-05-22</t>
        </is>
      </c>
      <c r="D1180" t="inlineStr">
        <is>
          <t>Serra Grup Immobiliari</t>
        </is>
      </c>
      <c r="F1180" t="inlineStr">
        <is>
          <t>2025-05-22</t>
        </is>
      </c>
      <c r="G1180" t="n">
        <v>0</v>
      </c>
      <c r="I1180" t="n">
        <v>295000</v>
      </c>
      <c r="J1180" t="inlineStr">
        <is>
          <t>-</t>
        </is>
      </c>
      <c r="K1180" t="inlineStr">
        <is>
          <t>Viviendas</t>
        </is>
      </c>
      <c r="L1180" t="inlineStr">
        <is>
          <t>-</t>
        </is>
      </c>
      <c r="M1180" t="n">
        <v>1991</v>
      </c>
      <c r="N1180" t="n">
        <v>34</v>
      </c>
      <c r="O1180" t="inlineStr">
        <is>
          <t>Vilafranca del Penedès</t>
        </is>
      </c>
      <c r="P1180" t="inlineStr">
        <is>
          <t>Barceloneta - Molí D´En Rovira</t>
        </is>
      </c>
      <c r="Q1180" t="n">
        <v>121</v>
      </c>
      <c r="R1180" t="inlineStr">
        <is>
          <t>-</t>
        </is>
      </c>
      <c r="S1180" t="inlineStr">
        <is>
          <t>-</t>
        </is>
      </c>
      <c r="T1180" t="inlineStr">
        <is>
          <t>No</t>
        </is>
      </c>
      <c r="U1180" t="n">
        <v>3</v>
      </c>
      <c r="V1180" t="n">
        <v>3</v>
      </c>
      <c r="W1180" t="inlineStr">
        <is>
          <t>-</t>
        </is>
      </c>
      <c r="X1180" t="inlineStr">
        <is>
          <t>No</t>
        </is>
      </c>
      <c r="Y1180" t="inlineStr">
        <is>
          <t>No</t>
        </is>
      </c>
      <c r="Z1180" t="inlineStr">
        <is>
          <t>No</t>
        </is>
      </c>
      <c r="AA1180" t="inlineStr">
        <is>
          <t>Si</t>
        </is>
      </c>
      <c r="AB1180" t="inlineStr">
        <is>
          <t>Si</t>
        </is>
      </c>
      <c r="AC1180" s="126" t="inlineStr">
        <is>
          <t>Aqui</t>
        </is>
      </c>
      <c r="AE1180" t="n">
        <v>2438.01652892562</v>
      </c>
      <c r="AF1180" t="n">
        <v>2083.774811047538</v>
      </c>
    </row>
    <row r="1181">
      <c r="B1181" t="inlineStr">
        <is>
          <t>Actiu</t>
        </is>
      </c>
      <c r="C1181" t="inlineStr">
        <is>
          <t>2025-05-22</t>
        </is>
      </c>
      <c r="D1181" t="inlineStr">
        <is>
          <t>Serra Grup Immobiliari</t>
        </is>
      </c>
      <c r="F1181" t="inlineStr">
        <is>
          <t>2025-05-22</t>
        </is>
      </c>
      <c r="G1181" t="n">
        <v>0</v>
      </c>
      <c r="I1181" t="n">
        <v>550000</v>
      </c>
      <c r="J1181" t="inlineStr">
        <is>
          <t>-</t>
        </is>
      </c>
      <c r="K1181" t="inlineStr">
        <is>
          <t>Viviendas</t>
        </is>
      </c>
      <c r="L1181" t="inlineStr">
        <is>
          <t>-</t>
        </is>
      </c>
      <c r="M1181" t="n">
        <v>1980</v>
      </c>
      <c r="N1181" t="n">
        <v>45</v>
      </c>
      <c r="O1181" t="inlineStr">
        <is>
          <t>Vilafranca del Penedès</t>
        </is>
      </c>
      <c r="P1181" t="inlineStr">
        <is>
          <t>*CENTRO</t>
        </is>
      </c>
      <c r="Q1181" t="n">
        <v>260</v>
      </c>
      <c r="R1181" t="inlineStr">
        <is>
          <t>-</t>
        </is>
      </c>
      <c r="S1181" t="inlineStr">
        <is>
          <t>-</t>
        </is>
      </c>
      <c r="T1181" t="inlineStr">
        <is>
          <t>Si</t>
        </is>
      </c>
      <c r="U1181" t="n">
        <v>5</v>
      </c>
      <c r="V1181" t="n">
        <v>3</v>
      </c>
      <c r="W1181" t="inlineStr">
        <is>
          <t>-</t>
        </is>
      </c>
      <c r="X1181" t="inlineStr">
        <is>
          <t>No</t>
        </is>
      </c>
      <c r="Y1181" t="inlineStr">
        <is>
          <t>Si</t>
        </is>
      </c>
      <c r="Z1181" t="inlineStr">
        <is>
          <t>No</t>
        </is>
      </c>
      <c r="AA1181" t="inlineStr">
        <is>
          <t>Si</t>
        </is>
      </c>
      <c r="AB1181" t="inlineStr">
        <is>
          <t>No</t>
        </is>
      </c>
      <c r="AC1181" s="126" t="inlineStr">
        <is>
          <t>Aqui</t>
        </is>
      </c>
      <c r="AE1181" t="n">
        <v>2115.384615384615</v>
      </c>
      <c r="AF1181" t="n">
        <v>1726.844583987441</v>
      </c>
    </row>
    <row r="1182">
      <c r="B1182" t="inlineStr">
        <is>
          <t>Actiu</t>
        </is>
      </c>
      <c r="C1182" t="inlineStr">
        <is>
          <t>2025-05-22</t>
        </is>
      </c>
      <c r="D1182" t="inlineStr">
        <is>
          <t>Serra Grup Immobiliari</t>
        </is>
      </c>
      <c r="F1182" t="inlineStr">
        <is>
          <t>2025-05-22</t>
        </is>
      </c>
      <c r="G1182" t="n">
        <v>0</v>
      </c>
      <c r="I1182" t="n">
        <v>296000</v>
      </c>
      <c r="J1182" t="inlineStr">
        <is>
          <t>-</t>
        </is>
      </c>
      <c r="K1182" t="inlineStr">
        <is>
          <t>Viviendas</t>
        </is>
      </c>
      <c r="L1182" t="inlineStr">
        <is>
          <t>Buen estado</t>
        </is>
      </c>
      <c r="M1182" t="inlineStr">
        <is>
          <t>-</t>
        </is>
      </c>
      <c r="N1182" t="inlineStr">
        <is>
          <t>-</t>
        </is>
      </c>
      <c r="O1182" t="inlineStr">
        <is>
          <t>Font-rubí</t>
        </is>
      </c>
      <c r="P1182" t="inlineStr">
        <is>
          <t>Cataluna</t>
        </is>
      </c>
      <c r="Q1182" t="n">
        <v>95</v>
      </c>
      <c r="R1182" t="inlineStr">
        <is>
          <t>-</t>
        </is>
      </c>
      <c r="S1182" t="inlineStr">
        <is>
          <t>-</t>
        </is>
      </c>
      <c r="T1182" t="inlineStr">
        <is>
          <t>No</t>
        </is>
      </c>
      <c r="U1182" t="n">
        <v>7</v>
      </c>
      <c r="V1182" t="n">
        <v>3</v>
      </c>
      <c r="W1182" t="inlineStr">
        <is>
          <t>-</t>
        </is>
      </c>
      <c r="X1182" t="inlineStr">
        <is>
          <t>Si</t>
        </is>
      </c>
      <c r="Y1182" t="inlineStr">
        <is>
          <t>No</t>
        </is>
      </c>
      <c r="Z1182" t="inlineStr">
        <is>
          <t>Si</t>
        </is>
      </c>
      <c r="AA1182" t="inlineStr">
        <is>
          <t>No</t>
        </is>
      </c>
      <c r="AB1182" t="inlineStr">
        <is>
          <t>No</t>
        </is>
      </c>
      <c r="AC1182" s="126" t="inlineStr">
        <is>
          <t>Aqui</t>
        </is>
      </c>
      <c r="AE1182" t="n">
        <v>3115.78947368421</v>
      </c>
      <c r="AF1182" t="inlineStr">
        <is>
          <t>-</t>
        </is>
      </c>
    </row>
    <row r="1183">
      <c r="B1183" t="inlineStr">
        <is>
          <t>Actiu</t>
        </is>
      </c>
      <c r="C1183" t="inlineStr">
        <is>
          <t>2025-05-22</t>
        </is>
      </c>
      <c r="D1183" t="inlineStr">
        <is>
          <t>Serra Grup Immobiliari</t>
        </is>
      </c>
      <c r="F1183" t="inlineStr">
        <is>
          <t>2025-05-22</t>
        </is>
      </c>
      <c r="G1183" t="n">
        <v>0</v>
      </c>
      <c r="I1183" t="n">
        <v>340000</v>
      </c>
      <c r="J1183" t="inlineStr">
        <is>
          <t>-</t>
        </is>
      </c>
      <c r="K1183" t="inlineStr">
        <is>
          <t>Viviendas</t>
        </is>
      </c>
      <c r="L1183" t="inlineStr">
        <is>
          <t>-</t>
        </is>
      </c>
      <c r="M1183" t="n">
        <v>2003</v>
      </c>
      <c r="N1183" t="n">
        <v>22</v>
      </c>
      <c r="O1183" t="inlineStr">
        <is>
          <t>Moja</t>
        </is>
      </c>
      <c r="P1183" t="inlineStr">
        <is>
          <t>La vinera</t>
        </is>
      </c>
      <c r="Q1183" t="n">
        <v>125</v>
      </c>
      <c r="R1183" t="inlineStr">
        <is>
          <t>-</t>
        </is>
      </c>
      <c r="S1183" t="inlineStr">
        <is>
          <t>-</t>
        </is>
      </c>
      <c r="T1183" t="inlineStr">
        <is>
          <t>Si</t>
        </is>
      </c>
      <c r="U1183" t="n">
        <v>4</v>
      </c>
      <c r="V1183" t="n">
        <v>3</v>
      </c>
      <c r="W1183" t="inlineStr">
        <is>
          <t>-</t>
        </is>
      </c>
      <c r="X1183" t="inlineStr">
        <is>
          <t>Si</t>
        </is>
      </c>
      <c r="Y1183" t="inlineStr">
        <is>
          <t>Si</t>
        </is>
      </c>
      <c r="Z1183" t="inlineStr">
        <is>
          <t>Si</t>
        </is>
      </c>
      <c r="AA1183" t="inlineStr">
        <is>
          <t>Si</t>
        </is>
      </c>
      <c r="AB1183" t="inlineStr">
        <is>
          <t>Si</t>
        </is>
      </c>
      <c r="AC1183" s="126" t="inlineStr">
        <is>
          <t>Aqui</t>
        </is>
      </c>
      <c r="AE1183" t="n">
        <v>2720</v>
      </c>
      <c r="AF1183" t="n">
        <v>2450.45045045045</v>
      </c>
    </row>
    <row r="1184">
      <c r="B1184" t="inlineStr">
        <is>
          <t>Actiu</t>
        </is>
      </c>
      <c r="C1184" t="inlineStr">
        <is>
          <t>2025-05-23</t>
        </is>
      </c>
      <c r="D1184" t="inlineStr">
        <is>
          <t>Serra Grup Immobiliari</t>
        </is>
      </c>
      <c r="F1184" t="inlineStr">
        <is>
          <t>2025-05-23</t>
        </is>
      </c>
      <c r="G1184" t="n">
        <v>0</v>
      </c>
      <c r="I1184" t="n">
        <v>495000</v>
      </c>
      <c r="J1184" t="inlineStr">
        <is>
          <t>-</t>
        </is>
      </c>
      <c r="K1184" t="inlineStr">
        <is>
          <t>Viviendas</t>
        </is>
      </c>
      <c r="L1184" t="inlineStr">
        <is>
          <t>Buen estado</t>
        </is>
      </c>
      <c r="M1184" t="n">
        <v>1918</v>
      </c>
      <c r="N1184" t="n">
        <v>107</v>
      </c>
      <c r="O1184" t="inlineStr">
        <is>
          <t>Vilafranca del Penedès</t>
        </is>
      </c>
      <c r="P1184" t="inlineStr">
        <is>
          <t>*CENTRO</t>
        </is>
      </c>
      <c r="Q1184" t="n">
        <v>273</v>
      </c>
      <c r="R1184" t="inlineStr">
        <is>
          <t>-</t>
        </is>
      </c>
      <c r="S1184" t="inlineStr">
        <is>
          <t>-</t>
        </is>
      </c>
      <c r="T1184" t="inlineStr">
        <is>
          <t>No</t>
        </is>
      </c>
      <c r="U1184" t="n">
        <v>7</v>
      </c>
      <c r="V1184" t="n">
        <v>4</v>
      </c>
      <c r="W1184" t="inlineStr">
        <is>
          <t>-</t>
        </is>
      </c>
      <c r="X1184" t="inlineStr">
        <is>
          <t>No</t>
        </is>
      </c>
      <c r="Y1184" t="inlineStr">
        <is>
          <t>Si</t>
        </is>
      </c>
      <c r="Z1184" t="inlineStr">
        <is>
          <t>No</t>
        </is>
      </c>
      <c r="AA1184" t="inlineStr">
        <is>
          <t>No</t>
        </is>
      </c>
      <c r="AB1184" t="inlineStr">
        <is>
          <t>No</t>
        </is>
      </c>
      <c r="AC1184" s="126" t="inlineStr">
        <is>
          <t>Aqui</t>
        </is>
      </c>
      <c r="AE1184" t="n">
        <v>1813.186813186813</v>
      </c>
      <c r="AF1184" t="n">
        <v>1181.22919425851</v>
      </c>
    </row>
    <row r="1185">
      <c r="B1185" t="inlineStr">
        <is>
          <t>Actiu</t>
        </is>
      </c>
      <c r="C1185" t="inlineStr">
        <is>
          <t>2025-05-23</t>
        </is>
      </c>
      <c r="D1185" t="inlineStr">
        <is>
          <t>Serra Grup Immobiliari</t>
        </is>
      </c>
      <c r="F1185" t="inlineStr">
        <is>
          <t>2025-05-23</t>
        </is>
      </c>
      <c r="G1185" t="n">
        <v>0</v>
      </c>
      <c r="I1185" t="n">
        <v>167000</v>
      </c>
      <c r="J1185" t="inlineStr">
        <is>
          <t>-</t>
        </is>
      </c>
      <c r="K1185" t="inlineStr">
        <is>
          <t>Viviendas</t>
        </is>
      </c>
      <c r="L1185" t="inlineStr">
        <is>
          <t>Buen estado</t>
        </is>
      </c>
      <c r="M1185" t="n">
        <v>1972</v>
      </c>
      <c r="N1185" t="n">
        <v>53</v>
      </c>
      <c r="O1185" t="inlineStr">
        <is>
          <t>Vilafranca del Penedès</t>
        </is>
      </c>
      <c r="P1185" t="inlineStr">
        <is>
          <t>LEspirall</t>
        </is>
      </c>
      <c r="Q1185" t="n">
        <v>74</v>
      </c>
      <c r="R1185" t="inlineStr">
        <is>
          <t>-</t>
        </is>
      </c>
      <c r="S1185" t="inlineStr">
        <is>
          <t>-</t>
        </is>
      </c>
      <c r="T1185" t="inlineStr">
        <is>
          <t>Si</t>
        </is>
      </c>
      <c r="U1185" t="n">
        <v>3</v>
      </c>
      <c r="V1185" t="n">
        <v>1</v>
      </c>
      <c r="W1185" t="inlineStr">
        <is>
          <t>Sur</t>
        </is>
      </c>
      <c r="X1185" t="inlineStr">
        <is>
          <t>No</t>
        </is>
      </c>
      <c r="Y1185" t="inlineStr">
        <is>
          <t>No</t>
        </is>
      </c>
      <c r="Z1185" t="inlineStr">
        <is>
          <t>No</t>
        </is>
      </c>
      <c r="AA1185" t="inlineStr">
        <is>
          <t>No</t>
        </is>
      </c>
      <c r="AB1185" t="inlineStr">
        <is>
          <t>No</t>
        </is>
      </c>
      <c r="AC1185" s="126" t="inlineStr">
        <is>
          <t>Aqui</t>
        </is>
      </c>
      <c r="AE1185" t="n">
        <v>2256.756756756757</v>
      </c>
      <c r="AF1185" t="n">
        <v>1783.997436171349</v>
      </c>
    </row>
    <row r="1186">
      <c r="B1186" t="inlineStr">
        <is>
          <t>Actiu</t>
        </is>
      </c>
      <c r="C1186" t="inlineStr">
        <is>
          <t>2025-05-23</t>
        </is>
      </c>
      <c r="D1186" t="inlineStr">
        <is>
          <t>Serra Grup Immobiliari</t>
        </is>
      </c>
      <c r="F1186" t="inlineStr">
        <is>
          <t>2025-05-23</t>
        </is>
      </c>
      <c r="G1186" t="n">
        <v>0</v>
      </c>
      <c r="I1186" t="n">
        <v>319200</v>
      </c>
      <c r="J1186" t="inlineStr">
        <is>
          <t>-</t>
        </is>
      </c>
      <c r="K1186" t="inlineStr">
        <is>
          <t>Viviendas</t>
        </is>
      </c>
      <c r="L1186" t="inlineStr">
        <is>
          <t>Obra Nueva</t>
        </is>
      </c>
      <c r="M1186" t="n">
        <v>2025</v>
      </c>
      <c r="N1186" t="n">
        <v>0</v>
      </c>
      <c r="O1186" t="inlineStr">
        <is>
          <t>Vilafranca del Penedès</t>
        </is>
      </c>
      <c r="P1186" t="inlineStr">
        <is>
          <t>Barcelona</t>
        </is>
      </c>
      <c r="Q1186" t="n">
        <v>92</v>
      </c>
      <c r="R1186" t="inlineStr">
        <is>
          <t>-</t>
        </is>
      </c>
      <c r="S1186" t="inlineStr">
        <is>
          <t>-</t>
        </is>
      </c>
      <c r="T1186" t="inlineStr">
        <is>
          <t>Si</t>
        </is>
      </c>
      <c r="U1186" t="n">
        <v>4</v>
      </c>
      <c r="V1186" t="n">
        <v>2</v>
      </c>
      <c r="W1186" t="inlineStr">
        <is>
          <t>-</t>
        </is>
      </c>
      <c r="X1186" t="inlineStr">
        <is>
          <t>No</t>
        </is>
      </c>
      <c r="Y1186" t="inlineStr">
        <is>
          <t>No</t>
        </is>
      </c>
      <c r="Z1186" t="inlineStr">
        <is>
          <t>Si</t>
        </is>
      </c>
      <c r="AA1186" t="inlineStr">
        <is>
          <t>No</t>
        </is>
      </c>
      <c r="AB1186" t="inlineStr">
        <is>
          <t>Si</t>
        </is>
      </c>
      <c r="AC1186" s="126" t="inlineStr">
        <is>
          <t>Aqui</t>
        </is>
      </c>
      <c r="AE1186" t="n">
        <v>3469.565217391304</v>
      </c>
      <c r="AF1186" t="n">
        <v>3469.565217391304</v>
      </c>
    </row>
    <row r="1187">
      <c r="B1187" t="inlineStr">
        <is>
          <t>Actiu</t>
        </is>
      </c>
      <c r="C1187" t="inlineStr">
        <is>
          <t>2025-05-23</t>
        </is>
      </c>
      <c r="D1187" t="inlineStr">
        <is>
          <t>Serra Grup Immobiliari</t>
        </is>
      </c>
      <c r="F1187" t="inlineStr">
        <is>
          <t>2025-05-23</t>
        </is>
      </c>
      <c r="G1187" t="n">
        <v>0</v>
      </c>
      <c r="I1187" t="n">
        <v>294743</v>
      </c>
      <c r="J1187" t="inlineStr">
        <is>
          <t>-</t>
        </is>
      </c>
      <c r="K1187" t="inlineStr">
        <is>
          <t>Viviendas</t>
        </is>
      </c>
      <c r="L1187" t="inlineStr">
        <is>
          <t>Obra Nueva</t>
        </is>
      </c>
      <c r="M1187" t="n">
        <v>2025</v>
      </c>
      <c r="N1187" t="n">
        <v>0</v>
      </c>
      <c r="O1187" t="inlineStr">
        <is>
          <t>Vilafranca del Penedès</t>
        </is>
      </c>
      <c r="P1187" t="inlineStr">
        <is>
          <t>Barceloneta</t>
        </is>
      </c>
      <c r="Q1187" t="n">
        <v>82</v>
      </c>
      <c r="R1187" t="inlineStr">
        <is>
          <t>-</t>
        </is>
      </c>
      <c r="S1187" t="inlineStr">
        <is>
          <t>-</t>
        </is>
      </c>
      <c r="T1187" t="inlineStr">
        <is>
          <t>Si</t>
        </is>
      </c>
      <c r="U1187" t="n">
        <v>4</v>
      </c>
      <c r="V1187" t="n">
        <v>2</v>
      </c>
      <c r="W1187" t="inlineStr">
        <is>
          <t>-</t>
        </is>
      </c>
      <c r="X1187" t="inlineStr">
        <is>
          <t>No</t>
        </is>
      </c>
      <c r="Y1187" t="inlineStr">
        <is>
          <t>No</t>
        </is>
      </c>
      <c r="Z1187" t="inlineStr">
        <is>
          <t>Si</t>
        </is>
      </c>
      <c r="AA1187" t="inlineStr">
        <is>
          <t>No</t>
        </is>
      </c>
      <c r="AB1187" t="inlineStr">
        <is>
          <t>Si</t>
        </is>
      </c>
      <c r="AC1187" s="126" t="inlineStr">
        <is>
          <t>Aqui</t>
        </is>
      </c>
      <c r="AE1187" t="n">
        <v>3594.426829268293</v>
      </c>
      <c r="AF1187" t="n">
        <v>3594.426829268293</v>
      </c>
    </row>
    <row r="1188">
      <c r="B1188" t="inlineStr">
        <is>
          <t>Actiu</t>
        </is>
      </c>
      <c r="C1188" t="inlineStr">
        <is>
          <t>2025-05-23</t>
        </is>
      </c>
      <c r="D1188" t="inlineStr">
        <is>
          <t>Serra Grup Immobiliari</t>
        </is>
      </c>
      <c r="F1188" t="inlineStr">
        <is>
          <t>2025-05-23</t>
        </is>
      </c>
      <c r="G1188" t="n">
        <v>0</v>
      </c>
      <c r="I1188" t="n">
        <v>267000</v>
      </c>
      <c r="J1188" t="inlineStr">
        <is>
          <t>-</t>
        </is>
      </c>
      <c r="K1188" t="inlineStr">
        <is>
          <t>Viviendas</t>
        </is>
      </c>
      <c r="L1188" t="inlineStr">
        <is>
          <t>Buen estado</t>
        </is>
      </c>
      <c r="M1188" t="inlineStr">
        <is>
          <t>-</t>
        </is>
      </c>
      <c r="N1188" t="inlineStr">
        <is>
          <t>-</t>
        </is>
      </c>
      <c r="O1188" t="inlineStr">
        <is>
          <t>Vilafranca del Penedès</t>
        </is>
      </c>
      <c r="P1188" t="inlineStr">
        <is>
          <t>*CENTRO</t>
        </is>
      </c>
      <c r="Q1188" t="n">
        <v>305</v>
      </c>
      <c r="R1188" t="inlineStr">
        <is>
          <t>-</t>
        </is>
      </c>
      <c r="S1188" t="inlineStr">
        <is>
          <t>-</t>
        </is>
      </c>
      <c r="T1188" t="inlineStr">
        <is>
          <t>No</t>
        </is>
      </c>
      <c r="U1188" t="n">
        <v>4</v>
      </c>
      <c r="V1188" t="n">
        <v>3</v>
      </c>
      <c r="W1188" t="inlineStr">
        <is>
          <t>-</t>
        </is>
      </c>
      <c r="X1188" t="inlineStr">
        <is>
          <t>No</t>
        </is>
      </c>
      <c r="Y1188" t="inlineStr">
        <is>
          <t>No</t>
        </is>
      </c>
      <c r="Z1188" t="inlineStr">
        <is>
          <t>No</t>
        </is>
      </c>
      <c r="AA1188" t="inlineStr">
        <is>
          <t>No</t>
        </is>
      </c>
      <c r="AB1188" t="inlineStr">
        <is>
          <t>No</t>
        </is>
      </c>
      <c r="AC1188" s="126" t="inlineStr">
        <is>
          <t>Aqui</t>
        </is>
      </c>
      <c r="AE1188" t="n">
        <v>875.4098360655738</v>
      </c>
      <c r="AF1188" t="inlineStr">
        <is>
          <t>-</t>
        </is>
      </c>
    </row>
    <row r="1189">
      <c r="B1189" t="inlineStr">
        <is>
          <t>Actiu</t>
        </is>
      </c>
      <c r="C1189" t="inlineStr">
        <is>
          <t>2025-05-23</t>
        </is>
      </c>
      <c r="D1189" t="inlineStr">
        <is>
          <t>Serra Grup Immobiliari</t>
        </is>
      </c>
      <c r="F1189" t="inlineStr">
        <is>
          <t>2025-05-23</t>
        </is>
      </c>
      <c r="G1189" t="n">
        <v>0</v>
      </c>
      <c r="I1189" t="n">
        <v>268000</v>
      </c>
      <c r="J1189" t="inlineStr">
        <is>
          <t>-</t>
        </is>
      </c>
      <c r="K1189" t="inlineStr">
        <is>
          <t>Viviendas</t>
        </is>
      </c>
      <c r="L1189" t="inlineStr">
        <is>
          <t>Obra Nueva</t>
        </is>
      </c>
      <c r="M1189" t="n">
        <v>2025</v>
      </c>
      <c r="N1189" t="n">
        <v>0</v>
      </c>
      <c r="O1189" t="inlineStr">
        <is>
          <t>Vilafranca del Penedès</t>
        </is>
      </c>
      <c r="P1189" t="inlineStr">
        <is>
          <t>La Girada</t>
        </is>
      </c>
      <c r="Q1189" t="n">
        <v>78</v>
      </c>
      <c r="R1189" t="inlineStr">
        <is>
          <t>-</t>
        </is>
      </c>
      <c r="S1189" t="inlineStr">
        <is>
          <t>-</t>
        </is>
      </c>
      <c r="T1189" t="inlineStr">
        <is>
          <t>Si</t>
        </is>
      </c>
      <c r="U1189" t="n">
        <v>4</v>
      </c>
      <c r="V1189" t="n">
        <v>2</v>
      </c>
      <c r="W1189" t="inlineStr">
        <is>
          <t>-</t>
        </is>
      </c>
      <c r="X1189" t="inlineStr">
        <is>
          <t>No</t>
        </is>
      </c>
      <c r="Y1189" t="inlineStr">
        <is>
          <t>Si</t>
        </is>
      </c>
      <c r="Z1189" t="inlineStr">
        <is>
          <t>Si</t>
        </is>
      </c>
      <c r="AA1189" t="inlineStr">
        <is>
          <t>No</t>
        </is>
      </c>
      <c r="AB1189" t="inlineStr">
        <is>
          <t>No</t>
        </is>
      </c>
      <c r="AC1189" s="126" t="inlineStr">
        <is>
          <t>Aqui</t>
        </is>
      </c>
      <c r="AE1189" t="n">
        <v>3435.897435897436</v>
      </c>
      <c r="AF1189" t="n">
        <v>3435.897435897436</v>
      </c>
    </row>
    <row r="1190">
      <c r="B1190" t="inlineStr">
        <is>
          <t>Actiu</t>
        </is>
      </c>
      <c r="C1190" t="inlineStr">
        <is>
          <t>2025-05-23</t>
        </is>
      </c>
      <c r="D1190" t="inlineStr">
        <is>
          <t>Serra Grup Immobiliari</t>
        </is>
      </c>
      <c r="F1190" t="inlineStr">
        <is>
          <t>2025-05-23</t>
        </is>
      </c>
      <c r="G1190" t="n">
        <v>0</v>
      </c>
      <c r="I1190" t="n">
        <v>288472</v>
      </c>
      <c r="J1190" t="inlineStr">
        <is>
          <t>-</t>
        </is>
      </c>
      <c r="K1190" t="inlineStr">
        <is>
          <t>Viviendas</t>
        </is>
      </c>
      <c r="L1190" t="inlineStr">
        <is>
          <t>Obra Nueva</t>
        </is>
      </c>
      <c r="M1190" t="n">
        <v>2025</v>
      </c>
      <c r="N1190" t="n">
        <v>0</v>
      </c>
      <c r="O1190" t="inlineStr">
        <is>
          <t>Vilafranca del Penedès</t>
        </is>
      </c>
      <c r="P1190" t="inlineStr">
        <is>
          <t>Vilafranca del Penedès</t>
        </is>
      </c>
      <c r="Q1190" t="n">
        <v>88</v>
      </c>
      <c r="R1190" t="inlineStr">
        <is>
          <t>-</t>
        </is>
      </c>
      <c r="S1190" t="inlineStr">
        <is>
          <t>-</t>
        </is>
      </c>
      <c r="T1190" t="inlineStr">
        <is>
          <t>Si</t>
        </is>
      </c>
      <c r="U1190" t="n">
        <v>4</v>
      </c>
      <c r="V1190" t="n">
        <v>2</v>
      </c>
      <c r="W1190" t="inlineStr">
        <is>
          <t>-</t>
        </is>
      </c>
      <c r="X1190" t="inlineStr">
        <is>
          <t>No</t>
        </is>
      </c>
      <c r="Y1190" t="inlineStr">
        <is>
          <t>Si</t>
        </is>
      </c>
      <c r="Z1190" t="inlineStr">
        <is>
          <t>Si</t>
        </is>
      </c>
      <c r="AA1190" t="inlineStr">
        <is>
          <t>No</t>
        </is>
      </c>
      <c r="AB1190" t="inlineStr">
        <is>
          <t>Si</t>
        </is>
      </c>
      <c r="AC1190" s="126" t="inlineStr">
        <is>
          <t>Aqui</t>
        </is>
      </c>
      <c r="AE1190" t="n">
        <v>3278.090909090909</v>
      </c>
      <c r="AF1190" t="n">
        <v>3278.090909090909</v>
      </c>
    </row>
    <row r="1191">
      <c r="B1191" t="inlineStr">
        <is>
          <t>Actiu</t>
        </is>
      </c>
      <c r="C1191" t="inlineStr">
        <is>
          <t>2025-05-23</t>
        </is>
      </c>
      <c r="D1191" t="inlineStr">
        <is>
          <t>Serra Grup Immobiliari</t>
        </is>
      </c>
      <c r="F1191" t="inlineStr">
        <is>
          <t>2025-05-23</t>
        </is>
      </c>
      <c r="G1191" t="n">
        <v>0</v>
      </c>
      <c r="I1191" t="n">
        <v>273861</v>
      </c>
      <c r="J1191" t="inlineStr">
        <is>
          <t>-</t>
        </is>
      </c>
      <c r="K1191" t="inlineStr">
        <is>
          <t>Viviendas</t>
        </is>
      </c>
      <c r="L1191" t="inlineStr">
        <is>
          <t>Obra Nueva</t>
        </is>
      </c>
      <c r="M1191" t="n">
        <v>2025</v>
      </c>
      <c r="N1191" t="n">
        <v>0</v>
      </c>
      <c r="O1191" t="inlineStr">
        <is>
          <t>Vilafranca del Penedès</t>
        </is>
      </c>
      <c r="P1191" t="inlineStr">
        <is>
          <t>Vilafranca del Penedès</t>
        </is>
      </c>
      <c r="Q1191" t="n">
        <v>84</v>
      </c>
      <c r="R1191" t="inlineStr">
        <is>
          <t>-</t>
        </is>
      </c>
      <c r="S1191" t="inlineStr">
        <is>
          <t>-</t>
        </is>
      </c>
      <c r="T1191" t="inlineStr">
        <is>
          <t>Si</t>
        </is>
      </c>
      <c r="U1191" t="n">
        <v>3</v>
      </c>
      <c r="V1191" t="n">
        <v>2</v>
      </c>
      <c r="W1191" t="inlineStr">
        <is>
          <t>-</t>
        </is>
      </c>
      <c r="X1191" t="inlineStr">
        <is>
          <t>No</t>
        </is>
      </c>
      <c r="Y1191" t="inlineStr">
        <is>
          <t>No</t>
        </is>
      </c>
      <c r="Z1191" t="inlineStr">
        <is>
          <t>Si</t>
        </is>
      </c>
      <c r="AA1191" t="inlineStr">
        <is>
          <t>No</t>
        </is>
      </c>
      <c r="AB1191" t="inlineStr">
        <is>
          <t>Si</t>
        </is>
      </c>
      <c r="AC1191" s="126" t="inlineStr">
        <is>
          <t>Aqui</t>
        </is>
      </c>
      <c r="AE1191" t="n">
        <v>3260.25</v>
      </c>
      <c r="AF1191" t="n">
        <v>3260.25</v>
      </c>
    </row>
    <row r="1192">
      <c r="B1192" t="inlineStr">
        <is>
          <t>Actiu</t>
        </is>
      </c>
      <c r="C1192" t="inlineStr">
        <is>
          <t>2025-05-23</t>
        </is>
      </c>
      <c r="D1192" t="inlineStr">
        <is>
          <t>Serra Grup Immobiliari</t>
        </is>
      </c>
      <c r="F1192" t="inlineStr">
        <is>
          <t>2025-05-23</t>
        </is>
      </c>
      <c r="G1192" t="n">
        <v>0</v>
      </c>
      <c r="I1192" t="n">
        <v>276838</v>
      </c>
      <c r="J1192" t="inlineStr">
        <is>
          <t>-</t>
        </is>
      </c>
      <c r="K1192" t="inlineStr">
        <is>
          <t>Viviendas</t>
        </is>
      </c>
      <c r="L1192" t="inlineStr">
        <is>
          <t>Obra Nueva</t>
        </is>
      </c>
      <c r="M1192" t="n">
        <v>2025</v>
      </c>
      <c r="N1192" t="n">
        <v>0</v>
      </c>
      <c r="O1192" t="inlineStr">
        <is>
          <t>Vilafranca del Penedès</t>
        </is>
      </c>
      <c r="P1192" t="inlineStr">
        <is>
          <t>Barceloneta</t>
        </is>
      </c>
      <c r="Q1192" t="n">
        <v>83</v>
      </c>
      <c r="R1192" t="inlineStr">
        <is>
          <t>-</t>
        </is>
      </c>
      <c r="S1192" t="inlineStr">
        <is>
          <t>-</t>
        </is>
      </c>
      <c r="T1192" t="inlineStr">
        <is>
          <t>Si</t>
        </is>
      </c>
      <c r="U1192" t="n">
        <v>3</v>
      </c>
      <c r="V1192" t="n">
        <v>2</v>
      </c>
      <c r="W1192" t="inlineStr">
        <is>
          <t>-</t>
        </is>
      </c>
      <c r="X1192" t="inlineStr">
        <is>
          <t>No</t>
        </is>
      </c>
      <c r="Y1192" t="inlineStr">
        <is>
          <t>No</t>
        </is>
      </c>
      <c r="Z1192" t="inlineStr">
        <is>
          <t>Si</t>
        </is>
      </c>
      <c r="AA1192" t="inlineStr">
        <is>
          <t>No</t>
        </is>
      </c>
      <c r="AB1192" t="inlineStr">
        <is>
          <t>Si</t>
        </is>
      </c>
      <c r="AC1192" s="126" t="inlineStr">
        <is>
          <t>Aqui</t>
        </is>
      </c>
      <c r="AE1192" t="n">
        <v>3335.397590361446</v>
      </c>
      <c r="AF1192" t="n">
        <v>3335.397590361446</v>
      </c>
    </row>
    <row r="1193">
      <c r="B1193" t="inlineStr">
        <is>
          <t>Actiu</t>
        </is>
      </c>
      <c r="C1193" t="inlineStr">
        <is>
          <t>2025-05-23</t>
        </is>
      </c>
      <c r="D1193" t="inlineStr">
        <is>
          <t>Serra Grup Immobiliari</t>
        </is>
      </c>
      <c r="F1193" t="inlineStr">
        <is>
          <t>2025-05-23</t>
        </is>
      </c>
      <c r="G1193" t="n">
        <v>0</v>
      </c>
      <c r="I1193" t="n">
        <v>282043</v>
      </c>
      <c r="J1193" t="inlineStr">
        <is>
          <t>-</t>
        </is>
      </c>
      <c r="K1193" t="inlineStr">
        <is>
          <t>Viviendas</t>
        </is>
      </c>
      <c r="L1193" t="inlineStr">
        <is>
          <t>Nuevo</t>
        </is>
      </c>
      <c r="M1193" t="inlineStr">
        <is>
          <t>-</t>
        </is>
      </c>
      <c r="N1193" t="inlineStr">
        <is>
          <t>-</t>
        </is>
      </c>
      <c r="O1193" t="inlineStr">
        <is>
          <t>Vilafranca del Penedès</t>
        </is>
      </c>
      <c r="P1193" t="inlineStr">
        <is>
          <t>Barcelona</t>
        </is>
      </c>
      <c r="Q1193" t="n">
        <v>83</v>
      </c>
      <c r="R1193" t="inlineStr">
        <is>
          <t>-</t>
        </is>
      </c>
      <c r="S1193" t="inlineStr">
        <is>
          <t>-</t>
        </is>
      </c>
      <c r="T1193" t="inlineStr">
        <is>
          <t>Si</t>
        </is>
      </c>
      <c r="U1193" t="n">
        <v>3</v>
      </c>
      <c r="V1193" t="n">
        <v>2</v>
      </c>
      <c r="W1193" t="inlineStr">
        <is>
          <t>-</t>
        </is>
      </c>
      <c r="X1193" t="inlineStr">
        <is>
          <t>No</t>
        </is>
      </c>
      <c r="Y1193" t="inlineStr">
        <is>
          <t>No</t>
        </is>
      </c>
      <c r="Z1193" t="inlineStr">
        <is>
          <t>Si</t>
        </is>
      </c>
      <c r="AA1193" t="inlineStr">
        <is>
          <t>No</t>
        </is>
      </c>
      <c r="AB1193" t="inlineStr">
        <is>
          <t>Si</t>
        </is>
      </c>
      <c r="AC1193" s="126" t="inlineStr">
        <is>
          <t>Aqui</t>
        </is>
      </c>
      <c r="AE1193" t="n">
        <v>3398.10843373494</v>
      </c>
      <c r="AF1193" t="inlineStr">
        <is>
          <t>-</t>
        </is>
      </c>
    </row>
    <row r="1194">
      <c r="B1194" t="inlineStr">
        <is>
          <t>Actiu</t>
        </is>
      </c>
      <c r="C1194" t="inlineStr">
        <is>
          <t>2025-05-23</t>
        </is>
      </c>
      <c r="D1194" t="inlineStr">
        <is>
          <t>Serra Grup Immobiliari</t>
        </is>
      </c>
      <c r="F1194" t="inlineStr">
        <is>
          <t>2025-05-23</t>
        </is>
      </c>
      <c r="G1194" t="n">
        <v>0</v>
      </c>
      <c r="I1194" t="n">
        <v>284000</v>
      </c>
      <c r="J1194" t="inlineStr">
        <is>
          <t>-</t>
        </is>
      </c>
      <c r="K1194" t="inlineStr">
        <is>
          <t>Viviendas</t>
        </is>
      </c>
      <c r="L1194" t="inlineStr">
        <is>
          <t>Nuevo</t>
        </is>
      </c>
      <c r="M1194" t="n">
        <v>2025</v>
      </c>
      <c r="N1194" t="n">
        <v>0</v>
      </c>
      <c r="O1194" t="inlineStr">
        <is>
          <t>Vilafranca del Penedès</t>
        </is>
      </c>
      <c r="P1194" t="inlineStr">
        <is>
          <t>La Girada</t>
        </is>
      </c>
      <c r="Q1194" t="n">
        <v>78</v>
      </c>
      <c r="R1194" t="inlineStr">
        <is>
          <t>-</t>
        </is>
      </c>
      <c r="S1194" t="inlineStr">
        <is>
          <t>-</t>
        </is>
      </c>
      <c r="T1194" t="inlineStr">
        <is>
          <t>Si</t>
        </is>
      </c>
      <c r="U1194" t="n">
        <v>4</v>
      </c>
      <c r="V1194" t="n">
        <v>2</v>
      </c>
      <c r="W1194" t="inlineStr">
        <is>
          <t>-</t>
        </is>
      </c>
      <c r="X1194" t="inlineStr">
        <is>
          <t>No</t>
        </is>
      </c>
      <c r="Y1194" t="inlineStr">
        <is>
          <t>Si</t>
        </is>
      </c>
      <c r="Z1194" t="inlineStr">
        <is>
          <t>Si</t>
        </is>
      </c>
      <c r="AA1194" t="inlineStr">
        <is>
          <t>No</t>
        </is>
      </c>
      <c r="AB1194" t="inlineStr">
        <is>
          <t>No</t>
        </is>
      </c>
      <c r="AC1194" s="126" t="inlineStr">
        <is>
          <t>Aqui</t>
        </is>
      </c>
      <c r="AE1194" t="n">
        <v>3641.025641025641</v>
      </c>
      <c r="AF1194" t="n">
        <v>3641.025641025641</v>
      </c>
    </row>
    <row r="1195">
      <c r="B1195" t="inlineStr">
        <is>
          <t>Actiu</t>
        </is>
      </c>
      <c r="C1195" t="inlineStr">
        <is>
          <t>2025-05-23</t>
        </is>
      </c>
      <c r="D1195" t="inlineStr">
        <is>
          <t>Serra Grup Immobiliari</t>
        </is>
      </c>
      <c r="F1195" t="inlineStr">
        <is>
          <t>2025-05-23</t>
        </is>
      </c>
      <c r="G1195" t="n">
        <v>0</v>
      </c>
      <c r="I1195" t="n">
        <v>284000</v>
      </c>
      <c r="J1195" t="inlineStr">
        <is>
          <t>-</t>
        </is>
      </c>
      <c r="K1195" t="inlineStr">
        <is>
          <t>Viviendas</t>
        </is>
      </c>
      <c r="L1195" t="inlineStr">
        <is>
          <t>Nuevo</t>
        </is>
      </c>
      <c r="M1195" t="n">
        <v>2025</v>
      </c>
      <c r="N1195" t="n">
        <v>0</v>
      </c>
      <c r="O1195" t="inlineStr">
        <is>
          <t>Vilafranca del Penedès</t>
        </is>
      </c>
      <c r="P1195" t="inlineStr">
        <is>
          <t>La Girada</t>
        </is>
      </c>
      <c r="Q1195" t="n">
        <v>78</v>
      </c>
      <c r="R1195" t="inlineStr">
        <is>
          <t>-</t>
        </is>
      </c>
      <c r="S1195" t="inlineStr">
        <is>
          <t>-</t>
        </is>
      </c>
      <c r="T1195" t="inlineStr">
        <is>
          <t>Si</t>
        </is>
      </c>
      <c r="U1195" t="n">
        <v>4</v>
      </c>
      <c r="V1195" t="n">
        <v>2</v>
      </c>
      <c r="W1195" t="inlineStr">
        <is>
          <t>-</t>
        </is>
      </c>
      <c r="X1195" t="inlineStr">
        <is>
          <t>No</t>
        </is>
      </c>
      <c r="Y1195" t="inlineStr">
        <is>
          <t>Si</t>
        </is>
      </c>
      <c r="Z1195" t="inlineStr">
        <is>
          <t>Si</t>
        </is>
      </c>
      <c r="AA1195" t="inlineStr">
        <is>
          <t>No</t>
        </is>
      </c>
      <c r="AB1195" t="inlineStr">
        <is>
          <t>No</t>
        </is>
      </c>
      <c r="AC1195" s="126" t="inlineStr">
        <is>
          <t>Aqui</t>
        </is>
      </c>
      <c r="AE1195" t="n">
        <v>3641.025641025641</v>
      </c>
      <c r="AF1195" t="n">
        <v>3641.025641025641</v>
      </c>
    </row>
    <row r="1196">
      <c r="B1196" t="inlineStr">
        <is>
          <t>Actiu</t>
        </is>
      </c>
      <c r="C1196" t="inlineStr">
        <is>
          <t>2025-05-23</t>
        </is>
      </c>
      <c r="D1196" t="inlineStr">
        <is>
          <t>Serra Grup Immobiliari</t>
        </is>
      </c>
      <c r="F1196" t="inlineStr">
        <is>
          <t>2025-05-23</t>
        </is>
      </c>
      <c r="G1196" t="n">
        <v>0</v>
      </c>
      <c r="I1196" t="n">
        <v>273137</v>
      </c>
      <c r="J1196" t="inlineStr">
        <is>
          <t>-</t>
        </is>
      </c>
      <c r="K1196" t="inlineStr">
        <is>
          <t>Viviendas</t>
        </is>
      </c>
      <c r="L1196" t="inlineStr">
        <is>
          <t>Obra Nueva</t>
        </is>
      </c>
      <c r="M1196" t="inlineStr">
        <is>
          <t>-</t>
        </is>
      </c>
      <c r="N1196" t="inlineStr">
        <is>
          <t>-</t>
        </is>
      </c>
      <c r="O1196" t="inlineStr">
        <is>
          <t>Vilafranca del Penedès</t>
        </is>
      </c>
      <c r="P1196" t="inlineStr">
        <is>
          <t>Barceloneta</t>
        </is>
      </c>
      <c r="Q1196" t="n">
        <v>82</v>
      </c>
      <c r="R1196" t="inlineStr">
        <is>
          <t>-</t>
        </is>
      </c>
      <c r="S1196" t="inlineStr">
        <is>
          <t>-</t>
        </is>
      </c>
      <c r="T1196" t="inlineStr">
        <is>
          <t>Si</t>
        </is>
      </c>
      <c r="U1196" t="n">
        <v>3</v>
      </c>
      <c r="V1196" t="n">
        <v>2</v>
      </c>
      <c r="W1196" t="inlineStr">
        <is>
          <t>-</t>
        </is>
      </c>
      <c r="X1196" t="inlineStr">
        <is>
          <t>No</t>
        </is>
      </c>
      <c r="Y1196" t="inlineStr">
        <is>
          <t>No</t>
        </is>
      </c>
      <c r="Z1196" t="inlineStr">
        <is>
          <t>Si</t>
        </is>
      </c>
      <c r="AA1196" t="inlineStr">
        <is>
          <t>No</t>
        </is>
      </c>
      <c r="AB1196" t="inlineStr">
        <is>
          <t>Si</t>
        </is>
      </c>
      <c r="AC1196" s="126" t="inlineStr">
        <is>
          <t>Aqui</t>
        </is>
      </c>
      <c r="AE1196" t="n">
        <v>3330.939024390244</v>
      </c>
      <c r="AF1196" t="inlineStr">
        <is>
          <t>-</t>
        </is>
      </c>
    </row>
    <row r="1197">
      <c r="B1197" t="inlineStr">
        <is>
          <t>Actiu</t>
        </is>
      </c>
      <c r="C1197" t="inlineStr">
        <is>
          <t>2025-05-23</t>
        </is>
      </c>
      <c r="D1197" t="inlineStr">
        <is>
          <t>Serra Grup Immobiliari</t>
        </is>
      </c>
      <c r="F1197" t="inlineStr">
        <is>
          <t>2025-05-23</t>
        </is>
      </c>
      <c r="G1197" t="n">
        <v>0</v>
      </c>
      <c r="I1197" t="n">
        <v>282043</v>
      </c>
      <c r="J1197" t="inlineStr">
        <is>
          <t>-</t>
        </is>
      </c>
      <c r="K1197" t="inlineStr">
        <is>
          <t>Viviendas</t>
        </is>
      </c>
      <c r="L1197" t="inlineStr">
        <is>
          <t>Nuevo</t>
        </is>
      </c>
      <c r="M1197" t="inlineStr">
        <is>
          <t>-</t>
        </is>
      </c>
      <c r="N1197" t="inlineStr">
        <is>
          <t>-</t>
        </is>
      </c>
      <c r="O1197" t="inlineStr">
        <is>
          <t>Vilafranca del Penedès</t>
        </is>
      </c>
      <c r="P1197" t="inlineStr">
        <is>
          <t>Barcelona</t>
        </is>
      </c>
      <c r="Q1197" t="n">
        <v>83</v>
      </c>
      <c r="R1197" t="inlineStr">
        <is>
          <t>-</t>
        </is>
      </c>
      <c r="S1197" t="inlineStr">
        <is>
          <t>-</t>
        </is>
      </c>
      <c r="T1197" t="inlineStr">
        <is>
          <t>Si</t>
        </is>
      </c>
      <c r="U1197" t="n">
        <v>3</v>
      </c>
      <c r="V1197" t="n">
        <v>2</v>
      </c>
      <c r="W1197" t="inlineStr">
        <is>
          <t>-</t>
        </is>
      </c>
      <c r="X1197" t="inlineStr">
        <is>
          <t>No</t>
        </is>
      </c>
      <c r="Y1197" t="inlineStr">
        <is>
          <t>No</t>
        </is>
      </c>
      <c r="Z1197" t="inlineStr">
        <is>
          <t>Si</t>
        </is>
      </c>
      <c r="AA1197" t="inlineStr">
        <is>
          <t>No</t>
        </is>
      </c>
      <c r="AB1197" t="inlineStr">
        <is>
          <t>Si</t>
        </is>
      </c>
      <c r="AC1197" s="126" t="inlineStr">
        <is>
          <t>Aqui</t>
        </is>
      </c>
      <c r="AE1197" t="n">
        <v>3398.10843373494</v>
      </c>
      <c r="AF1197" t="inlineStr">
        <is>
          <t>-</t>
        </is>
      </c>
    </row>
    <row r="1198">
      <c r="B1198" t="inlineStr">
        <is>
          <t>Actiu</t>
        </is>
      </c>
      <c r="C1198" t="inlineStr">
        <is>
          <t>2025-05-23</t>
        </is>
      </c>
      <c r="D1198" t="inlineStr">
        <is>
          <t>Serra Grup Immobiliari</t>
        </is>
      </c>
      <c r="F1198" t="inlineStr">
        <is>
          <t>2025-05-23</t>
        </is>
      </c>
      <c r="G1198" t="n">
        <v>0</v>
      </c>
      <c r="I1198" t="n">
        <v>270000</v>
      </c>
      <c r="J1198" t="inlineStr">
        <is>
          <t>-</t>
        </is>
      </c>
      <c r="K1198" t="inlineStr">
        <is>
          <t>Viviendas</t>
        </is>
      </c>
      <c r="L1198" t="inlineStr">
        <is>
          <t>Seminuevo</t>
        </is>
      </c>
      <c r="M1198" t="n">
        <v>2023</v>
      </c>
      <c r="N1198" t="n">
        <v>2</v>
      </c>
      <c r="O1198" t="inlineStr">
        <is>
          <t>Vilafranca del Penedès</t>
        </is>
      </c>
      <c r="P1198" t="inlineStr">
        <is>
          <t>*CENTRO</t>
        </is>
      </c>
      <c r="Q1198" t="n">
        <v>95</v>
      </c>
      <c r="R1198" t="inlineStr">
        <is>
          <t>-</t>
        </is>
      </c>
      <c r="S1198" t="inlineStr">
        <is>
          <t>-</t>
        </is>
      </c>
      <c r="T1198" t="inlineStr">
        <is>
          <t>Si</t>
        </is>
      </c>
      <c r="U1198" t="n">
        <v>3</v>
      </c>
      <c r="V1198" t="n">
        <v>2</v>
      </c>
      <c r="W1198" t="inlineStr">
        <is>
          <t>Sur</t>
        </is>
      </c>
      <c r="X1198" t="inlineStr">
        <is>
          <t>No</t>
        </is>
      </c>
      <c r="Y1198" t="inlineStr">
        <is>
          <t>Si</t>
        </is>
      </c>
      <c r="Z1198" t="inlineStr">
        <is>
          <t>No</t>
        </is>
      </c>
      <c r="AA1198" t="inlineStr">
        <is>
          <t>No</t>
        </is>
      </c>
      <c r="AB1198" t="inlineStr">
        <is>
          <t>No</t>
        </is>
      </c>
      <c r="AC1198" s="126" t="inlineStr">
        <is>
          <t>Aqui</t>
        </is>
      </c>
      <c r="AE1198" t="n">
        <v>2842.105263157895</v>
      </c>
      <c r="AF1198" t="n">
        <v>2813.965607087024</v>
      </c>
    </row>
    <row r="1199">
      <c r="B1199" t="inlineStr">
        <is>
          <t>Actiu</t>
        </is>
      </c>
      <c r="C1199" t="inlineStr">
        <is>
          <t>2025-05-23</t>
        </is>
      </c>
      <c r="D1199" t="inlineStr">
        <is>
          <t>Serra Grup Immobiliari</t>
        </is>
      </c>
      <c r="F1199" t="inlineStr">
        <is>
          <t>2025-05-23</t>
        </is>
      </c>
      <c r="G1199" t="n">
        <v>0</v>
      </c>
      <c r="I1199" t="n">
        <v>295000</v>
      </c>
      <c r="J1199" t="inlineStr">
        <is>
          <t>-</t>
        </is>
      </c>
      <c r="K1199" t="inlineStr">
        <is>
          <t>Viviendas</t>
        </is>
      </c>
      <c r="L1199" t="inlineStr">
        <is>
          <t>-</t>
        </is>
      </c>
      <c r="M1199" t="n">
        <v>1991</v>
      </c>
      <c r="N1199" t="n">
        <v>34</v>
      </c>
      <c r="O1199" t="inlineStr">
        <is>
          <t>Vilafranca del Penedès</t>
        </is>
      </c>
      <c r="P1199" t="inlineStr">
        <is>
          <t>Barceloneta - Molí D´En Rovira</t>
        </is>
      </c>
      <c r="Q1199" t="n">
        <v>121</v>
      </c>
      <c r="R1199" t="inlineStr">
        <is>
          <t>-</t>
        </is>
      </c>
      <c r="S1199" t="inlineStr">
        <is>
          <t>-</t>
        </is>
      </c>
      <c r="T1199" t="inlineStr">
        <is>
          <t>No</t>
        </is>
      </c>
      <c r="U1199" t="n">
        <v>3</v>
      </c>
      <c r="V1199" t="n">
        <v>3</v>
      </c>
      <c r="W1199" t="inlineStr">
        <is>
          <t>-</t>
        </is>
      </c>
      <c r="X1199" t="inlineStr">
        <is>
          <t>No</t>
        </is>
      </c>
      <c r="Y1199" t="inlineStr">
        <is>
          <t>No</t>
        </is>
      </c>
      <c r="Z1199" t="inlineStr">
        <is>
          <t>No</t>
        </is>
      </c>
      <c r="AA1199" t="inlineStr">
        <is>
          <t>Si</t>
        </is>
      </c>
      <c r="AB1199" t="inlineStr">
        <is>
          <t>Si</t>
        </is>
      </c>
      <c r="AC1199" s="126" t="inlineStr">
        <is>
          <t>Aqui</t>
        </is>
      </c>
      <c r="AE1199" t="n">
        <v>2438.01652892562</v>
      </c>
      <c r="AF1199" t="n">
        <v>2083.774811047538</v>
      </c>
    </row>
    <row r="1200">
      <c r="B1200" t="inlineStr">
        <is>
          <t>Actiu</t>
        </is>
      </c>
      <c r="C1200" t="inlineStr">
        <is>
          <t>2025-05-23</t>
        </is>
      </c>
      <c r="D1200" t="inlineStr">
        <is>
          <t>Serra Grup Immobiliari</t>
        </is>
      </c>
      <c r="F1200" t="inlineStr">
        <is>
          <t>2025-05-23</t>
        </is>
      </c>
      <c r="G1200" t="n">
        <v>0</v>
      </c>
      <c r="I1200" t="n">
        <v>285000</v>
      </c>
      <c r="J1200" t="inlineStr">
        <is>
          <t>-</t>
        </is>
      </c>
      <c r="K1200" t="inlineStr">
        <is>
          <t>Viviendas</t>
        </is>
      </c>
      <c r="L1200" t="inlineStr">
        <is>
          <t>-</t>
        </is>
      </c>
      <c r="M1200" t="n">
        <v>1966</v>
      </c>
      <c r="N1200" t="n">
        <v>59</v>
      </c>
      <c r="O1200" t="inlineStr">
        <is>
          <t>Vilafranca del Penedès</t>
        </is>
      </c>
      <c r="P1200" t="inlineStr">
        <is>
          <t>Sant Julià</t>
        </is>
      </c>
      <c r="Q1200" t="n">
        <v>90</v>
      </c>
      <c r="R1200" t="inlineStr">
        <is>
          <t>-</t>
        </is>
      </c>
      <c r="S1200" t="inlineStr">
        <is>
          <t>-</t>
        </is>
      </c>
      <c r="T1200" t="inlineStr">
        <is>
          <t>No</t>
        </is>
      </c>
      <c r="U1200" t="n">
        <v>3</v>
      </c>
      <c r="V1200" t="n">
        <v>1</v>
      </c>
      <c r="W1200" t="inlineStr">
        <is>
          <t>-</t>
        </is>
      </c>
      <c r="X1200" t="inlineStr">
        <is>
          <t>Si</t>
        </is>
      </c>
      <c r="Y1200" t="inlineStr">
        <is>
          <t>No</t>
        </is>
      </c>
      <c r="Z1200" t="inlineStr">
        <is>
          <t>No</t>
        </is>
      </c>
      <c r="AA1200" t="inlineStr">
        <is>
          <t>Si</t>
        </is>
      </c>
      <c r="AB1200" t="inlineStr">
        <is>
          <t>Si</t>
        </is>
      </c>
      <c r="AC1200" s="126" t="inlineStr">
        <is>
          <t>Aqui</t>
        </is>
      </c>
      <c r="AE1200" t="n">
        <v>3166.666666666667</v>
      </c>
      <c r="AF1200" t="n">
        <v>2445.302445302445</v>
      </c>
    </row>
    <row r="1201">
      <c r="B1201" t="inlineStr">
        <is>
          <t>Actiu</t>
        </is>
      </c>
      <c r="C1201" t="inlineStr">
        <is>
          <t>2025-05-23</t>
        </is>
      </c>
      <c r="D1201" t="inlineStr">
        <is>
          <t>Serra Grup Immobiliari</t>
        </is>
      </c>
      <c r="F1201" t="inlineStr">
        <is>
          <t>2025-05-23</t>
        </is>
      </c>
      <c r="G1201" t="n">
        <v>0</v>
      </c>
      <c r="I1201" t="n">
        <v>550000</v>
      </c>
      <c r="J1201" t="inlineStr">
        <is>
          <t>-</t>
        </is>
      </c>
      <c r="K1201" t="inlineStr">
        <is>
          <t>Viviendas</t>
        </is>
      </c>
      <c r="L1201" t="inlineStr">
        <is>
          <t>-</t>
        </is>
      </c>
      <c r="M1201" t="n">
        <v>1980</v>
      </c>
      <c r="N1201" t="n">
        <v>45</v>
      </c>
      <c r="O1201" t="inlineStr">
        <is>
          <t>Vilafranca del Penedès</t>
        </is>
      </c>
      <c r="P1201" t="inlineStr">
        <is>
          <t>*CENTRO</t>
        </is>
      </c>
      <c r="Q1201" t="n">
        <v>260</v>
      </c>
      <c r="R1201" t="inlineStr">
        <is>
          <t>-</t>
        </is>
      </c>
      <c r="S1201" t="inlineStr">
        <is>
          <t>-</t>
        </is>
      </c>
      <c r="T1201" t="inlineStr">
        <is>
          <t>Si</t>
        </is>
      </c>
      <c r="U1201" t="n">
        <v>5</v>
      </c>
      <c r="V1201" t="n">
        <v>3</v>
      </c>
      <c r="W1201" t="inlineStr">
        <is>
          <t>-</t>
        </is>
      </c>
      <c r="X1201" t="inlineStr">
        <is>
          <t>No</t>
        </is>
      </c>
      <c r="Y1201" t="inlineStr">
        <is>
          <t>Si</t>
        </is>
      </c>
      <c r="Z1201" t="inlineStr">
        <is>
          <t>No</t>
        </is>
      </c>
      <c r="AA1201" t="inlineStr">
        <is>
          <t>Si</t>
        </is>
      </c>
      <c r="AB1201" t="inlineStr">
        <is>
          <t>No</t>
        </is>
      </c>
      <c r="AC1201" s="126" t="inlineStr">
        <is>
          <t>Aqui</t>
        </is>
      </c>
      <c r="AE1201" t="n">
        <v>2115.384615384615</v>
      </c>
      <c r="AF1201" t="n">
        <v>1726.844583987441</v>
      </c>
    </row>
    <row r="1202">
      <c r="B1202" t="inlineStr">
        <is>
          <t>Actiu</t>
        </is>
      </c>
      <c r="C1202" t="inlineStr">
        <is>
          <t>2025-05-23</t>
        </is>
      </c>
      <c r="D1202" t="inlineStr">
        <is>
          <t>Serra Grup Immobiliari</t>
        </is>
      </c>
      <c r="F1202" t="inlineStr">
        <is>
          <t>2025-05-23</t>
        </is>
      </c>
      <c r="G1202" t="n">
        <v>0</v>
      </c>
      <c r="I1202" t="n">
        <v>2200000</v>
      </c>
      <c r="J1202" t="inlineStr">
        <is>
          <t>-</t>
        </is>
      </c>
      <c r="K1202" t="inlineStr">
        <is>
          <t>Viviendas</t>
        </is>
      </c>
      <c r="L1202" t="inlineStr">
        <is>
          <t>-</t>
        </is>
      </c>
      <c r="M1202" t="inlineStr">
        <is>
          <t>-</t>
        </is>
      </c>
      <c r="N1202" t="inlineStr">
        <is>
          <t>-</t>
        </is>
      </c>
      <c r="O1202" t="inlineStr">
        <is>
          <t>Vilafranca del Penedès</t>
        </is>
      </c>
      <c r="P1202" t="inlineStr">
        <is>
          <t>Subirats</t>
        </is>
      </c>
      <c r="Q1202" t="n">
        <v>687</v>
      </c>
      <c r="R1202" t="inlineStr">
        <is>
          <t>-</t>
        </is>
      </c>
      <c r="S1202" t="inlineStr">
        <is>
          <t>-</t>
        </is>
      </c>
      <c r="T1202" t="inlineStr">
        <is>
          <t>No</t>
        </is>
      </c>
      <c r="U1202" t="n">
        <v>8</v>
      </c>
      <c r="V1202" t="n">
        <v>6</v>
      </c>
      <c r="W1202" t="inlineStr">
        <is>
          <t>-</t>
        </is>
      </c>
      <c r="X1202" t="inlineStr">
        <is>
          <t>Si</t>
        </is>
      </c>
      <c r="Y1202" t="inlineStr">
        <is>
          <t>Si</t>
        </is>
      </c>
      <c r="Z1202" t="inlineStr">
        <is>
          <t>Si</t>
        </is>
      </c>
      <c r="AA1202" t="inlineStr">
        <is>
          <t>No</t>
        </is>
      </c>
      <c r="AB1202" t="inlineStr">
        <is>
          <t>No</t>
        </is>
      </c>
      <c r="AC1202" s="126" t="inlineStr">
        <is>
          <t>Aqui</t>
        </is>
      </c>
      <c r="AE1202" t="n">
        <v>3202.328966521106</v>
      </c>
      <c r="AF1202" t="inlineStr">
        <is>
          <t>-</t>
        </is>
      </c>
    </row>
    <row r="1203">
      <c r="B1203" t="inlineStr">
        <is>
          <t>Actiu</t>
        </is>
      </c>
      <c r="C1203" t="inlineStr">
        <is>
          <t>2025-05-23</t>
        </is>
      </c>
      <c r="D1203" t="inlineStr">
        <is>
          <t>Serra Grup Immobiliari</t>
        </is>
      </c>
      <c r="F1203" t="inlineStr">
        <is>
          <t>2025-05-23</t>
        </is>
      </c>
      <c r="G1203" t="n">
        <v>0</v>
      </c>
      <c r="I1203" t="n">
        <v>296000</v>
      </c>
      <c r="J1203" t="inlineStr">
        <is>
          <t>-</t>
        </is>
      </c>
      <c r="K1203" t="inlineStr">
        <is>
          <t>Viviendas</t>
        </is>
      </c>
      <c r="L1203" t="inlineStr">
        <is>
          <t>Buen estado</t>
        </is>
      </c>
      <c r="M1203" t="inlineStr">
        <is>
          <t>-</t>
        </is>
      </c>
      <c r="N1203" t="inlineStr">
        <is>
          <t>-</t>
        </is>
      </c>
      <c r="O1203" t="inlineStr">
        <is>
          <t>Font-rubí</t>
        </is>
      </c>
      <c r="P1203" t="inlineStr">
        <is>
          <t>Cataluna</t>
        </is>
      </c>
      <c r="Q1203" t="n">
        <v>95</v>
      </c>
      <c r="R1203" t="inlineStr">
        <is>
          <t>-</t>
        </is>
      </c>
      <c r="S1203" t="inlineStr">
        <is>
          <t>-</t>
        </is>
      </c>
      <c r="T1203" t="inlineStr">
        <is>
          <t>No</t>
        </is>
      </c>
      <c r="U1203" t="n">
        <v>7</v>
      </c>
      <c r="V1203" t="n">
        <v>3</v>
      </c>
      <c r="W1203" t="inlineStr">
        <is>
          <t>-</t>
        </is>
      </c>
      <c r="X1203" t="inlineStr">
        <is>
          <t>Si</t>
        </is>
      </c>
      <c r="Y1203" t="inlineStr">
        <is>
          <t>No</t>
        </is>
      </c>
      <c r="Z1203" t="inlineStr">
        <is>
          <t>Si</t>
        </is>
      </c>
      <c r="AA1203" t="inlineStr">
        <is>
          <t>No</t>
        </is>
      </c>
      <c r="AB1203" t="inlineStr">
        <is>
          <t>No</t>
        </is>
      </c>
      <c r="AC1203" s="126" t="inlineStr">
        <is>
          <t>Aqui</t>
        </is>
      </c>
      <c r="AE1203" t="n">
        <v>3115.78947368421</v>
      </c>
      <c r="AF1203" t="inlineStr">
        <is>
          <t>-</t>
        </is>
      </c>
    </row>
    <row r="1204">
      <c r="B1204" t="inlineStr">
        <is>
          <t>Actiu</t>
        </is>
      </c>
      <c r="C1204" t="inlineStr">
        <is>
          <t>2025-05-23</t>
        </is>
      </c>
      <c r="D1204" t="inlineStr">
        <is>
          <t>Serra Grup Immobiliari</t>
        </is>
      </c>
      <c r="F1204" t="inlineStr">
        <is>
          <t>2025-05-23</t>
        </is>
      </c>
      <c r="G1204" t="n">
        <v>0</v>
      </c>
      <c r="I1204" t="n">
        <v>340000</v>
      </c>
      <c r="J1204" t="inlineStr">
        <is>
          <t>-</t>
        </is>
      </c>
      <c r="K1204" t="inlineStr">
        <is>
          <t>Viviendas</t>
        </is>
      </c>
      <c r="L1204" t="inlineStr">
        <is>
          <t>-</t>
        </is>
      </c>
      <c r="M1204" t="n">
        <v>2003</v>
      </c>
      <c r="N1204" t="n">
        <v>22</v>
      </c>
      <c r="O1204" t="inlineStr">
        <is>
          <t>Moja</t>
        </is>
      </c>
      <c r="P1204" t="inlineStr">
        <is>
          <t>La vinera</t>
        </is>
      </c>
      <c r="Q1204" t="n">
        <v>125</v>
      </c>
      <c r="R1204" t="inlineStr">
        <is>
          <t>-</t>
        </is>
      </c>
      <c r="S1204" t="inlineStr">
        <is>
          <t>-</t>
        </is>
      </c>
      <c r="T1204" t="inlineStr">
        <is>
          <t>Si</t>
        </is>
      </c>
      <c r="U1204" t="n">
        <v>4</v>
      </c>
      <c r="V1204" t="n">
        <v>3</v>
      </c>
      <c r="W1204" t="inlineStr">
        <is>
          <t>-</t>
        </is>
      </c>
      <c r="X1204" t="inlineStr">
        <is>
          <t>Si</t>
        </is>
      </c>
      <c r="Y1204" t="inlineStr">
        <is>
          <t>Si</t>
        </is>
      </c>
      <c r="Z1204" t="inlineStr">
        <is>
          <t>Si</t>
        </is>
      </c>
      <c r="AA1204" t="inlineStr">
        <is>
          <t>Si</t>
        </is>
      </c>
      <c r="AB1204" t="inlineStr">
        <is>
          <t>Si</t>
        </is>
      </c>
      <c r="AC1204" s="126" t="inlineStr">
        <is>
          <t>Aqui</t>
        </is>
      </c>
      <c r="AE1204" t="n">
        <v>2720</v>
      </c>
      <c r="AF1204" t="n">
        <v>2450.45045045045</v>
      </c>
    </row>
    <row r="1205">
      <c r="B1205" t="inlineStr">
        <is>
          <t>Actiu</t>
        </is>
      </c>
      <c r="C1205" t="inlineStr">
        <is>
          <t>2025-05-24</t>
        </is>
      </c>
      <c r="D1205" t="inlineStr">
        <is>
          <t>Serra Grup Immobiliari</t>
        </is>
      </c>
      <c r="F1205" t="inlineStr">
        <is>
          <t>2025-05-24</t>
        </is>
      </c>
      <c r="G1205" t="n">
        <v>0</v>
      </c>
      <c r="I1205" t="n">
        <v>276105</v>
      </c>
      <c r="J1205" t="inlineStr">
        <is>
          <t>-</t>
        </is>
      </c>
      <c r="K1205" t="inlineStr">
        <is>
          <t>Viviendas</t>
        </is>
      </c>
      <c r="L1205" t="inlineStr">
        <is>
          <t>Obra Nueva</t>
        </is>
      </c>
      <c r="M1205" t="n">
        <v>2025</v>
      </c>
      <c r="N1205" t="n">
        <v>0</v>
      </c>
      <c r="O1205" t="inlineStr">
        <is>
          <t>Vilafranca del Penedès</t>
        </is>
      </c>
      <c r="P1205" t="inlineStr">
        <is>
          <t>Vilafranca del Penedès</t>
        </is>
      </c>
      <c r="Q1205" t="n">
        <v>83</v>
      </c>
      <c r="R1205" t="inlineStr">
        <is>
          <t>-</t>
        </is>
      </c>
      <c r="S1205" t="inlineStr">
        <is>
          <t>-</t>
        </is>
      </c>
      <c r="T1205" t="inlineStr">
        <is>
          <t>Si</t>
        </is>
      </c>
      <c r="U1205" t="n">
        <v>3</v>
      </c>
      <c r="V1205" t="n">
        <v>2</v>
      </c>
      <c r="W1205" t="inlineStr">
        <is>
          <t>-</t>
        </is>
      </c>
      <c r="X1205" t="inlineStr">
        <is>
          <t>No</t>
        </is>
      </c>
      <c r="Y1205" t="inlineStr">
        <is>
          <t>No</t>
        </is>
      </c>
      <c r="Z1205" t="inlineStr">
        <is>
          <t>Si</t>
        </is>
      </c>
      <c r="AA1205" t="inlineStr">
        <is>
          <t>No</t>
        </is>
      </c>
      <c r="AB1205" t="inlineStr">
        <is>
          <t>Si</t>
        </is>
      </c>
      <c r="AC1205" s="126" t="inlineStr">
        <is>
          <t>Aqui</t>
        </is>
      </c>
      <c r="AE1205" t="n">
        <v>3326.566265060241</v>
      </c>
      <c r="AF1205" t="n">
        <v>3326.566265060241</v>
      </c>
    </row>
    <row r="1206">
      <c r="B1206" t="inlineStr">
        <is>
          <t>Actiu</t>
        </is>
      </c>
      <c r="C1206" t="inlineStr">
        <is>
          <t>2025-05-24</t>
        </is>
      </c>
      <c r="D1206" t="inlineStr">
        <is>
          <t>Serra Grup Immobiliari</t>
        </is>
      </c>
      <c r="F1206" t="inlineStr">
        <is>
          <t>2025-05-24</t>
        </is>
      </c>
      <c r="G1206" t="n">
        <v>0</v>
      </c>
      <c r="I1206" t="n">
        <v>273861</v>
      </c>
      <c r="J1206" t="inlineStr">
        <is>
          <t>-</t>
        </is>
      </c>
      <c r="K1206" t="inlineStr">
        <is>
          <t>Viviendas</t>
        </is>
      </c>
      <c r="L1206" t="inlineStr">
        <is>
          <t>Obra Nueva</t>
        </is>
      </c>
      <c r="M1206" t="n">
        <v>2025</v>
      </c>
      <c r="N1206" t="n">
        <v>0</v>
      </c>
      <c r="O1206" t="inlineStr">
        <is>
          <t>Vilafranca del Penedès</t>
        </is>
      </c>
      <c r="P1206" t="inlineStr">
        <is>
          <t>Vilafranca del Penedès</t>
        </is>
      </c>
      <c r="Q1206" t="n">
        <v>84</v>
      </c>
      <c r="R1206" t="inlineStr">
        <is>
          <t>-</t>
        </is>
      </c>
      <c r="S1206" t="inlineStr">
        <is>
          <t>-</t>
        </is>
      </c>
      <c r="T1206" t="inlineStr">
        <is>
          <t>Si</t>
        </is>
      </c>
      <c r="U1206" t="n">
        <v>3</v>
      </c>
      <c r="V1206" t="n">
        <v>2</v>
      </c>
      <c r="W1206" t="inlineStr">
        <is>
          <t>-</t>
        </is>
      </c>
      <c r="X1206" t="inlineStr">
        <is>
          <t>No</t>
        </is>
      </c>
      <c r="Y1206" t="inlineStr">
        <is>
          <t>No</t>
        </is>
      </c>
      <c r="Z1206" t="inlineStr">
        <is>
          <t>Si</t>
        </is>
      </c>
      <c r="AA1206" t="inlineStr">
        <is>
          <t>No</t>
        </is>
      </c>
      <c r="AB1206" t="inlineStr">
        <is>
          <t>Si</t>
        </is>
      </c>
      <c r="AC1206" s="126" t="inlineStr">
        <is>
          <t>Aqui</t>
        </is>
      </c>
      <c r="AE1206" t="n">
        <v>3260.25</v>
      </c>
      <c r="AF1206" t="n">
        <v>3260.25</v>
      </c>
    </row>
    <row r="1207">
      <c r="B1207" t="inlineStr">
        <is>
          <t>Actiu</t>
        </is>
      </c>
      <c r="C1207" t="inlineStr">
        <is>
          <t>2025-05-24</t>
        </is>
      </c>
      <c r="D1207" t="inlineStr">
        <is>
          <t>Serra Grup Immobiliari</t>
        </is>
      </c>
      <c r="F1207" t="inlineStr">
        <is>
          <t>2025-05-24</t>
        </is>
      </c>
      <c r="G1207" t="n">
        <v>0</v>
      </c>
      <c r="I1207" t="n">
        <v>282043</v>
      </c>
      <c r="J1207" t="inlineStr">
        <is>
          <t>-</t>
        </is>
      </c>
      <c r="K1207" t="inlineStr">
        <is>
          <t>Viviendas</t>
        </is>
      </c>
      <c r="L1207" t="inlineStr">
        <is>
          <t>Nuevo</t>
        </is>
      </c>
      <c r="M1207" t="inlineStr">
        <is>
          <t>-</t>
        </is>
      </c>
      <c r="N1207" t="inlineStr">
        <is>
          <t>-</t>
        </is>
      </c>
      <c r="O1207" t="inlineStr">
        <is>
          <t>Vilafranca del Penedès</t>
        </is>
      </c>
      <c r="P1207" t="inlineStr">
        <is>
          <t>Barcelona</t>
        </is>
      </c>
      <c r="Q1207" t="n">
        <v>83</v>
      </c>
      <c r="R1207" t="inlineStr">
        <is>
          <t>-</t>
        </is>
      </c>
      <c r="S1207" t="inlineStr">
        <is>
          <t>-</t>
        </is>
      </c>
      <c r="T1207" t="inlineStr">
        <is>
          <t>Si</t>
        </is>
      </c>
      <c r="U1207" t="n">
        <v>3</v>
      </c>
      <c r="V1207" t="n">
        <v>2</v>
      </c>
      <c r="W1207" t="inlineStr">
        <is>
          <t>-</t>
        </is>
      </c>
      <c r="X1207" t="inlineStr">
        <is>
          <t>No</t>
        </is>
      </c>
      <c r="Y1207" t="inlineStr">
        <is>
          <t>No</t>
        </is>
      </c>
      <c r="Z1207" t="inlineStr">
        <is>
          <t>Si</t>
        </is>
      </c>
      <c r="AA1207" t="inlineStr">
        <is>
          <t>No</t>
        </is>
      </c>
      <c r="AB1207" t="inlineStr">
        <is>
          <t>Si</t>
        </is>
      </c>
      <c r="AC1207" s="126" t="inlineStr">
        <is>
          <t>Aqui</t>
        </is>
      </c>
      <c r="AE1207" t="n">
        <v>3398.10843373494</v>
      </c>
      <c r="AF1207" t="inlineStr">
        <is>
          <t>-</t>
        </is>
      </c>
    </row>
    <row r="1208">
      <c r="B1208" t="inlineStr">
        <is>
          <t>Actiu</t>
        </is>
      </c>
      <c r="C1208" t="inlineStr">
        <is>
          <t>2025-05-24</t>
        </is>
      </c>
      <c r="D1208" t="inlineStr">
        <is>
          <t>Serra Grup Immobiliari</t>
        </is>
      </c>
      <c r="F1208" t="inlineStr">
        <is>
          <t>2025-05-24</t>
        </is>
      </c>
      <c r="G1208" t="n">
        <v>0</v>
      </c>
      <c r="I1208" t="n">
        <v>148000</v>
      </c>
      <c r="J1208" t="inlineStr">
        <is>
          <t>-</t>
        </is>
      </c>
      <c r="K1208" t="inlineStr">
        <is>
          <t>Viviendas</t>
        </is>
      </c>
      <c r="L1208" t="inlineStr">
        <is>
          <t>Buen estado</t>
        </is>
      </c>
      <c r="M1208" t="n">
        <v>1967</v>
      </c>
      <c r="N1208" t="n">
        <v>58</v>
      </c>
      <c r="O1208" t="inlineStr">
        <is>
          <t>Vilafranca del Penedès</t>
        </is>
      </c>
      <c r="P1208" t="inlineStr">
        <is>
          <t>LEspirall</t>
        </is>
      </c>
      <c r="Q1208" t="n">
        <v>80</v>
      </c>
      <c r="R1208" t="inlineStr">
        <is>
          <t>-</t>
        </is>
      </c>
      <c r="S1208" t="inlineStr">
        <is>
          <t>-</t>
        </is>
      </c>
      <c r="T1208" t="inlineStr">
        <is>
          <t>Si</t>
        </is>
      </c>
      <c r="U1208" t="n">
        <v>3</v>
      </c>
      <c r="V1208" t="n">
        <v>1</v>
      </c>
      <c r="W1208" t="inlineStr">
        <is>
          <t>Este</t>
        </is>
      </c>
      <c r="X1208" t="inlineStr">
        <is>
          <t>No</t>
        </is>
      </c>
      <c r="Y1208" t="inlineStr">
        <is>
          <t>No</t>
        </is>
      </c>
      <c r="Z1208" t="inlineStr">
        <is>
          <t>No</t>
        </is>
      </c>
      <c r="AA1208" t="inlineStr">
        <is>
          <t>No</t>
        </is>
      </c>
      <c r="AB1208" t="inlineStr">
        <is>
          <t>Si</t>
        </is>
      </c>
      <c r="AC1208" s="126" t="inlineStr">
        <is>
          <t>Aqui</t>
        </is>
      </c>
      <c r="AE1208" t="n">
        <v>1850</v>
      </c>
      <c r="AF1208" t="n">
        <v>1434.108527131783</v>
      </c>
    </row>
    <row r="1209">
      <c r="B1209" t="inlineStr">
        <is>
          <t>Actiu</t>
        </is>
      </c>
      <c r="C1209" t="inlineStr">
        <is>
          <t>2025-05-24</t>
        </is>
      </c>
      <c r="D1209" t="inlineStr">
        <is>
          <t>Serra Grup Immobiliari</t>
        </is>
      </c>
      <c r="F1209" t="inlineStr">
        <is>
          <t>2025-05-24</t>
        </is>
      </c>
      <c r="G1209" t="n">
        <v>0</v>
      </c>
      <c r="I1209" t="n">
        <v>175000</v>
      </c>
      <c r="J1209" t="inlineStr">
        <is>
          <t>-</t>
        </is>
      </c>
      <c r="K1209" t="inlineStr">
        <is>
          <t>Viviendas</t>
        </is>
      </c>
      <c r="L1209" t="inlineStr">
        <is>
          <t>Buen estado</t>
        </is>
      </c>
      <c r="M1209" t="n">
        <v>1995</v>
      </c>
      <c r="N1209" t="n">
        <v>30</v>
      </c>
      <c r="O1209" t="inlineStr">
        <is>
          <t>Vilafranca del Penedès</t>
        </is>
      </c>
      <c r="P1209" t="inlineStr">
        <is>
          <t>LES CLOTES</t>
        </is>
      </c>
      <c r="Q1209" t="n">
        <v>87</v>
      </c>
      <c r="R1209" t="inlineStr">
        <is>
          <t>-</t>
        </is>
      </c>
      <c r="S1209" t="inlineStr">
        <is>
          <t>-</t>
        </is>
      </c>
      <c r="T1209" t="inlineStr">
        <is>
          <t>Si</t>
        </is>
      </c>
      <c r="U1209" t="n">
        <v>4</v>
      </c>
      <c r="V1209" t="n">
        <v>2</v>
      </c>
      <c r="W1209" t="inlineStr">
        <is>
          <t>Oeste</t>
        </is>
      </c>
      <c r="X1209" t="inlineStr">
        <is>
          <t>No</t>
        </is>
      </c>
      <c r="Y1209" t="inlineStr">
        <is>
          <t>Si</t>
        </is>
      </c>
      <c r="Z1209" t="inlineStr">
        <is>
          <t>No</t>
        </is>
      </c>
      <c r="AA1209" t="inlineStr">
        <is>
          <t>No</t>
        </is>
      </c>
      <c r="AB1209" t="inlineStr">
        <is>
          <t>No</t>
        </is>
      </c>
      <c r="AC1209" s="126" t="inlineStr">
        <is>
          <t>Aqui</t>
        </is>
      </c>
      <c r="AE1209" t="n">
        <v>2011.494252873563</v>
      </c>
      <c r="AF1209" t="n">
        <v>1749.125437281359</v>
      </c>
    </row>
    <row r="1210">
      <c r="B1210" t="inlineStr">
        <is>
          <t>Actiu</t>
        </is>
      </c>
      <c r="C1210" t="inlineStr">
        <is>
          <t>2025-05-24</t>
        </is>
      </c>
      <c r="D1210" t="inlineStr">
        <is>
          <t>Serra Grup Immobiliari</t>
        </is>
      </c>
      <c r="F1210" t="inlineStr">
        <is>
          <t>2025-05-24</t>
        </is>
      </c>
      <c r="G1210" t="n">
        <v>0</v>
      </c>
      <c r="I1210" t="n">
        <v>167000</v>
      </c>
      <c r="J1210" t="inlineStr">
        <is>
          <t>-</t>
        </is>
      </c>
      <c r="K1210" t="inlineStr">
        <is>
          <t>Viviendas</t>
        </is>
      </c>
      <c r="L1210" t="inlineStr">
        <is>
          <t>Buen estado</t>
        </is>
      </c>
      <c r="M1210" t="n">
        <v>1972</v>
      </c>
      <c r="N1210" t="n">
        <v>53</v>
      </c>
      <c r="O1210" t="inlineStr">
        <is>
          <t>Vilafranca del Penedès</t>
        </is>
      </c>
      <c r="P1210" t="inlineStr">
        <is>
          <t>LEspirall</t>
        </is>
      </c>
      <c r="Q1210" t="n">
        <v>74</v>
      </c>
      <c r="R1210" t="inlineStr">
        <is>
          <t>-</t>
        </is>
      </c>
      <c r="S1210" t="inlineStr">
        <is>
          <t>-</t>
        </is>
      </c>
      <c r="T1210" t="inlineStr">
        <is>
          <t>Si</t>
        </is>
      </c>
      <c r="U1210" t="n">
        <v>3</v>
      </c>
      <c r="V1210" t="n">
        <v>1</v>
      </c>
      <c r="W1210" t="inlineStr">
        <is>
          <t>Sur</t>
        </is>
      </c>
      <c r="X1210" t="inlineStr">
        <is>
          <t>No</t>
        </is>
      </c>
      <c r="Y1210" t="inlineStr">
        <is>
          <t>No</t>
        </is>
      </c>
      <c r="Z1210" t="inlineStr">
        <is>
          <t>No</t>
        </is>
      </c>
      <c r="AA1210" t="inlineStr">
        <is>
          <t>No</t>
        </is>
      </c>
      <c r="AB1210" t="inlineStr">
        <is>
          <t>No</t>
        </is>
      </c>
      <c r="AC1210" s="126" t="inlineStr">
        <is>
          <t>Aqui</t>
        </is>
      </c>
      <c r="AE1210" t="n">
        <v>2256.756756756757</v>
      </c>
      <c r="AF1210" t="n">
        <v>1783.997436171349</v>
      </c>
    </row>
    <row r="1211">
      <c r="B1211" t="inlineStr">
        <is>
          <t>Actiu</t>
        </is>
      </c>
      <c r="C1211" t="inlineStr">
        <is>
          <t>2025-05-24</t>
        </is>
      </c>
      <c r="D1211" t="inlineStr">
        <is>
          <t>Serra Grup Immobiliari</t>
        </is>
      </c>
      <c r="F1211" t="inlineStr">
        <is>
          <t>2025-05-24</t>
        </is>
      </c>
      <c r="G1211" t="n">
        <v>0</v>
      </c>
      <c r="I1211" t="n">
        <v>269000</v>
      </c>
      <c r="J1211" t="inlineStr">
        <is>
          <t>-</t>
        </is>
      </c>
      <c r="K1211" t="inlineStr">
        <is>
          <t>Viviendas</t>
        </is>
      </c>
      <c r="L1211" t="inlineStr">
        <is>
          <t>Obra Nueva</t>
        </is>
      </c>
      <c r="M1211" t="n">
        <v>2025</v>
      </c>
      <c r="N1211" t="n">
        <v>0</v>
      </c>
      <c r="O1211" t="inlineStr">
        <is>
          <t>Vilafranca del Penedès</t>
        </is>
      </c>
      <c r="P1211" t="inlineStr">
        <is>
          <t>La Girada</t>
        </is>
      </c>
      <c r="Q1211" t="n">
        <v>78</v>
      </c>
      <c r="R1211" t="inlineStr">
        <is>
          <t>-</t>
        </is>
      </c>
      <c r="S1211" t="inlineStr">
        <is>
          <t>-</t>
        </is>
      </c>
      <c r="T1211" t="inlineStr">
        <is>
          <t>Si</t>
        </is>
      </c>
      <c r="U1211" t="n">
        <v>4</v>
      </c>
      <c r="V1211" t="n">
        <v>2</v>
      </c>
      <c r="W1211" t="inlineStr">
        <is>
          <t>-</t>
        </is>
      </c>
      <c r="X1211" t="inlineStr">
        <is>
          <t>No</t>
        </is>
      </c>
      <c r="Y1211" t="inlineStr">
        <is>
          <t>Si</t>
        </is>
      </c>
      <c r="Z1211" t="inlineStr">
        <is>
          <t>Si</t>
        </is>
      </c>
      <c r="AA1211" t="inlineStr">
        <is>
          <t>No</t>
        </is>
      </c>
      <c r="AB1211" t="inlineStr">
        <is>
          <t>No</t>
        </is>
      </c>
      <c r="AC1211" s="126" t="inlineStr">
        <is>
          <t>Aqui</t>
        </is>
      </c>
      <c r="AE1211" t="n">
        <v>3448.717948717949</v>
      </c>
      <c r="AF1211" t="n">
        <v>3448.717948717949</v>
      </c>
    </row>
    <row r="1212">
      <c r="B1212" t="inlineStr">
        <is>
          <t>Actiu</t>
        </is>
      </c>
      <c r="C1212" t="inlineStr">
        <is>
          <t>2025-05-24</t>
        </is>
      </c>
      <c r="D1212" t="inlineStr">
        <is>
          <t>Serra Grup Immobiliari</t>
        </is>
      </c>
      <c r="F1212" t="inlineStr">
        <is>
          <t>2025-05-24</t>
        </is>
      </c>
      <c r="G1212" t="n">
        <v>0</v>
      </c>
      <c r="I1212" t="n">
        <v>495000</v>
      </c>
      <c r="J1212" t="inlineStr">
        <is>
          <t>-</t>
        </is>
      </c>
      <c r="K1212" t="inlineStr">
        <is>
          <t>Viviendas</t>
        </is>
      </c>
      <c r="L1212" t="inlineStr">
        <is>
          <t>Buen estado</t>
        </is>
      </c>
      <c r="M1212" t="n">
        <v>1918</v>
      </c>
      <c r="N1212" t="n">
        <v>107</v>
      </c>
      <c r="O1212" t="inlineStr">
        <is>
          <t>Vilafranca del Penedès</t>
        </is>
      </c>
      <c r="P1212" t="inlineStr">
        <is>
          <t>*CENTRO</t>
        </is>
      </c>
      <c r="Q1212" t="n">
        <v>273</v>
      </c>
      <c r="R1212" t="inlineStr">
        <is>
          <t>-</t>
        </is>
      </c>
      <c r="S1212" t="inlineStr">
        <is>
          <t>-</t>
        </is>
      </c>
      <c r="T1212" t="inlineStr">
        <is>
          <t>No</t>
        </is>
      </c>
      <c r="U1212" t="n">
        <v>7</v>
      </c>
      <c r="V1212" t="n">
        <v>4</v>
      </c>
      <c r="W1212" t="inlineStr">
        <is>
          <t>-</t>
        </is>
      </c>
      <c r="X1212" t="inlineStr">
        <is>
          <t>No</t>
        </is>
      </c>
      <c r="Y1212" t="inlineStr">
        <is>
          <t>Si</t>
        </is>
      </c>
      <c r="Z1212" t="inlineStr">
        <is>
          <t>No</t>
        </is>
      </c>
      <c r="AA1212" t="inlineStr">
        <is>
          <t>No</t>
        </is>
      </c>
      <c r="AB1212" t="inlineStr">
        <is>
          <t>No</t>
        </is>
      </c>
      <c r="AC1212" s="126" t="inlineStr">
        <is>
          <t>Aqui</t>
        </is>
      </c>
      <c r="AE1212" t="n">
        <v>1813.186813186813</v>
      </c>
      <c r="AF1212" t="n">
        <v>1181.22919425851</v>
      </c>
    </row>
    <row r="1213">
      <c r="B1213" t="inlineStr">
        <is>
          <t>Actiu</t>
        </is>
      </c>
      <c r="C1213" t="inlineStr">
        <is>
          <t>2025-05-24</t>
        </is>
      </c>
      <c r="D1213" t="inlineStr">
        <is>
          <t>Serra Grup Immobiliari</t>
        </is>
      </c>
      <c r="F1213" t="inlineStr">
        <is>
          <t>2025-05-24</t>
        </is>
      </c>
      <c r="G1213" t="n">
        <v>0</v>
      </c>
      <c r="I1213" t="n">
        <v>319200</v>
      </c>
      <c r="J1213" t="inlineStr">
        <is>
          <t>-</t>
        </is>
      </c>
      <c r="K1213" t="inlineStr">
        <is>
          <t>Viviendas</t>
        </is>
      </c>
      <c r="L1213" t="inlineStr">
        <is>
          <t>Obra Nueva</t>
        </is>
      </c>
      <c r="M1213" t="n">
        <v>2025</v>
      </c>
      <c r="N1213" t="n">
        <v>0</v>
      </c>
      <c r="O1213" t="inlineStr">
        <is>
          <t>Vilafranca del Penedès</t>
        </is>
      </c>
      <c r="P1213" t="inlineStr">
        <is>
          <t>Barcelona</t>
        </is>
      </c>
      <c r="Q1213" t="n">
        <v>92</v>
      </c>
      <c r="R1213" t="inlineStr">
        <is>
          <t>-</t>
        </is>
      </c>
      <c r="S1213" t="inlineStr">
        <is>
          <t>-</t>
        </is>
      </c>
      <c r="T1213" t="inlineStr">
        <is>
          <t>Si</t>
        </is>
      </c>
      <c r="U1213" t="n">
        <v>4</v>
      </c>
      <c r="V1213" t="n">
        <v>2</v>
      </c>
      <c r="W1213" t="inlineStr">
        <is>
          <t>-</t>
        </is>
      </c>
      <c r="X1213" t="inlineStr">
        <is>
          <t>No</t>
        </is>
      </c>
      <c r="Y1213" t="inlineStr">
        <is>
          <t>No</t>
        </is>
      </c>
      <c r="Z1213" t="inlineStr">
        <is>
          <t>Si</t>
        </is>
      </c>
      <c r="AA1213" t="inlineStr">
        <is>
          <t>No</t>
        </is>
      </c>
      <c r="AB1213" t="inlineStr">
        <is>
          <t>Si</t>
        </is>
      </c>
      <c r="AC1213" s="126" t="inlineStr">
        <is>
          <t>Aqui</t>
        </is>
      </c>
      <c r="AE1213" t="n">
        <v>3469.565217391304</v>
      </c>
      <c r="AF1213" t="n">
        <v>3469.565217391304</v>
      </c>
    </row>
    <row r="1214">
      <c r="B1214" t="inlineStr">
        <is>
          <t>Actiu</t>
        </is>
      </c>
      <c r="C1214" t="inlineStr">
        <is>
          <t>2025-05-24</t>
        </is>
      </c>
      <c r="D1214" t="inlineStr">
        <is>
          <t>Serra Grup Immobiliari</t>
        </is>
      </c>
      <c r="F1214" t="inlineStr">
        <is>
          <t>2025-05-24</t>
        </is>
      </c>
      <c r="G1214" t="n">
        <v>0</v>
      </c>
      <c r="I1214" t="n">
        <v>284000</v>
      </c>
      <c r="J1214" t="inlineStr">
        <is>
          <t>-</t>
        </is>
      </c>
      <c r="K1214" t="inlineStr">
        <is>
          <t>Viviendas</t>
        </is>
      </c>
      <c r="L1214" t="inlineStr">
        <is>
          <t>Nuevo</t>
        </is>
      </c>
      <c r="M1214" t="n">
        <v>2025</v>
      </c>
      <c r="N1214" t="n">
        <v>0</v>
      </c>
      <c r="O1214" t="inlineStr">
        <is>
          <t>Vilafranca del Penedès</t>
        </is>
      </c>
      <c r="P1214" t="inlineStr">
        <is>
          <t>La Girada</t>
        </is>
      </c>
      <c r="Q1214" t="n">
        <v>78</v>
      </c>
      <c r="R1214" t="inlineStr">
        <is>
          <t>-</t>
        </is>
      </c>
      <c r="S1214" t="inlineStr">
        <is>
          <t>-</t>
        </is>
      </c>
      <c r="T1214" t="inlineStr">
        <is>
          <t>Si</t>
        </is>
      </c>
      <c r="U1214" t="n">
        <v>4</v>
      </c>
      <c r="V1214" t="n">
        <v>2</v>
      </c>
      <c r="W1214" t="inlineStr">
        <is>
          <t>-</t>
        </is>
      </c>
      <c r="X1214" t="inlineStr">
        <is>
          <t>No</t>
        </is>
      </c>
      <c r="Y1214" t="inlineStr">
        <is>
          <t>Si</t>
        </is>
      </c>
      <c r="Z1214" t="inlineStr">
        <is>
          <t>Si</t>
        </is>
      </c>
      <c r="AA1214" t="inlineStr">
        <is>
          <t>No</t>
        </is>
      </c>
      <c r="AB1214" t="inlineStr">
        <is>
          <t>No</t>
        </is>
      </c>
      <c r="AC1214" s="126" t="inlineStr">
        <is>
          <t>Aqui</t>
        </is>
      </c>
      <c r="AE1214" t="n">
        <v>3641.025641025641</v>
      </c>
      <c r="AF1214" t="n">
        <v>3641.025641025641</v>
      </c>
    </row>
    <row r="1215">
      <c r="B1215" t="inlineStr">
        <is>
          <t>Actiu</t>
        </is>
      </c>
      <c r="C1215" t="inlineStr">
        <is>
          <t>2025-05-24</t>
        </is>
      </c>
      <c r="D1215" t="inlineStr">
        <is>
          <t>Serra Grup Immobiliari</t>
        </is>
      </c>
      <c r="F1215" t="inlineStr">
        <is>
          <t>2025-05-24</t>
        </is>
      </c>
      <c r="G1215" t="n">
        <v>0</v>
      </c>
      <c r="I1215" t="n">
        <v>273137</v>
      </c>
      <c r="J1215" t="inlineStr">
        <is>
          <t>-</t>
        </is>
      </c>
      <c r="K1215" t="inlineStr">
        <is>
          <t>Viviendas</t>
        </is>
      </c>
      <c r="L1215" t="inlineStr">
        <is>
          <t>Obra Nueva</t>
        </is>
      </c>
      <c r="M1215" t="inlineStr">
        <is>
          <t>-</t>
        </is>
      </c>
      <c r="N1215" t="inlineStr">
        <is>
          <t>-</t>
        </is>
      </c>
      <c r="O1215" t="inlineStr">
        <is>
          <t>Vilafranca del Penedès</t>
        </is>
      </c>
      <c r="P1215" t="inlineStr">
        <is>
          <t>Barceloneta</t>
        </is>
      </c>
      <c r="Q1215" t="n">
        <v>82</v>
      </c>
      <c r="R1215" t="inlineStr">
        <is>
          <t>-</t>
        </is>
      </c>
      <c r="S1215" t="inlineStr">
        <is>
          <t>-</t>
        </is>
      </c>
      <c r="T1215" t="inlineStr">
        <is>
          <t>Si</t>
        </is>
      </c>
      <c r="U1215" t="n">
        <v>3</v>
      </c>
      <c r="V1215" t="n">
        <v>2</v>
      </c>
      <c r="W1215" t="inlineStr">
        <is>
          <t>-</t>
        </is>
      </c>
      <c r="X1215" t="inlineStr">
        <is>
          <t>No</t>
        </is>
      </c>
      <c r="Y1215" t="inlineStr">
        <is>
          <t>No</t>
        </is>
      </c>
      <c r="Z1215" t="inlineStr">
        <is>
          <t>Si</t>
        </is>
      </c>
      <c r="AA1215" t="inlineStr">
        <is>
          <t>No</t>
        </is>
      </c>
      <c r="AB1215" t="inlineStr">
        <is>
          <t>Si</t>
        </is>
      </c>
      <c r="AC1215" s="126" t="inlineStr">
        <is>
          <t>Aqui</t>
        </is>
      </c>
      <c r="AE1215" t="n">
        <v>3330.939024390244</v>
      </c>
      <c r="AF1215" t="inlineStr">
        <is>
          <t>-</t>
        </is>
      </c>
    </row>
    <row r="1216">
      <c r="B1216" t="inlineStr">
        <is>
          <t>Actiu</t>
        </is>
      </c>
      <c r="C1216" t="inlineStr">
        <is>
          <t>2025-05-24</t>
        </is>
      </c>
      <c r="D1216" t="inlineStr">
        <is>
          <t>Serra Grup Immobiliari</t>
        </is>
      </c>
      <c r="F1216" t="inlineStr">
        <is>
          <t>2025-05-24</t>
        </is>
      </c>
      <c r="G1216" t="n">
        <v>0</v>
      </c>
      <c r="I1216" t="n">
        <v>285000</v>
      </c>
      <c r="J1216" t="inlineStr">
        <is>
          <t>-</t>
        </is>
      </c>
      <c r="K1216" t="inlineStr">
        <is>
          <t>Viviendas</t>
        </is>
      </c>
      <c r="L1216" t="inlineStr">
        <is>
          <t>Buen estado</t>
        </is>
      </c>
      <c r="M1216" t="n">
        <v>1960</v>
      </c>
      <c r="N1216" t="n">
        <v>65</v>
      </c>
      <c r="O1216" t="inlineStr">
        <is>
          <t>Vilafranca del Penedès</t>
        </is>
      </c>
      <c r="P1216" t="inlineStr">
        <is>
          <t>*CENTRO</t>
        </is>
      </c>
      <c r="Q1216" t="n">
        <v>98</v>
      </c>
      <c r="R1216" t="inlineStr">
        <is>
          <t>-</t>
        </is>
      </c>
      <c r="S1216" t="inlineStr">
        <is>
          <t>-</t>
        </is>
      </c>
      <c r="T1216" t="inlineStr">
        <is>
          <t>No</t>
        </is>
      </c>
      <c r="U1216" t="n">
        <v>3</v>
      </c>
      <c r="V1216" t="n">
        <v>2</v>
      </c>
      <c r="W1216" t="inlineStr">
        <is>
          <t>-</t>
        </is>
      </c>
      <c r="X1216" t="inlineStr">
        <is>
          <t>No</t>
        </is>
      </c>
      <c r="Y1216" t="inlineStr">
        <is>
          <t>Si</t>
        </is>
      </c>
      <c r="Z1216" t="inlineStr">
        <is>
          <t>No</t>
        </is>
      </c>
      <c r="AA1216" t="inlineStr">
        <is>
          <t>No</t>
        </is>
      </c>
      <c r="AB1216" t="inlineStr">
        <is>
          <t>Si</t>
        </is>
      </c>
      <c r="AC1216" s="126" t="inlineStr">
        <is>
          <t>Aqui</t>
        </is>
      </c>
      <c r="AE1216" t="n">
        <v>2908.163265306122</v>
      </c>
      <c r="AF1216" t="n">
        <v>2194.840200231036</v>
      </c>
    </row>
    <row r="1217">
      <c r="B1217" t="inlineStr">
        <is>
          <t>Actiu</t>
        </is>
      </c>
      <c r="C1217" t="inlineStr">
        <is>
          <t>2025-05-24</t>
        </is>
      </c>
      <c r="D1217" t="inlineStr">
        <is>
          <t>Serra Grup Immobiliari</t>
        </is>
      </c>
      <c r="F1217" t="inlineStr">
        <is>
          <t>2025-05-24</t>
        </is>
      </c>
      <c r="G1217" t="n">
        <v>0</v>
      </c>
      <c r="I1217" t="n">
        <v>267000</v>
      </c>
      <c r="J1217" t="inlineStr">
        <is>
          <t>-</t>
        </is>
      </c>
      <c r="K1217" t="inlineStr">
        <is>
          <t>Viviendas</t>
        </is>
      </c>
      <c r="L1217" t="inlineStr">
        <is>
          <t>Buen estado</t>
        </is>
      </c>
      <c r="M1217" t="inlineStr">
        <is>
          <t>-</t>
        </is>
      </c>
      <c r="N1217" t="inlineStr">
        <is>
          <t>-</t>
        </is>
      </c>
      <c r="O1217" t="inlineStr">
        <is>
          <t>Vilafranca del Penedès</t>
        </is>
      </c>
      <c r="P1217" t="inlineStr">
        <is>
          <t>*CENTRO</t>
        </is>
      </c>
      <c r="Q1217" t="n">
        <v>305</v>
      </c>
      <c r="R1217" t="inlineStr">
        <is>
          <t>-</t>
        </is>
      </c>
      <c r="S1217" t="inlineStr">
        <is>
          <t>-</t>
        </is>
      </c>
      <c r="T1217" t="inlineStr">
        <is>
          <t>No</t>
        </is>
      </c>
      <c r="U1217" t="n">
        <v>4</v>
      </c>
      <c r="V1217" t="n">
        <v>3</v>
      </c>
      <c r="W1217" t="inlineStr">
        <is>
          <t>-</t>
        </is>
      </c>
      <c r="X1217" t="inlineStr">
        <is>
          <t>No</t>
        </is>
      </c>
      <c r="Y1217" t="inlineStr">
        <is>
          <t>No</t>
        </is>
      </c>
      <c r="Z1217" t="inlineStr">
        <is>
          <t>No</t>
        </is>
      </c>
      <c r="AA1217" t="inlineStr">
        <is>
          <t>No</t>
        </is>
      </c>
      <c r="AB1217" t="inlineStr">
        <is>
          <t>No</t>
        </is>
      </c>
      <c r="AC1217" s="126" t="inlineStr">
        <is>
          <t>Aqui</t>
        </is>
      </c>
      <c r="AE1217" t="n">
        <v>875.4098360655738</v>
      </c>
      <c r="AF1217" t="inlineStr">
        <is>
          <t>-</t>
        </is>
      </c>
    </row>
    <row r="1218">
      <c r="B1218" t="inlineStr">
        <is>
          <t>Actiu</t>
        </is>
      </c>
      <c r="C1218" t="inlineStr">
        <is>
          <t>2025-05-24</t>
        </is>
      </c>
      <c r="D1218" t="inlineStr">
        <is>
          <t>Serra Grup Immobiliari</t>
        </is>
      </c>
      <c r="F1218" t="inlineStr">
        <is>
          <t>2025-05-24</t>
        </is>
      </c>
      <c r="G1218" t="n">
        <v>0</v>
      </c>
      <c r="I1218" t="n">
        <v>495000</v>
      </c>
      <c r="J1218" t="inlineStr">
        <is>
          <t>-</t>
        </is>
      </c>
      <c r="K1218" t="inlineStr">
        <is>
          <t>Viviendas</t>
        </is>
      </c>
      <c r="L1218" t="inlineStr">
        <is>
          <t>Buen estado</t>
        </is>
      </c>
      <c r="M1218" t="n">
        <v>1918</v>
      </c>
      <c r="N1218" t="n">
        <v>107</v>
      </c>
      <c r="O1218" t="inlineStr">
        <is>
          <t>Vilafranca del Penedès</t>
        </is>
      </c>
      <c r="P1218" t="inlineStr">
        <is>
          <t>*CENTRO</t>
        </is>
      </c>
      <c r="Q1218" t="n">
        <v>273</v>
      </c>
      <c r="R1218" t="inlineStr">
        <is>
          <t>-</t>
        </is>
      </c>
      <c r="S1218" t="inlineStr">
        <is>
          <t>-</t>
        </is>
      </c>
      <c r="T1218" t="inlineStr">
        <is>
          <t>No</t>
        </is>
      </c>
      <c r="U1218" t="n">
        <v>7</v>
      </c>
      <c r="V1218" t="n">
        <v>4</v>
      </c>
      <c r="W1218" t="inlineStr">
        <is>
          <t>-</t>
        </is>
      </c>
      <c r="X1218" t="inlineStr">
        <is>
          <t>No</t>
        </is>
      </c>
      <c r="Y1218" t="inlineStr">
        <is>
          <t>Si</t>
        </is>
      </c>
      <c r="Z1218" t="inlineStr">
        <is>
          <t>No</t>
        </is>
      </c>
      <c r="AA1218" t="inlineStr">
        <is>
          <t>No</t>
        </is>
      </c>
      <c r="AB1218" t="inlineStr">
        <is>
          <t>No</t>
        </is>
      </c>
      <c r="AC1218" s="126" t="inlineStr">
        <is>
          <t>Aqui</t>
        </is>
      </c>
      <c r="AE1218" t="n">
        <v>1813.186813186813</v>
      </c>
      <c r="AF1218" t="n">
        <v>1181.22919425851</v>
      </c>
    </row>
    <row r="1219">
      <c r="B1219" t="inlineStr">
        <is>
          <t>Actiu</t>
        </is>
      </c>
      <c r="C1219" t="inlineStr">
        <is>
          <t>2025-05-24</t>
        </is>
      </c>
      <c r="D1219" t="inlineStr">
        <is>
          <t>Serra Grup Immobiliari</t>
        </is>
      </c>
      <c r="F1219" t="inlineStr">
        <is>
          <t>2025-05-24</t>
        </is>
      </c>
      <c r="G1219" t="n">
        <v>0</v>
      </c>
      <c r="I1219" t="n">
        <v>294743</v>
      </c>
      <c r="J1219" t="inlineStr">
        <is>
          <t>-</t>
        </is>
      </c>
      <c r="K1219" t="inlineStr">
        <is>
          <t>Viviendas</t>
        </is>
      </c>
      <c r="L1219" t="inlineStr">
        <is>
          <t>Obra Nueva</t>
        </is>
      </c>
      <c r="M1219" t="n">
        <v>2025</v>
      </c>
      <c r="N1219" t="n">
        <v>0</v>
      </c>
      <c r="O1219" t="inlineStr">
        <is>
          <t>Vilafranca del Penedès</t>
        </is>
      </c>
      <c r="P1219" t="inlineStr">
        <is>
          <t>Barceloneta</t>
        </is>
      </c>
      <c r="Q1219" t="n">
        <v>82</v>
      </c>
      <c r="R1219" t="inlineStr">
        <is>
          <t>-</t>
        </is>
      </c>
      <c r="S1219" t="inlineStr">
        <is>
          <t>-</t>
        </is>
      </c>
      <c r="T1219" t="inlineStr">
        <is>
          <t>Si</t>
        </is>
      </c>
      <c r="U1219" t="n">
        <v>4</v>
      </c>
      <c r="V1219" t="n">
        <v>2</v>
      </c>
      <c r="W1219" t="inlineStr">
        <is>
          <t>-</t>
        </is>
      </c>
      <c r="X1219" t="inlineStr">
        <is>
          <t>No</t>
        </is>
      </c>
      <c r="Y1219" t="inlineStr">
        <is>
          <t>No</t>
        </is>
      </c>
      <c r="Z1219" t="inlineStr">
        <is>
          <t>Si</t>
        </is>
      </c>
      <c r="AA1219" t="inlineStr">
        <is>
          <t>No</t>
        </is>
      </c>
      <c r="AB1219" t="inlineStr">
        <is>
          <t>Si</t>
        </is>
      </c>
      <c r="AC1219" s="126" t="inlineStr">
        <is>
          <t>Aqui</t>
        </is>
      </c>
      <c r="AE1219" t="n">
        <v>3594.426829268293</v>
      </c>
      <c r="AF1219" t="n">
        <v>3594.426829268293</v>
      </c>
    </row>
    <row r="1220">
      <c r="B1220" t="inlineStr">
        <is>
          <t>Actiu</t>
        </is>
      </c>
      <c r="C1220" t="inlineStr">
        <is>
          <t>2025-05-24</t>
        </is>
      </c>
      <c r="D1220" t="inlineStr">
        <is>
          <t>Serra Grup Immobiliari</t>
        </is>
      </c>
      <c r="F1220" t="inlineStr">
        <is>
          <t>2025-05-24</t>
        </is>
      </c>
      <c r="G1220" t="n">
        <v>0</v>
      </c>
      <c r="I1220" t="n">
        <v>319200</v>
      </c>
      <c r="J1220" t="inlineStr">
        <is>
          <t>-</t>
        </is>
      </c>
      <c r="K1220" t="inlineStr">
        <is>
          <t>Viviendas</t>
        </is>
      </c>
      <c r="L1220" t="inlineStr">
        <is>
          <t>Obra Nueva</t>
        </is>
      </c>
      <c r="M1220" t="n">
        <v>2025</v>
      </c>
      <c r="N1220" t="n">
        <v>0</v>
      </c>
      <c r="O1220" t="inlineStr">
        <is>
          <t>Vilafranca del Penedès</t>
        </is>
      </c>
      <c r="P1220" t="inlineStr">
        <is>
          <t>Barcelona</t>
        </is>
      </c>
      <c r="Q1220" t="n">
        <v>92</v>
      </c>
      <c r="R1220" t="inlineStr">
        <is>
          <t>-</t>
        </is>
      </c>
      <c r="S1220" t="inlineStr">
        <is>
          <t>-</t>
        </is>
      </c>
      <c r="T1220" t="inlineStr">
        <is>
          <t>Si</t>
        </is>
      </c>
      <c r="U1220" t="n">
        <v>4</v>
      </c>
      <c r="V1220" t="n">
        <v>2</v>
      </c>
      <c r="W1220" t="inlineStr">
        <is>
          <t>-</t>
        </is>
      </c>
      <c r="X1220" t="inlineStr">
        <is>
          <t>No</t>
        </is>
      </c>
      <c r="Y1220" t="inlineStr">
        <is>
          <t>No</t>
        </is>
      </c>
      <c r="Z1220" t="inlineStr">
        <is>
          <t>Si</t>
        </is>
      </c>
      <c r="AA1220" t="inlineStr">
        <is>
          <t>No</t>
        </is>
      </c>
      <c r="AB1220" t="inlineStr">
        <is>
          <t>Si</t>
        </is>
      </c>
      <c r="AC1220" s="126" t="inlineStr">
        <is>
          <t>Aqui</t>
        </is>
      </c>
      <c r="AE1220" t="n">
        <v>3469.565217391304</v>
      </c>
      <c r="AF1220" t="n">
        <v>3469.565217391304</v>
      </c>
    </row>
    <row r="1221">
      <c r="B1221" t="inlineStr">
        <is>
          <t>Actiu</t>
        </is>
      </c>
      <c r="C1221" t="inlineStr">
        <is>
          <t>2025-05-24</t>
        </is>
      </c>
      <c r="D1221" t="inlineStr">
        <is>
          <t>Serra Grup Immobiliari</t>
        </is>
      </c>
      <c r="F1221" t="inlineStr">
        <is>
          <t>2025-05-24</t>
        </is>
      </c>
      <c r="G1221" t="n">
        <v>0</v>
      </c>
      <c r="I1221" t="n">
        <v>282043</v>
      </c>
      <c r="J1221" t="inlineStr">
        <is>
          <t>-</t>
        </is>
      </c>
      <c r="K1221" t="inlineStr">
        <is>
          <t>Viviendas</t>
        </is>
      </c>
      <c r="L1221" t="inlineStr">
        <is>
          <t>Nuevo</t>
        </is>
      </c>
      <c r="M1221" t="inlineStr">
        <is>
          <t>-</t>
        </is>
      </c>
      <c r="N1221" t="inlineStr">
        <is>
          <t>-</t>
        </is>
      </c>
      <c r="O1221" t="inlineStr">
        <is>
          <t>Vilafranca del Penedès</t>
        </is>
      </c>
      <c r="P1221" t="inlineStr">
        <is>
          <t>Barcelona</t>
        </is>
      </c>
      <c r="Q1221" t="n">
        <v>83</v>
      </c>
      <c r="R1221" t="inlineStr">
        <is>
          <t>-</t>
        </is>
      </c>
      <c r="S1221" t="inlineStr">
        <is>
          <t>-</t>
        </is>
      </c>
      <c r="T1221" t="inlineStr">
        <is>
          <t>Si</t>
        </is>
      </c>
      <c r="U1221" t="n">
        <v>3</v>
      </c>
      <c r="V1221" t="n">
        <v>2</v>
      </c>
      <c r="W1221" t="inlineStr">
        <is>
          <t>-</t>
        </is>
      </c>
      <c r="X1221" t="inlineStr">
        <is>
          <t>No</t>
        </is>
      </c>
      <c r="Y1221" t="inlineStr">
        <is>
          <t>No</t>
        </is>
      </c>
      <c r="Z1221" t="inlineStr">
        <is>
          <t>Si</t>
        </is>
      </c>
      <c r="AA1221" t="inlineStr">
        <is>
          <t>No</t>
        </is>
      </c>
      <c r="AB1221" t="inlineStr">
        <is>
          <t>Si</t>
        </is>
      </c>
      <c r="AC1221" s="126" t="inlineStr">
        <is>
          <t>Aqui</t>
        </is>
      </c>
      <c r="AE1221" t="n">
        <v>3398.10843373494</v>
      </c>
      <c r="AF1221" t="inlineStr">
        <is>
          <t>-</t>
        </is>
      </c>
    </row>
    <row r="1222">
      <c r="B1222" t="inlineStr">
        <is>
          <t>Actiu</t>
        </is>
      </c>
      <c r="C1222" t="inlineStr">
        <is>
          <t>2025-05-24</t>
        </is>
      </c>
      <c r="D1222" t="inlineStr">
        <is>
          <t>Serra Grup Immobiliari</t>
        </is>
      </c>
      <c r="F1222" t="inlineStr">
        <is>
          <t>2025-05-24</t>
        </is>
      </c>
      <c r="G1222" t="n">
        <v>0</v>
      </c>
      <c r="I1222" t="n">
        <v>550000</v>
      </c>
      <c r="J1222" t="inlineStr">
        <is>
          <t>-</t>
        </is>
      </c>
      <c r="K1222" t="inlineStr">
        <is>
          <t>Viviendas</t>
        </is>
      </c>
      <c r="L1222" t="inlineStr">
        <is>
          <t>-</t>
        </is>
      </c>
      <c r="M1222" t="n">
        <v>1980</v>
      </c>
      <c r="N1222" t="n">
        <v>45</v>
      </c>
      <c r="O1222" t="inlineStr">
        <is>
          <t>Vilafranca del Penedès</t>
        </is>
      </c>
      <c r="P1222" t="inlineStr">
        <is>
          <t>*CENTRO</t>
        </is>
      </c>
      <c r="Q1222" t="n">
        <v>260</v>
      </c>
      <c r="R1222" t="inlineStr">
        <is>
          <t>-</t>
        </is>
      </c>
      <c r="S1222" t="inlineStr">
        <is>
          <t>-</t>
        </is>
      </c>
      <c r="T1222" t="inlineStr">
        <is>
          <t>Si</t>
        </is>
      </c>
      <c r="U1222" t="n">
        <v>5</v>
      </c>
      <c r="V1222" t="n">
        <v>3</v>
      </c>
      <c r="W1222" t="inlineStr">
        <is>
          <t>-</t>
        </is>
      </c>
      <c r="X1222" t="inlineStr">
        <is>
          <t>No</t>
        </is>
      </c>
      <c r="Y1222" t="inlineStr">
        <is>
          <t>Si</t>
        </is>
      </c>
      <c r="Z1222" t="inlineStr">
        <is>
          <t>No</t>
        </is>
      </c>
      <c r="AA1222" t="inlineStr">
        <is>
          <t>Si</t>
        </is>
      </c>
      <c r="AB1222" t="inlineStr">
        <is>
          <t>No</t>
        </is>
      </c>
      <c r="AC1222" s="126" t="inlineStr">
        <is>
          <t>Aqui</t>
        </is>
      </c>
      <c r="AE1222" t="n">
        <v>2115.384615384615</v>
      </c>
      <c r="AF1222" t="n">
        <v>1726.844583987441</v>
      </c>
    </row>
    <row r="1223">
      <c r="B1223" t="inlineStr">
        <is>
          <t>Actiu</t>
        </is>
      </c>
      <c r="C1223" t="inlineStr">
        <is>
          <t>2025-05-24</t>
        </is>
      </c>
      <c r="D1223" t="inlineStr">
        <is>
          <t>Serra Grup Immobiliari</t>
        </is>
      </c>
      <c r="F1223" t="inlineStr">
        <is>
          <t>2025-05-24</t>
        </is>
      </c>
      <c r="G1223" t="n">
        <v>0</v>
      </c>
      <c r="I1223" t="n">
        <v>295000</v>
      </c>
      <c r="J1223" t="inlineStr">
        <is>
          <t>-</t>
        </is>
      </c>
      <c r="K1223" t="inlineStr">
        <is>
          <t>Viviendas</t>
        </is>
      </c>
      <c r="L1223" t="inlineStr">
        <is>
          <t>-</t>
        </is>
      </c>
      <c r="M1223" t="n">
        <v>1991</v>
      </c>
      <c r="N1223" t="n">
        <v>34</v>
      </c>
      <c r="O1223" t="inlineStr">
        <is>
          <t>Vilafranca del Penedès</t>
        </is>
      </c>
      <c r="P1223" t="inlineStr">
        <is>
          <t>Barceloneta - Molí D´En Rovira</t>
        </is>
      </c>
      <c r="Q1223" t="n">
        <v>121</v>
      </c>
      <c r="R1223" t="inlineStr">
        <is>
          <t>-</t>
        </is>
      </c>
      <c r="S1223" t="inlineStr">
        <is>
          <t>-</t>
        </is>
      </c>
      <c r="T1223" t="inlineStr">
        <is>
          <t>No</t>
        </is>
      </c>
      <c r="U1223" t="n">
        <v>3</v>
      </c>
      <c r="V1223" t="n">
        <v>3</v>
      </c>
      <c r="W1223" t="inlineStr">
        <is>
          <t>-</t>
        </is>
      </c>
      <c r="X1223" t="inlineStr">
        <is>
          <t>No</t>
        </is>
      </c>
      <c r="Y1223" t="inlineStr">
        <is>
          <t>No</t>
        </is>
      </c>
      <c r="Z1223" t="inlineStr">
        <is>
          <t>No</t>
        </is>
      </c>
      <c r="AA1223" t="inlineStr">
        <is>
          <t>Si</t>
        </is>
      </c>
      <c r="AB1223" t="inlineStr">
        <is>
          <t>Si</t>
        </is>
      </c>
      <c r="AC1223" s="126" t="inlineStr">
        <is>
          <t>Aqui</t>
        </is>
      </c>
      <c r="AE1223" t="n">
        <v>2438.01652892562</v>
      </c>
      <c r="AF1223" t="n">
        <v>2083.774811047538</v>
      </c>
    </row>
    <row r="1224">
      <c r="B1224" t="inlineStr">
        <is>
          <t>Actiu</t>
        </is>
      </c>
      <c r="C1224" t="inlineStr">
        <is>
          <t>2025-05-24</t>
        </is>
      </c>
      <c r="D1224" t="inlineStr">
        <is>
          <t>Serra Grup Immobiliari</t>
        </is>
      </c>
      <c r="F1224" t="inlineStr">
        <is>
          <t>2025-05-24</t>
        </is>
      </c>
      <c r="G1224" t="n">
        <v>0</v>
      </c>
      <c r="I1224" t="n">
        <v>2200000</v>
      </c>
      <c r="J1224" t="inlineStr">
        <is>
          <t>-</t>
        </is>
      </c>
      <c r="K1224" t="inlineStr">
        <is>
          <t>Viviendas</t>
        </is>
      </c>
      <c r="L1224" t="inlineStr">
        <is>
          <t>-</t>
        </is>
      </c>
      <c r="M1224" t="inlineStr">
        <is>
          <t>-</t>
        </is>
      </c>
      <c r="N1224" t="inlineStr">
        <is>
          <t>-</t>
        </is>
      </c>
      <c r="O1224" t="inlineStr">
        <is>
          <t>Vilafranca del Penedès</t>
        </is>
      </c>
      <c r="P1224" t="inlineStr">
        <is>
          <t>Subirats</t>
        </is>
      </c>
      <c r="Q1224" t="n">
        <v>687</v>
      </c>
      <c r="R1224" t="inlineStr">
        <is>
          <t>-</t>
        </is>
      </c>
      <c r="S1224" t="inlineStr">
        <is>
          <t>-</t>
        </is>
      </c>
      <c r="T1224" t="inlineStr">
        <is>
          <t>No</t>
        </is>
      </c>
      <c r="U1224" t="n">
        <v>8</v>
      </c>
      <c r="V1224" t="n">
        <v>6</v>
      </c>
      <c r="W1224" t="inlineStr">
        <is>
          <t>-</t>
        </is>
      </c>
      <c r="X1224" t="inlineStr">
        <is>
          <t>Si</t>
        </is>
      </c>
      <c r="Y1224" t="inlineStr">
        <is>
          <t>Si</t>
        </is>
      </c>
      <c r="Z1224" t="inlineStr">
        <is>
          <t>Si</t>
        </is>
      </c>
      <c r="AA1224" t="inlineStr">
        <is>
          <t>No</t>
        </is>
      </c>
      <c r="AB1224" t="inlineStr">
        <is>
          <t>No</t>
        </is>
      </c>
      <c r="AC1224" s="126" t="inlineStr">
        <is>
          <t>Aqui</t>
        </is>
      </c>
      <c r="AE1224" t="n">
        <v>3202.328966521106</v>
      </c>
      <c r="AF1224" t="inlineStr">
        <is>
          <t>-</t>
        </is>
      </c>
    </row>
    <row r="1225">
      <c r="B1225" t="inlineStr">
        <is>
          <t>Actiu</t>
        </is>
      </c>
      <c r="C1225" t="inlineStr">
        <is>
          <t>2025-05-24</t>
        </is>
      </c>
      <c r="D1225" t="inlineStr">
        <is>
          <t>Serra Grup Immobiliari</t>
        </is>
      </c>
      <c r="F1225" t="inlineStr">
        <is>
          <t>2025-05-24</t>
        </is>
      </c>
      <c r="G1225" t="n">
        <v>0</v>
      </c>
      <c r="I1225" t="n">
        <v>285000</v>
      </c>
      <c r="J1225" t="inlineStr">
        <is>
          <t>-</t>
        </is>
      </c>
      <c r="K1225" t="inlineStr">
        <is>
          <t>Viviendas</t>
        </is>
      </c>
      <c r="L1225" t="inlineStr">
        <is>
          <t>-</t>
        </is>
      </c>
      <c r="M1225" t="n">
        <v>1966</v>
      </c>
      <c r="N1225" t="n">
        <v>59</v>
      </c>
      <c r="O1225" t="inlineStr">
        <is>
          <t>Vilafranca del Penedès</t>
        </is>
      </c>
      <c r="P1225" t="inlineStr">
        <is>
          <t>Sant Julià</t>
        </is>
      </c>
      <c r="Q1225" t="n">
        <v>90</v>
      </c>
      <c r="R1225" t="inlineStr">
        <is>
          <t>-</t>
        </is>
      </c>
      <c r="S1225" t="inlineStr">
        <is>
          <t>-</t>
        </is>
      </c>
      <c r="T1225" t="inlineStr">
        <is>
          <t>No</t>
        </is>
      </c>
      <c r="U1225" t="n">
        <v>3</v>
      </c>
      <c r="V1225" t="n">
        <v>1</v>
      </c>
      <c r="W1225" t="inlineStr">
        <is>
          <t>-</t>
        </is>
      </c>
      <c r="X1225" t="inlineStr">
        <is>
          <t>Si</t>
        </is>
      </c>
      <c r="Y1225" t="inlineStr">
        <is>
          <t>No</t>
        </is>
      </c>
      <c r="Z1225" t="inlineStr">
        <is>
          <t>No</t>
        </is>
      </c>
      <c r="AA1225" t="inlineStr">
        <is>
          <t>Si</t>
        </is>
      </c>
      <c r="AB1225" t="inlineStr">
        <is>
          <t>Si</t>
        </is>
      </c>
      <c r="AC1225" s="126" t="inlineStr">
        <is>
          <t>Aqui</t>
        </is>
      </c>
      <c r="AE1225" t="n">
        <v>3166.666666666667</v>
      </c>
      <c r="AF1225" t="n">
        <v>2445.302445302445</v>
      </c>
    </row>
    <row r="1226">
      <c r="B1226" t="inlineStr">
        <is>
          <t>Actiu</t>
        </is>
      </c>
      <c r="C1226" t="inlineStr">
        <is>
          <t>2025-05-24</t>
        </is>
      </c>
      <c r="D1226" t="inlineStr">
        <is>
          <t>Serra Grup Immobiliari</t>
        </is>
      </c>
      <c r="F1226" t="inlineStr">
        <is>
          <t>2025-05-24</t>
        </is>
      </c>
      <c r="G1226" t="n">
        <v>0</v>
      </c>
      <c r="I1226" t="n">
        <v>296000</v>
      </c>
      <c r="J1226" t="inlineStr">
        <is>
          <t>-</t>
        </is>
      </c>
      <c r="K1226" t="inlineStr">
        <is>
          <t>Viviendas</t>
        </is>
      </c>
      <c r="L1226" t="inlineStr">
        <is>
          <t>Buen estado</t>
        </is>
      </c>
      <c r="M1226" t="inlineStr">
        <is>
          <t>-</t>
        </is>
      </c>
      <c r="N1226" t="inlineStr">
        <is>
          <t>-</t>
        </is>
      </c>
      <c r="O1226" t="inlineStr">
        <is>
          <t>Font-rubí</t>
        </is>
      </c>
      <c r="P1226" t="inlineStr">
        <is>
          <t>Cataluna</t>
        </is>
      </c>
      <c r="Q1226" t="n">
        <v>95</v>
      </c>
      <c r="R1226" t="inlineStr">
        <is>
          <t>-</t>
        </is>
      </c>
      <c r="S1226" t="inlineStr">
        <is>
          <t>-</t>
        </is>
      </c>
      <c r="T1226" t="inlineStr">
        <is>
          <t>No</t>
        </is>
      </c>
      <c r="U1226" t="n">
        <v>7</v>
      </c>
      <c r="V1226" t="n">
        <v>3</v>
      </c>
      <c r="W1226" t="inlineStr">
        <is>
          <t>-</t>
        </is>
      </c>
      <c r="X1226" t="inlineStr">
        <is>
          <t>Si</t>
        </is>
      </c>
      <c r="Y1226" t="inlineStr">
        <is>
          <t>No</t>
        </is>
      </c>
      <c r="Z1226" t="inlineStr">
        <is>
          <t>Si</t>
        </is>
      </c>
      <c r="AA1226" t="inlineStr">
        <is>
          <t>No</t>
        </is>
      </c>
      <c r="AB1226" t="inlineStr">
        <is>
          <t>No</t>
        </is>
      </c>
      <c r="AC1226" s="126" t="inlineStr">
        <is>
          <t>Aqui</t>
        </is>
      </c>
      <c r="AE1226" t="n">
        <v>3115.78947368421</v>
      </c>
      <c r="AF1226" t="inlineStr">
        <is>
          <t>-</t>
        </is>
      </c>
    </row>
    <row r="1227">
      <c r="B1227" t="inlineStr">
        <is>
          <t>Actiu</t>
        </is>
      </c>
      <c r="C1227" t="inlineStr">
        <is>
          <t>2025-05-24</t>
        </is>
      </c>
      <c r="D1227" t="inlineStr">
        <is>
          <t>Serra Grup Immobiliari</t>
        </is>
      </c>
      <c r="F1227" t="inlineStr">
        <is>
          <t>2025-05-24</t>
        </is>
      </c>
      <c r="G1227" t="n">
        <v>0</v>
      </c>
      <c r="I1227" t="n">
        <v>340000</v>
      </c>
      <c r="J1227" t="inlineStr">
        <is>
          <t>-</t>
        </is>
      </c>
      <c r="K1227" t="inlineStr">
        <is>
          <t>Viviendas</t>
        </is>
      </c>
      <c r="L1227" t="inlineStr">
        <is>
          <t>-</t>
        </is>
      </c>
      <c r="M1227" t="n">
        <v>2003</v>
      </c>
      <c r="N1227" t="n">
        <v>22</v>
      </c>
      <c r="O1227" t="inlineStr">
        <is>
          <t>Moja</t>
        </is>
      </c>
      <c r="P1227" t="inlineStr">
        <is>
          <t>La vinera</t>
        </is>
      </c>
      <c r="Q1227" t="n">
        <v>125</v>
      </c>
      <c r="R1227" t="inlineStr">
        <is>
          <t>-</t>
        </is>
      </c>
      <c r="S1227" t="inlineStr">
        <is>
          <t>-</t>
        </is>
      </c>
      <c r="T1227" t="inlineStr">
        <is>
          <t>Si</t>
        </is>
      </c>
      <c r="U1227" t="n">
        <v>4</v>
      </c>
      <c r="V1227" t="n">
        <v>3</v>
      </c>
      <c r="W1227" t="inlineStr">
        <is>
          <t>-</t>
        </is>
      </c>
      <c r="X1227" t="inlineStr">
        <is>
          <t>Si</t>
        </is>
      </c>
      <c r="Y1227" t="inlineStr">
        <is>
          <t>Si</t>
        </is>
      </c>
      <c r="Z1227" t="inlineStr">
        <is>
          <t>Si</t>
        </is>
      </c>
      <c r="AA1227" t="inlineStr">
        <is>
          <t>Si</t>
        </is>
      </c>
      <c r="AB1227" t="inlineStr">
        <is>
          <t>Si</t>
        </is>
      </c>
      <c r="AC1227" s="126" t="inlineStr">
        <is>
          <t>Aqui</t>
        </is>
      </c>
      <c r="AE1227" t="n">
        <v>2720</v>
      </c>
      <c r="AF1227" t="n">
        <v>2450.45045045045</v>
      </c>
    </row>
    <row r="1228">
      <c r="B1228" t="inlineStr">
        <is>
          <t>Actiu</t>
        </is>
      </c>
      <c r="C1228" t="inlineStr">
        <is>
          <t>2025-05-25</t>
        </is>
      </c>
      <c r="D1228" t="inlineStr">
        <is>
          <t>Serra Grup Immobiliari</t>
        </is>
      </c>
      <c r="F1228" t="inlineStr">
        <is>
          <t>2025-05-25</t>
        </is>
      </c>
      <c r="G1228" t="n">
        <v>0</v>
      </c>
      <c r="I1228" t="n">
        <v>700000</v>
      </c>
      <c r="J1228" t="inlineStr">
        <is>
          <t>-</t>
        </is>
      </c>
      <c r="K1228" t="inlineStr">
        <is>
          <t>Viviendas</t>
        </is>
      </c>
      <c r="L1228" t="inlineStr">
        <is>
          <t>Buen estado</t>
        </is>
      </c>
      <c r="M1228" t="n">
        <v>1925</v>
      </c>
      <c r="N1228" t="n">
        <v>100</v>
      </c>
      <c r="O1228" t="inlineStr">
        <is>
          <t>Vilafranca del Penedès</t>
        </is>
      </c>
      <c r="P1228" t="inlineStr">
        <is>
          <t>*CENTRO</t>
        </is>
      </c>
      <c r="Q1228" t="n">
        <v>181</v>
      </c>
      <c r="R1228" t="inlineStr">
        <is>
          <t>-</t>
        </is>
      </c>
      <c r="S1228" t="inlineStr">
        <is>
          <t>-</t>
        </is>
      </c>
      <c r="T1228" t="inlineStr">
        <is>
          <t>No</t>
        </is>
      </c>
      <c r="U1228" t="n">
        <v>8</v>
      </c>
      <c r="V1228" t="n">
        <v>8</v>
      </c>
      <c r="W1228" t="inlineStr">
        <is>
          <t>Este</t>
        </is>
      </c>
      <c r="X1228" t="inlineStr">
        <is>
          <t>No</t>
        </is>
      </c>
      <c r="Y1228" t="inlineStr">
        <is>
          <t>Si</t>
        </is>
      </c>
      <c r="Z1228" t="inlineStr">
        <is>
          <t>No</t>
        </is>
      </c>
      <c r="AA1228" t="inlineStr">
        <is>
          <t>No</t>
        </is>
      </c>
      <c r="AB1228" t="inlineStr">
        <is>
          <t>No</t>
        </is>
      </c>
      <c r="AC1228" s="126" t="inlineStr">
        <is>
          <t>Aqui</t>
        </is>
      </c>
      <c r="AE1228" t="n">
        <v>3867.403314917127</v>
      </c>
      <c r="AF1228" t="n">
        <v>2578.268876611418</v>
      </c>
    </row>
    <row r="1229">
      <c r="B1229" t="inlineStr">
        <is>
          <t>Actiu</t>
        </is>
      </c>
      <c r="C1229" t="inlineStr">
        <is>
          <t>2025-05-25</t>
        </is>
      </c>
      <c r="D1229" t="inlineStr">
        <is>
          <t>Serra Grup Immobiliari</t>
        </is>
      </c>
      <c r="F1229" t="inlineStr">
        <is>
          <t>2025-05-25</t>
        </is>
      </c>
      <c r="G1229" t="n">
        <v>0</v>
      </c>
      <c r="I1229" t="n">
        <v>319200</v>
      </c>
      <c r="J1229" t="inlineStr">
        <is>
          <t>-</t>
        </is>
      </c>
      <c r="K1229" t="inlineStr">
        <is>
          <t>Viviendas</t>
        </is>
      </c>
      <c r="L1229" t="inlineStr">
        <is>
          <t>Obra Nueva</t>
        </is>
      </c>
      <c r="M1229" t="n">
        <v>2025</v>
      </c>
      <c r="N1229" t="n">
        <v>0</v>
      </c>
      <c r="O1229" t="inlineStr">
        <is>
          <t>Vilafranca del Penedès</t>
        </is>
      </c>
      <c r="P1229" t="inlineStr">
        <is>
          <t>Barcelona</t>
        </is>
      </c>
      <c r="Q1229" t="n">
        <v>92</v>
      </c>
      <c r="R1229" t="inlineStr">
        <is>
          <t>-</t>
        </is>
      </c>
      <c r="S1229" t="inlineStr">
        <is>
          <t>-</t>
        </is>
      </c>
      <c r="T1229" t="inlineStr">
        <is>
          <t>Si</t>
        </is>
      </c>
      <c r="U1229" t="n">
        <v>4</v>
      </c>
      <c r="V1229" t="n">
        <v>2</v>
      </c>
      <c r="W1229" t="inlineStr">
        <is>
          <t>-</t>
        </is>
      </c>
      <c r="X1229" t="inlineStr">
        <is>
          <t>No</t>
        </is>
      </c>
      <c r="Y1229" t="inlineStr">
        <is>
          <t>No</t>
        </is>
      </c>
      <c r="Z1229" t="inlineStr">
        <is>
          <t>Si</t>
        </is>
      </c>
      <c r="AA1229" t="inlineStr">
        <is>
          <t>No</t>
        </is>
      </c>
      <c r="AB1229" t="inlineStr">
        <is>
          <t>Si</t>
        </is>
      </c>
      <c r="AC1229" s="126" t="inlineStr">
        <is>
          <t>Aqui</t>
        </is>
      </c>
      <c r="AE1229" t="n">
        <v>3469.565217391304</v>
      </c>
      <c r="AF1229" t="n">
        <v>3469.565217391304</v>
      </c>
    </row>
    <row r="1230">
      <c r="B1230" t="inlineStr">
        <is>
          <t>Actiu</t>
        </is>
      </c>
      <c r="C1230" t="inlineStr">
        <is>
          <t>2025-05-25</t>
        </is>
      </c>
      <c r="D1230" t="inlineStr">
        <is>
          <t>Serra Grup Immobiliari</t>
        </is>
      </c>
      <c r="F1230" t="inlineStr">
        <is>
          <t>2025-05-25</t>
        </is>
      </c>
      <c r="G1230" t="n">
        <v>0</v>
      </c>
      <c r="I1230" t="n">
        <v>269000</v>
      </c>
      <c r="J1230" t="inlineStr">
        <is>
          <t>-</t>
        </is>
      </c>
      <c r="K1230" t="inlineStr">
        <is>
          <t>Viviendas</t>
        </is>
      </c>
      <c r="L1230" t="inlineStr">
        <is>
          <t>Obra Nueva</t>
        </is>
      </c>
      <c r="M1230" t="n">
        <v>2025</v>
      </c>
      <c r="N1230" t="n">
        <v>0</v>
      </c>
      <c r="O1230" t="inlineStr">
        <is>
          <t>Vilafranca del Penedès</t>
        </is>
      </c>
      <c r="P1230" t="inlineStr">
        <is>
          <t>La Girada</t>
        </is>
      </c>
      <c r="Q1230" t="n">
        <v>78</v>
      </c>
      <c r="R1230" t="inlineStr">
        <is>
          <t>-</t>
        </is>
      </c>
      <c r="S1230" t="inlineStr">
        <is>
          <t>-</t>
        </is>
      </c>
      <c r="T1230" t="inlineStr">
        <is>
          <t>Si</t>
        </is>
      </c>
      <c r="U1230" t="n">
        <v>4</v>
      </c>
      <c r="V1230" t="n">
        <v>2</v>
      </c>
      <c r="W1230" t="inlineStr">
        <is>
          <t>-</t>
        </is>
      </c>
      <c r="X1230" t="inlineStr">
        <is>
          <t>No</t>
        </is>
      </c>
      <c r="Y1230" t="inlineStr">
        <is>
          <t>Si</t>
        </is>
      </c>
      <c r="Z1230" t="inlineStr">
        <is>
          <t>Si</t>
        </is>
      </c>
      <c r="AA1230" t="inlineStr">
        <is>
          <t>No</t>
        </is>
      </c>
      <c r="AB1230" t="inlineStr">
        <is>
          <t>No</t>
        </is>
      </c>
      <c r="AC1230" s="126" t="inlineStr">
        <is>
          <t>Aqui</t>
        </is>
      </c>
      <c r="AE1230" t="n">
        <v>3448.717948717949</v>
      </c>
      <c r="AF1230" t="n">
        <v>3448.717948717949</v>
      </c>
    </row>
    <row r="1231">
      <c r="B1231" t="inlineStr">
        <is>
          <t>Actiu</t>
        </is>
      </c>
      <c r="C1231" t="inlineStr">
        <is>
          <t>2025-05-25</t>
        </is>
      </c>
      <c r="D1231" t="inlineStr">
        <is>
          <t>Serra Grup Immobiliari</t>
        </is>
      </c>
      <c r="F1231" t="inlineStr">
        <is>
          <t>2025-05-25</t>
        </is>
      </c>
      <c r="G1231" t="n">
        <v>0</v>
      </c>
      <c r="I1231" t="n">
        <v>282043</v>
      </c>
      <c r="J1231" t="inlineStr">
        <is>
          <t>-</t>
        </is>
      </c>
      <c r="K1231" t="inlineStr">
        <is>
          <t>Viviendas</t>
        </is>
      </c>
      <c r="L1231" t="inlineStr">
        <is>
          <t>Nuevo</t>
        </is>
      </c>
      <c r="M1231" t="inlineStr">
        <is>
          <t>-</t>
        </is>
      </c>
      <c r="N1231" t="inlineStr">
        <is>
          <t>-</t>
        </is>
      </c>
      <c r="O1231" t="inlineStr">
        <is>
          <t>Vilafranca del Penedès</t>
        </is>
      </c>
      <c r="P1231" t="inlineStr">
        <is>
          <t>Barcelona</t>
        </is>
      </c>
      <c r="Q1231" t="n">
        <v>83</v>
      </c>
      <c r="R1231" t="inlineStr">
        <is>
          <t>-</t>
        </is>
      </c>
      <c r="S1231" t="inlineStr">
        <is>
          <t>-</t>
        </is>
      </c>
      <c r="T1231" t="inlineStr">
        <is>
          <t>Si</t>
        </is>
      </c>
      <c r="U1231" t="n">
        <v>3</v>
      </c>
      <c r="V1231" t="n">
        <v>2</v>
      </c>
      <c r="W1231" t="inlineStr">
        <is>
          <t>-</t>
        </is>
      </c>
      <c r="X1231" t="inlineStr">
        <is>
          <t>No</t>
        </is>
      </c>
      <c r="Y1231" t="inlineStr">
        <is>
          <t>No</t>
        </is>
      </c>
      <c r="Z1231" t="inlineStr">
        <is>
          <t>Si</t>
        </is>
      </c>
      <c r="AA1231" t="inlineStr">
        <is>
          <t>No</t>
        </is>
      </c>
      <c r="AB1231" t="inlineStr">
        <is>
          <t>Si</t>
        </is>
      </c>
      <c r="AC1231" s="126" t="inlineStr">
        <is>
          <t>Aqui</t>
        </is>
      </c>
      <c r="AE1231" t="n">
        <v>3398.10843373494</v>
      </c>
      <c r="AF1231" t="inlineStr">
        <is>
          <t>-</t>
        </is>
      </c>
    </row>
    <row r="1232">
      <c r="B1232" t="inlineStr">
        <is>
          <t>Actiu</t>
        </is>
      </c>
      <c r="C1232" t="inlineStr">
        <is>
          <t>2025-05-25</t>
        </is>
      </c>
      <c r="D1232" t="inlineStr">
        <is>
          <t>Serra Grup Immobiliari</t>
        </is>
      </c>
      <c r="F1232" t="inlineStr">
        <is>
          <t>2025-05-25</t>
        </is>
      </c>
      <c r="G1232" t="n">
        <v>0</v>
      </c>
      <c r="I1232" t="n">
        <v>284000</v>
      </c>
      <c r="J1232" t="inlineStr">
        <is>
          <t>-</t>
        </is>
      </c>
      <c r="K1232" t="inlineStr">
        <is>
          <t>Viviendas</t>
        </is>
      </c>
      <c r="L1232" t="inlineStr">
        <is>
          <t>Nuevo</t>
        </is>
      </c>
      <c r="M1232" t="n">
        <v>2025</v>
      </c>
      <c r="N1232" t="n">
        <v>0</v>
      </c>
      <c r="O1232" t="inlineStr">
        <is>
          <t>Vilafranca del Penedès</t>
        </is>
      </c>
      <c r="P1232" t="inlineStr">
        <is>
          <t>La Girada</t>
        </is>
      </c>
      <c r="Q1232" t="n">
        <v>78</v>
      </c>
      <c r="R1232" t="inlineStr">
        <is>
          <t>-</t>
        </is>
      </c>
      <c r="S1232" t="inlineStr">
        <is>
          <t>-</t>
        </is>
      </c>
      <c r="T1232" t="inlineStr">
        <is>
          <t>Si</t>
        </is>
      </c>
      <c r="U1232" t="n">
        <v>4</v>
      </c>
      <c r="V1232" t="n">
        <v>2</v>
      </c>
      <c r="W1232" t="inlineStr">
        <is>
          <t>-</t>
        </is>
      </c>
      <c r="X1232" t="inlineStr">
        <is>
          <t>No</t>
        </is>
      </c>
      <c r="Y1232" t="inlineStr">
        <is>
          <t>Si</t>
        </is>
      </c>
      <c r="Z1232" t="inlineStr">
        <is>
          <t>Si</t>
        </is>
      </c>
      <c r="AA1232" t="inlineStr">
        <is>
          <t>No</t>
        </is>
      </c>
      <c r="AB1232" t="inlineStr">
        <is>
          <t>No</t>
        </is>
      </c>
      <c r="AC1232" s="126" t="inlineStr">
        <is>
          <t>Aqui</t>
        </is>
      </c>
      <c r="AE1232" t="n">
        <v>3641.025641025641</v>
      </c>
      <c r="AF1232" t="n">
        <v>3641.025641025641</v>
      </c>
    </row>
    <row r="1233">
      <c r="B1233" t="inlineStr">
        <is>
          <t>Actiu</t>
        </is>
      </c>
      <c r="C1233" t="inlineStr">
        <is>
          <t>2025-05-25</t>
        </is>
      </c>
      <c r="D1233" t="inlineStr">
        <is>
          <t>Serra Grup Immobiliari</t>
        </is>
      </c>
      <c r="F1233" t="inlineStr">
        <is>
          <t>2025-05-25</t>
        </is>
      </c>
      <c r="G1233" t="n">
        <v>0</v>
      </c>
      <c r="I1233" t="n">
        <v>276105</v>
      </c>
      <c r="J1233" t="inlineStr">
        <is>
          <t>-</t>
        </is>
      </c>
      <c r="K1233" t="inlineStr">
        <is>
          <t>Viviendas</t>
        </is>
      </c>
      <c r="L1233" t="inlineStr">
        <is>
          <t>Obra Nueva</t>
        </is>
      </c>
      <c r="M1233" t="n">
        <v>2025</v>
      </c>
      <c r="N1233" t="n">
        <v>0</v>
      </c>
      <c r="O1233" t="inlineStr">
        <is>
          <t>Vilafranca del Penedès</t>
        </is>
      </c>
      <c r="P1233" t="inlineStr">
        <is>
          <t>Vilafranca del Penedès</t>
        </is>
      </c>
      <c r="Q1233" t="n">
        <v>83</v>
      </c>
      <c r="R1233" t="inlineStr">
        <is>
          <t>-</t>
        </is>
      </c>
      <c r="S1233" t="inlineStr">
        <is>
          <t>-</t>
        </is>
      </c>
      <c r="T1233" t="inlineStr">
        <is>
          <t>Si</t>
        </is>
      </c>
      <c r="U1233" t="n">
        <v>3</v>
      </c>
      <c r="V1233" t="n">
        <v>2</v>
      </c>
      <c r="W1233" t="inlineStr">
        <is>
          <t>-</t>
        </is>
      </c>
      <c r="X1233" t="inlineStr">
        <is>
          <t>No</t>
        </is>
      </c>
      <c r="Y1233" t="inlineStr">
        <is>
          <t>No</t>
        </is>
      </c>
      <c r="Z1233" t="inlineStr">
        <is>
          <t>Si</t>
        </is>
      </c>
      <c r="AA1233" t="inlineStr">
        <is>
          <t>No</t>
        </is>
      </c>
      <c r="AB1233" t="inlineStr">
        <is>
          <t>Si</t>
        </is>
      </c>
      <c r="AC1233" s="126" t="inlineStr">
        <is>
          <t>Aqui</t>
        </is>
      </c>
      <c r="AE1233" t="n">
        <v>3326.566265060241</v>
      </c>
      <c r="AF1233" t="n">
        <v>3326.566265060241</v>
      </c>
    </row>
    <row r="1234">
      <c r="B1234" t="inlineStr">
        <is>
          <t>Actiu</t>
        </is>
      </c>
      <c r="C1234" t="inlineStr">
        <is>
          <t>2025-05-25</t>
        </is>
      </c>
      <c r="D1234" t="inlineStr">
        <is>
          <t>Serra Grup Immobiliari</t>
        </is>
      </c>
      <c r="F1234" t="inlineStr">
        <is>
          <t>2025-05-25</t>
        </is>
      </c>
      <c r="G1234" t="n">
        <v>0</v>
      </c>
      <c r="I1234" t="n">
        <v>276838</v>
      </c>
      <c r="J1234" t="inlineStr">
        <is>
          <t>-</t>
        </is>
      </c>
      <c r="K1234" t="inlineStr">
        <is>
          <t>Viviendas</t>
        </is>
      </c>
      <c r="L1234" t="inlineStr">
        <is>
          <t>Obra Nueva</t>
        </is>
      </c>
      <c r="M1234" t="n">
        <v>2025</v>
      </c>
      <c r="N1234" t="n">
        <v>0</v>
      </c>
      <c r="O1234" t="inlineStr">
        <is>
          <t>Vilafranca del Penedès</t>
        </is>
      </c>
      <c r="P1234" t="inlineStr">
        <is>
          <t>Barceloneta</t>
        </is>
      </c>
      <c r="Q1234" t="n">
        <v>83</v>
      </c>
      <c r="R1234" t="inlineStr">
        <is>
          <t>-</t>
        </is>
      </c>
      <c r="S1234" t="inlineStr">
        <is>
          <t>-</t>
        </is>
      </c>
      <c r="T1234" t="inlineStr">
        <is>
          <t>Si</t>
        </is>
      </c>
      <c r="U1234" t="n">
        <v>3</v>
      </c>
      <c r="V1234" t="n">
        <v>2</v>
      </c>
      <c r="W1234" t="inlineStr">
        <is>
          <t>-</t>
        </is>
      </c>
      <c r="X1234" t="inlineStr">
        <is>
          <t>No</t>
        </is>
      </c>
      <c r="Y1234" t="inlineStr">
        <is>
          <t>No</t>
        </is>
      </c>
      <c r="Z1234" t="inlineStr">
        <is>
          <t>Si</t>
        </is>
      </c>
      <c r="AA1234" t="inlineStr">
        <is>
          <t>No</t>
        </is>
      </c>
      <c r="AB1234" t="inlineStr">
        <is>
          <t>Si</t>
        </is>
      </c>
      <c r="AC1234" s="126" t="inlineStr">
        <is>
          <t>Aqui</t>
        </is>
      </c>
      <c r="AE1234" t="n">
        <v>3335.397590361446</v>
      </c>
      <c r="AF1234" t="n">
        <v>3335.397590361446</v>
      </c>
    </row>
    <row r="1235">
      <c r="B1235" t="inlineStr">
        <is>
          <t>Actiu</t>
        </is>
      </c>
      <c r="C1235" t="inlineStr">
        <is>
          <t>2025-05-25</t>
        </is>
      </c>
      <c r="D1235" t="inlineStr">
        <is>
          <t>Serra Grup Immobiliari</t>
        </is>
      </c>
      <c r="F1235" t="inlineStr">
        <is>
          <t>2025-05-25</t>
        </is>
      </c>
      <c r="G1235" t="n">
        <v>0</v>
      </c>
      <c r="I1235" t="n">
        <v>175000</v>
      </c>
      <c r="J1235" t="inlineStr">
        <is>
          <t>-</t>
        </is>
      </c>
      <c r="K1235" t="inlineStr">
        <is>
          <t>Viviendas</t>
        </is>
      </c>
      <c r="L1235" t="inlineStr">
        <is>
          <t>Buen estado</t>
        </is>
      </c>
      <c r="M1235" t="n">
        <v>1995</v>
      </c>
      <c r="N1235" t="n">
        <v>30</v>
      </c>
      <c r="O1235" t="inlineStr">
        <is>
          <t>Vilafranca del Penedès</t>
        </is>
      </c>
      <c r="P1235" t="inlineStr">
        <is>
          <t>LES CLOTES</t>
        </is>
      </c>
      <c r="Q1235" t="n">
        <v>87</v>
      </c>
      <c r="R1235" t="inlineStr">
        <is>
          <t>-</t>
        </is>
      </c>
      <c r="S1235" t="inlineStr">
        <is>
          <t>-</t>
        </is>
      </c>
      <c r="T1235" t="inlineStr">
        <is>
          <t>Si</t>
        </is>
      </c>
      <c r="U1235" t="n">
        <v>4</v>
      </c>
      <c r="V1235" t="n">
        <v>2</v>
      </c>
      <c r="W1235" t="inlineStr">
        <is>
          <t>Oeste</t>
        </is>
      </c>
      <c r="X1235" t="inlineStr">
        <is>
          <t>No</t>
        </is>
      </c>
      <c r="Y1235" t="inlineStr">
        <is>
          <t>Si</t>
        </is>
      </c>
      <c r="Z1235" t="inlineStr">
        <is>
          <t>No</t>
        </is>
      </c>
      <c r="AA1235" t="inlineStr">
        <is>
          <t>No</t>
        </is>
      </c>
      <c r="AB1235" t="inlineStr">
        <is>
          <t>No</t>
        </is>
      </c>
      <c r="AC1235" s="126" t="inlineStr">
        <is>
          <t>Aqui</t>
        </is>
      </c>
      <c r="AE1235" t="n">
        <v>2011.494252873563</v>
      </c>
      <c r="AF1235" t="n">
        <v>1749.125437281359</v>
      </c>
    </row>
    <row r="1236">
      <c r="B1236" t="inlineStr">
        <is>
          <t>Actiu</t>
        </is>
      </c>
      <c r="C1236" t="inlineStr">
        <is>
          <t>2025-05-25</t>
        </is>
      </c>
      <c r="D1236" t="inlineStr">
        <is>
          <t>Serra Grup Immobiliari</t>
        </is>
      </c>
      <c r="F1236" t="inlineStr">
        <is>
          <t>2025-05-25</t>
        </is>
      </c>
      <c r="G1236" t="n">
        <v>0</v>
      </c>
      <c r="I1236" t="n">
        <v>267000</v>
      </c>
      <c r="J1236" t="inlineStr">
        <is>
          <t>-</t>
        </is>
      </c>
      <c r="K1236" t="inlineStr">
        <is>
          <t>Viviendas</t>
        </is>
      </c>
      <c r="L1236" t="inlineStr">
        <is>
          <t>Buen estado</t>
        </is>
      </c>
      <c r="M1236" t="inlineStr">
        <is>
          <t>-</t>
        </is>
      </c>
      <c r="N1236" t="inlineStr">
        <is>
          <t>-</t>
        </is>
      </c>
      <c r="O1236" t="inlineStr">
        <is>
          <t>Vilafranca del Penedès</t>
        </is>
      </c>
      <c r="P1236" t="inlineStr">
        <is>
          <t>*CENTRO</t>
        </is>
      </c>
      <c r="Q1236" t="n">
        <v>305</v>
      </c>
      <c r="R1236" t="inlineStr">
        <is>
          <t>-</t>
        </is>
      </c>
      <c r="S1236" t="inlineStr">
        <is>
          <t>-</t>
        </is>
      </c>
      <c r="T1236" t="inlineStr">
        <is>
          <t>No</t>
        </is>
      </c>
      <c r="U1236" t="n">
        <v>4</v>
      </c>
      <c r="V1236" t="n">
        <v>3</v>
      </c>
      <c r="W1236" t="inlineStr">
        <is>
          <t>-</t>
        </is>
      </c>
      <c r="X1236" t="inlineStr">
        <is>
          <t>No</t>
        </is>
      </c>
      <c r="Y1236" t="inlineStr">
        <is>
          <t>No</t>
        </is>
      </c>
      <c r="Z1236" t="inlineStr">
        <is>
          <t>No</t>
        </is>
      </c>
      <c r="AA1236" t="inlineStr">
        <is>
          <t>No</t>
        </is>
      </c>
      <c r="AB1236" t="inlineStr">
        <is>
          <t>No</t>
        </is>
      </c>
      <c r="AC1236" s="126" t="inlineStr">
        <is>
          <t>Aqui</t>
        </is>
      </c>
      <c r="AE1236" t="n">
        <v>875.4098360655738</v>
      </c>
      <c r="AF1236" t="inlineStr">
        <is>
          <t>-</t>
        </is>
      </c>
    </row>
    <row r="1237">
      <c r="B1237" t="inlineStr">
        <is>
          <t>Actiu</t>
        </is>
      </c>
      <c r="C1237" t="inlineStr">
        <is>
          <t>2025-05-25</t>
        </is>
      </c>
      <c r="D1237" t="inlineStr">
        <is>
          <t>Serra Grup Immobiliari</t>
        </is>
      </c>
      <c r="F1237" t="inlineStr">
        <is>
          <t>2025-05-25</t>
        </is>
      </c>
      <c r="G1237" t="n">
        <v>0</v>
      </c>
      <c r="I1237" t="n">
        <v>285000</v>
      </c>
      <c r="J1237" t="inlineStr">
        <is>
          <t>-</t>
        </is>
      </c>
      <c r="K1237" t="inlineStr">
        <is>
          <t>Viviendas</t>
        </is>
      </c>
      <c r="L1237" t="inlineStr">
        <is>
          <t>Buen estado</t>
        </is>
      </c>
      <c r="M1237" t="n">
        <v>1960</v>
      </c>
      <c r="N1237" t="n">
        <v>65</v>
      </c>
      <c r="O1237" t="inlineStr">
        <is>
          <t>Vilafranca del Penedès</t>
        </is>
      </c>
      <c r="P1237" t="inlineStr">
        <is>
          <t>*CENTRO</t>
        </is>
      </c>
      <c r="Q1237" t="n">
        <v>98</v>
      </c>
      <c r="R1237" t="inlineStr">
        <is>
          <t>-</t>
        </is>
      </c>
      <c r="S1237" t="inlineStr">
        <is>
          <t>-</t>
        </is>
      </c>
      <c r="T1237" t="inlineStr">
        <is>
          <t>No</t>
        </is>
      </c>
      <c r="U1237" t="n">
        <v>3</v>
      </c>
      <c r="V1237" t="n">
        <v>2</v>
      </c>
      <c r="W1237" t="inlineStr">
        <is>
          <t>-</t>
        </is>
      </c>
      <c r="X1237" t="inlineStr">
        <is>
          <t>No</t>
        </is>
      </c>
      <c r="Y1237" t="inlineStr">
        <is>
          <t>Si</t>
        </is>
      </c>
      <c r="Z1237" t="inlineStr">
        <is>
          <t>No</t>
        </is>
      </c>
      <c r="AA1237" t="inlineStr">
        <is>
          <t>No</t>
        </is>
      </c>
      <c r="AB1237" t="inlineStr">
        <is>
          <t>Si</t>
        </is>
      </c>
      <c r="AC1237" s="126" t="inlineStr">
        <is>
          <t>Aqui</t>
        </is>
      </c>
      <c r="AE1237" t="n">
        <v>2908.163265306122</v>
      </c>
      <c r="AF1237" t="n">
        <v>2194.840200231036</v>
      </c>
    </row>
    <row r="1238">
      <c r="B1238" t="inlineStr">
        <is>
          <t>Actiu</t>
        </is>
      </c>
      <c r="C1238" t="inlineStr">
        <is>
          <t>2025-05-25</t>
        </is>
      </c>
      <c r="D1238" t="inlineStr">
        <is>
          <t>Serra Grup Immobiliari</t>
        </is>
      </c>
      <c r="F1238" t="inlineStr">
        <is>
          <t>2025-05-25</t>
        </is>
      </c>
      <c r="G1238" t="n">
        <v>0</v>
      </c>
      <c r="I1238" t="n">
        <v>495000</v>
      </c>
      <c r="J1238" t="inlineStr">
        <is>
          <t>-</t>
        </is>
      </c>
      <c r="K1238" t="inlineStr">
        <is>
          <t>Viviendas</t>
        </is>
      </c>
      <c r="L1238" t="inlineStr">
        <is>
          <t>Buen estado</t>
        </is>
      </c>
      <c r="M1238" t="n">
        <v>1918</v>
      </c>
      <c r="N1238" t="n">
        <v>107</v>
      </c>
      <c r="O1238" t="inlineStr">
        <is>
          <t>Vilafranca del Penedès</t>
        </is>
      </c>
      <c r="P1238" t="inlineStr">
        <is>
          <t>*CENTRO</t>
        </is>
      </c>
      <c r="Q1238" t="n">
        <v>273</v>
      </c>
      <c r="R1238" t="inlineStr">
        <is>
          <t>-</t>
        </is>
      </c>
      <c r="S1238" t="inlineStr">
        <is>
          <t>-</t>
        </is>
      </c>
      <c r="T1238" t="inlineStr">
        <is>
          <t>No</t>
        </is>
      </c>
      <c r="U1238" t="n">
        <v>7</v>
      </c>
      <c r="V1238" t="n">
        <v>4</v>
      </c>
      <c r="W1238" t="inlineStr">
        <is>
          <t>-</t>
        </is>
      </c>
      <c r="X1238" t="inlineStr">
        <is>
          <t>No</t>
        </is>
      </c>
      <c r="Y1238" t="inlineStr">
        <is>
          <t>Si</t>
        </is>
      </c>
      <c r="Z1238" t="inlineStr">
        <is>
          <t>No</t>
        </is>
      </c>
      <c r="AA1238" t="inlineStr">
        <is>
          <t>No</t>
        </is>
      </c>
      <c r="AB1238" t="inlineStr">
        <is>
          <t>No</t>
        </is>
      </c>
      <c r="AC1238" s="126" t="inlineStr">
        <is>
          <t>Aqui</t>
        </is>
      </c>
      <c r="AE1238" t="n">
        <v>1813.186813186813</v>
      </c>
      <c r="AF1238" t="n">
        <v>1181.22919425851</v>
      </c>
    </row>
    <row r="1239">
      <c r="B1239" t="inlineStr">
        <is>
          <t>Actiu</t>
        </is>
      </c>
      <c r="C1239" t="inlineStr">
        <is>
          <t>2025-05-25</t>
        </is>
      </c>
      <c r="D1239" t="inlineStr">
        <is>
          <t>Serra Grup Immobiliari</t>
        </is>
      </c>
      <c r="F1239" t="inlineStr">
        <is>
          <t>2025-05-25</t>
        </is>
      </c>
      <c r="G1239" t="n">
        <v>0</v>
      </c>
      <c r="I1239" t="n">
        <v>288472</v>
      </c>
      <c r="J1239" t="inlineStr">
        <is>
          <t>-</t>
        </is>
      </c>
      <c r="K1239" t="inlineStr">
        <is>
          <t>Viviendas</t>
        </is>
      </c>
      <c r="L1239" t="inlineStr">
        <is>
          <t>Obra Nueva</t>
        </is>
      </c>
      <c r="M1239" t="n">
        <v>2025</v>
      </c>
      <c r="N1239" t="n">
        <v>0</v>
      </c>
      <c r="O1239" t="inlineStr">
        <is>
          <t>Vilafranca del Penedès</t>
        </is>
      </c>
      <c r="P1239" t="inlineStr">
        <is>
          <t>Vilafranca del Penedès</t>
        </is>
      </c>
      <c r="Q1239" t="n">
        <v>88</v>
      </c>
      <c r="R1239" t="inlineStr">
        <is>
          <t>-</t>
        </is>
      </c>
      <c r="S1239" t="inlineStr">
        <is>
          <t>-</t>
        </is>
      </c>
      <c r="T1239" t="inlineStr">
        <is>
          <t>Si</t>
        </is>
      </c>
      <c r="U1239" t="n">
        <v>4</v>
      </c>
      <c r="V1239" t="n">
        <v>2</v>
      </c>
      <c r="W1239" t="inlineStr">
        <is>
          <t>-</t>
        </is>
      </c>
      <c r="X1239" t="inlineStr">
        <is>
          <t>No</t>
        </is>
      </c>
      <c r="Y1239" t="inlineStr">
        <is>
          <t>Si</t>
        </is>
      </c>
      <c r="Z1239" t="inlineStr">
        <is>
          <t>Si</t>
        </is>
      </c>
      <c r="AA1239" t="inlineStr">
        <is>
          <t>No</t>
        </is>
      </c>
      <c r="AB1239" t="inlineStr">
        <is>
          <t>Si</t>
        </is>
      </c>
      <c r="AC1239" s="126" t="inlineStr">
        <is>
          <t>Aqui</t>
        </is>
      </c>
      <c r="AE1239" t="n">
        <v>3278.090909090909</v>
      </c>
      <c r="AF1239" t="n">
        <v>3278.090909090909</v>
      </c>
    </row>
    <row r="1240">
      <c r="B1240" t="inlineStr">
        <is>
          <t>Actiu</t>
        </is>
      </c>
      <c r="C1240" t="inlineStr">
        <is>
          <t>2025-05-25</t>
        </is>
      </c>
      <c r="D1240" t="inlineStr">
        <is>
          <t>Serra Grup Immobiliari</t>
        </is>
      </c>
      <c r="F1240" t="inlineStr">
        <is>
          <t>2025-05-25</t>
        </is>
      </c>
      <c r="G1240" t="n">
        <v>0</v>
      </c>
      <c r="I1240" t="n">
        <v>273861</v>
      </c>
      <c r="J1240" t="inlineStr">
        <is>
          <t>-</t>
        </is>
      </c>
      <c r="K1240" t="inlineStr">
        <is>
          <t>Viviendas</t>
        </is>
      </c>
      <c r="L1240" t="inlineStr">
        <is>
          <t>Obra Nueva</t>
        </is>
      </c>
      <c r="M1240" t="n">
        <v>2025</v>
      </c>
      <c r="N1240" t="n">
        <v>0</v>
      </c>
      <c r="O1240" t="inlineStr">
        <is>
          <t>Vilafranca del Penedès</t>
        </is>
      </c>
      <c r="P1240" t="inlineStr">
        <is>
          <t>Vilafranca del Penedès</t>
        </is>
      </c>
      <c r="Q1240" t="n">
        <v>84</v>
      </c>
      <c r="R1240" t="inlineStr">
        <is>
          <t>-</t>
        </is>
      </c>
      <c r="S1240" t="inlineStr">
        <is>
          <t>-</t>
        </is>
      </c>
      <c r="T1240" t="inlineStr">
        <is>
          <t>Si</t>
        </is>
      </c>
      <c r="U1240" t="n">
        <v>3</v>
      </c>
      <c r="V1240" t="n">
        <v>2</v>
      </c>
      <c r="W1240" t="inlineStr">
        <is>
          <t>-</t>
        </is>
      </c>
      <c r="X1240" t="inlineStr">
        <is>
          <t>No</t>
        </is>
      </c>
      <c r="Y1240" t="inlineStr">
        <is>
          <t>No</t>
        </is>
      </c>
      <c r="Z1240" t="inlineStr">
        <is>
          <t>Si</t>
        </is>
      </c>
      <c r="AA1240" t="inlineStr">
        <is>
          <t>No</t>
        </is>
      </c>
      <c r="AB1240" t="inlineStr">
        <is>
          <t>Si</t>
        </is>
      </c>
      <c r="AC1240" s="126" t="inlineStr">
        <is>
          <t>Aqui</t>
        </is>
      </c>
      <c r="AE1240" t="n">
        <v>3260.25</v>
      </c>
      <c r="AF1240" t="n">
        <v>3260.25</v>
      </c>
    </row>
    <row r="1241">
      <c r="B1241" t="inlineStr">
        <is>
          <t>Actiu</t>
        </is>
      </c>
      <c r="C1241" t="inlineStr">
        <is>
          <t>2025-05-25</t>
        </is>
      </c>
      <c r="D1241" t="inlineStr">
        <is>
          <t>Serra Grup Immobiliari</t>
        </is>
      </c>
      <c r="F1241" t="inlineStr">
        <is>
          <t>2025-05-25</t>
        </is>
      </c>
      <c r="G1241" t="n">
        <v>0</v>
      </c>
      <c r="I1241" t="n">
        <v>148000</v>
      </c>
      <c r="J1241" t="inlineStr">
        <is>
          <t>-</t>
        </is>
      </c>
      <c r="K1241" t="inlineStr">
        <is>
          <t>Viviendas</t>
        </is>
      </c>
      <c r="L1241" t="inlineStr">
        <is>
          <t>Buen estado</t>
        </is>
      </c>
      <c r="M1241" t="n">
        <v>1967</v>
      </c>
      <c r="N1241" t="n">
        <v>58</v>
      </c>
      <c r="O1241" t="inlineStr">
        <is>
          <t>Vilafranca del Penedès</t>
        </is>
      </c>
      <c r="P1241" t="inlineStr">
        <is>
          <t>LEspirall</t>
        </is>
      </c>
      <c r="Q1241" t="n">
        <v>80</v>
      </c>
      <c r="R1241" t="inlineStr">
        <is>
          <t>-</t>
        </is>
      </c>
      <c r="S1241" t="inlineStr">
        <is>
          <t>-</t>
        </is>
      </c>
      <c r="T1241" t="inlineStr">
        <is>
          <t>Si</t>
        </is>
      </c>
      <c r="U1241" t="n">
        <v>3</v>
      </c>
      <c r="V1241" t="n">
        <v>1</v>
      </c>
      <c r="W1241" t="inlineStr">
        <is>
          <t>Este</t>
        </is>
      </c>
      <c r="X1241" t="inlineStr">
        <is>
          <t>No</t>
        </is>
      </c>
      <c r="Y1241" t="inlineStr">
        <is>
          <t>No</t>
        </is>
      </c>
      <c r="Z1241" t="inlineStr">
        <is>
          <t>No</t>
        </is>
      </c>
      <c r="AA1241" t="inlineStr">
        <is>
          <t>No</t>
        </is>
      </c>
      <c r="AB1241" t="inlineStr">
        <is>
          <t>Si</t>
        </is>
      </c>
      <c r="AC1241" s="126" t="inlineStr">
        <is>
          <t>Aqui</t>
        </is>
      </c>
      <c r="AE1241" t="n">
        <v>1850</v>
      </c>
      <c r="AF1241" t="n">
        <v>1434.108527131783</v>
      </c>
    </row>
    <row r="1242">
      <c r="B1242" t="inlineStr">
        <is>
          <t>Actiu</t>
        </is>
      </c>
      <c r="C1242" t="inlineStr">
        <is>
          <t>2025-05-25</t>
        </is>
      </c>
      <c r="D1242" t="inlineStr">
        <is>
          <t>Serra Grup Immobiliari</t>
        </is>
      </c>
      <c r="F1242" t="inlineStr">
        <is>
          <t>2025-05-25</t>
        </is>
      </c>
      <c r="G1242" t="n">
        <v>0</v>
      </c>
      <c r="I1242" t="n">
        <v>284000</v>
      </c>
      <c r="J1242" t="inlineStr">
        <is>
          <t>-</t>
        </is>
      </c>
      <c r="K1242" t="inlineStr">
        <is>
          <t>Viviendas</t>
        </is>
      </c>
      <c r="L1242" t="inlineStr">
        <is>
          <t>Nuevo</t>
        </is>
      </c>
      <c r="M1242" t="n">
        <v>2025</v>
      </c>
      <c r="N1242" t="n">
        <v>0</v>
      </c>
      <c r="O1242" t="inlineStr">
        <is>
          <t>Vilafranca del Penedès</t>
        </is>
      </c>
      <c r="P1242" t="inlineStr">
        <is>
          <t>La Girada</t>
        </is>
      </c>
      <c r="Q1242" t="n">
        <v>78</v>
      </c>
      <c r="R1242" t="inlineStr">
        <is>
          <t>-</t>
        </is>
      </c>
      <c r="S1242" t="inlineStr">
        <is>
          <t>-</t>
        </is>
      </c>
      <c r="T1242" t="inlineStr">
        <is>
          <t>Si</t>
        </is>
      </c>
      <c r="U1242" t="n">
        <v>4</v>
      </c>
      <c r="V1242" t="n">
        <v>2</v>
      </c>
      <c r="W1242" t="inlineStr">
        <is>
          <t>-</t>
        </is>
      </c>
      <c r="X1242" t="inlineStr">
        <is>
          <t>No</t>
        </is>
      </c>
      <c r="Y1242" t="inlineStr">
        <is>
          <t>Si</t>
        </is>
      </c>
      <c r="Z1242" t="inlineStr">
        <is>
          <t>Si</t>
        </is>
      </c>
      <c r="AA1242" t="inlineStr">
        <is>
          <t>No</t>
        </is>
      </c>
      <c r="AB1242" t="inlineStr">
        <is>
          <t>No</t>
        </is>
      </c>
      <c r="AC1242" s="126" t="inlineStr">
        <is>
          <t>Aqui</t>
        </is>
      </c>
      <c r="AE1242" t="n">
        <v>3641.025641025641</v>
      </c>
      <c r="AF1242" t="n">
        <v>3641.025641025641</v>
      </c>
    </row>
    <row r="1243">
      <c r="B1243" t="inlineStr">
        <is>
          <t>Actiu</t>
        </is>
      </c>
      <c r="C1243" t="inlineStr">
        <is>
          <t>2025-05-25</t>
        </is>
      </c>
      <c r="D1243" t="inlineStr">
        <is>
          <t>Serra Grup Immobiliari</t>
        </is>
      </c>
      <c r="F1243" t="inlineStr">
        <is>
          <t>2025-05-25</t>
        </is>
      </c>
      <c r="G1243" t="n">
        <v>0</v>
      </c>
      <c r="I1243" t="n">
        <v>270000</v>
      </c>
      <c r="J1243" t="inlineStr">
        <is>
          <t>-</t>
        </is>
      </c>
      <c r="K1243" t="inlineStr">
        <is>
          <t>Viviendas</t>
        </is>
      </c>
      <c r="L1243" t="inlineStr">
        <is>
          <t>Seminuevo</t>
        </is>
      </c>
      <c r="M1243" t="n">
        <v>2023</v>
      </c>
      <c r="N1243" t="n">
        <v>2</v>
      </c>
      <c r="O1243" t="inlineStr">
        <is>
          <t>Vilafranca del Penedès</t>
        </is>
      </c>
      <c r="P1243" t="inlineStr">
        <is>
          <t>*CENTRO</t>
        </is>
      </c>
      <c r="Q1243" t="n">
        <v>95</v>
      </c>
      <c r="R1243" t="inlineStr">
        <is>
          <t>-</t>
        </is>
      </c>
      <c r="S1243" t="inlineStr">
        <is>
          <t>-</t>
        </is>
      </c>
      <c r="T1243" t="inlineStr">
        <is>
          <t>Si</t>
        </is>
      </c>
      <c r="U1243" t="n">
        <v>3</v>
      </c>
      <c r="V1243" t="n">
        <v>2</v>
      </c>
      <c r="W1243" t="inlineStr">
        <is>
          <t>Sur</t>
        </is>
      </c>
      <c r="X1243" t="inlineStr">
        <is>
          <t>No</t>
        </is>
      </c>
      <c r="Y1243" t="inlineStr">
        <is>
          <t>Si</t>
        </is>
      </c>
      <c r="Z1243" t="inlineStr">
        <is>
          <t>No</t>
        </is>
      </c>
      <c r="AA1243" t="inlineStr">
        <is>
          <t>No</t>
        </is>
      </c>
      <c r="AB1243" t="inlineStr">
        <is>
          <t>No</t>
        </is>
      </c>
      <c r="AC1243" s="126" t="inlineStr">
        <is>
          <t>Aqui</t>
        </is>
      </c>
      <c r="AE1243" t="n">
        <v>2842.105263157895</v>
      </c>
      <c r="AF1243" t="n">
        <v>2813.965607087024</v>
      </c>
    </row>
    <row r="1244">
      <c r="B1244" t="inlineStr">
        <is>
          <t>Actiu</t>
        </is>
      </c>
      <c r="C1244" t="inlineStr">
        <is>
          <t>2025-05-25</t>
        </is>
      </c>
      <c r="D1244" t="inlineStr">
        <is>
          <t>Serra Grup Immobiliari</t>
        </is>
      </c>
      <c r="F1244" t="inlineStr">
        <is>
          <t>2025-05-25</t>
        </is>
      </c>
      <c r="G1244" t="n">
        <v>0</v>
      </c>
      <c r="I1244" t="n">
        <v>175000</v>
      </c>
      <c r="J1244" t="inlineStr">
        <is>
          <t>-</t>
        </is>
      </c>
      <c r="K1244" t="inlineStr">
        <is>
          <t>Viviendas</t>
        </is>
      </c>
      <c r="L1244" t="inlineStr">
        <is>
          <t>Buen estado</t>
        </is>
      </c>
      <c r="M1244" t="n">
        <v>1995</v>
      </c>
      <c r="N1244" t="n">
        <v>30</v>
      </c>
      <c r="O1244" t="inlineStr">
        <is>
          <t>Vilafranca del Penedès</t>
        </is>
      </c>
      <c r="P1244" t="inlineStr">
        <is>
          <t>LES CLOTES</t>
        </is>
      </c>
      <c r="Q1244" t="n">
        <v>87</v>
      </c>
      <c r="R1244" t="inlineStr">
        <is>
          <t>-</t>
        </is>
      </c>
      <c r="S1244" t="inlineStr">
        <is>
          <t>-</t>
        </is>
      </c>
      <c r="T1244" t="inlineStr">
        <is>
          <t>Si</t>
        </is>
      </c>
      <c r="U1244" t="n">
        <v>4</v>
      </c>
      <c r="V1244" t="n">
        <v>2</v>
      </c>
      <c r="W1244" t="inlineStr">
        <is>
          <t>Oeste</t>
        </is>
      </c>
      <c r="X1244" t="inlineStr">
        <is>
          <t>No</t>
        </is>
      </c>
      <c r="Y1244" t="inlineStr">
        <is>
          <t>Si</t>
        </is>
      </c>
      <c r="Z1244" t="inlineStr">
        <is>
          <t>No</t>
        </is>
      </c>
      <c r="AA1244" t="inlineStr">
        <is>
          <t>No</t>
        </is>
      </c>
      <c r="AB1244" t="inlineStr">
        <is>
          <t>No</t>
        </is>
      </c>
      <c r="AC1244" s="126" t="inlineStr">
        <is>
          <t>Aqui</t>
        </is>
      </c>
      <c r="AE1244" t="n">
        <v>2011.494252873563</v>
      </c>
      <c r="AF1244" t="n">
        <v>1749.125437281359</v>
      </c>
    </row>
    <row r="1245">
      <c r="B1245" t="inlineStr">
        <is>
          <t>Actiu</t>
        </is>
      </c>
      <c r="C1245" t="inlineStr">
        <is>
          <t>2025-05-25</t>
        </is>
      </c>
      <c r="D1245" t="inlineStr">
        <is>
          <t>Serra Grup Immobiliari</t>
        </is>
      </c>
      <c r="F1245" t="inlineStr">
        <is>
          <t>2025-05-25</t>
        </is>
      </c>
      <c r="G1245" t="n">
        <v>0</v>
      </c>
      <c r="I1245" t="n">
        <v>319200</v>
      </c>
      <c r="J1245" t="inlineStr">
        <is>
          <t>-</t>
        </is>
      </c>
      <c r="K1245" t="inlineStr">
        <is>
          <t>Viviendas</t>
        </is>
      </c>
      <c r="L1245" t="inlineStr">
        <is>
          <t>Obra Nueva</t>
        </is>
      </c>
      <c r="M1245" t="n">
        <v>2025</v>
      </c>
      <c r="N1245" t="n">
        <v>0</v>
      </c>
      <c r="O1245" t="inlineStr">
        <is>
          <t>Vilafranca del Penedès</t>
        </is>
      </c>
      <c r="P1245" t="inlineStr">
        <is>
          <t>Barcelona</t>
        </is>
      </c>
      <c r="Q1245" t="n">
        <v>92</v>
      </c>
      <c r="R1245" t="inlineStr">
        <is>
          <t>-</t>
        </is>
      </c>
      <c r="S1245" t="inlineStr">
        <is>
          <t>-</t>
        </is>
      </c>
      <c r="T1245" t="inlineStr">
        <is>
          <t>Si</t>
        </is>
      </c>
      <c r="U1245" t="n">
        <v>4</v>
      </c>
      <c r="V1245" t="n">
        <v>2</v>
      </c>
      <c r="W1245" t="inlineStr">
        <is>
          <t>-</t>
        </is>
      </c>
      <c r="X1245" t="inlineStr">
        <is>
          <t>No</t>
        </is>
      </c>
      <c r="Y1245" t="inlineStr">
        <is>
          <t>No</t>
        </is>
      </c>
      <c r="Z1245" t="inlineStr">
        <is>
          <t>Si</t>
        </is>
      </c>
      <c r="AA1245" t="inlineStr">
        <is>
          <t>No</t>
        </is>
      </c>
      <c r="AB1245" t="inlineStr">
        <is>
          <t>Si</t>
        </is>
      </c>
      <c r="AC1245" s="126" t="inlineStr">
        <is>
          <t>Aqui</t>
        </is>
      </c>
      <c r="AE1245" t="n">
        <v>3469.565217391304</v>
      </c>
      <c r="AF1245" t="n">
        <v>3469.565217391304</v>
      </c>
    </row>
    <row r="1246">
      <c r="B1246" t="inlineStr">
        <is>
          <t>Actiu</t>
        </is>
      </c>
      <c r="C1246" t="inlineStr">
        <is>
          <t>2025-05-25</t>
        </is>
      </c>
      <c r="D1246" t="inlineStr">
        <is>
          <t>Serra Grup Immobiliari</t>
        </is>
      </c>
      <c r="F1246" t="inlineStr">
        <is>
          <t>2025-05-25</t>
        </is>
      </c>
      <c r="G1246" t="n">
        <v>0</v>
      </c>
      <c r="I1246" t="n">
        <v>2200000</v>
      </c>
      <c r="J1246" t="inlineStr">
        <is>
          <t>-</t>
        </is>
      </c>
      <c r="K1246" t="inlineStr">
        <is>
          <t>Viviendas</t>
        </is>
      </c>
      <c r="L1246" t="inlineStr">
        <is>
          <t>-</t>
        </is>
      </c>
      <c r="M1246" t="inlineStr">
        <is>
          <t>-</t>
        </is>
      </c>
      <c r="N1246" t="inlineStr">
        <is>
          <t>-</t>
        </is>
      </c>
      <c r="O1246" t="inlineStr">
        <is>
          <t>Vilafranca del Penedès</t>
        </is>
      </c>
      <c r="P1246" t="inlineStr">
        <is>
          <t>Subirats</t>
        </is>
      </c>
      <c r="Q1246" t="n">
        <v>687</v>
      </c>
      <c r="R1246" t="inlineStr">
        <is>
          <t>-</t>
        </is>
      </c>
      <c r="S1246" t="inlineStr">
        <is>
          <t>-</t>
        </is>
      </c>
      <c r="T1246" t="inlineStr">
        <is>
          <t>No</t>
        </is>
      </c>
      <c r="U1246" t="n">
        <v>8</v>
      </c>
      <c r="V1246" t="n">
        <v>6</v>
      </c>
      <c r="W1246" t="inlineStr">
        <is>
          <t>-</t>
        </is>
      </c>
      <c r="X1246" t="inlineStr">
        <is>
          <t>Si</t>
        </is>
      </c>
      <c r="Y1246" t="inlineStr">
        <is>
          <t>Si</t>
        </is>
      </c>
      <c r="Z1246" t="inlineStr">
        <is>
          <t>Si</t>
        </is>
      </c>
      <c r="AA1246" t="inlineStr">
        <is>
          <t>No</t>
        </is>
      </c>
      <c r="AB1246" t="inlineStr">
        <is>
          <t>No</t>
        </is>
      </c>
      <c r="AC1246" s="126" t="inlineStr">
        <is>
          <t>Aqui</t>
        </is>
      </c>
      <c r="AE1246" t="n">
        <v>3202.328966521106</v>
      </c>
      <c r="AF1246" t="inlineStr">
        <is>
          <t>-</t>
        </is>
      </c>
    </row>
    <row r="1247">
      <c r="B1247" t="inlineStr">
        <is>
          <t>Actiu</t>
        </is>
      </c>
      <c r="C1247" t="inlineStr">
        <is>
          <t>2025-05-25</t>
        </is>
      </c>
      <c r="D1247" t="inlineStr">
        <is>
          <t>Serra Grup Immobiliari</t>
        </is>
      </c>
      <c r="F1247" t="inlineStr">
        <is>
          <t>2025-05-25</t>
        </is>
      </c>
      <c r="G1247" t="n">
        <v>0</v>
      </c>
      <c r="I1247" t="n">
        <v>550000</v>
      </c>
      <c r="J1247" t="inlineStr">
        <is>
          <t>-</t>
        </is>
      </c>
      <c r="K1247" t="inlineStr">
        <is>
          <t>Viviendas</t>
        </is>
      </c>
      <c r="L1247" t="inlineStr">
        <is>
          <t>-</t>
        </is>
      </c>
      <c r="M1247" t="n">
        <v>1980</v>
      </c>
      <c r="N1247" t="n">
        <v>45</v>
      </c>
      <c r="O1247" t="inlineStr">
        <is>
          <t>Vilafranca del Penedès</t>
        </is>
      </c>
      <c r="P1247" t="inlineStr">
        <is>
          <t>*CENTRO</t>
        </is>
      </c>
      <c r="Q1247" t="n">
        <v>260</v>
      </c>
      <c r="R1247" t="inlineStr">
        <is>
          <t>-</t>
        </is>
      </c>
      <c r="S1247" t="inlineStr">
        <is>
          <t>-</t>
        </is>
      </c>
      <c r="T1247" t="inlineStr">
        <is>
          <t>Si</t>
        </is>
      </c>
      <c r="U1247" t="n">
        <v>5</v>
      </c>
      <c r="V1247" t="n">
        <v>3</v>
      </c>
      <c r="W1247" t="inlineStr">
        <is>
          <t>-</t>
        </is>
      </c>
      <c r="X1247" t="inlineStr">
        <is>
          <t>No</t>
        </is>
      </c>
      <c r="Y1247" t="inlineStr">
        <is>
          <t>Si</t>
        </is>
      </c>
      <c r="Z1247" t="inlineStr">
        <is>
          <t>No</t>
        </is>
      </c>
      <c r="AA1247" t="inlineStr">
        <is>
          <t>Si</t>
        </is>
      </c>
      <c r="AB1247" t="inlineStr">
        <is>
          <t>No</t>
        </is>
      </c>
      <c r="AC1247" s="126" t="inlineStr">
        <is>
          <t>Aqui</t>
        </is>
      </c>
      <c r="AE1247" t="n">
        <v>2115.384615384615</v>
      </c>
      <c r="AF1247" t="n">
        <v>1726.844583987441</v>
      </c>
    </row>
    <row r="1248">
      <c r="B1248" t="inlineStr">
        <is>
          <t>Actiu</t>
        </is>
      </c>
      <c r="C1248" t="inlineStr">
        <is>
          <t>2025-05-25</t>
        </is>
      </c>
      <c r="D1248" t="inlineStr">
        <is>
          <t>Serra Grup Immobiliari</t>
        </is>
      </c>
      <c r="F1248" t="inlineStr">
        <is>
          <t>2025-05-25</t>
        </is>
      </c>
      <c r="G1248" t="n">
        <v>0</v>
      </c>
      <c r="I1248" t="n">
        <v>285000</v>
      </c>
      <c r="J1248" t="inlineStr">
        <is>
          <t>-</t>
        </is>
      </c>
      <c r="K1248" t="inlineStr">
        <is>
          <t>Viviendas</t>
        </is>
      </c>
      <c r="L1248" t="inlineStr">
        <is>
          <t>-</t>
        </is>
      </c>
      <c r="M1248" t="n">
        <v>1966</v>
      </c>
      <c r="N1248" t="n">
        <v>59</v>
      </c>
      <c r="O1248" t="inlineStr">
        <is>
          <t>Vilafranca del Penedès</t>
        </is>
      </c>
      <c r="P1248" t="inlineStr">
        <is>
          <t>Sant Julià</t>
        </is>
      </c>
      <c r="Q1248" t="n">
        <v>90</v>
      </c>
      <c r="R1248" t="inlineStr">
        <is>
          <t>-</t>
        </is>
      </c>
      <c r="S1248" t="inlineStr">
        <is>
          <t>-</t>
        </is>
      </c>
      <c r="T1248" t="inlineStr">
        <is>
          <t>No</t>
        </is>
      </c>
      <c r="U1248" t="n">
        <v>3</v>
      </c>
      <c r="V1248" t="n">
        <v>1</v>
      </c>
      <c r="W1248" t="inlineStr">
        <is>
          <t>-</t>
        </is>
      </c>
      <c r="X1248" t="inlineStr">
        <is>
          <t>Si</t>
        </is>
      </c>
      <c r="Y1248" t="inlineStr">
        <is>
          <t>No</t>
        </is>
      </c>
      <c r="Z1248" t="inlineStr">
        <is>
          <t>No</t>
        </is>
      </c>
      <c r="AA1248" t="inlineStr">
        <is>
          <t>Si</t>
        </is>
      </c>
      <c r="AB1248" t="inlineStr">
        <is>
          <t>Si</t>
        </is>
      </c>
      <c r="AC1248" s="126" t="inlineStr">
        <is>
          <t>Aqui</t>
        </is>
      </c>
      <c r="AE1248" t="n">
        <v>3166.666666666667</v>
      </c>
      <c r="AF1248" t="n">
        <v>2445.302445302445</v>
      </c>
    </row>
    <row r="1249">
      <c r="B1249" t="inlineStr">
        <is>
          <t>Actiu</t>
        </is>
      </c>
      <c r="C1249" t="inlineStr">
        <is>
          <t>2025-05-25</t>
        </is>
      </c>
      <c r="D1249" t="inlineStr">
        <is>
          <t>Serra Grup Immobiliari</t>
        </is>
      </c>
      <c r="F1249" t="inlineStr">
        <is>
          <t>2025-05-25</t>
        </is>
      </c>
      <c r="G1249" t="n">
        <v>0</v>
      </c>
      <c r="I1249" t="n">
        <v>295000</v>
      </c>
      <c r="J1249" t="inlineStr">
        <is>
          <t>-</t>
        </is>
      </c>
      <c r="K1249" t="inlineStr">
        <is>
          <t>Viviendas</t>
        </is>
      </c>
      <c r="L1249" t="inlineStr">
        <is>
          <t>-</t>
        </is>
      </c>
      <c r="M1249" t="n">
        <v>1991</v>
      </c>
      <c r="N1249" t="n">
        <v>34</v>
      </c>
      <c r="O1249" t="inlineStr">
        <is>
          <t>Vilafranca del Penedès</t>
        </is>
      </c>
      <c r="P1249" t="inlineStr">
        <is>
          <t>Barceloneta - Molí D´En Rovira</t>
        </is>
      </c>
      <c r="Q1249" t="n">
        <v>121</v>
      </c>
      <c r="R1249" t="inlineStr">
        <is>
          <t>-</t>
        </is>
      </c>
      <c r="S1249" t="inlineStr">
        <is>
          <t>-</t>
        </is>
      </c>
      <c r="T1249" t="inlineStr">
        <is>
          <t>No</t>
        </is>
      </c>
      <c r="U1249" t="n">
        <v>3</v>
      </c>
      <c r="V1249" t="n">
        <v>3</v>
      </c>
      <c r="W1249" t="inlineStr">
        <is>
          <t>-</t>
        </is>
      </c>
      <c r="X1249" t="inlineStr">
        <is>
          <t>No</t>
        </is>
      </c>
      <c r="Y1249" t="inlineStr">
        <is>
          <t>No</t>
        </is>
      </c>
      <c r="Z1249" t="inlineStr">
        <is>
          <t>No</t>
        </is>
      </c>
      <c r="AA1249" t="inlineStr">
        <is>
          <t>Si</t>
        </is>
      </c>
      <c r="AB1249" t="inlineStr">
        <is>
          <t>Si</t>
        </is>
      </c>
      <c r="AC1249" s="126" t="inlineStr">
        <is>
          <t>Aqui</t>
        </is>
      </c>
      <c r="AE1249" t="n">
        <v>2438.01652892562</v>
      </c>
      <c r="AF1249" t="n">
        <v>2083.774811047538</v>
      </c>
    </row>
    <row r="1250">
      <c r="B1250" t="inlineStr">
        <is>
          <t>Actiu</t>
        </is>
      </c>
      <c r="C1250" t="inlineStr">
        <is>
          <t>2025-05-25</t>
        </is>
      </c>
      <c r="D1250" t="inlineStr">
        <is>
          <t>Serra Grup Immobiliari</t>
        </is>
      </c>
      <c r="F1250" t="inlineStr">
        <is>
          <t>2025-05-25</t>
        </is>
      </c>
      <c r="G1250" t="n">
        <v>0</v>
      </c>
      <c r="I1250" t="n">
        <v>296000</v>
      </c>
      <c r="J1250" t="inlineStr">
        <is>
          <t>-</t>
        </is>
      </c>
      <c r="K1250" t="inlineStr">
        <is>
          <t>Viviendas</t>
        </is>
      </c>
      <c r="L1250" t="inlineStr">
        <is>
          <t>Buen estado</t>
        </is>
      </c>
      <c r="M1250" t="inlineStr">
        <is>
          <t>-</t>
        </is>
      </c>
      <c r="N1250" t="inlineStr">
        <is>
          <t>-</t>
        </is>
      </c>
      <c r="O1250" t="inlineStr">
        <is>
          <t>Font-rubí</t>
        </is>
      </c>
      <c r="P1250" t="inlineStr">
        <is>
          <t>Cataluna</t>
        </is>
      </c>
      <c r="Q1250" t="n">
        <v>95</v>
      </c>
      <c r="R1250" t="inlineStr">
        <is>
          <t>-</t>
        </is>
      </c>
      <c r="S1250" t="inlineStr">
        <is>
          <t>-</t>
        </is>
      </c>
      <c r="T1250" t="inlineStr">
        <is>
          <t>No</t>
        </is>
      </c>
      <c r="U1250" t="n">
        <v>7</v>
      </c>
      <c r="V1250" t="n">
        <v>3</v>
      </c>
      <c r="W1250" t="inlineStr">
        <is>
          <t>-</t>
        </is>
      </c>
      <c r="X1250" t="inlineStr">
        <is>
          <t>Si</t>
        </is>
      </c>
      <c r="Y1250" t="inlineStr">
        <is>
          <t>No</t>
        </is>
      </c>
      <c r="Z1250" t="inlineStr">
        <is>
          <t>Si</t>
        </is>
      </c>
      <c r="AA1250" t="inlineStr">
        <is>
          <t>No</t>
        </is>
      </c>
      <c r="AB1250" t="inlineStr">
        <is>
          <t>No</t>
        </is>
      </c>
      <c r="AC1250" s="126" t="inlineStr">
        <is>
          <t>Aqui</t>
        </is>
      </c>
      <c r="AE1250" t="n">
        <v>3115.78947368421</v>
      </c>
      <c r="AF1250" t="inlineStr">
        <is>
          <t>-</t>
        </is>
      </c>
    </row>
    <row r="1251">
      <c r="B1251" t="inlineStr">
        <is>
          <t>Actiu</t>
        </is>
      </c>
      <c r="C1251" t="inlineStr">
        <is>
          <t>2025-05-25</t>
        </is>
      </c>
      <c r="D1251" t="inlineStr">
        <is>
          <t>Serra Grup Immobiliari</t>
        </is>
      </c>
      <c r="F1251" t="inlineStr">
        <is>
          <t>2025-05-25</t>
        </is>
      </c>
      <c r="G1251" t="n">
        <v>0</v>
      </c>
      <c r="I1251" t="n">
        <v>340000</v>
      </c>
      <c r="J1251" t="inlineStr">
        <is>
          <t>-</t>
        </is>
      </c>
      <c r="K1251" t="inlineStr">
        <is>
          <t>Viviendas</t>
        </is>
      </c>
      <c r="L1251" t="inlineStr">
        <is>
          <t>-</t>
        </is>
      </c>
      <c r="M1251" t="n">
        <v>2003</v>
      </c>
      <c r="N1251" t="n">
        <v>22</v>
      </c>
      <c r="O1251" t="inlineStr">
        <is>
          <t>Moja</t>
        </is>
      </c>
      <c r="P1251" t="inlineStr">
        <is>
          <t>La vinera</t>
        </is>
      </c>
      <c r="Q1251" t="n">
        <v>125</v>
      </c>
      <c r="R1251" t="inlineStr">
        <is>
          <t>-</t>
        </is>
      </c>
      <c r="S1251" t="inlineStr">
        <is>
          <t>-</t>
        </is>
      </c>
      <c r="T1251" t="inlineStr">
        <is>
          <t>Si</t>
        </is>
      </c>
      <c r="U1251" t="n">
        <v>4</v>
      </c>
      <c r="V1251" t="n">
        <v>3</v>
      </c>
      <c r="W1251" t="inlineStr">
        <is>
          <t>-</t>
        </is>
      </c>
      <c r="X1251" t="inlineStr">
        <is>
          <t>Si</t>
        </is>
      </c>
      <c r="Y1251" t="inlineStr">
        <is>
          <t>Si</t>
        </is>
      </c>
      <c r="Z1251" t="inlineStr">
        <is>
          <t>Si</t>
        </is>
      </c>
      <c r="AA1251" t="inlineStr">
        <is>
          <t>Si</t>
        </is>
      </c>
      <c r="AB1251" t="inlineStr">
        <is>
          <t>Si</t>
        </is>
      </c>
      <c r="AC1251" s="126" t="inlineStr">
        <is>
          <t>Aqui</t>
        </is>
      </c>
      <c r="AE1251" t="n">
        <v>2720</v>
      </c>
      <c r="AF1251" t="n">
        <v>2450.45045045045</v>
      </c>
    </row>
    <row r="1252">
      <c r="B1252" t="inlineStr">
        <is>
          <t>Actiu</t>
        </is>
      </c>
      <c r="C1252" t="inlineStr">
        <is>
          <t>2025-05-26</t>
        </is>
      </c>
      <c r="D1252" t="inlineStr">
        <is>
          <t>Serra Grup Immobiliari</t>
        </is>
      </c>
      <c r="F1252" t="inlineStr">
        <is>
          <t>2025-05-26</t>
        </is>
      </c>
      <c r="G1252" t="n">
        <v>0</v>
      </c>
      <c r="I1252" t="n">
        <v>276838</v>
      </c>
      <c r="J1252" t="inlineStr">
        <is>
          <t>-</t>
        </is>
      </c>
      <c r="K1252" t="inlineStr">
        <is>
          <t>Viviendas</t>
        </is>
      </c>
      <c r="L1252" t="inlineStr">
        <is>
          <t>Obra Nueva</t>
        </is>
      </c>
      <c r="M1252" t="n">
        <v>2025</v>
      </c>
      <c r="N1252" t="n">
        <v>0</v>
      </c>
      <c r="O1252" t="inlineStr">
        <is>
          <t>Vilafranca del Penedès</t>
        </is>
      </c>
      <c r="P1252" t="inlineStr">
        <is>
          <t>Barceloneta</t>
        </is>
      </c>
      <c r="Q1252" t="n">
        <v>83</v>
      </c>
      <c r="R1252" t="inlineStr">
        <is>
          <t>-</t>
        </is>
      </c>
      <c r="S1252" t="inlineStr">
        <is>
          <t>-</t>
        </is>
      </c>
      <c r="T1252" t="inlineStr">
        <is>
          <t>Si</t>
        </is>
      </c>
      <c r="U1252" t="n">
        <v>3</v>
      </c>
      <c r="V1252" t="n">
        <v>2</v>
      </c>
      <c r="W1252" t="inlineStr">
        <is>
          <t>-</t>
        </is>
      </c>
      <c r="X1252" t="inlineStr">
        <is>
          <t>No</t>
        </is>
      </c>
      <c r="Y1252" t="inlineStr">
        <is>
          <t>No</t>
        </is>
      </c>
      <c r="Z1252" t="inlineStr">
        <is>
          <t>Si</t>
        </is>
      </c>
      <c r="AA1252" t="inlineStr">
        <is>
          <t>No</t>
        </is>
      </c>
      <c r="AB1252" t="inlineStr">
        <is>
          <t>Si</t>
        </is>
      </c>
      <c r="AC1252" s="126" t="inlineStr">
        <is>
          <t>Aqui</t>
        </is>
      </c>
      <c r="AE1252" t="n">
        <v>3335.397590361446</v>
      </c>
      <c r="AF1252" t="n">
        <v>3335.397590361446</v>
      </c>
    </row>
    <row r="1253">
      <c r="B1253" t="inlineStr">
        <is>
          <t>Actiu</t>
        </is>
      </c>
      <c r="C1253" t="inlineStr">
        <is>
          <t>2025-05-26</t>
        </is>
      </c>
      <c r="D1253" t="inlineStr">
        <is>
          <t>Serra Grup Immobiliari</t>
        </is>
      </c>
      <c r="F1253" t="inlineStr">
        <is>
          <t>2025-05-26</t>
        </is>
      </c>
      <c r="G1253" t="n">
        <v>0</v>
      </c>
      <c r="I1253" t="n">
        <v>270000</v>
      </c>
      <c r="J1253" t="inlineStr">
        <is>
          <t>-</t>
        </is>
      </c>
      <c r="K1253" t="inlineStr">
        <is>
          <t>Viviendas</t>
        </is>
      </c>
      <c r="L1253" t="inlineStr">
        <is>
          <t>Seminuevo</t>
        </is>
      </c>
      <c r="M1253" t="n">
        <v>2023</v>
      </c>
      <c r="N1253" t="n">
        <v>2</v>
      </c>
      <c r="O1253" t="inlineStr">
        <is>
          <t>Vilafranca del Penedès</t>
        </is>
      </c>
      <c r="P1253" t="inlineStr">
        <is>
          <t>*CENTRO</t>
        </is>
      </c>
      <c r="Q1253" t="n">
        <v>95</v>
      </c>
      <c r="R1253" t="inlineStr">
        <is>
          <t>-</t>
        </is>
      </c>
      <c r="S1253" t="inlineStr">
        <is>
          <t>-</t>
        </is>
      </c>
      <c r="T1253" t="inlineStr">
        <is>
          <t>Si</t>
        </is>
      </c>
      <c r="U1253" t="n">
        <v>3</v>
      </c>
      <c r="V1253" t="n">
        <v>2</v>
      </c>
      <c r="W1253" t="inlineStr">
        <is>
          <t>Sur</t>
        </is>
      </c>
      <c r="X1253" t="inlineStr">
        <is>
          <t>No</t>
        </is>
      </c>
      <c r="Y1253" t="inlineStr">
        <is>
          <t>Si</t>
        </is>
      </c>
      <c r="Z1253" t="inlineStr">
        <is>
          <t>No</t>
        </is>
      </c>
      <c r="AA1253" t="inlineStr">
        <is>
          <t>No</t>
        </is>
      </c>
      <c r="AB1253" t="inlineStr">
        <is>
          <t>No</t>
        </is>
      </c>
      <c r="AC1253" s="126" t="inlineStr">
        <is>
          <t>Aqui</t>
        </is>
      </c>
      <c r="AE1253" t="n">
        <v>2842.105263157895</v>
      </c>
      <c r="AF1253" t="n">
        <v>2813.965607087024</v>
      </c>
    </row>
    <row r="1254">
      <c r="B1254" t="inlineStr">
        <is>
          <t>Actiu</t>
        </is>
      </c>
      <c r="C1254" t="inlineStr">
        <is>
          <t>2025-05-26</t>
        </is>
      </c>
      <c r="D1254" t="inlineStr">
        <is>
          <t>Serra Grup Immobiliari</t>
        </is>
      </c>
      <c r="F1254" t="inlineStr">
        <is>
          <t>2025-05-26</t>
        </is>
      </c>
      <c r="G1254" t="n">
        <v>0</v>
      </c>
      <c r="I1254" t="n">
        <v>284000</v>
      </c>
      <c r="J1254" t="inlineStr">
        <is>
          <t>-</t>
        </is>
      </c>
      <c r="K1254" t="inlineStr">
        <is>
          <t>Viviendas</t>
        </is>
      </c>
      <c r="L1254" t="inlineStr">
        <is>
          <t>Nuevo</t>
        </is>
      </c>
      <c r="M1254" t="n">
        <v>2025</v>
      </c>
      <c r="N1254" t="n">
        <v>0</v>
      </c>
      <c r="O1254" t="inlineStr">
        <is>
          <t>Vilafranca del Penedès</t>
        </is>
      </c>
      <c r="P1254" t="inlineStr">
        <is>
          <t>La Girada</t>
        </is>
      </c>
      <c r="Q1254" t="n">
        <v>78</v>
      </c>
      <c r="R1254" t="inlineStr">
        <is>
          <t>-</t>
        </is>
      </c>
      <c r="S1254" t="inlineStr">
        <is>
          <t>-</t>
        </is>
      </c>
      <c r="T1254" t="inlineStr">
        <is>
          <t>Si</t>
        </is>
      </c>
      <c r="U1254" t="n">
        <v>4</v>
      </c>
      <c r="V1254" t="n">
        <v>2</v>
      </c>
      <c r="W1254" t="inlineStr">
        <is>
          <t>-</t>
        </is>
      </c>
      <c r="X1254" t="inlineStr">
        <is>
          <t>No</t>
        </is>
      </c>
      <c r="Y1254" t="inlineStr">
        <is>
          <t>Si</t>
        </is>
      </c>
      <c r="Z1254" t="inlineStr">
        <is>
          <t>Si</t>
        </is>
      </c>
      <c r="AA1254" t="inlineStr">
        <is>
          <t>No</t>
        </is>
      </c>
      <c r="AB1254" t="inlineStr">
        <is>
          <t>No</t>
        </is>
      </c>
      <c r="AC1254" s="126" t="inlineStr">
        <is>
          <t>Aqui</t>
        </is>
      </c>
      <c r="AE1254" t="n">
        <v>3641.025641025641</v>
      </c>
      <c r="AF1254" t="n">
        <v>3641.025641025641</v>
      </c>
    </row>
    <row r="1255">
      <c r="B1255" t="inlineStr">
        <is>
          <t>Actiu</t>
        </is>
      </c>
      <c r="C1255" t="inlineStr">
        <is>
          <t>2025-05-26</t>
        </is>
      </c>
      <c r="D1255" t="inlineStr">
        <is>
          <t>Serra Grup Immobiliari</t>
        </is>
      </c>
      <c r="F1255" t="inlineStr">
        <is>
          <t>2025-05-26</t>
        </is>
      </c>
      <c r="G1255" t="n">
        <v>0</v>
      </c>
      <c r="I1255" t="n">
        <v>273861</v>
      </c>
      <c r="J1255" t="inlineStr">
        <is>
          <t>-</t>
        </is>
      </c>
      <c r="K1255" t="inlineStr">
        <is>
          <t>Viviendas</t>
        </is>
      </c>
      <c r="L1255" t="inlineStr">
        <is>
          <t>Obra Nueva</t>
        </is>
      </c>
      <c r="M1255" t="n">
        <v>2025</v>
      </c>
      <c r="N1255" t="n">
        <v>0</v>
      </c>
      <c r="O1255" t="inlineStr">
        <is>
          <t>Vilafranca del Penedès</t>
        </is>
      </c>
      <c r="P1255" t="inlineStr">
        <is>
          <t>Vilafranca del Penedès</t>
        </is>
      </c>
      <c r="Q1255" t="n">
        <v>84</v>
      </c>
      <c r="R1255" t="inlineStr">
        <is>
          <t>-</t>
        </is>
      </c>
      <c r="S1255" t="inlineStr">
        <is>
          <t>-</t>
        </is>
      </c>
      <c r="T1255" t="inlineStr">
        <is>
          <t>Si</t>
        </is>
      </c>
      <c r="U1255" t="n">
        <v>3</v>
      </c>
      <c r="V1255" t="n">
        <v>2</v>
      </c>
      <c r="W1255" t="inlineStr">
        <is>
          <t>-</t>
        </is>
      </c>
      <c r="X1255" t="inlineStr">
        <is>
          <t>No</t>
        </is>
      </c>
      <c r="Y1255" t="inlineStr">
        <is>
          <t>No</t>
        </is>
      </c>
      <c r="Z1255" t="inlineStr">
        <is>
          <t>Si</t>
        </is>
      </c>
      <c r="AA1255" t="inlineStr">
        <is>
          <t>No</t>
        </is>
      </c>
      <c r="AB1255" t="inlineStr">
        <is>
          <t>Si</t>
        </is>
      </c>
      <c r="AC1255" s="126" t="inlineStr">
        <is>
          <t>Aqui</t>
        </is>
      </c>
      <c r="AE1255" t="n">
        <v>3260.25</v>
      </c>
      <c r="AF1255" t="n">
        <v>3260.25</v>
      </c>
    </row>
    <row r="1256">
      <c r="B1256" t="inlineStr">
        <is>
          <t>Actiu</t>
        </is>
      </c>
      <c r="C1256" t="inlineStr">
        <is>
          <t>2025-05-26</t>
        </is>
      </c>
      <c r="D1256" t="inlineStr">
        <is>
          <t>Serra Grup Immobiliari</t>
        </is>
      </c>
      <c r="F1256" t="inlineStr">
        <is>
          <t>2025-05-26</t>
        </is>
      </c>
      <c r="G1256" t="n">
        <v>0</v>
      </c>
      <c r="I1256" t="n">
        <v>267000</v>
      </c>
      <c r="J1256" t="inlineStr">
        <is>
          <t>-</t>
        </is>
      </c>
      <c r="K1256" t="inlineStr">
        <is>
          <t>Viviendas</t>
        </is>
      </c>
      <c r="L1256" t="inlineStr">
        <is>
          <t>Buen estado</t>
        </is>
      </c>
      <c r="M1256" t="inlineStr">
        <is>
          <t>-</t>
        </is>
      </c>
      <c r="N1256" t="inlineStr">
        <is>
          <t>-</t>
        </is>
      </c>
      <c r="O1256" t="inlineStr">
        <is>
          <t>Vilafranca del Penedès</t>
        </is>
      </c>
      <c r="P1256" t="inlineStr">
        <is>
          <t>*CENTRO</t>
        </is>
      </c>
      <c r="Q1256" t="n">
        <v>305</v>
      </c>
      <c r="R1256" t="inlineStr">
        <is>
          <t>-</t>
        </is>
      </c>
      <c r="S1256" t="inlineStr">
        <is>
          <t>-</t>
        </is>
      </c>
      <c r="T1256" t="inlineStr">
        <is>
          <t>No</t>
        </is>
      </c>
      <c r="U1256" t="n">
        <v>4</v>
      </c>
      <c r="V1256" t="n">
        <v>3</v>
      </c>
      <c r="W1256" t="inlineStr">
        <is>
          <t>-</t>
        </is>
      </c>
      <c r="X1256" t="inlineStr">
        <is>
          <t>No</t>
        </is>
      </c>
      <c r="Y1256" t="inlineStr">
        <is>
          <t>No</t>
        </is>
      </c>
      <c r="Z1256" t="inlineStr">
        <is>
          <t>No</t>
        </is>
      </c>
      <c r="AA1256" t="inlineStr">
        <is>
          <t>No</t>
        </is>
      </c>
      <c r="AB1256" t="inlineStr">
        <is>
          <t>No</t>
        </is>
      </c>
      <c r="AC1256" s="126" t="inlineStr">
        <is>
          <t>Aqui</t>
        </is>
      </c>
      <c r="AE1256" t="n">
        <v>875.4098360655738</v>
      </c>
      <c r="AF1256" t="inlineStr">
        <is>
          <t>-</t>
        </is>
      </c>
    </row>
    <row r="1257">
      <c r="B1257" t="inlineStr">
        <is>
          <t>Actiu</t>
        </is>
      </c>
      <c r="C1257" t="inlineStr">
        <is>
          <t>2025-05-26</t>
        </is>
      </c>
      <c r="D1257" t="inlineStr">
        <is>
          <t>Serra Grup Immobiliari</t>
        </is>
      </c>
      <c r="F1257" t="inlineStr">
        <is>
          <t>2025-05-26</t>
        </is>
      </c>
      <c r="G1257" t="n">
        <v>0</v>
      </c>
      <c r="I1257" t="n">
        <v>167000</v>
      </c>
      <c r="J1257" t="inlineStr">
        <is>
          <t>-</t>
        </is>
      </c>
      <c r="K1257" t="inlineStr">
        <is>
          <t>Viviendas</t>
        </is>
      </c>
      <c r="L1257" t="inlineStr">
        <is>
          <t>Buen estado</t>
        </is>
      </c>
      <c r="M1257" t="n">
        <v>1972</v>
      </c>
      <c r="N1257" t="n">
        <v>53</v>
      </c>
      <c r="O1257" t="inlineStr">
        <is>
          <t>Vilafranca del Penedès</t>
        </is>
      </c>
      <c r="P1257" t="inlineStr">
        <is>
          <t>LEspirall</t>
        </is>
      </c>
      <c r="Q1257" t="n">
        <v>74</v>
      </c>
      <c r="R1257" t="inlineStr">
        <is>
          <t>-</t>
        </is>
      </c>
      <c r="S1257" t="inlineStr">
        <is>
          <t>-</t>
        </is>
      </c>
      <c r="T1257" t="inlineStr">
        <is>
          <t>Si</t>
        </is>
      </c>
      <c r="U1257" t="n">
        <v>3</v>
      </c>
      <c r="V1257" t="n">
        <v>1</v>
      </c>
      <c r="W1257" t="inlineStr">
        <is>
          <t>Sur</t>
        </is>
      </c>
      <c r="X1257" t="inlineStr">
        <is>
          <t>No</t>
        </is>
      </c>
      <c r="Y1257" t="inlineStr">
        <is>
          <t>No</t>
        </is>
      </c>
      <c r="Z1257" t="inlineStr">
        <is>
          <t>No</t>
        </is>
      </c>
      <c r="AA1257" t="inlineStr">
        <is>
          <t>No</t>
        </is>
      </c>
      <c r="AB1257" t="inlineStr">
        <is>
          <t>No</t>
        </is>
      </c>
      <c r="AC1257" s="126" t="inlineStr">
        <is>
          <t>Aqui</t>
        </is>
      </c>
      <c r="AE1257" t="n">
        <v>2256.756756756757</v>
      </c>
      <c r="AF1257" t="n">
        <v>1783.997436171349</v>
      </c>
    </row>
    <row r="1258">
      <c r="B1258" t="inlineStr">
        <is>
          <t>Actiu</t>
        </is>
      </c>
      <c r="C1258" t="inlineStr">
        <is>
          <t>2025-05-26</t>
        </is>
      </c>
      <c r="D1258" t="inlineStr">
        <is>
          <t>Serra Grup Immobiliari</t>
        </is>
      </c>
      <c r="F1258" t="inlineStr">
        <is>
          <t>2025-05-26</t>
        </is>
      </c>
      <c r="G1258" t="n">
        <v>0</v>
      </c>
      <c r="I1258" t="n">
        <v>175000</v>
      </c>
      <c r="J1258" t="inlineStr">
        <is>
          <t>-</t>
        </is>
      </c>
      <c r="K1258" t="inlineStr">
        <is>
          <t>Viviendas</t>
        </is>
      </c>
      <c r="L1258" t="inlineStr">
        <is>
          <t>Buen estado</t>
        </is>
      </c>
      <c r="M1258" t="n">
        <v>1995</v>
      </c>
      <c r="N1258" t="n">
        <v>30</v>
      </c>
      <c r="O1258" t="inlineStr">
        <is>
          <t>Vilafranca del Penedès</t>
        </is>
      </c>
      <c r="P1258" t="inlineStr">
        <is>
          <t>LES CLOTES</t>
        </is>
      </c>
      <c r="Q1258" t="n">
        <v>87</v>
      </c>
      <c r="R1258" t="inlineStr">
        <is>
          <t>-</t>
        </is>
      </c>
      <c r="S1258" t="inlineStr">
        <is>
          <t>-</t>
        </is>
      </c>
      <c r="T1258" t="inlineStr">
        <is>
          <t>Si</t>
        </is>
      </c>
      <c r="U1258" t="n">
        <v>4</v>
      </c>
      <c r="V1258" t="n">
        <v>2</v>
      </c>
      <c r="W1258" t="inlineStr">
        <is>
          <t>Oeste</t>
        </is>
      </c>
      <c r="X1258" t="inlineStr">
        <is>
          <t>No</t>
        </is>
      </c>
      <c r="Y1258" t="inlineStr">
        <is>
          <t>Si</t>
        </is>
      </c>
      <c r="Z1258" t="inlineStr">
        <is>
          <t>No</t>
        </is>
      </c>
      <c r="AA1258" t="inlineStr">
        <is>
          <t>No</t>
        </is>
      </c>
      <c r="AB1258" t="inlineStr">
        <is>
          <t>No</t>
        </is>
      </c>
      <c r="AC1258" s="126" t="inlineStr">
        <is>
          <t>Aqui</t>
        </is>
      </c>
      <c r="AE1258" t="n">
        <v>2011.494252873563</v>
      </c>
      <c r="AF1258" t="n">
        <v>1749.125437281359</v>
      </c>
    </row>
    <row r="1259">
      <c r="B1259" t="inlineStr">
        <is>
          <t>Actiu</t>
        </is>
      </c>
      <c r="C1259" t="inlineStr">
        <is>
          <t>2025-05-26</t>
        </is>
      </c>
      <c r="D1259" t="inlineStr">
        <is>
          <t>Serra Grup Immobiliari</t>
        </is>
      </c>
      <c r="F1259" t="inlineStr">
        <is>
          <t>2025-05-26</t>
        </is>
      </c>
      <c r="G1259" t="n">
        <v>0</v>
      </c>
      <c r="I1259" t="n">
        <v>700000</v>
      </c>
      <c r="J1259" t="inlineStr">
        <is>
          <t>-</t>
        </is>
      </c>
      <c r="K1259" t="inlineStr">
        <is>
          <t>Viviendas</t>
        </is>
      </c>
      <c r="L1259" t="inlineStr">
        <is>
          <t>Buen estado</t>
        </is>
      </c>
      <c r="M1259" t="n">
        <v>1925</v>
      </c>
      <c r="N1259" t="n">
        <v>100</v>
      </c>
      <c r="O1259" t="inlineStr">
        <is>
          <t>Vilafranca del Penedès</t>
        </is>
      </c>
      <c r="P1259" t="inlineStr">
        <is>
          <t>*CENTRO</t>
        </is>
      </c>
      <c r="Q1259" t="n">
        <v>181</v>
      </c>
      <c r="R1259" t="inlineStr">
        <is>
          <t>-</t>
        </is>
      </c>
      <c r="S1259" t="inlineStr">
        <is>
          <t>-</t>
        </is>
      </c>
      <c r="T1259" t="inlineStr">
        <is>
          <t>No</t>
        </is>
      </c>
      <c r="U1259" t="n">
        <v>8</v>
      </c>
      <c r="V1259" t="n">
        <v>8</v>
      </c>
      <c r="W1259" t="inlineStr">
        <is>
          <t>Este</t>
        </is>
      </c>
      <c r="X1259" t="inlineStr">
        <is>
          <t>No</t>
        </is>
      </c>
      <c r="Y1259" t="inlineStr">
        <is>
          <t>Si</t>
        </is>
      </c>
      <c r="Z1259" t="inlineStr">
        <is>
          <t>No</t>
        </is>
      </c>
      <c r="AA1259" t="inlineStr">
        <is>
          <t>No</t>
        </is>
      </c>
      <c r="AB1259" t="inlineStr">
        <is>
          <t>No</t>
        </is>
      </c>
      <c r="AC1259" s="126" t="inlineStr">
        <is>
          <t>Aqui</t>
        </is>
      </c>
      <c r="AE1259" t="n">
        <v>3867.403314917127</v>
      </c>
      <c r="AF1259" t="n">
        <v>2578.268876611418</v>
      </c>
    </row>
    <row r="1260">
      <c r="B1260" t="inlineStr">
        <is>
          <t>Actiu</t>
        </is>
      </c>
      <c r="C1260" t="inlineStr">
        <is>
          <t>2025-05-26</t>
        </is>
      </c>
      <c r="D1260" t="inlineStr">
        <is>
          <t>Serra Grup Immobiliari</t>
        </is>
      </c>
      <c r="F1260" t="inlineStr">
        <is>
          <t>2025-05-26</t>
        </is>
      </c>
      <c r="G1260" t="n">
        <v>0</v>
      </c>
      <c r="I1260" t="n">
        <v>294743</v>
      </c>
      <c r="J1260" t="inlineStr">
        <is>
          <t>-</t>
        </is>
      </c>
      <c r="K1260" t="inlineStr">
        <is>
          <t>Viviendas</t>
        </is>
      </c>
      <c r="L1260" t="inlineStr">
        <is>
          <t>Obra Nueva</t>
        </is>
      </c>
      <c r="M1260" t="n">
        <v>2025</v>
      </c>
      <c r="N1260" t="n">
        <v>0</v>
      </c>
      <c r="O1260" t="inlineStr">
        <is>
          <t>Vilafranca del Penedès</t>
        </is>
      </c>
      <c r="P1260" t="inlineStr">
        <is>
          <t>Barceloneta</t>
        </is>
      </c>
      <c r="Q1260" t="n">
        <v>82</v>
      </c>
      <c r="R1260" t="inlineStr">
        <is>
          <t>-</t>
        </is>
      </c>
      <c r="S1260" t="inlineStr">
        <is>
          <t>-</t>
        </is>
      </c>
      <c r="T1260" t="inlineStr">
        <is>
          <t>Si</t>
        </is>
      </c>
      <c r="U1260" t="n">
        <v>4</v>
      </c>
      <c r="V1260" t="n">
        <v>2</v>
      </c>
      <c r="W1260" t="inlineStr">
        <is>
          <t>-</t>
        </is>
      </c>
      <c r="X1260" t="inlineStr">
        <is>
          <t>No</t>
        </is>
      </c>
      <c r="Y1260" t="inlineStr">
        <is>
          <t>No</t>
        </is>
      </c>
      <c r="Z1260" t="inlineStr">
        <is>
          <t>Si</t>
        </is>
      </c>
      <c r="AA1260" t="inlineStr">
        <is>
          <t>No</t>
        </is>
      </c>
      <c r="AB1260" t="inlineStr">
        <is>
          <t>Si</t>
        </is>
      </c>
      <c r="AC1260" s="126" t="inlineStr">
        <is>
          <t>Aqui</t>
        </is>
      </c>
      <c r="AE1260" t="n">
        <v>3594.426829268293</v>
      </c>
      <c r="AF1260" t="n">
        <v>3594.426829268293</v>
      </c>
    </row>
    <row r="1261">
      <c r="B1261" t="inlineStr">
        <is>
          <t>Actiu</t>
        </is>
      </c>
      <c r="C1261" t="inlineStr">
        <is>
          <t>2025-05-26</t>
        </is>
      </c>
      <c r="D1261" t="inlineStr">
        <is>
          <t>Serra Grup Immobiliari</t>
        </is>
      </c>
      <c r="F1261" t="inlineStr">
        <is>
          <t>2025-05-26</t>
        </is>
      </c>
      <c r="G1261" t="n">
        <v>0</v>
      </c>
      <c r="I1261" t="n">
        <v>282043</v>
      </c>
      <c r="J1261" t="inlineStr">
        <is>
          <t>-</t>
        </is>
      </c>
      <c r="K1261" t="inlineStr">
        <is>
          <t>Viviendas</t>
        </is>
      </c>
      <c r="L1261" t="inlineStr">
        <is>
          <t>Nuevo</t>
        </is>
      </c>
      <c r="M1261" t="inlineStr">
        <is>
          <t>-</t>
        </is>
      </c>
      <c r="N1261" t="inlineStr">
        <is>
          <t>-</t>
        </is>
      </c>
      <c r="O1261" t="inlineStr">
        <is>
          <t>Vilafranca del Penedès</t>
        </is>
      </c>
      <c r="P1261" t="inlineStr">
        <is>
          <t>Barcelona</t>
        </is>
      </c>
      <c r="Q1261" t="n">
        <v>83</v>
      </c>
      <c r="R1261" t="inlineStr">
        <is>
          <t>-</t>
        </is>
      </c>
      <c r="S1261" t="inlineStr">
        <is>
          <t>-</t>
        </is>
      </c>
      <c r="T1261" t="inlineStr">
        <is>
          <t>Si</t>
        </is>
      </c>
      <c r="U1261" t="n">
        <v>3</v>
      </c>
      <c r="V1261" t="n">
        <v>2</v>
      </c>
      <c r="W1261" t="inlineStr">
        <is>
          <t>-</t>
        </is>
      </c>
      <c r="X1261" t="inlineStr">
        <is>
          <t>No</t>
        </is>
      </c>
      <c r="Y1261" t="inlineStr">
        <is>
          <t>No</t>
        </is>
      </c>
      <c r="Z1261" t="inlineStr">
        <is>
          <t>Si</t>
        </is>
      </c>
      <c r="AA1261" t="inlineStr">
        <is>
          <t>No</t>
        </is>
      </c>
      <c r="AB1261" t="inlineStr">
        <is>
          <t>Si</t>
        </is>
      </c>
      <c r="AC1261" s="126" t="inlineStr">
        <is>
          <t>Aqui</t>
        </is>
      </c>
      <c r="AE1261" t="n">
        <v>3398.10843373494</v>
      </c>
      <c r="AF1261" t="inlineStr">
        <is>
          <t>-</t>
        </is>
      </c>
    </row>
    <row r="1262">
      <c r="B1262" t="inlineStr">
        <is>
          <t>Actiu</t>
        </is>
      </c>
      <c r="C1262" t="inlineStr">
        <is>
          <t>2025-05-26</t>
        </is>
      </c>
      <c r="D1262" t="inlineStr">
        <is>
          <t>Serra Grup Immobiliari</t>
        </is>
      </c>
      <c r="F1262" t="inlineStr">
        <is>
          <t>2025-05-26</t>
        </is>
      </c>
      <c r="G1262" t="n">
        <v>0</v>
      </c>
      <c r="I1262" t="n">
        <v>273137</v>
      </c>
      <c r="J1262" t="inlineStr">
        <is>
          <t>-</t>
        </is>
      </c>
      <c r="K1262" t="inlineStr">
        <is>
          <t>Viviendas</t>
        </is>
      </c>
      <c r="L1262" t="inlineStr">
        <is>
          <t>Obra Nueva</t>
        </is>
      </c>
      <c r="M1262" t="inlineStr">
        <is>
          <t>-</t>
        </is>
      </c>
      <c r="N1262" t="inlineStr">
        <is>
          <t>-</t>
        </is>
      </c>
      <c r="O1262" t="inlineStr">
        <is>
          <t>Vilafranca del Penedès</t>
        </is>
      </c>
      <c r="P1262" t="inlineStr">
        <is>
          <t>Barceloneta</t>
        </is>
      </c>
      <c r="Q1262" t="n">
        <v>82</v>
      </c>
      <c r="R1262" t="inlineStr">
        <is>
          <t>-</t>
        </is>
      </c>
      <c r="S1262" t="inlineStr">
        <is>
          <t>-</t>
        </is>
      </c>
      <c r="T1262" t="inlineStr">
        <is>
          <t>Si</t>
        </is>
      </c>
      <c r="U1262" t="n">
        <v>3</v>
      </c>
      <c r="V1262" t="n">
        <v>2</v>
      </c>
      <c r="W1262" t="inlineStr">
        <is>
          <t>-</t>
        </is>
      </c>
      <c r="X1262" t="inlineStr">
        <is>
          <t>No</t>
        </is>
      </c>
      <c r="Y1262" t="inlineStr">
        <is>
          <t>No</t>
        </is>
      </c>
      <c r="Z1262" t="inlineStr">
        <is>
          <t>Si</t>
        </is>
      </c>
      <c r="AA1262" t="inlineStr">
        <is>
          <t>No</t>
        </is>
      </c>
      <c r="AB1262" t="inlineStr">
        <is>
          <t>Si</t>
        </is>
      </c>
      <c r="AC1262" s="126" t="inlineStr">
        <is>
          <t>Aqui</t>
        </is>
      </c>
      <c r="AE1262" t="n">
        <v>3330.939024390244</v>
      </c>
      <c r="AF1262" t="inlineStr">
        <is>
          <t>-</t>
        </is>
      </c>
    </row>
    <row r="1263">
      <c r="B1263" t="inlineStr">
        <is>
          <t>Actiu</t>
        </is>
      </c>
      <c r="C1263" t="inlineStr">
        <is>
          <t>2025-05-26</t>
        </is>
      </c>
      <c r="D1263" t="inlineStr">
        <is>
          <t>Serra Grup Immobiliari</t>
        </is>
      </c>
      <c r="F1263" t="inlineStr">
        <is>
          <t>2025-05-26</t>
        </is>
      </c>
      <c r="G1263" t="n">
        <v>0</v>
      </c>
      <c r="I1263" t="n">
        <v>268000</v>
      </c>
      <c r="J1263" t="inlineStr">
        <is>
          <t>-</t>
        </is>
      </c>
      <c r="K1263" t="inlineStr">
        <is>
          <t>Viviendas</t>
        </is>
      </c>
      <c r="L1263" t="inlineStr">
        <is>
          <t>Obra Nueva</t>
        </is>
      </c>
      <c r="M1263" t="n">
        <v>2025</v>
      </c>
      <c r="N1263" t="n">
        <v>0</v>
      </c>
      <c r="O1263" t="inlineStr">
        <is>
          <t>Vilafranca del Penedès</t>
        </is>
      </c>
      <c r="P1263" t="inlineStr">
        <is>
          <t>La Girada</t>
        </is>
      </c>
      <c r="Q1263" t="n">
        <v>78</v>
      </c>
      <c r="R1263" t="inlineStr">
        <is>
          <t>-</t>
        </is>
      </c>
      <c r="S1263" t="inlineStr">
        <is>
          <t>-</t>
        </is>
      </c>
      <c r="T1263" t="inlineStr">
        <is>
          <t>Si</t>
        </is>
      </c>
      <c r="U1263" t="n">
        <v>4</v>
      </c>
      <c r="V1263" t="n">
        <v>2</v>
      </c>
      <c r="W1263" t="inlineStr">
        <is>
          <t>-</t>
        </is>
      </c>
      <c r="X1263" t="inlineStr">
        <is>
          <t>No</t>
        </is>
      </c>
      <c r="Y1263" t="inlineStr">
        <is>
          <t>Si</t>
        </is>
      </c>
      <c r="Z1263" t="inlineStr">
        <is>
          <t>Si</t>
        </is>
      </c>
      <c r="AA1263" t="inlineStr">
        <is>
          <t>No</t>
        </is>
      </c>
      <c r="AB1263" t="inlineStr">
        <is>
          <t>No</t>
        </is>
      </c>
      <c r="AC1263" s="126" t="inlineStr">
        <is>
          <t>Aqui</t>
        </is>
      </c>
      <c r="AE1263" t="n">
        <v>3435.897435897436</v>
      </c>
      <c r="AF1263" t="n">
        <v>3435.897435897436</v>
      </c>
    </row>
    <row r="1264">
      <c r="B1264" t="inlineStr">
        <is>
          <t>Actiu</t>
        </is>
      </c>
      <c r="C1264" t="inlineStr">
        <is>
          <t>2025-05-26</t>
        </is>
      </c>
      <c r="D1264" t="inlineStr">
        <is>
          <t>Serra Grup Immobiliari</t>
        </is>
      </c>
      <c r="F1264" t="inlineStr">
        <is>
          <t>2025-05-26</t>
        </is>
      </c>
      <c r="G1264" t="n">
        <v>0</v>
      </c>
      <c r="I1264" t="n">
        <v>148000</v>
      </c>
      <c r="J1264" t="inlineStr">
        <is>
          <t>-</t>
        </is>
      </c>
      <c r="K1264" t="inlineStr">
        <is>
          <t>Viviendas</t>
        </is>
      </c>
      <c r="L1264" t="inlineStr">
        <is>
          <t>Buen estado</t>
        </is>
      </c>
      <c r="M1264" t="n">
        <v>1967</v>
      </c>
      <c r="N1264" t="n">
        <v>58</v>
      </c>
      <c r="O1264" t="inlineStr">
        <is>
          <t>Vilafranca del Penedès</t>
        </is>
      </c>
      <c r="P1264" t="inlineStr">
        <is>
          <t>LEspirall</t>
        </is>
      </c>
      <c r="Q1264" t="n">
        <v>80</v>
      </c>
      <c r="R1264" t="inlineStr">
        <is>
          <t>-</t>
        </is>
      </c>
      <c r="S1264" t="inlineStr">
        <is>
          <t>-</t>
        </is>
      </c>
      <c r="T1264" t="inlineStr">
        <is>
          <t>Si</t>
        </is>
      </c>
      <c r="U1264" t="n">
        <v>3</v>
      </c>
      <c r="V1264" t="n">
        <v>1</v>
      </c>
      <c r="W1264" t="inlineStr">
        <is>
          <t>Este</t>
        </is>
      </c>
      <c r="X1264" t="inlineStr">
        <is>
          <t>No</t>
        </is>
      </c>
      <c r="Y1264" t="inlineStr">
        <is>
          <t>No</t>
        </is>
      </c>
      <c r="Z1264" t="inlineStr">
        <is>
          <t>No</t>
        </is>
      </c>
      <c r="AA1264" t="inlineStr">
        <is>
          <t>No</t>
        </is>
      </c>
      <c r="AB1264" t="inlineStr">
        <is>
          <t>Si</t>
        </is>
      </c>
      <c r="AC1264" s="126" t="inlineStr">
        <is>
          <t>Aqui</t>
        </is>
      </c>
      <c r="AE1264" t="n">
        <v>1850</v>
      </c>
      <c r="AF1264" t="n">
        <v>1434.108527131783</v>
      </c>
    </row>
    <row r="1265">
      <c r="B1265" t="inlineStr">
        <is>
          <t>Actiu</t>
        </is>
      </c>
      <c r="C1265" t="inlineStr">
        <is>
          <t>2025-05-26</t>
        </is>
      </c>
      <c r="D1265" t="inlineStr">
        <is>
          <t>Serra Grup Immobiliari</t>
        </is>
      </c>
      <c r="F1265" t="inlineStr">
        <is>
          <t>2025-05-26</t>
        </is>
      </c>
      <c r="G1265" t="n">
        <v>0</v>
      </c>
      <c r="I1265" t="n">
        <v>267000</v>
      </c>
      <c r="J1265" t="inlineStr">
        <is>
          <t>-</t>
        </is>
      </c>
      <c r="K1265" t="inlineStr">
        <is>
          <t>Viviendas</t>
        </is>
      </c>
      <c r="L1265" t="inlineStr">
        <is>
          <t>Buen estado</t>
        </is>
      </c>
      <c r="M1265" t="inlineStr">
        <is>
          <t>-</t>
        </is>
      </c>
      <c r="N1265" t="inlineStr">
        <is>
          <t>-</t>
        </is>
      </c>
      <c r="O1265" t="inlineStr">
        <is>
          <t>Vilafranca del Penedès</t>
        </is>
      </c>
      <c r="P1265" t="inlineStr">
        <is>
          <t>*CENTRO</t>
        </is>
      </c>
      <c r="Q1265" t="n">
        <v>305</v>
      </c>
      <c r="R1265" t="inlineStr">
        <is>
          <t>-</t>
        </is>
      </c>
      <c r="S1265" t="inlineStr">
        <is>
          <t>-</t>
        </is>
      </c>
      <c r="T1265" t="inlineStr">
        <is>
          <t>No</t>
        </is>
      </c>
      <c r="U1265" t="n">
        <v>4</v>
      </c>
      <c r="V1265" t="n">
        <v>3</v>
      </c>
      <c r="W1265" t="inlineStr">
        <is>
          <t>-</t>
        </is>
      </c>
      <c r="X1265" t="inlineStr">
        <is>
          <t>No</t>
        </is>
      </c>
      <c r="Y1265" t="inlineStr">
        <is>
          <t>No</t>
        </is>
      </c>
      <c r="Z1265" t="inlineStr">
        <is>
          <t>No</t>
        </is>
      </c>
      <c r="AA1265" t="inlineStr">
        <is>
          <t>No</t>
        </is>
      </c>
      <c r="AB1265" t="inlineStr">
        <is>
          <t>No</t>
        </is>
      </c>
      <c r="AC1265" s="126" t="inlineStr">
        <is>
          <t>Aqui</t>
        </is>
      </c>
      <c r="AE1265" t="n">
        <v>875.4098360655738</v>
      </c>
      <c r="AF1265" t="inlineStr">
        <is>
          <t>-</t>
        </is>
      </c>
    </row>
    <row r="1266">
      <c r="B1266" t="inlineStr">
        <is>
          <t>Actiu</t>
        </is>
      </c>
      <c r="C1266" t="inlineStr">
        <is>
          <t>2025-05-26</t>
        </is>
      </c>
      <c r="D1266" t="inlineStr">
        <is>
          <t>Serra Grup Immobiliari</t>
        </is>
      </c>
      <c r="F1266" t="inlineStr">
        <is>
          <t>2025-05-26</t>
        </is>
      </c>
      <c r="G1266" t="n">
        <v>0</v>
      </c>
      <c r="I1266" t="n">
        <v>319200</v>
      </c>
      <c r="J1266" t="inlineStr">
        <is>
          <t>-</t>
        </is>
      </c>
      <c r="K1266" t="inlineStr">
        <is>
          <t>Viviendas</t>
        </is>
      </c>
      <c r="L1266" t="inlineStr">
        <is>
          <t>Obra Nueva</t>
        </is>
      </c>
      <c r="M1266" t="n">
        <v>2025</v>
      </c>
      <c r="N1266" t="n">
        <v>0</v>
      </c>
      <c r="O1266" t="inlineStr">
        <is>
          <t>Vilafranca del Penedès</t>
        </is>
      </c>
      <c r="P1266" t="inlineStr">
        <is>
          <t>Barcelona</t>
        </is>
      </c>
      <c r="Q1266" t="n">
        <v>92</v>
      </c>
      <c r="R1266" t="inlineStr">
        <is>
          <t>-</t>
        </is>
      </c>
      <c r="S1266" t="inlineStr">
        <is>
          <t>-</t>
        </is>
      </c>
      <c r="T1266" t="inlineStr">
        <is>
          <t>Si</t>
        </is>
      </c>
      <c r="U1266" t="n">
        <v>4</v>
      </c>
      <c r="V1266" t="n">
        <v>2</v>
      </c>
      <c r="W1266" t="inlineStr">
        <is>
          <t>-</t>
        </is>
      </c>
      <c r="X1266" t="inlineStr">
        <is>
          <t>No</t>
        </is>
      </c>
      <c r="Y1266" t="inlineStr">
        <is>
          <t>No</t>
        </is>
      </c>
      <c r="Z1266" t="inlineStr">
        <is>
          <t>Si</t>
        </is>
      </c>
      <c r="AA1266" t="inlineStr">
        <is>
          <t>No</t>
        </is>
      </c>
      <c r="AB1266" t="inlineStr">
        <is>
          <t>Si</t>
        </is>
      </c>
      <c r="AC1266" s="126" t="inlineStr">
        <is>
          <t>Aqui</t>
        </is>
      </c>
      <c r="AE1266" t="n">
        <v>3469.565217391304</v>
      </c>
      <c r="AF1266" t="n">
        <v>3469.565217391304</v>
      </c>
    </row>
    <row r="1267">
      <c r="B1267" t="inlineStr">
        <is>
          <t>Actiu</t>
        </is>
      </c>
      <c r="C1267" t="inlineStr">
        <is>
          <t>2025-05-26</t>
        </is>
      </c>
      <c r="D1267" t="inlineStr">
        <is>
          <t>Serra Grup Immobiliari</t>
        </is>
      </c>
      <c r="F1267" t="inlineStr">
        <is>
          <t>2025-05-26</t>
        </is>
      </c>
      <c r="G1267" t="n">
        <v>0</v>
      </c>
      <c r="I1267" t="n">
        <v>495000</v>
      </c>
      <c r="J1267" t="inlineStr">
        <is>
          <t>-</t>
        </is>
      </c>
      <c r="K1267" t="inlineStr">
        <is>
          <t>Viviendas</t>
        </is>
      </c>
      <c r="L1267" t="inlineStr">
        <is>
          <t>Buen estado</t>
        </is>
      </c>
      <c r="M1267" t="n">
        <v>1918</v>
      </c>
      <c r="N1267" t="n">
        <v>107</v>
      </c>
      <c r="O1267" t="inlineStr">
        <is>
          <t>Vilafranca del Penedès</t>
        </is>
      </c>
      <c r="P1267" t="inlineStr">
        <is>
          <t>*CENTRO</t>
        </is>
      </c>
      <c r="Q1267" t="n">
        <v>273</v>
      </c>
      <c r="R1267" t="inlineStr">
        <is>
          <t>-</t>
        </is>
      </c>
      <c r="S1267" t="inlineStr">
        <is>
          <t>-</t>
        </is>
      </c>
      <c r="T1267" t="inlineStr">
        <is>
          <t>No</t>
        </is>
      </c>
      <c r="U1267" t="n">
        <v>7</v>
      </c>
      <c r="V1267" t="n">
        <v>4</v>
      </c>
      <c r="W1267" t="inlineStr">
        <is>
          <t>-</t>
        </is>
      </c>
      <c r="X1267" t="inlineStr">
        <is>
          <t>No</t>
        </is>
      </c>
      <c r="Y1267" t="inlineStr">
        <is>
          <t>Si</t>
        </is>
      </c>
      <c r="Z1267" t="inlineStr">
        <is>
          <t>No</t>
        </is>
      </c>
      <c r="AA1267" t="inlineStr">
        <is>
          <t>No</t>
        </is>
      </c>
      <c r="AB1267" t="inlineStr">
        <is>
          <t>No</t>
        </is>
      </c>
      <c r="AC1267" s="126" t="inlineStr">
        <is>
          <t>Aqui</t>
        </is>
      </c>
      <c r="AE1267" t="n">
        <v>1813.186813186813</v>
      </c>
      <c r="AF1267" t="n">
        <v>1181.22919425851</v>
      </c>
    </row>
    <row r="1268">
      <c r="B1268" t="inlineStr">
        <is>
          <t>Actiu</t>
        </is>
      </c>
      <c r="C1268" t="inlineStr">
        <is>
          <t>2025-05-26</t>
        </is>
      </c>
      <c r="D1268" t="inlineStr">
        <is>
          <t>Serra Grup Immobiliari</t>
        </is>
      </c>
      <c r="F1268" t="inlineStr">
        <is>
          <t>2025-05-26</t>
        </is>
      </c>
      <c r="G1268" t="n">
        <v>0</v>
      </c>
      <c r="I1268" t="n">
        <v>550000</v>
      </c>
      <c r="J1268" t="inlineStr">
        <is>
          <t>-</t>
        </is>
      </c>
      <c r="K1268" t="inlineStr">
        <is>
          <t>Viviendas</t>
        </is>
      </c>
      <c r="L1268" t="inlineStr">
        <is>
          <t>-</t>
        </is>
      </c>
      <c r="M1268" t="n">
        <v>1980</v>
      </c>
      <c r="N1268" t="n">
        <v>45</v>
      </c>
      <c r="O1268" t="inlineStr">
        <is>
          <t>Vilafranca del Penedès</t>
        </is>
      </c>
      <c r="P1268" t="inlineStr">
        <is>
          <t>*CENTRO</t>
        </is>
      </c>
      <c r="Q1268" t="n">
        <v>260</v>
      </c>
      <c r="R1268" t="inlineStr">
        <is>
          <t>-</t>
        </is>
      </c>
      <c r="S1268" t="inlineStr">
        <is>
          <t>-</t>
        </is>
      </c>
      <c r="T1268" t="inlineStr">
        <is>
          <t>Si</t>
        </is>
      </c>
      <c r="U1268" t="n">
        <v>5</v>
      </c>
      <c r="V1268" t="n">
        <v>3</v>
      </c>
      <c r="W1268" t="inlineStr">
        <is>
          <t>-</t>
        </is>
      </c>
      <c r="X1268" t="inlineStr">
        <is>
          <t>No</t>
        </is>
      </c>
      <c r="Y1268" t="inlineStr">
        <is>
          <t>Si</t>
        </is>
      </c>
      <c r="Z1268" t="inlineStr">
        <is>
          <t>No</t>
        </is>
      </c>
      <c r="AA1268" t="inlineStr">
        <is>
          <t>Si</t>
        </is>
      </c>
      <c r="AB1268" t="inlineStr">
        <is>
          <t>No</t>
        </is>
      </c>
      <c r="AC1268" s="126" t="inlineStr">
        <is>
          <t>Aqui</t>
        </is>
      </c>
      <c r="AE1268" t="n">
        <v>2115.384615384615</v>
      </c>
      <c r="AF1268" t="n">
        <v>1726.844583987441</v>
      </c>
    </row>
    <row r="1269">
      <c r="B1269" t="inlineStr">
        <is>
          <t>Actiu</t>
        </is>
      </c>
      <c r="C1269" t="inlineStr">
        <is>
          <t>2025-05-26</t>
        </is>
      </c>
      <c r="D1269" t="inlineStr">
        <is>
          <t>Serra Grup Immobiliari</t>
        </is>
      </c>
      <c r="F1269" t="inlineStr">
        <is>
          <t>2025-05-26</t>
        </is>
      </c>
      <c r="G1269" t="n">
        <v>0</v>
      </c>
      <c r="I1269" t="n">
        <v>2200000</v>
      </c>
      <c r="J1269" t="inlineStr">
        <is>
          <t>-</t>
        </is>
      </c>
      <c r="K1269" t="inlineStr">
        <is>
          <t>Viviendas</t>
        </is>
      </c>
      <c r="L1269" t="inlineStr">
        <is>
          <t>-</t>
        </is>
      </c>
      <c r="M1269" t="inlineStr">
        <is>
          <t>-</t>
        </is>
      </c>
      <c r="N1269" t="inlineStr">
        <is>
          <t>-</t>
        </is>
      </c>
      <c r="O1269" t="inlineStr">
        <is>
          <t>Vilafranca del Penedès</t>
        </is>
      </c>
      <c r="P1269" t="inlineStr">
        <is>
          <t>Subirats</t>
        </is>
      </c>
      <c r="Q1269" t="n">
        <v>687</v>
      </c>
      <c r="R1269" t="inlineStr">
        <is>
          <t>-</t>
        </is>
      </c>
      <c r="S1269" t="inlineStr">
        <is>
          <t>-</t>
        </is>
      </c>
      <c r="T1269" t="inlineStr">
        <is>
          <t>No</t>
        </is>
      </c>
      <c r="U1269" t="n">
        <v>8</v>
      </c>
      <c r="V1269" t="n">
        <v>6</v>
      </c>
      <c r="W1269" t="inlineStr">
        <is>
          <t>-</t>
        </is>
      </c>
      <c r="X1269" t="inlineStr">
        <is>
          <t>Si</t>
        </is>
      </c>
      <c r="Y1269" t="inlineStr">
        <is>
          <t>Si</t>
        </is>
      </c>
      <c r="Z1269" t="inlineStr">
        <is>
          <t>Si</t>
        </is>
      </c>
      <c r="AA1269" t="inlineStr">
        <is>
          <t>No</t>
        </is>
      </c>
      <c r="AB1269" t="inlineStr">
        <is>
          <t>No</t>
        </is>
      </c>
      <c r="AC1269" s="126" t="inlineStr">
        <is>
          <t>Aqui</t>
        </is>
      </c>
      <c r="AE1269" t="n">
        <v>3202.328966521106</v>
      </c>
      <c r="AF1269" t="inlineStr">
        <is>
          <t>-</t>
        </is>
      </c>
    </row>
    <row r="1270">
      <c r="B1270" t="inlineStr">
        <is>
          <t>Actiu</t>
        </is>
      </c>
      <c r="C1270" t="inlineStr">
        <is>
          <t>2025-05-26</t>
        </is>
      </c>
      <c r="D1270" t="inlineStr">
        <is>
          <t>Serra Grup Immobiliari</t>
        </is>
      </c>
      <c r="F1270" t="inlineStr">
        <is>
          <t>2025-05-26</t>
        </is>
      </c>
      <c r="G1270" t="n">
        <v>0</v>
      </c>
      <c r="I1270" t="n">
        <v>285000</v>
      </c>
      <c r="J1270" t="inlineStr">
        <is>
          <t>-</t>
        </is>
      </c>
      <c r="K1270" t="inlineStr">
        <is>
          <t>Viviendas</t>
        </is>
      </c>
      <c r="L1270" t="inlineStr">
        <is>
          <t>-</t>
        </is>
      </c>
      <c r="M1270" t="n">
        <v>1966</v>
      </c>
      <c r="N1270" t="n">
        <v>59</v>
      </c>
      <c r="O1270" t="inlineStr">
        <is>
          <t>Vilafranca del Penedès</t>
        </is>
      </c>
      <c r="P1270" t="inlineStr">
        <is>
          <t>Sant Julià</t>
        </is>
      </c>
      <c r="Q1270" t="n">
        <v>90</v>
      </c>
      <c r="R1270" t="inlineStr">
        <is>
          <t>-</t>
        </is>
      </c>
      <c r="S1270" t="inlineStr">
        <is>
          <t>-</t>
        </is>
      </c>
      <c r="T1270" t="inlineStr">
        <is>
          <t>No</t>
        </is>
      </c>
      <c r="U1270" t="n">
        <v>3</v>
      </c>
      <c r="V1270" t="n">
        <v>1</v>
      </c>
      <c r="W1270" t="inlineStr">
        <is>
          <t>-</t>
        </is>
      </c>
      <c r="X1270" t="inlineStr">
        <is>
          <t>Si</t>
        </is>
      </c>
      <c r="Y1270" t="inlineStr">
        <is>
          <t>No</t>
        </is>
      </c>
      <c r="Z1270" t="inlineStr">
        <is>
          <t>No</t>
        </is>
      </c>
      <c r="AA1270" t="inlineStr">
        <is>
          <t>Si</t>
        </is>
      </c>
      <c r="AB1270" t="inlineStr">
        <is>
          <t>Si</t>
        </is>
      </c>
      <c r="AC1270" s="126" t="inlineStr">
        <is>
          <t>Aqui</t>
        </is>
      </c>
      <c r="AE1270" t="n">
        <v>3166.666666666667</v>
      </c>
      <c r="AF1270" t="n">
        <v>2445.302445302445</v>
      </c>
    </row>
    <row r="1271">
      <c r="B1271" t="inlineStr">
        <is>
          <t>Actiu</t>
        </is>
      </c>
      <c r="C1271" t="inlineStr">
        <is>
          <t>2025-05-26</t>
        </is>
      </c>
      <c r="D1271" t="inlineStr">
        <is>
          <t>Serra Grup Immobiliari</t>
        </is>
      </c>
      <c r="F1271" t="inlineStr">
        <is>
          <t>2025-05-26</t>
        </is>
      </c>
      <c r="G1271" t="n">
        <v>0</v>
      </c>
      <c r="I1271" t="n">
        <v>295000</v>
      </c>
      <c r="J1271" t="inlineStr">
        <is>
          <t>-</t>
        </is>
      </c>
      <c r="K1271" t="inlineStr">
        <is>
          <t>Viviendas</t>
        </is>
      </c>
      <c r="L1271" t="inlineStr">
        <is>
          <t>-</t>
        </is>
      </c>
      <c r="M1271" t="n">
        <v>1991</v>
      </c>
      <c r="N1271" t="n">
        <v>34</v>
      </c>
      <c r="O1271" t="inlineStr">
        <is>
          <t>Vilafranca del Penedès</t>
        </is>
      </c>
      <c r="P1271" t="inlineStr">
        <is>
          <t>Barceloneta - Molí D´En Rovira</t>
        </is>
      </c>
      <c r="Q1271" t="n">
        <v>121</v>
      </c>
      <c r="R1271" t="inlineStr">
        <is>
          <t>-</t>
        </is>
      </c>
      <c r="S1271" t="inlineStr">
        <is>
          <t>-</t>
        </is>
      </c>
      <c r="T1271" t="inlineStr">
        <is>
          <t>No</t>
        </is>
      </c>
      <c r="U1271" t="n">
        <v>3</v>
      </c>
      <c r="V1271" t="n">
        <v>3</v>
      </c>
      <c r="W1271" t="inlineStr">
        <is>
          <t>-</t>
        </is>
      </c>
      <c r="X1271" t="inlineStr">
        <is>
          <t>No</t>
        </is>
      </c>
      <c r="Y1271" t="inlineStr">
        <is>
          <t>No</t>
        </is>
      </c>
      <c r="Z1271" t="inlineStr">
        <is>
          <t>No</t>
        </is>
      </c>
      <c r="AA1271" t="inlineStr">
        <is>
          <t>Si</t>
        </is>
      </c>
      <c r="AB1271" t="inlineStr">
        <is>
          <t>Si</t>
        </is>
      </c>
      <c r="AC1271" s="126" t="inlineStr">
        <is>
          <t>Aqui</t>
        </is>
      </c>
      <c r="AE1271" t="n">
        <v>2438.01652892562</v>
      </c>
      <c r="AF1271" t="n">
        <v>2083.774811047538</v>
      </c>
    </row>
    <row r="1272">
      <c r="B1272" t="inlineStr">
        <is>
          <t>Actiu</t>
        </is>
      </c>
      <c r="C1272" t="inlineStr">
        <is>
          <t>2025-05-26</t>
        </is>
      </c>
      <c r="D1272" t="inlineStr">
        <is>
          <t>Serra Grup Immobiliari</t>
        </is>
      </c>
      <c r="F1272" t="inlineStr">
        <is>
          <t>2025-05-26</t>
        </is>
      </c>
      <c r="G1272" t="n">
        <v>0</v>
      </c>
      <c r="I1272" t="n">
        <v>296000</v>
      </c>
      <c r="J1272" t="inlineStr">
        <is>
          <t>-</t>
        </is>
      </c>
      <c r="K1272" t="inlineStr">
        <is>
          <t>Viviendas</t>
        </is>
      </c>
      <c r="L1272" t="inlineStr">
        <is>
          <t>Buen estado</t>
        </is>
      </c>
      <c r="M1272" t="inlineStr">
        <is>
          <t>-</t>
        </is>
      </c>
      <c r="N1272" t="inlineStr">
        <is>
          <t>-</t>
        </is>
      </c>
      <c r="O1272" t="inlineStr">
        <is>
          <t>Font-rubí</t>
        </is>
      </c>
      <c r="P1272" t="inlineStr">
        <is>
          <t>Cataluna</t>
        </is>
      </c>
      <c r="Q1272" t="n">
        <v>95</v>
      </c>
      <c r="R1272" t="inlineStr">
        <is>
          <t>-</t>
        </is>
      </c>
      <c r="S1272" t="inlineStr">
        <is>
          <t>-</t>
        </is>
      </c>
      <c r="T1272" t="inlineStr">
        <is>
          <t>No</t>
        </is>
      </c>
      <c r="U1272" t="n">
        <v>7</v>
      </c>
      <c r="V1272" t="n">
        <v>3</v>
      </c>
      <c r="W1272" t="inlineStr">
        <is>
          <t>-</t>
        </is>
      </c>
      <c r="X1272" t="inlineStr">
        <is>
          <t>Si</t>
        </is>
      </c>
      <c r="Y1272" t="inlineStr">
        <is>
          <t>No</t>
        </is>
      </c>
      <c r="Z1272" t="inlineStr">
        <is>
          <t>Si</t>
        </is>
      </c>
      <c r="AA1272" t="inlineStr">
        <is>
          <t>No</t>
        </is>
      </c>
      <c r="AB1272" t="inlineStr">
        <is>
          <t>No</t>
        </is>
      </c>
      <c r="AC1272" s="126" t="inlineStr">
        <is>
          <t>Aqui</t>
        </is>
      </c>
      <c r="AE1272" t="n">
        <v>3115.78947368421</v>
      </c>
      <c r="AF1272" t="inlineStr">
        <is>
          <t>-</t>
        </is>
      </c>
    </row>
    <row r="1273">
      <c r="B1273" t="inlineStr">
        <is>
          <t>Actiu</t>
        </is>
      </c>
      <c r="C1273" t="inlineStr">
        <is>
          <t>2025-05-26</t>
        </is>
      </c>
      <c r="D1273" t="inlineStr">
        <is>
          <t>Serra Grup Immobiliari</t>
        </is>
      </c>
      <c r="F1273" t="inlineStr">
        <is>
          <t>2025-05-26</t>
        </is>
      </c>
      <c r="G1273" t="n">
        <v>0</v>
      </c>
      <c r="I1273" t="n">
        <v>340000</v>
      </c>
      <c r="J1273" t="inlineStr">
        <is>
          <t>-</t>
        </is>
      </c>
      <c r="K1273" t="inlineStr">
        <is>
          <t>Viviendas</t>
        </is>
      </c>
      <c r="L1273" t="inlineStr">
        <is>
          <t>-</t>
        </is>
      </c>
      <c r="M1273" t="n">
        <v>2003</v>
      </c>
      <c r="N1273" t="n">
        <v>22</v>
      </c>
      <c r="O1273" t="inlineStr">
        <is>
          <t>Moja</t>
        </is>
      </c>
      <c r="P1273" t="inlineStr">
        <is>
          <t>La vinera</t>
        </is>
      </c>
      <c r="Q1273" t="n">
        <v>125</v>
      </c>
      <c r="R1273" t="inlineStr">
        <is>
          <t>-</t>
        </is>
      </c>
      <c r="S1273" t="inlineStr">
        <is>
          <t>-</t>
        </is>
      </c>
      <c r="T1273" t="inlineStr">
        <is>
          <t>Si</t>
        </is>
      </c>
      <c r="U1273" t="n">
        <v>4</v>
      </c>
      <c r="V1273" t="n">
        <v>3</v>
      </c>
      <c r="W1273" t="inlineStr">
        <is>
          <t>-</t>
        </is>
      </c>
      <c r="X1273" t="inlineStr">
        <is>
          <t>Si</t>
        </is>
      </c>
      <c r="Y1273" t="inlineStr">
        <is>
          <t>Si</t>
        </is>
      </c>
      <c r="Z1273" t="inlineStr">
        <is>
          <t>Si</t>
        </is>
      </c>
      <c r="AA1273" t="inlineStr">
        <is>
          <t>Si</t>
        </is>
      </c>
      <c r="AB1273" t="inlineStr">
        <is>
          <t>Si</t>
        </is>
      </c>
      <c r="AC1273" s="126" t="inlineStr">
        <is>
          <t>Aqui</t>
        </is>
      </c>
      <c r="AE1273" t="n">
        <v>2720</v>
      </c>
      <c r="AF1273" t="n">
        <v>2450.45045045045</v>
      </c>
    </row>
    <row r="1274">
      <c r="B1274" t="inlineStr">
        <is>
          <t>Actiu</t>
        </is>
      </c>
      <c r="C1274" t="inlineStr">
        <is>
          <t>2025-05-27</t>
        </is>
      </c>
      <c r="D1274" t="inlineStr">
        <is>
          <t>Serra Grup Immobiliari</t>
        </is>
      </c>
      <c r="F1274" t="inlineStr">
        <is>
          <t>2025-05-27</t>
        </is>
      </c>
      <c r="G1274" t="n">
        <v>0</v>
      </c>
      <c r="I1274" t="n">
        <v>319200</v>
      </c>
      <c r="J1274" t="inlineStr">
        <is>
          <t>-</t>
        </is>
      </c>
      <c r="K1274" t="inlineStr">
        <is>
          <t>Viviendas</t>
        </is>
      </c>
      <c r="L1274" t="inlineStr">
        <is>
          <t>Obra Nueva</t>
        </is>
      </c>
      <c r="M1274" t="n">
        <v>2025</v>
      </c>
      <c r="N1274" t="n">
        <v>0</v>
      </c>
      <c r="O1274" t="inlineStr">
        <is>
          <t>Vilafranca del Penedès</t>
        </is>
      </c>
      <c r="P1274" t="inlineStr">
        <is>
          <t>Barcelona</t>
        </is>
      </c>
      <c r="Q1274" t="n">
        <v>92</v>
      </c>
      <c r="R1274" t="inlineStr">
        <is>
          <t>-</t>
        </is>
      </c>
      <c r="S1274" t="inlineStr">
        <is>
          <t>-</t>
        </is>
      </c>
      <c r="T1274" t="inlineStr">
        <is>
          <t>Si</t>
        </is>
      </c>
      <c r="U1274" t="n">
        <v>4</v>
      </c>
      <c r="V1274" t="n">
        <v>2</v>
      </c>
      <c r="W1274" t="inlineStr">
        <is>
          <t>-</t>
        </is>
      </c>
      <c r="X1274" t="inlineStr">
        <is>
          <t>No</t>
        </is>
      </c>
      <c r="Y1274" t="inlineStr">
        <is>
          <t>No</t>
        </is>
      </c>
      <c r="Z1274" t="inlineStr">
        <is>
          <t>Si</t>
        </is>
      </c>
      <c r="AA1274" t="inlineStr">
        <is>
          <t>No</t>
        </is>
      </c>
      <c r="AB1274" t="inlineStr">
        <is>
          <t>Si</t>
        </is>
      </c>
      <c r="AC1274" s="126" t="inlineStr">
        <is>
          <t>Aqui</t>
        </is>
      </c>
      <c r="AE1274" t="n">
        <v>3469.565217391304</v>
      </c>
      <c r="AF1274" t="n">
        <v>3469.565217391304</v>
      </c>
    </row>
    <row r="1275">
      <c r="B1275" t="inlineStr">
        <is>
          <t>Actiu</t>
        </is>
      </c>
      <c r="C1275" t="inlineStr">
        <is>
          <t>2025-05-27</t>
        </is>
      </c>
      <c r="D1275" t="inlineStr">
        <is>
          <t>Serra Grup Immobiliari</t>
        </is>
      </c>
      <c r="F1275" t="inlineStr">
        <is>
          <t>2025-05-27</t>
        </is>
      </c>
      <c r="G1275" t="n">
        <v>0</v>
      </c>
      <c r="I1275" t="n">
        <v>273861</v>
      </c>
      <c r="J1275" t="inlineStr">
        <is>
          <t>-</t>
        </is>
      </c>
      <c r="K1275" t="inlineStr">
        <is>
          <t>Viviendas</t>
        </is>
      </c>
      <c r="L1275" t="inlineStr">
        <is>
          <t>Obra Nueva</t>
        </is>
      </c>
      <c r="M1275" t="n">
        <v>2025</v>
      </c>
      <c r="N1275" t="n">
        <v>0</v>
      </c>
      <c r="O1275" t="inlineStr">
        <is>
          <t>Vilafranca del Penedès</t>
        </is>
      </c>
      <c r="P1275" t="inlineStr">
        <is>
          <t>Vilafranca del Penedès</t>
        </is>
      </c>
      <c r="Q1275" t="n">
        <v>84</v>
      </c>
      <c r="R1275" t="inlineStr">
        <is>
          <t>-</t>
        </is>
      </c>
      <c r="S1275" t="inlineStr">
        <is>
          <t>-</t>
        </is>
      </c>
      <c r="T1275" t="inlineStr">
        <is>
          <t>Si</t>
        </is>
      </c>
      <c r="U1275" t="n">
        <v>3</v>
      </c>
      <c r="V1275" t="n">
        <v>2</v>
      </c>
      <c r="W1275" t="inlineStr">
        <is>
          <t>-</t>
        </is>
      </c>
      <c r="X1275" t="inlineStr">
        <is>
          <t>No</t>
        </is>
      </c>
      <c r="Y1275" t="inlineStr">
        <is>
          <t>No</t>
        </is>
      </c>
      <c r="Z1275" t="inlineStr">
        <is>
          <t>Si</t>
        </is>
      </c>
      <c r="AA1275" t="inlineStr">
        <is>
          <t>No</t>
        </is>
      </c>
      <c r="AB1275" t="inlineStr">
        <is>
          <t>Si</t>
        </is>
      </c>
      <c r="AC1275" s="126" t="inlineStr">
        <is>
          <t>Aqui</t>
        </is>
      </c>
      <c r="AE1275" t="n">
        <v>3260.25</v>
      </c>
      <c r="AF1275" t="n">
        <v>3260.25</v>
      </c>
    </row>
    <row r="1276">
      <c r="B1276" t="inlineStr">
        <is>
          <t>Actiu</t>
        </is>
      </c>
      <c r="C1276" t="inlineStr">
        <is>
          <t>2025-05-27</t>
        </is>
      </c>
      <c r="D1276" t="inlineStr">
        <is>
          <t>Serra Grup Immobiliari</t>
        </is>
      </c>
      <c r="F1276" t="inlineStr">
        <is>
          <t>2025-05-27</t>
        </is>
      </c>
      <c r="G1276" t="n">
        <v>0</v>
      </c>
      <c r="I1276" t="n">
        <v>268000</v>
      </c>
      <c r="J1276" t="inlineStr">
        <is>
          <t>-</t>
        </is>
      </c>
      <c r="K1276" t="inlineStr">
        <is>
          <t>Viviendas</t>
        </is>
      </c>
      <c r="L1276" t="inlineStr">
        <is>
          <t>Obra Nueva</t>
        </is>
      </c>
      <c r="M1276" t="n">
        <v>2025</v>
      </c>
      <c r="N1276" t="n">
        <v>0</v>
      </c>
      <c r="O1276" t="inlineStr">
        <is>
          <t>Vilafranca del Penedès</t>
        </is>
      </c>
      <c r="P1276" t="inlineStr">
        <is>
          <t>La Girada</t>
        </is>
      </c>
      <c r="Q1276" t="n">
        <v>78</v>
      </c>
      <c r="R1276" t="inlineStr">
        <is>
          <t>-</t>
        </is>
      </c>
      <c r="S1276" t="inlineStr">
        <is>
          <t>-</t>
        </is>
      </c>
      <c r="T1276" t="inlineStr">
        <is>
          <t>Si</t>
        </is>
      </c>
      <c r="U1276" t="n">
        <v>4</v>
      </c>
      <c r="V1276" t="n">
        <v>2</v>
      </c>
      <c r="W1276" t="inlineStr">
        <is>
          <t>-</t>
        </is>
      </c>
      <c r="X1276" t="inlineStr">
        <is>
          <t>No</t>
        </is>
      </c>
      <c r="Y1276" t="inlineStr">
        <is>
          <t>Si</t>
        </is>
      </c>
      <c r="Z1276" t="inlineStr">
        <is>
          <t>Si</t>
        </is>
      </c>
      <c r="AA1276" t="inlineStr">
        <is>
          <t>No</t>
        </is>
      </c>
      <c r="AB1276" t="inlineStr">
        <is>
          <t>No</t>
        </is>
      </c>
      <c r="AC1276" s="126" t="inlineStr">
        <is>
          <t>Aqui</t>
        </is>
      </c>
      <c r="AE1276" t="n">
        <v>3435.897435897436</v>
      </c>
      <c r="AF1276" t="n">
        <v>3435.897435897436</v>
      </c>
    </row>
    <row r="1277">
      <c r="B1277" t="inlineStr">
        <is>
          <t>Actiu</t>
        </is>
      </c>
      <c r="C1277" t="inlineStr">
        <is>
          <t>2025-05-27</t>
        </is>
      </c>
      <c r="D1277" t="inlineStr">
        <is>
          <t>Serra Grup Immobiliari</t>
        </is>
      </c>
      <c r="F1277" t="inlineStr">
        <is>
          <t>2025-05-27</t>
        </is>
      </c>
      <c r="G1277" t="n">
        <v>0</v>
      </c>
      <c r="I1277" t="n">
        <v>276838</v>
      </c>
      <c r="J1277" t="inlineStr">
        <is>
          <t>-</t>
        </is>
      </c>
      <c r="K1277" t="inlineStr">
        <is>
          <t>Viviendas</t>
        </is>
      </c>
      <c r="L1277" t="inlineStr">
        <is>
          <t>Obra Nueva</t>
        </is>
      </c>
      <c r="M1277" t="n">
        <v>2025</v>
      </c>
      <c r="N1277" t="n">
        <v>0</v>
      </c>
      <c r="O1277" t="inlineStr">
        <is>
          <t>Vilafranca del Penedès</t>
        </is>
      </c>
      <c r="P1277" t="inlineStr">
        <is>
          <t>Barceloneta</t>
        </is>
      </c>
      <c r="Q1277" t="n">
        <v>83</v>
      </c>
      <c r="R1277" t="inlineStr">
        <is>
          <t>-</t>
        </is>
      </c>
      <c r="S1277" t="inlineStr">
        <is>
          <t>-</t>
        </is>
      </c>
      <c r="T1277" t="inlineStr">
        <is>
          <t>Si</t>
        </is>
      </c>
      <c r="U1277" t="n">
        <v>3</v>
      </c>
      <c r="V1277" t="n">
        <v>2</v>
      </c>
      <c r="W1277" t="inlineStr">
        <is>
          <t>-</t>
        </is>
      </c>
      <c r="X1277" t="inlineStr">
        <is>
          <t>No</t>
        </is>
      </c>
      <c r="Y1277" t="inlineStr">
        <is>
          <t>No</t>
        </is>
      </c>
      <c r="Z1277" t="inlineStr">
        <is>
          <t>Si</t>
        </is>
      </c>
      <c r="AA1277" t="inlineStr">
        <is>
          <t>No</t>
        </is>
      </c>
      <c r="AB1277" t="inlineStr">
        <is>
          <t>Si</t>
        </is>
      </c>
      <c r="AC1277" s="126" t="inlineStr">
        <is>
          <t>Aqui</t>
        </is>
      </c>
      <c r="AE1277" t="n">
        <v>3335.397590361446</v>
      </c>
      <c r="AF1277" t="n">
        <v>3335.397590361446</v>
      </c>
    </row>
    <row r="1278">
      <c r="B1278" t="inlineStr">
        <is>
          <t>Actiu</t>
        </is>
      </c>
      <c r="C1278" t="inlineStr">
        <is>
          <t>2025-05-27</t>
        </is>
      </c>
      <c r="D1278" t="inlineStr">
        <is>
          <t>Serra Grup Immobiliari</t>
        </is>
      </c>
      <c r="F1278" t="inlineStr">
        <is>
          <t>2025-05-27</t>
        </is>
      </c>
      <c r="G1278" t="n">
        <v>0</v>
      </c>
      <c r="I1278" t="n">
        <v>495000</v>
      </c>
      <c r="J1278" t="inlineStr">
        <is>
          <t>-</t>
        </is>
      </c>
      <c r="K1278" t="inlineStr">
        <is>
          <t>Viviendas</t>
        </is>
      </c>
      <c r="L1278" t="inlineStr">
        <is>
          <t>Buen estado</t>
        </is>
      </c>
      <c r="M1278" t="n">
        <v>1918</v>
      </c>
      <c r="N1278" t="n">
        <v>107</v>
      </c>
      <c r="O1278" t="inlineStr">
        <is>
          <t>Vilafranca del Penedès</t>
        </is>
      </c>
      <c r="P1278" t="inlineStr">
        <is>
          <t>*CENTRO</t>
        </is>
      </c>
      <c r="Q1278" t="n">
        <v>273</v>
      </c>
      <c r="R1278" t="inlineStr">
        <is>
          <t>-</t>
        </is>
      </c>
      <c r="S1278" t="inlineStr">
        <is>
          <t>-</t>
        </is>
      </c>
      <c r="T1278" t="inlineStr">
        <is>
          <t>No</t>
        </is>
      </c>
      <c r="U1278" t="n">
        <v>7</v>
      </c>
      <c r="V1278" t="n">
        <v>4</v>
      </c>
      <c r="W1278" t="inlineStr">
        <is>
          <t>-</t>
        </is>
      </c>
      <c r="X1278" t="inlineStr">
        <is>
          <t>No</t>
        </is>
      </c>
      <c r="Y1278" t="inlineStr">
        <is>
          <t>Si</t>
        </is>
      </c>
      <c r="Z1278" t="inlineStr">
        <is>
          <t>No</t>
        </is>
      </c>
      <c r="AA1278" t="inlineStr">
        <is>
          <t>No</t>
        </is>
      </c>
      <c r="AB1278" t="inlineStr">
        <is>
          <t>No</t>
        </is>
      </c>
      <c r="AC1278" s="126" t="inlineStr">
        <is>
          <t>Aqui</t>
        </is>
      </c>
      <c r="AE1278" t="n">
        <v>1813.186813186813</v>
      </c>
      <c r="AF1278" t="n">
        <v>1181.22919425851</v>
      </c>
    </row>
    <row r="1279">
      <c r="B1279" t="inlineStr">
        <is>
          <t>Actiu</t>
        </is>
      </c>
      <c r="C1279" t="inlineStr">
        <is>
          <t>2025-05-27</t>
        </is>
      </c>
      <c r="D1279" t="inlineStr">
        <is>
          <t>Serra Grup Immobiliari</t>
        </is>
      </c>
      <c r="F1279" t="inlineStr">
        <is>
          <t>2025-05-27</t>
        </is>
      </c>
      <c r="G1279" t="n">
        <v>0</v>
      </c>
      <c r="I1279" t="n">
        <v>167000</v>
      </c>
      <c r="J1279" t="inlineStr">
        <is>
          <t>-</t>
        </is>
      </c>
      <c r="K1279" t="inlineStr">
        <is>
          <t>Viviendas</t>
        </is>
      </c>
      <c r="L1279" t="inlineStr">
        <is>
          <t>Buen estado</t>
        </is>
      </c>
      <c r="M1279" t="n">
        <v>1972</v>
      </c>
      <c r="N1279" t="n">
        <v>53</v>
      </c>
      <c r="O1279" t="inlineStr">
        <is>
          <t>Vilafranca del Penedès</t>
        </is>
      </c>
      <c r="P1279" t="inlineStr">
        <is>
          <t>LEspirall</t>
        </is>
      </c>
      <c r="Q1279" t="n">
        <v>74</v>
      </c>
      <c r="R1279" t="inlineStr">
        <is>
          <t>-</t>
        </is>
      </c>
      <c r="S1279" t="inlineStr">
        <is>
          <t>-</t>
        </is>
      </c>
      <c r="T1279" t="inlineStr">
        <is>
          <t>Si</t>
        </is>
      </c>
      <c r="U1279" t="n">
        <v>3</v>
      </c>
      <c r="V1279" t="n">
        <v>1</v>
      </c>
      <c r="W1279" t="inlineStr">
        <is>
          <t>Sur</t>
        </is>
      </c>
      <c r="X1279" t="inlineStr">
        <is>
          <t>No</t>
        </is>
      </c>
      <c r="Y1279" t="inlineStr">
        <is>
          <t>No</t>
        </is>
      </c>
      <c r="Z1279" t="inlineStr">
        <is>
          <t>No</t>
        </is>
      </c>
      <c r="AA1279" t="inlineStr">
        <is>
          <t>No</t>
        </is>
      </c>
      <c r="AB1279" t="inlineStr">
        <is>
          <t>No</t>
        </is>
      </c>
      <c r="AC1279" s="126" t="inlineStr">
        <is>
          <t>Aqui</t>
        </is>
      </c>
      <c r="AE1279" t="n">
        <v>2256.756756756757</v>
      </c>
      <c r="AF1279" t="n">
        <v>1783.997436171349</v>
      </c>
    </row>
    <row r="1280">
      <c r="B1280" t="inlineStr">
        <is>
          <t>Actiu</t>
        </is>
      </c>
      <c r="C1280" t="inlineStr">
        <is>
          <t>2025-05-27</t>
        </is>
      </c>
      <c r="D1280" t="inlineStr">
        <is>
          <t>Serra Grup Immobiliari</t>
        </is>
      </c>
      <c r="F1280" t="inlineStr">
        <is>
          <t>2025-05-27</t>
        </is>
      </c>
      <c r="G1280" t="n">
        <v>0</v>
      </c>
      <c r="I1280" t="n">
        <v>288472</v>
      </c>
      <c r="J1280" t="inlineStr">
        <is>
          <t>-</t>
        </is>
      </c>
      <c r="K1280" t="inlineStr">
        <is>
          <t>Viviendas</t>
        </is>
      </c>
      <c r="L1280" t="inlineStr">
        <is>
          <t>Obra Nueva</t>
        </is>
      </c>
      <c r="M1280" t="n">
        <v>2025</v>
      </c>
      <c r="N1280" t="n">
        <v>0</v>
      </c>
      <c r="O1280" t="inlineStr">
        <is>
          <t>Vilafranca del Penedès</t>
        </is>
      </c>
      <c r="P1280" t="inlineStr">
        <is>
          <t>Vilafranca del Penedès</t>
        </is>
      </c>
      <c r="Q1280" t="n">
        <v>88</v>
      </c>
      <c r="R1280" t="inlineStr">
        <is>
          <t>-</t>
        </is>
      </c>
      <c r="S1280" t="inlineStr">
        <is>
          <t>-</t>
        </is>
      </c>
      <c r="T1280" t="inlineStr">
        <is>
          <t>Si</t>
        </is>
      </c>
      <c r="U1280" t="n">
        <v>4</v>
      </c>
      <c r="V1280" t="n">
        <v>2</v>
      </c>
      <c r="W1280" t="inlineStr">
        <is>
          <t>-</t>
        </is>
      </c>
      <c r="X1280" t="inlineStr">
        <is>
          <t>No</t>
        </is>
      </c>
      <c r="Y1280" t="inlineStr">
        <is>
          <t>Si</t>
        </is>
      </c>
      <c r="Z1280" t="inlineStr">
        <is>
          <t>Si</t>
        </is>
      </c>
      <c r="AA1280" t="inlineStr">
        <is>
          <t>No</t>
        </is>
      </c>
      <c r="AB1280" t="inlineStr">
        <is>
          <t>Si</t>
        </is>
      </c>
      <c r="AC1280" s="126" t="inlineStr">
        <is>
          <t>Aqui</t>
        </is>
      </c>
      <c r="AE1280" t="n">
        <v>3278.090909090909</v>
      </c>
      <c r="AF1280" t="n">
        <v>3278.090909090909</v>
      </c>
    </row>
    <row r="1281">
      <c r="B1281" t="inlineStr">
        <is>
          <t>Actiu</t>
        </is>
      </c>
      <c r="C1281" t="inlineStr">
        <is>
          <t>2025-05-27</t>
        </is>
      </c>
      <c r="D1281" t="inlineStr">
        <is>
          <t>Serra Grup Immobiliari</t>
        </is>
      </c>
      <c r="F1281" t="inlineStr">
        <is>
          <t>2025-05-27</t>
        </is>
      </c>
      <c r="G1281" t="n">
        <v>0</v>
      </c>
      <c r="I1281" t="n">
        <v>273137</v>
      </c>
      <c r="J1281" t="inlineStr">
        <is>
          <t>-</t>
        </is>
      </c>
      <c r="K1281" t="inlineStr">
        <is>
          <t>Viviendas</t>
        </is>
      </c>
      <c r="L1281" t="inlineStr">
        <is>
          <t>Obra Nueva</t>
        </is>
      </c>
      <c r="M1281" t="inlineStr">
        <is>
          <t>-</t>
        </is>
      </c>
      <c r="N1281" t="inlineStr">
        <is>
          <t>-</t>
        </is>
      </c>
      <c r="O1281" t="inlineStr">
        <is>
          <t>Vilafranca del Penedès</t>
        </is>
      </c>
      <c r="P1281" t="inlineStr">
        <is>
          <t>Barceloneta</t>
        </is>
      </c>
      <c r="Q1281" t="n">
        <v>82</v>
      </c>
      <c r="R1281" t="inlineStr">
        <is>
          <t>-</t>
        </is>
      </c>
      <c r="S1281" t="inlineStr">
        <is>
          <t>-</t>
        </is>
      </c>
      <c r="T1281" t="inlineStr">
        <is>
          <t>Si</t>
        </is>
      </c>
      <c r="U1281" t="n">
        <v>3</v>
      </c>
      <c r="V1281" t="n">
        <v>2</v>
      </c>
      <c r="W1281" t="inlineStr">
        <is>
          <t>-</t>
        </is>
      </c>
      <c r="X1281" t="inlineStr">
        <is>
          <t>No</t>
        </is>
      </c>
      <c r="Y1281" t="inlineStr">
        <is>
          <t>No</t>
        </is>
      </c>
      <c r="Z1281" t="inlineStr">
        <is>
          <t>Si</t>
        </is>
      </c>
      <c r="AA1281" t="inlineStr">
        <is>
          <t>No</t>
        </is>
      </c>
      <c r="AB1281" t="inlineStr">
        <is>
          <t>Si</t>
        </is>
      </c>
      <c r="AC1281" s="126" t="inlineStr">
        <is>
          <t>Aqui</t>
        </is>
      </c>
      <c r="AE1281" t="n">
        <v>3330.939024390244</v>
      </c>
      <c r="AF1281" t="inlineStr">
        <is>
          <t>-</t>
        </is>
      </c>
    </row>
    <row r="1282">
      <c r="B1282" t="inlineStr">
        <is>
          <t>Actiu</t>
        </is>
      </c>
      <c r="C1282" t="inlineStr">
        <is>
          <t>2025-05-27</t>
        </is>
      </c>
      <c r="D1282" t="inlineStr">
        <is>
          <t>Serra Grup Immobiliari</t>
        </is>
      </c>
      <c r="F1282" t="inlineStr">
        <is>
          <t>2025-05-27</t>
        </is>
      </c>
      <c r="G1282" t="n">
        <v>0</v>
      </c>
      <c r="I1282" t="n">
        <v>175000</v>
      </c>
      <c r="J1282" t="inlineStr">
        <is>
          <t>-</t>
        </is>
      </c>
      <c r="K1282" t="inlineStr">
        <is>
          <t>Viviendas</t>
        </is>
      </c>
      <c r="L1282" t="inlineStr">
        <is>
          <t>Buen estado</t>
        </is>
      </c>
      <c r="M1282" t="n">
        <v>1995</v>
      </c>
      <c r="N1282" t="n">
        <v>30</v>
      </c>
      <c r="O1282" t="inlineStr">
        <is>
          <t>Vilafranca del Penedès</t>
        </is>
      </c>
      <c r="P1282" t="inlineStr">
        <is>
          <t>LES CLOTES</t>
        </is>
      </c>
      <c r="Q1282" t="n">
        <v>87</v>
      </c>
      <c r="R1282" t="inlineStr">
        <is>
          <t>-</t>
        </is>
      </c>
      <c r="S1282" t="inlineStr">
        <is>
          <t>-</t>
        </is>
      </c>
      <c r="T1282" t="inlineStr">
        <is>
          <t>Si</t>
        </is>
      </c>
      <c r="U1282" t="n">
        <v>4</v>
      </c>
      <c r="V1282" t="n">
        <v>2</v>
      </c>
      <c r="W1282" t="inlineStr">
        <is>
          <t>Oeste</t>
        </is>
      </c>
      <c r="X1282" t="inlineStr">
        <is>
          <t>No</t>
        </is>
      </c>
      <c r="Y1282" t="inlineStr">
        <is>
          <t>Si</t>
        </is>
      </c>
      <c r="Z1282" t="inlineStr">
        <is>
          <t>No</t>
        </is>
      </c>
      <c r="AA1282" t="inlineStr">
        <is>
          <t>No</t>
        </is>
      </c>
      <c r="AB1282" t="inlineStr">
        <is>
          <t>No</t>
        </is>
      </c>
      <c r="AC1282" s="126" t="inlineStr">
        <is>
          <t>Aqui</t>
        </is>
      </c>
      <c r="AE1282" t="n">
        <v>2011.494252873563</v>
      </c>
      <c r="AF1282" t="n">
        <v>1749.125437281359</v>
      </c>
    </row>
    <row r="1283">
      <c r="B1283" t="inlineStr">
        <is>
          <t>Actiu</t>
        </is>
      </c>
      <c r="C1283" t="inlineStr">
        <is>
          <t>2025-05-27</t>
        </is>
      </c>
      <c r="D1283" t="inlineStr">
        <is>
          <t>Serra Grup Immobiliari</t>
        </is>
      </c>
      <c r="F1283" t="inlineStr">
        <is>
          <t>2025-05-27</t>
        </is>
      </c>
      <c r="G1283" t="n">
        <v>0</v>
      </c>
      <c r="I1283" t="n">
        <v>267000</v>
      </c>
      <c r="J1283" t="inlineStr">
        <is>
          <t>-</t>
        </is>
      </c>
      <c r="K1283" t="inlineStr">
        <is>
          <t>Viviendas</t>
        </is>
      </c>
      <c r="L1283" t="inlineStr">
        <is>
          <t>Buen estado</t>
        </is>
      </c>
      <c r="M1283" t="inlineStr">
        <is>
          <t>-</t>
        </is>
      </c>
      <c r="N1283" t="inlineStr">
        <is>
          <t>-</t>
        </is>
      </c>
      <c r="O1283" t="inlineStr">
        <is>
          <t>Vilafranca del Penedès</t>
        </is>
      </c>
      <c r="P1283" t="inlineStr">
        <is>
          <t>*CENTRO</t>
        </is>
      </c>
      <c r="Q1283" t="n">
        <v>305</v>
      </c>
      <c r="R1283" t="inlineStr">
        <is>
          <t>-</t>
        </is>
      </c>
      <c r="S1283" t="inlineStr">
        <is>
          <t>-</t>
        </is>
      </c>
      <c r="T1283" t="inlineStr">
        <is>
          <t>No</t>
        </is>
      </c>
      <c r="U1283" t="n">
        <v>4</v>
      </c>
      <c r="V1283" t="n">
        <v>3</v>
      </c>
      <c r="W1283" t="inlineStr">
        <is>
          <t>-</t>
        </is>
      </c>
      <c r="X1283" t="inlineStr">
        <is>
          <t>No</t>
        </is>
      </c>
      <c r="Y1283" t="inlineStr">
        <is>
          <t>No</t>
        </is>
      </c>
      <c r="Z1283" t="inlineStr">
        <is>
          <t>No</t>
        </is>
      </c>
      <c r="AA1283" t="inlineStr">
        <is>
          <t>No</t>
        </is>
      </c>
      <c r="AB1283" t="inlineStr">
        <is>
          <t>No</t>
        </is>
      </c>
      <c r="AC1283" s="126" t="inlineStr">
        <is>
          <t>Aqui</t>
        </is>
      </c>
      <c r="AE1283" t="n">
        <v>875.4098360655738</v>
      </c>
      <c r="AF1283" t="inlineStr">
        <is>
          <t>-</t>
        </is>
      </c>
    </row>
    <row r="1284">
      <c r="B1284" t="inlineStr">
        <is>
          <t>Actiu</t>
        </is>
      </c>
      <c r="C1284" t="inlineStr">
        <is>
          <t>2025-05-27</t>
        </is>
      </c>
      <c r="D1284" t="inlineStr">
        <is>
          <t>Serra Grup Immobiliari</t>
        </is>
      </c>
      <c r="F1284" t="inlineStr">
        <is>
          <t>2025-05-27</t>
        </is>
      </c>
      <c r="G1284" t="n">
        <v>0</v>
      </c>
      <c r="I1284" t="n">
        <v>285000</v>
      </c>
      <c r="J1284" t="inlineStr">
        <is>
          <t>-</t>
        </is>
      </c>
      <c r="K1284" t="inlineStr">
        <is>
          <t>Viviendas</t>
        </is>
      </c>
      <c r="L1284" t="inlineStr">
        <is>
          <t>Buen estado</t>
        </is>
      </c>
      <c r="M1284" t="n">
        <v>1960</v>
      </c>
      <c r="N1284" t="n">
        <v>65</v>
      </c>
      <c r="O1284" t="inlineStr">
        <is>
          <t>Vilafranca del Penedès</t>
        </is>
      </c>
      <c r="P1284" t="inlineStr">
        <is>
          <t>*CENTRO</t>
        </is>
      </c>
      <c r="Q1284" t="n">
        <v>98</v>
      </c>
      <c r="R1284" t="inlineStr">
        <is>
          <t>-</t>
        </is>
      </c>
      <c r="S1284" t="inlineStr">
        <is>
          <t>-</t>
        </is>
      </c>
      <c r="T1284" t="inlineStr">
        <is>
          <t>No</t>
        </is>
      </c>
      <c r="U1284" t="n">
        <v>3</v>
      </c>
      <c r="V1284" t="n">
        <v>2</v>
      </c>
      <c r="W1284" t="inlineStr">
        <is>
          <t>-</t>
        </is>
      </c>
      <c r="X1284" t="inlineStr">
        <is>
          <t>No</t>
        </is>
      </c>
      <c r="Y1284" t="inlineStr">
        <is>
          <t>Si</t>
        </is>
      </c>
      <c r="Z1284" t="inlineStr">
        <is>
          <t>No</t>
        </is>
      </c>
      <c r="AA1284" t="inlineStr">
        <is>
          <t>No</t>
        </is>
      </c>
      <c r="AB1284" t="inlineStr">
        <is>
          <t>Si</t>
        </is>
      </c>
      <c r="AC1284" s="126" t="inlineStr">
        <is>
          <t>Aqui</t>
        </is>
      </c>
      <c r="AE1284" t="n">
        <v>2908.163265306122</v>
      </c>
      <c r="AF1284" t="n">
        <v>2194.840200231036</v>
      </c>
    </row>
    <row r="1285">
      <c r="B1285" t="inlineStr">
        <is>
          <t>Actiu</t>
        </is>
      </c>
      <c r="C1285" t="inlineStr">
        <is>
          <t>2025-05-27</t>
        </is>
      </c>
      <c r="D1285" t="inlineStr">
        <is>
          <t>Serra Grup Immobiliari</t>
        </is>
      </c>
      <c r="F1285" t="inlineStr">
        <is>
          <t>2025-05-27</t>
        </is>
      </c>
      <c r="G1285" t="n">
        <v>0</v>
      </c>
      <c r="I1285" t="n">
        <v>284000</v>
      </c>
      <c r="J1285" t="inlineStr">
        <is>
          <t>-</t>
        </is>
      </c>
      <c r="K1285" t="inlineStr">
        <is>
          <t>Viviendas</t>
        </is>
      </c>
      <c r="L1285" t="inlineStr">
        <is>
          <t>Nuevo</t>
        </is>
      </c>
      <c r="M1285" t="n">
        <v>2025</v>
      </c>
      <c r="N1285" t="n">
        <v>0</v>
      </c>
      <c r="O1285" t="inlineStr">
        <is>
          <t>Vilafranca del Penedès</t>
        </is>
      </c>
      <c r="P1285" t="inlineStr">
        <is>
          <t>La Girada</t>
        </is>
      </c>
      <c r="Q1285" t="n">
        <v>78</v>
      </c>
      <c r="R1285" t="inlineStr">
        <is>
          <t>-</t>
        </is>
      </c>
      <c r="S1285" t="inlineStr">
        <is>
          <t>-</t>
        </is>
      </c>
      <c r="T1285" t="inlineStr">
        <is>
          <t>Si</t>
        </is>
      </c>
      <c r="U1285" t="n">
        <v>4</v>
      </c>
      <c r="V1285" t="n">
        <v>2</v>
      </c>
      <c r="W1285" t="inlineStr">
        <is>
          <t>-</t>
        </is>
      </c>
      <c r="X1285" t="inlineStr">
        <is>
          <t>No</t>
        </is>
      </c>
      <c r="Y1285" t="inlineStr">
        <is>
          <t>Si</t>
        </is>
      </c>
      <c r="Z1285" t="inlineStr">
        <is>
          <t>Si</t>
        </is>
      </c>
      <c r="AA1285" t="inlineStr">
        <is>
          <t>No</t>
        </is>
      </c>
      <c r="AB1285" t="inlineStr">
        <is>
          <t>No</t>
        </is>
      </c>
      <c r="AC1285" s="126" t="inlineStr">
        <is>
          <t>Aqui</t>
        </is>
      </c>
      <c r="AE1285" t="n">
        <v>3641.025641025641</v>
      </c>
      <c r="AF1285" t="n">
        <v>3641.025641025641</v>
      </c>
    </row>
    <row r="1286">
      <c r="B1286" t="inlineStr">
        <is>
          <t>Actiu</t>
        </is>
      </c>
      <c r="C1286" t="inlineStr">
        <is>
          <t>2025-05-27</t>
        </is>
      </c>
      <c r="D1286" t="inlineStr">
        <is>
          <t>Serra Grup Immobiliari</t>
        </is>
      </c>
      <c r="F1286" t="inlineStr">
        <is>
          <t>2025-05-27</t>
        </is>
      </c>
      <c r="G1286" t="n">
        <v>0</v>
      </c>
      <c r="I1286" t="n">
        <v>148000</v>
      </c>
      <c r="J1286" t="inlineStr">
        <is>
          <t>-</t>
        </is>
      </c>
      <c r="K1286" t="inlineStr">
        <is>
          <t>Viviendas</t>
        </is>
      </c>
      <c r="L1286" t="inlineStr">
        <is>
          <t>Buen estado</t>
        </is>
      </c>
      <c r="M1286" t="n">
        <v>1967</v>
      </c>
      <c r="N1286" t="n">
        <v>58</v>
      </c>
      <c r="O1286" t="inlineStr">
        <is>
          <t>Vilafranca del Penedès</t>
        </is>
      </c>
      <c r="P1286" t="inlineStr">
        <is>
          <t>LEspirall</t>
        </is>
      </c>
      <c r="Q1286" t="n">
        <v>80</v>
      </c>
      <c r="R1286" t="inlineStr">
        <is>
          <t>-</t>
        </is>
      </c>
      <c r="S1286" t="inlineStr">
        <is>
          <t>-</t>
        </is>
      </c>
      <c r="T1286" t="inlineStr">
        <is>
          <t>Si</t>
        </is>
      </c>
      <c r="U1286" t="n">
        <v>3</v>
      </c>
      <c r="V1286" t="n">
        <v>1</v>
      </c>
      <c r="W1286" t="inlineStr">
        <is>
          <t>Este</t>
        </is>
      </c>
      <c r="X1286" t="inlineStr">
        <is>
          <t>No</t>
        </is>
      </c>
      <c r="Y1286" t="inlineStr">
        <is>
          <t>No</t>
        </is>
      </c>
      <c r="Z1286" t="inlineStr">
        <is>
          <t>No</t>
        </is>
      </c>
      <c r="AA1286" t="inlineStr">
        <is>
          <t>No</t>
        </is>
      </c>
      <c r="AB1286" t="inlineStr">
        <is>
          <t>Si</t>
        </is>
      </c>
      <c r="AC1286" s="126" t="inlineStr">
        <is>
          <t>Aqui</t>
        </is>
      </c>
      <c r="AE1286" t="n">
        <v>1850</v>
      </c>
      <c r="AF1286" t="n">
        <v>1434.108527131783</v>
      </c>
    </row>
    <row r="1287">
      <c r="B1287" t="inlineStr">
        <is>
          <t>Actiu</t>
        </is>
      </c>
      <c r="C1287" t="inlineStr">
        <is>
          <t>2025-05-27</t>
        </is>
      </c>
      <c r="D1287" t="inlineStr">
        <is>
          <t>Serra Grup Immobiliari</t>
        </is>
      </c>
      <c r="F1287" t="inlineStr">
        <is>
          <t>2025-05-27</t>
        </is>
      </c>
      <c r="G1287" t="n">
        <v>0</v>
      </c>
      <c r="I1287" t="n">
        <v>268000</v>
      </c>
      <c r="J1287" t="inlineStr">
        <is>
          <t>-</t>
        </is>
      </c>
      <c r="K1287" t="inlineStr">
        <is>
          <t>Viviendas</t>
        </is>
      </c>
      <c r="L1287" t="inlineStr">
        <is>
          <t>Obra Nueva</t>
        </is>
      </c>
      <c r="M1287" t="n">
        <v>2025</v>
      </c>
      <c r="N1287" t="n">
        <v>0</v>
      </c>
      <c r="O1287" t="inlineStr">
        <is>
          <t>Vilafranca del Penedès</t>
        </is>
      </c>
      <c r="P1287" t="inlineStr">
        <is>
          <t>La Girada</t>
        </is>
      </c>
      <c r="Q1287" t="n">
        <v>78</v>
      </c>
      <c r="R1287" t="inlineStr">
        <is>
          <t>-</t>
        </is>
      </c>
      <c r="S1287" t="inlineStr">
        <is>
          <t>-</t>
        </is>
      </c>
      <c r="T1287" t="inlineStr">
        <is>
          <t>Si</t>
        </is>
      </c>
      <c r="U1287" t="n">
        <v>4</v>
      </c>
      <c r="V1287" t="n">
        <v>2</v>
      </c>
      <c r="W1287" t="inlineStr">
        <is>
          <t>-</t>
        </is>
      </c>
      <c r="X1287" t="inlineStr">
        <is>
          <t>No</t>
        </is>
      </c>
      <c r="Y1287" t="inlineStr">
        <is>
          <t>Si</t>
        </is>
      </c>
      <c r="Z1287" t="inlineStr">
        <is>
          <t>Si</t>
        </is>
      </c>
      <c r="AA1287" t="inlineStr">
        <is>
          <t>No</t>
        </is>
      </c>
      <c r="AB1287" t="inlineStr">
        <is>
          <t>No</t>
        </is>
      </c>
      <c r="AC1287" s="126" t="inlineStr">
        <is>
          <t>Aqui</t>
        </is>
      </c>
      <c r="AE1287" t="n">
        <v>3435.897435897436</v>
      </c>
      <c r="AF1287" t="n">
        <v>3435.897435897436</v>
      </c>
    </row>
    <row r="1288">
      <c r="B1288" t="inlineStr">
        <is>
          <t>Actiu</t>
        </is>
      </c>
      <c r="C1288" t="inlineStr">
        <is>
          <t>2025-05-27</t>
        </is>
      </c>
      <c r="D1288" t="inlineStr">
        <is>
          <t>Serra Grup Immobiliari</t>
        </is>
      </c>
      <c r="F1288" t="inlineStr">
        <is>
          <t>2025-05-27</t>
        </is>
      </c>
      <c r="G1288" t="n">
        <v>0</v>
      </c>
      <c r="I1288" t="n">
        <v>284000</v>
      </c>
      <c r="J1288" t="inlineStr">
        <is>
          <t>-</t>
        </is>
      </c>
      <c r="K1288" t="inlineStr">
        <is>
          <t>Viviendas</t>
        </is>
      </c>
      <c r="L1288" t="inlineStr">
        <is>
          <t>Nuevo</t>
        </is>
      </c>
      <c r="M1288" t="n">
        <v>2025</v>
      </c>
      <c r="N1288" t="n">
        <v>0</v>
      </c>
      <c r="O1288" t="inlineStr">
        <is>
          <t>Vilafranca del Penedès</t>
        </is>
      </c>
      <c r="P1288" t="inlineStr">
        <is>
          <t>La Girada</t>
        </is>
      </c>
      <c r="Q1288" t="n">
        <v>78</v>
      </c>
      <c r="R1288" t="inlineStr">
        <is>
          <t>-</t>
        </is>
      </c>
      <c r="S1288" t="inlineStr">
        <is>
          <t>-</t>
        </is>
      </c>
      <c r="T1288" t="inlineStr">
        <is>
          <t>Si</t>
        </is>
      </c>
      <c r="U1288" t="n">
        <v>4</v>
      </c>
      <c r="V1288" t="n">
        <v>2</v>
      </c>
      <c r="W1288" t="inlineStr">
        <is>
          <t>-</t>
        </is>
      </c>
      <c r="X1288" t="inlineStr">
        <is>
          <t>No</t>
        </is>
      </c>
      <c r="Y1288" t="inlineStr">
        <is>
          <t>Si</t>
        </is>
      </c>
      <c r="Z1288" t="inlineStr">
        <is>
          <t>Si</t>
        </is>
      </c>
      <c r="AA1288" t="inlineStr">
        <is>
          <t>No</t>
        </is>
      </c>
      <c r="AB1288" t="inlineStr">
        <is>
          <t>No</t>
        </is>
      </c>
      <c r="AC1288" s="126" t="inlineStr">
        <is>
          <t>Aqui</t>
        </is>
      </c>
      <c r="AE1288" t="n">
        <v>3641.025641025641</v>
      </c>
      <c r="AF1288" t="n">
        <v>3641.025641025641</v>
      </c>
    </row>
    <row r="1289">
      <c r="B1289" t="inlineStr">
        <is>
          <t>Actiu</t>
        </is>
      </c>
      <c r="C1289" t="inlineStr">
        <is>
          <t>2025-05-27</t>
        </is>
      </c>
      <c r="D1289" t="inlineStr">
        <is>
          <t>Serra Grup Immobiliari</t>
        </is>
      </c>
      <c r="F1289" t="inlineStr">
        <is>
          <t>2025-05-27</t>
        </is>
      </c>
      <c r="G1289" t="n">
        <v>0</v>
      </c>
      <c r="I1289" t="n">
        <v>267000</v>
      </c>
      <c r="J1289" t="inlineStr">
        <is>
          <t>-</t>
        </is>
      </c>
      <c r="K1289" t="inlineStr">
        <is>
          <t>Viviendas</t>
        </is>
      </c>
      <c r="L1289" t="inlineStr">
        <is>
          <t>Buen estado</t>
        </is>
      </c>
      <c r="M1289" t="inlineStr">
        <is>
          <t>-</t>
        </is>
      </c>
      <c r="N1289" t="inlineStr">
        <is>
          <t>-</t>
        </is>
      </c>
      <c r="O1289" t="inlineStr">
        <is>
          <t>Vilafranca del Penedès</t>
        </is>
      </c>
      <c r="P1289" t="inlineStr">
        <is>
          <t>*CENTRO</t>
        </is>
      </c>
      <c r="Q1289" t="n">
        <v>305</v>
      </c>
      <c r="R1289" t="inlineStr">
        <is>
          <t>-</t>
        </is>
      </c>
      <c r="S1289" t="inlineStr">
        <is>
          <t>-</t>
        </is>
      </c>
      <c r="T1289" t="inlineStr">
        <is>
          <t>No</t>
        </is>
      </c>
      <c r="U1289" t="n">
        <v>4</v>
      </c>
      <c r="V1289" t="n">
        <v>3</v>
      </c>
      <c r="W1289" t="inlineStr">
        <is>
          <t>-</t>
        </is>
      </c>
      <c r="X1289" t="inlineStr">
        <is>
          <t>No</t>
        </is>
      </c>
      <c r="Y1289" t="inlineStr">
        <is>
          <t>No</t>
        </is>
      </c>
      <c r="Z1289" t="inlineStr">
        <is>
          <t>No</t>
        </is>
      </c>
      <c r="AA1289" t="inlineStr">
        <is>
          <t>No</t>
        </is>
      </c>
      <c r="AB1289" t="inlineStr">
        <is>
          <t>No</t>
        </is>
      </c>
      <c r="AC1289" s="126" t="inlineStr">
        <is>
          <t>Aqui</t>
        </is>
      </c>
      <c r="AE1289" t="n">
        <v>875.4098360655738</v>
      </c>
      <c r="AF1289" t="inlineStr">
        <is>
          <t>-</t>
        </is>
      </c>
    </row>
    <row r="1290">
      <c r="B1290" t="inlineStr">
        <is>
          <t>Actiu</t>
        </is>
      </c>
      <c r="C1290" t="inlineStr">
        <is>
          <t>2025-05-27</t>
        </is>
      </c>
      <c r="D1290" t="inlineStr">
        <is>
          <t>Serra Grup Immobiliari</t>
        </is>
      </c>
      <c r="F1290" t="inlineStr">
        <is>
          <t>2025-05-27</t>
        </is>
      </c>
      <c r="G1290" t="n">
        <v>0</v>
      </c>
      <c r="I1290" t="n">
        <v>273861</v>
      </c>
      <c r="J1290" t="inlineStr">
        <is>
          <t>-</t>
        </is>
      </c>
      <c r="K1290" t="inlineStr">
        <is>
          <t>Viviendas</t>
        </is>
      </c>
      <c r="L1290" t="inlineStr">
        <is>
          <t>Obra Nueva</t>
        </is>
      </c>
      <c r="M1290" t="n">
        <v>2025</v>
      </c>
      <c r="N1290" t="n">
        <v>0</v>
      </c>
      <c r="O1290" t="inlineStr">
        <is>
          <t>Vilafranca del Penedès</t>
        </is>
      </c>
      <c r="P1290" t="inlineStr">
        <is>
          <t>Vilafranca del Penedès</t>
        </is>
      </c>
      <c r="Q1290" t="n">
        <v>84</v>
      </c>
      <c r="R1290" t="inlineStr">
        <is>
          <t>-</t>
        </is>
      </c>
      <c r="S1290" t="inlineStr">
        <is>
          <t>-</t>
        </is>
      </c>
      <c r="T1290" t="inlineStr">
        <is>
          <t>Si</t>
        </is>
      </c>
      <c r="U1290" t="n">
        <v>3</v>
      </c>
      <c r="V1290" t="n">
        <v>2</v>
      </c>
      <c r="W1290" t="inlineStr">
        <is>
          <t>-</t>
        </is>
      </c>
      <c r="X1290" t="inlineStr">
        <is>
          <t>No</t>
        </is>
      </c>
      <c r="Y1290" t="inlineStr">
        <is>
          <t>No</t>
        </is>
      </c>
      <c r="Z1290" t="inlineStr">
        <is>
          <t>Si</t>
        </is>
      </c>
      <c r="AA1290" t="inlineStr">
        <is>
          <t>No</t>
        </is>
      </c>
      <c r="AB1290" t="inlineStr">
        <is>
          <t>Si</t>
        </is>
      </c>
      <c r="AC1290" s="126" t="inlineStr">
        <is>
          <t>Aqui</t>
        </is>
      </c>
      <c r="AE1290" t="n">
        <v>3260.25</v>
      </c>
      <c r="AF1290" t="n">
        <v>3260.25</v>
      </c>
    </row>
    <row r="1291">
      <c r="B1291" t="inlineStr">
        <is>
          <t>Actiu</t>
        </is>
      </c>
      <c r="C1291" t="inlineStr">
        <is>
          <t>2025-05-27</t>
        </is>
      </c>
      <c r="D1291" t="inlineStr">
        <is>
          <t>Serra Grup Immobiliari</t>
        </is>
      </c>
      <c r="F1291" t="inlineStr">
        <is>
          <t>2025-05-27</t>
        </is>
      </c>
      <c r="G1291" t="n">
        <v>0</v>
      </c>
      <c r="I1291" t="n">
        <v>276105</v>
      </c>
      <c r="J1291" t="inlineStr">
        <is>
          <t>-</t>
        </is>
      </c>
      <c r="K1291" t="inlineStr">
        <is>
          <t>Viviendas</t>
        </is>
      </c>
      <c r="L1291" t="inlineStr">
        <is>
          <t>Obra Nueva</t>
        </is>
      </c>
      <c r="M1291" t="n">
        <v>2025</v>
      </c>
      <c r="N1291" t="n">
        <v>0</v>
      </c>
      <c r="O1291" t="inlineStr">
        <is>
          <t>Vilafranca del Penedès</t>
        </is>
      </c>
      <c r="P1291" t="inlineStr">
        <is>
          <t>Vilafranca del Penedès</t>
        </is>
      </c>
      <c r="Q1291" t="n">
        <v>83</v>
      </c>
      <c r="R1291" t="inlineStr">
        <is>
          <t>-</t>
        </is>
      </c>
      <c r="S1291" t="inlineStr">
        <is>
          <t>-</t>
        </is>
      </c>
      <c r="T1291" t="inlineStr">
        <is>
          <t>Si</t>
        </is>
      </c>
      <c r="U1291" t="n">
        <v>3</v>
      </c>
      <c r="V1291" t="n">
        <v>2</v>
      </c>
      <c r="W1291" t="inlineStr">
        <is>
          <t>-</t>
        </is>
      </c>
      <c r="X1291" t="inlineStr">
        <is>
          <t>No</t>
        </is>
      </c>
      <c r="Y1291" t="inlineStr">
        <is>
          <t>No</t>
        </is>
      </c>
      <c r="Z1291" t="inlineStr">
        <is>
          <t>Si</t>
        </is>
      </c>
      <c r="AA1291" t="inlineStr">
        <is>
          <t>No</t>
        </is>
      </c>
      <c r="AB1291" t="inlineStr">
        <is>
          <t>Si</t>
        </is>
      </c>
      <c r="AC1291" s="126" t="inlineStr">
        <is>
          <t>Aqui</t>
        </is>
      </c>
      <c r="AE1291" t="n">
        <v>3326.566265060241</v>
      </c>
      <c r="AF1291" t="n">
        <v>3326.566265060241</v>
      </c>
    </row>
    <row r="1292">
      <c r="B1292" t="inlineStr">
        <is>
          <t>Actiu</t>
        </is>
      </c>
      <c r="C1292" t="inlineStr">
        <is>
          <t>2025-05-27</t>
        </is>
      </c>
      <c r="D1292" t="inlineStr">
        <is>
          <t>Serra Grup Immobiliari</t>
        </is>
      </c>
      <c r="F1292" t="inlineStr">
        <is>
          <t>2025-05-27</t>
        </is>
      </c>
      <c r="G1292" t="n">
        <v>0</v>
      </c>
      <c r="I1292" t="n">
        <v>495000</v>
      </c>
      <c r="J1292" t="inlineStr">
        <is>
          <t>-</t>
        </is>
      </c>
      <c r="K1292" t="inlineStr">
        <is>
          <t>Viviendas</t>
        </is>
      </c>
      <c r="L1292" t="inlineStr">
        <is>
          <t>-</t>
        </is>
      </c>
      <c r="M1292" t="n">
        <v>1980</v>
      </c>
      <c r="N1292" t="n">
        <v>45</v>
      </c>
      <c r="O1292" t="inlineStr">
        <is>
          <t>Vilafranca del Penedès</t>
        </is>
      </c>
      <c r="P1292" t="inlineStr">
        <is>
          <t>*CENTRO</t>
        </is>
      </c>
      <c r="Q1292" t="n">
        <v>260</v>
      </c>
      <c r="R1292" t="inlineStr">
        <is>
          <t>-</t>
        </is>
      </c>
      <c r="S1292" t="inlineStr">
        <is>
          <t>-</t>
        </is>
      </c>
      <c r="T1292" t="inlineStr">
        <is>
          <t>Si</t>
        </is>
      </c>
      <c r="U1292" t="n">
        <v>5</v>
      </c>
      <c r="V1292" t="n">
        <v>3</v>
      </c>
      <c r="W1292" t="inlineStr">
        <is>
          <t>-</t>
        </is>
      </c>
      <c r="X1292" t="inlineStr">
        <is>
          <t>No</t>
        </is>
      </c>
      <c r="Y1292" t="inlineStr">
        <is>
          <t>Si</t>
        </is>
      </c>
      <c r="Z1292" t="inlineStr">
        <is>
          <t>No</t>
        </is>
      </c>
      <c r="AA1292" t="inlineStr">
        <is>
          <t>Si</t>
        </is>
      </c>
      <c r="AB1292" t="inlineStr">
        <is>
          <t>No</t>
        </is>
      </c>
      <c r="AC1292" s="126" t="inlineStr">
        <is>
          <t>Aqui</t>
        </is>
      </c>
      <c r="AE1292" t="n">
        <v>1903.846153846154</v>
      </c>
      <c r="AF1292" t="n">
        <v>1554.160125588697</v>
      </c>
    </row>
    <row r="1293">
      <c r="B1293" t="inlineStr">
        <is>
          <t>Actiu</t>
        </is>
      </c>
      <c r="C1293" t="inlineStr">
        <is>
          <t>2025-05-27</t>
        </is>
      </c>
      <c r="D1293" t="inlineStr">
        <is>
          <t>Serra Grup Immobiliari</t>
        </is>
      </c>
      <c r="F1293" t="inlineStr">
        <is>
          <t>2025-05-27</t>
        </is>
      </c>
      <c r="G1293" t="n">
        <v>0</v>
      </c>
      <c r="I1293" t="n">
        <v>285000</v>
      </c>
      <c r="J1293" t="inlineStr">
        <is>
          <t>-</t>
        </is>
      </c>
      <c r="K1293" t="inlineStr">
        <is>
          <t>Viviendas</t>
        </is>
      </c>
      <c r="L1293" t="inlineStr">
        <is>
          <t>-</t>
        </is>
      </c>
      <c r="M1293" t="n">
        <v>1966</v>
      </c>
      <c r="N1293" t="n">
        <v>59</v>
      </c>
      <c r="O1293" t="inlineStr">
        <is>
          <t>Vilafranca del Penedès</t>
        </is>
      </c>
      <c r="P1293" t="inlineStr">
        <is>
          <t>Sant Julià</t>
        </is>
      </c>
      <c r="Q1293" t="n">
        <v>90</v>
      </c>
      <c r="R1293" t="inlineStr">
        <is>
          <t>-</t>
        </is>
      </c>
      <c r="S1293" t="inlineStr">
        <is>
          <t>-</t>
        </is>
      </c>
      <c r="T1293" t="inlineStr">
        <is>
          <t>No</t>
        </is>
      </c>
      <c r="U1293" t="n">
        <v>3</v>
      </c>
      <c r="V1293" t="n">
        <v>1</v>
      </c>
      <c r="W1293" t="inlineStr">
        <is>
          <t>-</t>
        </is>
      </c>
      <c r="X1293" t="inlineStr">
        <is>
          <t>Si</t>
        </is>
      </c>
      <c r="Y1293" t="inlineStr">
        <is>
          <t>No</t>
        </is>
      </c>
      <c r="Z1293" t="inlineStr">
        <is>
          <t>No</t>
        </is>
      </c>
      <c r="AA1293" t="inlineStr">
        <is>
          <t>Si</t>
        </is>
      </c>
      <c r="AB1293" t="inlineStr">
        <is>
          <t>Si</t>
        </is>
      </c>
      <c r="AC1293" s="126" t="inlineStr">
        <is>
          <t>Aqui</t>
        </is>
      </c>
      <c r="AE1293" t="n">
        <v>3166.666666666667</v>
      </c>
      <c r="AF1293" t="n">
        <v>2445.302445302445</v>
      </c>
    </row>
    <row r="1294">
      <c r="B1294" t="inlineStr">
        <is>
          <t>Actiu</t>
        </is>
      </c>
      <c r="C1294" t="inlineStr">
        <is>
          <t>2025-05-27</t>
        </is>
      </c>
      <c r="D1294" t="inlineStr">
        <is>
          <t>Serra Grup Immobiliari</t>
        </is>
      </c>
      <c r="F1294" t="inlineStr">
        <is>
          <t>2025-05-27</t>
        </is>
      </c>
      <c r="G1294" t="n">
        <v>0</v>
      </c>
      <c r="I1294" t="n">
        <v>2200000</v>
      </c>
      <c r="J1294" t="inlineStr">
        <is>
          <t>-</t>
        </is>
      </c>
      <c r="K1294" t="inlineStr">
        <is>
          <t>Viviendas</t>
        </is>
      </c>
      <c r="L1294" t="inlineStr">
        <is>
          <t>-</t>
        </is>
      </c>
      <c r="M1294" t="inlineStr">
        <is>
          <t>-</t>
        </is>
      </c>
      <c r="N1294" t="inlineStr">
        <is>
          <t>-</t>
        </is>
      </c>
      <c r="O1294" t="inlineStr">
        <is>
          <t>Vilafranca del Penedès</t>
        </is>
      </c>
      <c r="P1294" t="inlineStr">
        <is>
          <t>Subirats</t>
        </is>
      </c>
      <c r="Q1294" t="n">
        <v>687</v>
      </c>
      <c r="R1294" t="inlineStr">
        <is>
          <t>-</t>
        </is>
      </c>
      <c r="S1294" t="inlineStr">
        <is>
          <t>-</t>
        </is>
      </c>
      <c r="T1294" t="inlineStr">
        <is>
          <t>No</t>
        </is>
      </c>
      <c r="U1294" t="n">
        <v>8</v>
      </c>
      <c r="V1294" t="n">
        <v>6</v>
      </c>
      <c r="W1294" t="inlineStr">
        <is>
          <t>-</t>
        </is>
      </c>
      <c r="X1294" t="inlineStr">
        <is>
          <t>Si</t>
        </is>
      </c>
      <c r="Y1294" t="inlineStr">
        <is>
          <t>Si</t>
        </is>
      </c>
      <c r="Z1294" t="inlineStr">
        <is>
          <t>Si</t>
        </is>
      </c>
      <c r="AA1294" t="inlineStr">
        <is>
          <t>No</t>
        </is>
      </c>
      <c r="AB1294" t="inlineStr">
        <is>
          <t>No</t>
        </is>
      </c>
      <c r="AC1294" s="126" t="inlineStr">
        <is>
          <t>Aqui</t>
        </is>
      </c>
      <c r="AE1294" t="n">
        <v>3202.328966521106</v>
      </c>
      <c r="AF1294" t="inlineStr">
        <is>
          <t>-</t>
        </is>
      </c>
    </row>
    <row r="1295">
      <c r="B1295" t="inlineStr">
        <is>
          <t>Actiu</t>
        </is>
      </c>
      <c r="C1295" t="inlineStr">
        <is>
          <t>2025-05-27</t>
        </is>
      </c>
      <c r="D1295" t="inlineStr">
        <is>
          <t>Serra Grup Immobiliari</t>
        </is>
      </c>
      <c r="F1295" t="inlineStr">
        <is>
          <t>2025-05-27</t>
        </is>
      </c>
      <c r="G1295" t="n">
        <v>0</v>
      </c>
      <c r="I1295" t="n">
        <v>295000</v>
      </c>
      <c r="J1295" t="inlineStr">
        <is>
          <t>-</t>
        </is>
      </c>
      <c r="K1295" t="inlineStr">
        <is>
          <t>Viviendas</t>
        </is>
      </c>
      <c r="L1295" t="inlineStr">
        <is>
          <t>-</t>
        </is>
      </c>
      <c r="M1295" t="n">
        <v>1991</v>
      </c>
      <c r="N1295" t="n">
        <v>34</v>
      </c>
      <c r="O1295" t="inlineStr">
        <is>
          <t>Vilafranca del Penedès</t>
        </is>
      </c>
      <c r="P1295" t="inlineStr">
        <is>
          <t>Barceloneta - Molí D´En Rovira</t>
        </is>
      </c>
      <c r="Q1295" t="n">
        <v>121</v>
      </c>
      <c r="R1295" t="inlineStr">
        <is>
          <t>-</t>
        </is>
      </c>
      <c r="S1295" t="inlineStr">
        <is>
          <t>-</t>
        </is>
      </c>
      <c r="T1295" t="inlineStr">
        <is>
          <t>No</t>
        </is>
      </c>
      <c r="U1295" t="n">
        <v>3</v>
      </c>
      <c r="V1295" t="n">
        <v>3</v>
      </c>
      <c r="W1295" t="inlineStr">
        <is>
          <t>-</t>
        </is>
      </c>
      <c r="X1295" t="inlineStr">
        <is>
          <t>No</t>
        </is>
      </c>
      <c r="Y1295" t="inlineStr">
        <is>
          <t>No</t>
        </is>
      </c>
      <c r="Z1295" t="inlineStr">
        <is>
          <t>No</t>
        </is>
      </c>
      <c r="AA1295" t="inlineStr">
        <is>
          <t>Si</t>
        </is>
      </c>
      <c r="AB1295" t="inlineStr">
        <is>
          <t>Si</t>
        </is>
      </c>
      <c r="AC1295" s="126" t="inlineStr">
        <is>
          <t>Aqui</t>
        </is>
      </c>
      <c r="AE1295" t="n">
        <v>2438.01652892562</v>
      </c>
      <c r="AF1295" t="n">
        <v>2083.774811047538</v>
      </c>
    </row>
    <row r="1296">
      <c r="B1296" t="inlineStr">
        <is>
          <t>Actiu</t>
        </is>
      </c>
      <c r="C1296" t="inlineStr">
        <is>
          <t>2025-05-27</t>
        </is>
      </c>
      <c r="D1296" t="inlineStr">
        <is>
          <t>Serra Grup Immobiliari</t>
        </is>
      </c>
      <c r="F1296" t="inlineStr">
        <is>
          <t>2025-05-27</t>
        </is>
      </c>
      <c r="G1296" t="n">
        <v>0</v>
      </c>
      <c r="I1296" t="n">
        <v>296000</v>
      </c>
      <c r="J1296" t="inlineStr">
        <is>
          <t>-</t>
        </is>
      </c>
      <c r="K1296" t="inlineStr">
        <is>
          <t>Viviendas</t>
        </is>
      </c>
      <c r="L1296" t="inlineStr">
        <is>
          <t>Buen estado</t>
        </is>
      </c>
      <c r="M1296" t="inlineStr">
        <is>
          <t>-</t>
        </is>
      </c>
      <c r="N1296" t="inlineStr">
        <is>
          <t>-</t>
        </is>
      </c>
      <c r="O1296" t="inlineStr">
        <is>
          <t>Font-rubí</t>
        </is>
      </c>
      <c r="P1296" t="inlineStr">
        <is>
          <t>Cataluna</t>
        </is>
      </c>
      <c r="Q1296" t="n">
        <v>95</v>
      </c>
      <c r="R1296" t="inlineStr">
        <is>
          <t>-</t>
        </is>
      </c>
      <c r="S1296" t="inlineStr">
        <is>
          <t>-</t>
        </is>
      </c>
      <c r="T1296" t="inlineStr">
        <is>
          <t>No</t>
        </is>
      </c>
      <c r="U1296" t="n">
        <v>7</v>
      </c>
      <c r="V1296" t="n">
        <v>3</v>
      </c>
      <c r="W1296" t="inlineStr">
        <is>
          <t>-</t>
        </is>
      </c>
      <c r="X1296" t="inlineStr">
        <is>
          <t>Si</t>
        </is>
      </c>
      <c r="Y1296" t="inlineStr">
        <is>
          <t>No</t>
        </is>
      </c>
      <c r="Z1296" t="inlineStr">
        <is>
          <t>Si</t>
        </is>
      </c>
      <c r="AA1296" t="inlineStr">
        <is>
          <t>No</t>
        </is>
      </c>
      <c r="AB1296" t="inlineStr">
        <is>
          <t>No</t>
        </is>
      </c>
      <c r="AC1296" s="126" t="inlineStr">
        <is>
          <t>Aqui</t>
        </is>
      </c>
      <c r="AE1296" t="n">
        <v>3115.78947368421</v>
      </c>
      <c r="AF1296" t="inlineStr">
        <is>
          <t>-</t>
        </is>
      </c>
    </row>
    <row r="1297">
      <c r="B1297" t="inlineStr">
        <is>
          <t>Actiu</t>
        </is>
      </c>
      <c r="C1297" t="inlineStr">
        <is>
          <t>2025-05-27</t>
        </is>
      </c>
      <c r="D1297" t="inlineStr">
        <is>
          <t>Serra Grup Immobiliari</t>
        </is>
      </c>
      <c r="F1297" t="inlineStr">
        <is>
          <t>2025-05-27</t>
        </is>
      </c>
      <c r="G1297" t="n">
        <v>0</v>
      </c>
      <c r="I1297" t="n">
        <v>340000</v>
      </c>
      <c r="J1297" t="inlineStr">
        <is>
          <t>-</t>
        </is>
      </c>
      <c r="K1297" t="inlineStr">
        <is>
          <t>Viviendas</t>
        </is>
      </c>
      <c r="L1297" t="inlineStr">
        <is>
          <t>-</t>
        </is>
      </c>
      <c r="M1297" t="n">
        <v>2003</v>
      </c>
      <c r="N1297" t="n">
        <v>22</v>
      </c>
      <c r="O1297" t="inlineStr">
        <is>
          <t>Moja</t>
        </is>
      </c>
      <c r="P1297" t="inlineStr">
        <is>
          <t>La vinera</t>
        </is>
      </c>
      <c r="Q1297" t="n">
        <v>125</v>
      </c>
      <c r="R1297" t="inlineStr">
        <is>
          <t>-</t>
        </is>
      </c>
      <c r="S1297" t="inlineStr">
        <is>
          <t>-</t>
        </is>
      </c>
      <c r="T1297" t="inlineStr">
        <is>
          <t>Si</t>
        </is>
      </c>
      <c r="U1297" t="n">
        <v>4</v>
      </c>
      <c r="V1297" t="n">
        <v>3</v>
      </c>
      <c r="W1297" t="inlineStr">
        <is>
          <t>-</t>
        </is>
      </c>
      <c r="X1297" t="inlineStr">
        <is>
          <t>Si</t>
        </is>
      </c>
      <c r="Y1297" t="inlineStr">
        <is>
          <t>Si</t>
        </is>
      </c>
      <c r="Z1297" t="inlineStr">
        <is>
          <t>Si</t>
        </is>
      </c>
      <c r="AA1297" t="inlineStr">
        <is>
          <t>Si</t>
        </is>
      </c>
      <c r="AB1297" t="inlineStr">
        <is>
          <t>Si</t>
        </is>
      </c>
      <c r="AC1297" s="126" t="inlineStr">
        <is>
          <t>Aqui</t>
        </is>
      </c>
      <c r="AE1297" t="n">
        <v>2720</v>
      </c>
      <c r="AF1297" t="n">
        <v>2450.45045045045</v>
      </c>
    </row>
    <row r="1298">
      <c r="B1298" t="inlineStr">
        <is>
          <t>Actiu</t>
        </is>
      </c>
      <c r="C1298" t="inlineStr">
        <is>
          <t>2025-05-28</t>
        </is>
      </c>
      <c r="D1298" t="inlineStr">
        <is>
          <t>Serra Grup Immobiliari</t>
        </is>
      </c>
      <c r="F1298" t="inlineStr">
        <is>
          <t>2025-05-28</t>
        </is>
      </c>
      <c r="G1298" t="n">
        <v>0</v>
      </c>
      <c r="I1298" t="n">
        <v>276838</v>
      </c>
      <c r="J1298" t="inlineStr">
        <is>
          <t>-</t>
        </is>
      </c>
      <c r="K1298" t="inlineStr">
        <is>
          <t>Viviendas</t>
        </is>
      </c>
      <c r="L1298" t="inlineStr">
        <is>
          <t>Obra Nueva</t>
        </is>
      </c>
      <c r="M1298" t="n">
        <v>2025</v>
      </c>
      <c r="N1298" t="n">
        <v>0</v>
      </c>
      <c r="O1298" t="inlineStr">
        <is>
          <t>Vilafranca del Penedès</t>
        </is>
      </c>
      <c r="P1298" t="inlineStr">
        <is>
          <t>Barceloneta</t>
        </is>
      </c>
      <c r="Q1298" t="n">
        <v>83</v>
      </c>
      <c r="R1298" t="inlineStr">
        <is>
          <t>-</t>
        </is>
      </c>
      <c r="S1298" t="inlineStr">
        <is>
          <t>-</t>
        </is>
      </c>
      <c r="T1298" t="inlineStr">
        <is>
          <t>Si</t>
        </is>
      </c>
      <c r="U1298" t="n">
        <v>3</v>
      </c>
      <c r="V1298" t="n">
        <v>2</v>
      </c>
      <c r="W1298" t="inlineStr">
        <is>
          <t>-</t>
        </is>
      </c>
      <c r="X1298" t="inlineStr">
        <is>
          <t>No</t>
        </is>
      </c>
      <c r="Y1298" t="inlineStr">
        <is>
          <t>No</t>
        </is>
      </c>
      <c r="Z1298" t="inlineStr">
        <is>
          <t>Si</t>
        </is>
      </c>
      <c r="AA1298" t="inlineStr">
        <is>
          <t>No</t>
        </is>
      </c>
      <c r="AB1298" t="inlineStr">
        <is>
          <t>Si</t>
        </is>
      </c>
      <c r="AC1298" s="126" t="inlineStr">
        <is>
          <t>Aqui</t>
        </is>
      </c>
      <c r="AE1298" t="n">
        <v>3335.397590361446</v>
      </c>
      <c r="AF1298" t="n">
        <v>3335.397590361446</v>
      </c>
    </row>
    <row r="1299">
      <c r="B1299" t="inlineStr">
        <is>
          <t>Actiu</t>
        </is>
      </c>
      <c r="C1299" t="inlineStr">
        <is>
          <t>2025-05-28</t>
        </is>
      </c>
      <c r="D1299" t="inlineStr">
        <is>
          <t>Serra Grup Immobiliari</t>
        </is>
      </c>
      <c r="F1299" t="inlineStr">
        <is>
          <t>2025-05-28</t>
        </is>
      </c>
      <c r="G1299" t="n">
        <v>0</v>
      </c>
      <c r="I1299" t="n">
        <v>273137</v>
      </c>
      <c r="J1299" t="inlineStr">
        <is>
          <t>-</t>
        </is>
      </c>
      <c r="K1299" t="inlineStr">
        <is>
          <t>Viviendas</t>
        </is>
      </c>
      <c r="L1299" t="inlineStr">
        <is>
          <t>Obra Nueva</t>
        </is>
      </c>
      <c r="M1299" t="inlineStr">
        <is>
          <t>-</t>
        </is>
      </c>
      <c r="N1299" t="inlineStr">
        <is>
          <t>-</t>
        </is>
      </c>
      <c r="O1299" t="inlineStr">
        <is>
          <t>Vilafranca del Penedès</t>
        </is>
      </c>
      <c r="P1299" t="inlineStr">
        <is>
          <t>Barceloneta</t>
        </is>
      </c>
      <c r="Q1299" t="n">
        <v>82</v>
      </c>
      <c r="R1299" t="inlineStr">
        <is>
          <t>-</t>
        </is>
      </c>
      <c r="S1299" t="inlineStr">
        <is>
          <t>-</t>
        </is>
      </c>
      <c r="T1299" t="inlineStr">
        <is>
          <t>Si</t>
        </is>
      </c>
      <c r="U1299" t="n">
        <v>3</v>
      </c>
      <c r="V1299" t="n">
        <v>2</v>
      </c>
      <c r="W1299" t="inlineStr">
        <is>
          <t>-</t>
        </is>
      </c>
      <c r="X1299" t="inlineStr">
        <is>
          <t>No</t>
        </is>
      </c>
      <c r="Y1299" t="inlineStr">
        <is>
          <t>No</t>
        </is>
      </c>
      <c r="Z1299" t="inlineStr">
        <is>
          <t>Si</t>
        </is>
      </c>
      <c r="AA1299" t="inlineStr">
        <is>
          <t>No</t>
        </is>
      </c>
      <c r="AB1299" t="inlineStr">
        <is>
          <t>Si</t>
        </is>
      </c>
      <c r="AC1299" s="126" t="inlineStr">
        <is>
          <t>Aqui</t>
        </is>
      </c>
      <c r="AE1299" t="n">
        <v>3330.939024390244</v>
      </c>
      <c r="AF1299" t="inlineStr">
        <is>
          <t>-</t>
        </is>
      </c>
    </row>
    <row r="1300">
      <c r="B1300" t="inlineStr">
        <is>
          <t>Actiu</t>
        </is>
      </c>
      <c r="C1300" t="inlineStr">
        <is>
          <t>2025-05-28</t>
        </is>
      </c>
      <c r="D1300" t="inlineStr">
        <is>
          <t>Serra Grup Immobiliari</t>
        </is>
      </c>
      <c r="F1300" t="inlineStr">
        <is>
          <t>2025-05-28</t>
        </is>
      </c>
      <c r="G1300" t="n">
        <v>0</v>
      </c>
      <c r="I1300" t="n">
        <v>276105</v>
      </c>
      <c r="J1300" t="inlineStr">
        <is>
          <t>-</t>
        </is>
      </c>
      <c r="K1300" t="inlineStr">
        <is>
          <t>Viviendas</t>
        </is>
      </c>
      <c r="L1300" t="inlineStr">
        <is>
          <t>Obra Nueva</t>
        </is>
      </c>
      <c r="M1300" t="n">
        <v>2025</v>
      </c>
      <c r="N1300" t="n">
        <v>0</v>
      </c>
      <c r="O1300" t="inlineStr">
        <is>
          <t>Vilafranca del Penedès</t>
        </is>
      </c>
      <c r="P1300" t="inlineStr">
        <is>
          <t>Vilafranca del Penedès</t>
        </is>
      </c>
      <c r="Q1300" t="n">
        <v>83</v>
      </c>
      <c r="R1300" t="inlineStr">
        <is>
          <t>-</t>
        </is>
      </c>
      <c r="S1300" t="inlineStr">
        <is>
          <t>-</t>
        </is>
      </c>
      <c r="T1300" t="inlineStr">
        <is>
          <t>Si</t>
        </is>
      </c>
      <c r="U1300" t="n">
        <v>3</v>
      </c>
      <c r="V1300" t="n">
        <v>2</v>
      </c>
      <c r="W1300" t="inlineStr">
        <is>
          <t>-</t>
        </is>
      </c>
      <c r="X1300" t="inlineStr">
        <is>
          <t>No</t>
        </is>
      </c>
      <c r="Y1300" t="inlineStr">
        <is>
          <t>No</t>
        </is>
      </c>
      <c r="Z1300" t="inlineStr">
        <is>
          <t>Si</t>
        </is>
      </c>
      <c r="AA1300" t="inlineStr">
        <is>
          <t>No</t>
        </is>
      </c>
      <c r="AB1300" t="inlineStr">
        <is>
          <t>Si</t>
        </is>
      </c>
      <c r="AC1300" s="126" t="inlineStr">
        <is>
          <t>Aqui</t>
        </is>
      </c>
      <c r="AE1300" t="n">
        <v>3326.566265060241</v>
      </c>
      <c r="AF1300" t="n">
        <v>3326.566265060241</v>
      </c>
    </row>
    <row r="1301">
      <c r="B1301" t="inlineStr">
        <is>
          <t>Actiu</t>
        </is>
      </c>
      <c r="C1301" t="inlineStr">
        <is>
          <t>2025-05-28</t>
        </is>
      </c>
      <c r="D1301" t="inlineStr">
        <is>
          <t>Serra Grup Immobiliari</t>
        </is>
      </c>
      <c r="F1301" t="inlineStr">
        <is>
          <t>2025-05-28</t>
        </is>
      </c>
      <c r="G1301" t="n">
        <v>0</v>
      </c>
      <c r="I1301" t="n">
        <v>282043</v>
      </c>
      <c r="J1301" t="inlineStr">
        <is>
          <t>-</t>
        </is>
      </c>
      <c r="K1301" t="inlineStr">
        <is>
          <t>Viviendas</t>
        </is>
      </c>
      <c r="L1301" t="inlineStr">
        <is>
          <t>Nuevo</t>
        </is>
      </c>
      <c r="M1301" t="inlineStr">
        <is>
          <t>-</t>
        </is>
      </c>
      <c r="N1301" t="inlineStr">
        <is>
          <t>-</t>
        </is>
      </c>
      <c r="O1301" t="inlineStr">
        <is>
          <t>Vilafranca del Penedès</t>
        </is>
      </c>
      <c r="P1301" t="inlineStr">
        <is>
          <t>Barcelona</t>
        </is>
      </c>
      <c r="Q1301" t="n">
        <v>83</v>
      </c>
      <c r="R1301" t="inlineStr">
        <is>
          <t>-</t>
        </is>
      </c>
      <c r="S1301" t="inlineStr">
        <is>
          <t>-</t>
        </is>
      </c>
      <c r="T1301" t="inlineStr">
        <is>
          <t>Si</t>
        </is>
      </c>
      <c r="U1301" t="n">
        <v>3</v>
      </c>
      <c r="V1301" t="n">
        <v>2</v>
      </c>
      <c r="W1301" t="inlineStr">
        <is>
          <t>-</t>
        </is>
      </c>
      <c r="X1301" t="inlineStr">
        <is>
          <t>No</t>
        </is>
      </c>
      <c r="Y1301" t="inlineStr">
        <is>
          <t>No</t>
        </is>
      </c>
      <c r="Z1301" t="inlineStr">
        <is>
          <t>Si</t>
        </is>
      </c>
      <c r="AA1301" t="inlineStr">
        <is>
          <t>No</t>
        </is>
      </c>
      <c r="AB1301" t="inlineStr">
        <is>
          <t>Si</t>
        </is>
      </c>
      <c r="AC1301" s="126" t="inlineStr">
        <is>
          <t>Aqui</t>
        </is>
      </c>
      <c r="AE1301" t="n">
        <v>3398.10843373494</v>
      </c>
      <c r="AF1301" t="inlineStr">
        <is>
          <t>-</t>
        </is>
      </c>
    </row>
    <row r="1302">
      <c r="B1302" t="inlineStr">
        <is>
          <t>Actiu</t>
        </is>
      </c>
      <c r="C1302" t="inlineStr">
        <is>
          <t>2025-05-28</t>
        </is>
      </c>
      <c r="D1302" t="inlineStr">
        <is>
          <t>Serra Grup Immobiliari</t>
        </is>
      </c>
      <c r="F1302" t="inlineStr">
        <is>
          <t>2025-05-28</t>
        </is>
      </c>
      <c r="G1302" t="n">
        <v>0</v>
      </c>
      <c r="I1302" t="n">
        <v>268000</v>
      </c>
      <c r="J1302" t="inlineStr">
        <is>
          <t>-</t>
        </is>
      </c>
      <c r="K1302" t="inlineStr">
        <is>
          <t>Viviendas</t>
        </is>
      </c>
      <c r="L1302" t="inlineStr">
        <is>
          <t>Obra Nueva</t>
        </is>
      </c>
      <c r="M1302" t="n">
        <v>2025</v>
      </c>
      <c r="N1302" t="n">
        <v>0</v>
      </c>
      <c r="O1302" t="inlineStr">
        <is>
          <t>Vilafranca del Penedès</t>
        </is>
      </c>
      <c r="P1302" t="inlineStr">
        <is>
          <t>La Girada</t>
        </is>
      </c>
      <c r="Q1302" t="n">
        <v>78</v>
      </c>
      <c r="R1302" t="inlineStr">
        <is>
          <t>-</t>
        </is>
      </c>
      <c r="S1302" t="inlineStr">
        <is>
          <t>-</t>
        </is>
      </c>
      <c r="T1302" t="inlineStr">
        <is>
          <t>Si</t>
        </is>
      </c>
      <c r="U1302" t="n">
        <v>4</v>
      </c>
      <c r="V1302" t="n">
        <v>2</v>
      </c>
      <c r="W1302" t="inlineStr">
        <is>
          <t>-</t>
        </is>
      </c>
      <c r="X1302" t="inlineStr">
        <is>
          <t>No</t>
        </is>
      </c>
      <c r="Y1302" t="inlineStr">
        <is>
          <t>Si</t>
        </is>
      </c>
      <c r="Z1302" t="inlineStr">
        <is>
          <t>Si</t>
        </is>
      </c>
      <c r="AA1302" t="inlineStr">
        <is>
          <t>No</t>
        </is>
      </c>
      <c r="AB1302" t="inlineStr">
        <is>
          <t>No</t>
        </is>
      </c>
      <c r="AC1302" s="126" t="inlineStr">
        <is>
          <t>Aqui</t>
        </is>
      </c>
      <c r="AE1302" t="n">
        <v>3435.897435897436</v>
      </c>
      <c r="AF1302" t="n">
        <v>3435.897435897436</v>
      </c>
    </row>
    <row r="1303">
      <c r="B1303" t="inlineStr">
        <is>
          <t>Actiu</t>
        </is>
      </c>
      <c r="C1303" t="inlineStr">
        <is>
          <t>2025-05-28</t>
        </is>
      </c>
      <c r="D1303" t="inlineStr">
        <is>
          <t>Serra Grup Immobiliari</t>
        </is>
      </c>
      <c r="F1303" t="inlineStr">
        <is>
          <t>2025-05-28</t>
        </is>
      </c>
      <c r="G1303" t="n">
        <v>0</v>
      </c>
      <c r="I1303" t="n">
        <v>267000</v>
      </c>
      <c r="J1303" t="inlineStr">
        <is>
          <t>-</t>
        </is>
      </c>
      <c r="K1303" t="inlineStr">
        <is>
          <t>Viviendas</t>
        </is>
      </c>
      <c r="L1303" t="inlineStr">
        <is>
          <t>Buen estado</t>
        </is>
      </c>
      <c r="M1303" t="inlineStr">
        <is>
          <t>-</t>
        </is>
      </c>
      <c r="N1303" t="inlineStr">
        <is>
          <t>-</t>
        </is>
      </c>
      <c r="O1303" t="inlineStr">
        <is>
          <t>Vilafranca del Penedès</t>
        </is>
      </c>
      <c r="P1303" t="inlineStr">
        <is>
          <t>*CENTRO</t>
        </is>
      </c>
      <c r="Q1303" t="n">
        <v>305</v>
      </c>
      <c r="R1303" t="inlineStr">
        <is>
          <t>-</t>
        </is>
      </c>
      <c r="S1303" t="inlineStr">
        <is>
          <t>-</t>
        </is>
      </c>
      <c r="T1303" t="inlineStr">
        <is>
          <t>No</t>
        </is>
      </c>
      <c r="U1303" t="n">
        <v>4</v>
      </c>
      <c r="V1303" t="n">
        <v>3</v>
      </c>
      <c r="W1303" t="inlineStr">
        <is>
          <t>-</t>
        </is>
      </c>
      <c r="X1303" t="inlineStr">
        <is>
          <t>No</t>
        </is>
      </c>
      <c r="Y1303" t="inlineStr">
        <is>
          <t>No</t>
        </is>
      </c>
      <c r="Z1303" t="inlineStr">
        <is>
          <t>No</t>
        </is>
      </c>
      <c r="AA1303" t="inlineStr">
        <is>
          <t>No</t>
        </is>
      </c>
      <c r="AB1303" t="inlineStr">
        <is>
          <t>No</t>
        </is>
      </c>
      <c r="AC1303" s="126" t="inlineStr">
        <is>
          <t>Aqui</t>
        </is>
      </c>
      <c r="AE1303" t="n">
        <v>875.4098360655738</v>
      </c>
      <c r="AF1303" t="inlineStr">
        <is>
          <t>-</t>
        </is>
      </c>
    </row>
    <row r="1304">
      <c r="B1304" t="inlineStr">
        <is>
          <t>Actiu</t>
        </is>
      </c>
      <c r="C1304" t="inlineStr">
        <is>
          <t>2025-05-28</t>
        </is>
      </c>
      <c r="D1304" t="inlineStr">
        <is>
          <t>Serra Grup Immobiliari</t>
        </is>
      </c>
      <c r="F1304" t="inlineStr">
        <is>
          <t>2025-05-28</t>
        </is>
      </c>
      <c r="G1304" t="n">
        <v>0</v>
      </c>
      <c r="I1304" t="n">
        <v>288472</v>
      </c>
      <c r="J1304" t="inlineStr">
        <is>
          <t>-</t>
        </is>
      </c>
      <c r="K1304" t="inlineStr">
        <is>
          <t>Viviendas</t>
        </is>
      </c>
      <c r="L1304" t="inlineStr">
        <is>
          <t>Obra Nueva</t>
        </is>
      </c>
      <c r="M1304" t="n">
        <v>2025</v>
      </c>
      <c r="N1304" t="n">
        <v>0</v>
      </c>
      <c r="O1304" t="inlineStr">
        <is>
          <t>Vilafranca del Penedès</t>
        </is>
      </c>
      <c r="P1304" t="inlineStr">
        <is>
          <t>Vilafranca del Penedès</t>
        </is>
      </c>
      <c r="Q1304" t="n">
        <v>88</v>
      </c>
      <c r="R1304" t="inlineStr">
        <is>
          <t>-</t>
        </is>
      </c>
      <c r="S1304" t="inlineStr">
        <is>
          <t>-</t>
        </is>
      </c>
      <c r="T1304" t="inlineStr">
        <is>
          <t>Si</t>
        </is>
      </c>
      <c r="U1304" t="n">
        <v>4</v>
      </c>
      <c r="V1304" t="n">
        <v>2</v>
      </c>
      <c r="W1304" t="inlineStr">
        <is>
          <t>-</t>
        </is>
      </c>
      <c r="X1304" t="inlineStr">
        <is>
          <t>No</t>
        </is>
      </c>
      <c r="Y1304" t="inlineStr">
        <is>
          <t>Si</t>
        </is>
      </c>
      <c r="Z1304" t="inlineStr">
        <is>
          <t>Si</t>
        </is>
      </c>
      <c r="AA1304" t="inlineStr">
        <is>
          <t>No</t>
        </is>
      </c>
      <c r="AB1304" t="inlineStr">
        <is>
          <t>Si</t>
        </is>
      </c>
      <c r="AC1304" s="126" t="inlineStr">
        <is>
          <t>Aqui</t>
        </is>
      </c>
      <c r="AE1304" t="n">
        <v>3278.090909090909</v>
      </c>
      <c r="AF1304" t="n">
        <v>3278.090909090909</v>
      </c>
    </row>
    <row r="1305">
      <c r="B1305" t="inlineStr">
        <is>
          <t>Actiu</t>
        </is>
      </c>
      <c r="C1305" t="inlineStr">
        <is>
          <t>2025-05-28</t>
        </is>
      </c>
      <c r="D1305" t="inlineStr">
        <is>
          <t>Serra Grup Immobiliari</t>
        </is>
      </c>
      <c r="F1305" t="inlineStr">
        <is>
          <t>2025-05-28</t>
        </is>
      </c>
      <c r="G1305" t="n">
        <v>0</v>
      </c>
      <c r="I1305" t="n">
        <v>700000</v>
      </c>
      <c r="J1305" t="inlineStr">
        <is>
          <t>-</t>
        </is>
      </c>
      <c r="K1305" t="inlineStr">
        <is>
          <t>Viviendas</t>
        </is>
      </c>
      <c r="L1305" t="inlineStr">
        <is>
          <t>Buen estado</t>
        </is>
      </c>
      <c r="M1305" t="n">
        <v>1925</v>
      </c>
      <c r="N1305" t="n">
        <v>100</v>
      </c>
      <c r="O1305" t="inlineStr">
        <is>
          <t>Vilafranca del Penedès</t>
        </is>
      </c>
      <c r="P1305" t="inlineStr">
        <is>
          <t>*CENTRO</t>
        </is>
      </c>
      <c r="Q1305" t="n">
        <v>181</v>
      </c>
      <c r="R1305" t="inlineStr">
        <is>
          <t>-</t>
        </is>
      </c>
      <c r="S1305" t="inlineStr">
        <is>
          <t>-</t>
        </is>
      </c>
      <c r="T1305" t="inlineStr">
        <is>
          <t>No</t>
        </is>
      </c>
      <c r="U1305" t="n">
        <v>8</v>
      </c>
      <c r="V1305" t="n">
        <v>8</v>
      </c>
      <c r="W1305" t="inlineStr">
        <is>
          <t>Este</t>
        </is>
      </c>
      <c r="X1305" t="inlineStr">
        <is>
          <t>No</t>
        </is>
      </c>
      <c r="Y1305" t="inlineStr">
        <is>
          <t>Si</t>
        </is>
      </c>
      <c r="Z1305" t="inlineStr">
        <is>
          <t>No</t>
        </is>
      </c>
      <c r="AA1305" t="inlineStr">
        <is>
          <t>No</t>
        </is>
      </c>
      <c r="AB1305" t="inlineStr">
        <is>
          <t>No</t>
        </is>
      </c>
      <c r="AC1305" s="126" t="inlineStr">
        <is>
          <t>Aqui</t>
        </is>
      </c>
      <c r="AE1305" t="n">
        <v>3867.403314917127</v>
      </c>
      <c r="AF1305" t="n">
        <v>2578.268876611418</v>
      </c>
    </row>
    <row r="1306">
      <c r="B1306" t="inlineStr">
        <is>
          <t>Actiu</t>
        </is>
      </c>
      <c r="C1306" t="inlineStr">
        <is>
          <t>2025-05-28</t>
        </is>
      </c>
      <c r="D1306" t="inlineStr">
        <is>
          <t>Serra Grup Immobiliari</t>
        </is>
      </c>
      <c r="F1306" t="inlineStr">
        <is>
          <t>2025-05-28</t>
        </is>
      </c>
      <c r="G1306" t="n">
        <v>0</v>
      </c>
      <c r="I1306" t="n">
        <v>319200</v>
      </c>
      <c r="J1306" t="inlineStr">
        <is>
          <t>-</t>
        </is>
      </c>
      <c r="K1306" t="inlineStr">
        <is>
          <t>Viviendas</t>
        </is>
      </c>
      <c r="L1306" t="inlineStr">
        <is>
          <t>Obra Nueva</t>
        </is>
      </c>
      <c r="M1306" t="n">
        <v>2025</v>
      </c>
      <c r="N1306" t="n">
        <v>0</v>
      </c>
      <c r="O1306" t="inlineStr">
        <is>
          <t>Vilafranca del Penedès</t>
        </is>
      </c>
      <c r="P1306" t="inlineStr">
        <is>
          <t>Barcelona</t>
        </is>
      </c>
      <c r="Q1306" t="n">
        <v>92</v>
      </c>
      <c r="R1306" t="inlineStr">
        <is>
          <t>-</t>
        </is>
      </c>
      <c r="S1306" t="inlineStr">
        <is>
          <t>-</t>
        </is>
      </c>
      <c r="T1306" t="inlineStr">
        <is>
          <t>Si</t>
        </is>
      </c>
      <c r="U1306" t="n">
        <v>4</v>
      </c>
      <c r="V1306" t="n">
        <v>2</v>
      </c>
      <c r="W1306" t="inlineStr">
        <is>
          <t>-</t>
        </is>
      </c>
      <c r="X1306" t="inlineStr">
        <is>
          <t>No</t>
        </is>
      </c>
      <c r="Y1306" t="inlineStr">
        <is>
          <t>No</t>
        </is>
      </c>
      <c r="Z1306" t="inlineStr">
        <is>
          <t>Si</t>
        </is>
      </c>
      <c r="AA1306" t="inlineStr">
        <is>
          <t>No</t>
        </is>
      </c>
      <c r="AB1306" t="inlineStr">
        <is>
          <t>Si</t>
        </is>
      </c>
      <c r="AC1306" s="126" t="inlineStr">
        <is>
          <t>Aqui</t>
        </is>
      </c>
      <c r="AE1306" t="n">
        <v>3469.565217391304</v>
      </c>
      <c r="AF1306" t="n">
        <v>3469.565217391304</v>
      </c>
    </row>
    <row r="1307">
      <c r="B1307" t="inlineStr">
        <is>
          <t>Actiu</t>
        </is>
      </c>
      <c r="C1307" t="inlineStr">
        <is>
          <t>2025-05-28</t>
        </is>
      </c>
      <c r="D1307" t="inlineStr">
        <is>
          <t>Serra Grup Immobiliari</t>
        </is>
      </c>
      <c r="F1307" t="inlineStr">
        <is>
          <t>2025-05-28</t>
        </is>
      </c>
      <c r="G1307" t="n">
        <v>0</v>
      </c>
      <c r="I1307" t="n">
        <v>284000</v>
      </c>
      <c r="J1307" t="inlineStr">
        <is>
          <t>-</t>
        </is>
      </c>
      <c r="K1307" t="inlineStr">
        <is>
          <t>Viviendas</t>
        </is>
      </c>
      <c r="L1307" t="inlineStr">
        <is>
          <t>Nuevo</t>
        </is>
      </c>
      <c r="M1307" t="n">
        <v>2025</v>
      </c>
      <c r="N1307" t="n">
        <v>0</v>
      </c>
      <c r="O1307" t="inlineStr">
        <is>
          <t>Vilafranca del Penedès</t>
        </is>
      </c>
      <c r="P1307" t="inlineStr">
        <is>
          <t>La Girada</t>
        </is>
      </c>
      <c r="Q1307" t="n">
        <v>78</v>
      </c>
      <c r="R1307" t="inlineStr">
        <is>
          <t>-</t>
        </is>
      </c>
      <c r="S1307" t="inlineStr">
        <is>
          <t>-</t>
        </is>
      </c>
      <c r="T1307" t="inlineStr">
        <is>
          <t>Si</t>
        </is>
      </c>
      <c r="U1307" t="n">
        <v>4</v>
      </c>
      <c r="V1307" t="n">
        <v>2</v>
      </c>
      <c r="W1307" t="inlineStr">
        <is>
          <t>-</t>
        </is>
      </c>
      <c r="X1307" t="inlineStr">
        <is>
          <t>No</t>
        </is>
      </c>
      <c r="Y1307" t="inlineStr">
        <is>
          <t>Si</t>
        </is>
      </c>
      <c r="Z1307" t="inlineStr">
        <is>
          <t>Si</t>
        </is>
      </c>
      <c r="AA1307" t="inlineStr">
        <is>
          <t>No</t>
        </is>
      </c>
      <c r="AB1307" t="inlineStr">
        <is>
          <t>No</t>
        </is>
      </c>
      <c r="AC1307" s="126" t="inlineStr">
        <is>
          <t>Aqui</t>
        </is>
      </c>
      <c r="AE1307" t="n">
        <v>3641.025641025641</v>
      </c>
      <c r="AF1307" t="n">
        <v>3641.025641025641</v>
      </c>
    </row>
    <row r="1308">
      <c r="B1308" t="inlineStr">
        <is>
          <t>Actiu</t>
        </is>
      </c>
      <c r="C1308" t="inlineStr">
        <is>
          <t>2025-05-28</t>
        </is>
      </c>
      <c r="D1308" t="inlineStr">
        <is>
          <t>Serra Grup Immobiliari</t>
        </is>
      </c>
      <c r="F1308" t="inlineStr">
        <is>
          <t>2025-05-28</t>
        </is>
      </c>
      <c r="G1308" t="n">
        <v>0</v>
      </c>
      <c r="I1308" t="n">
        <v>270000</v>
      </c>
      <c r="J1308" t="inlineStr">
        <is>
          <t>-</t>
        </is>
      </c>
      <c r="K1308" t="inlineStr">
        <is>
          <t>Viviendas</t>
        </is>
      </c>
      <c r="L1308" t="inlineStr">
        <is>
          <t>Seminuevo</t>
        </is>
      </c>
      <c r="M1308" t="n">
        <v>2023</v>
      </c>
      <c r="N1308" t="n">
        <v>2</v>
      </c>
      <c r="O1308" t="inlineStr">
        <is>
          <t>Vilafranca del Penedès</t>
        </is>
      </c>
      <c r="P1308" t="inlineStr">
        <is>
          <t>*CENTRO</t>
        </is>
      </c>
      <c r="Q1308" t="n">
        <v>95</v>
      </c>
      <c r="R1308" t="inlineStr">
        <is>
          <t>-</t>
        </is>
      </c>
      <c r="S1308" t="inlineStr">
        <is>
          <t>-</t>
        </is>
      </c>
      <c r="T1308" t="inlineStr">
        <is>
          <t>Si</t>
        </is>
      </c>
      <c r="U1308" t="n">
        <v>3</v>
      </c>
      <c r="V1308" t="n">
        <v>2</v>
      </c>
      <c r="W1308" t="inlineStr">
        <is>
          <t>Sur</t>
        </is>
      </c>
      <c r="X1308" t="inlineStr">
        <is>
          <t>No</t>
        </is>
      </c>
      <c r="Y1308" t="inlineStr">
        <is>
          <t>Si</t>
        </is>
      </c>
      <c r="Z1308" t="inlineStr">
        <is>
          <t>No</t>
        </is>
      </c>
      <c r="AA1308" t="inlineStr">
        <is>
          <t>No</t>
        </is>
      </c>
      <c r="AB1308" t="inlineStr">
        <is>
          <t>No</t>
        </is>
      </c>
      <c r="AC1308" s="126" t="inlineStr">
        <is>
          <t>Aqui</t>
        </is>
      </c>
      <c r="AE1308" t="n">
        <v>2842.105263157895</v>
      </c>
      <c r="AF1308" t="n">
        <v>2813.965607087024</v>
      </c>
    </row>
    <row r="1309">
      <c r="B1309" t="inlineStr">
        <is>
          <t>Actiu</t>
        </is>
      </c>
      <c r="C1309" t="inlineStr">
        <is>
          <t>2025-05-28</t>
        </is>
      </c>
      <c r="D1309" t="inlineStr">
        <is>
          <t>Serra Grup Immobiliari</t>
        </is>
      </c>
      <c r="F1309" t="inlineStr">
        <is>
          <t>2025-05-28</t>
        </is>
      </c>
      <c r="G1309" t="n">
        <v>0</v>
      </c>
      <c r="I1309" t="n">
        <v>495000</v>
      </c>
      <c r="J1309" t="inlineStr">
        <is>
          <t>-</t>
        </is>
      </c>
      <c r="K1309" t="inlineStr">
        <is>
          <t>Viviendas</t>
        </is>
      </c>
      <c r="L1309" t="inlineStr">
        <is>
          <t>Buen estado</t>
        </is>
      </c>
      <c r="M1309" t="n">
        <v>1918</v>
      </c>
      <c r="N1309" t="n">
        <v>107</v>
      </c>
      <c r="O1309" t="inlineStr">
        <is>
          <t>Vilafranca del Penedès</t>
        </is>
      </c>
      <c r="P1309" t="inlineStr">
        <is>
          <t>*CENTRO</t>
        </is>
      </c>
      <c r="Q1309" t="n">
        <v>273</v>
      </c>
      <c r="R1309" t="inlineStr">
        <is>
          <t>-</t>
        </is>
      </c>
      <c r="S1309" t="inlineStr">
        <is>
          <t>-</t>
        </is>
      </c>
      <c r="T1309" t="inlineStr">
        <is>
          <t>No</t>
        </is>
      </c>
      <c r="U1309" t="n">
        <v>7</v>
      </c>
      <c r="V1309" t="n">
        <v>4</v>
      </c>
      <c r="W1309" t="inlineStr">
        <is>
          <t>-</t>
        </is>
      </c>
      <c r="X1309" t="inlineStr">
        <is>
          <t>No</t>
        </is>
      </c>
      <c r="Y1309" t="inlineStr">
        <is>
          <t>Si</t>
        </is>
      </c>
      <c r="Z1309" t="inlineStr">
        <is>
          <t>No</t>
        </is>
      </c>
      <c r="AA1309" t="inlineStr">
        <is>
          <t>No</t>
        </is>
      </c>
      <c r="AB1309" t="inlineStr">
        <is>
          <t>No</t>
        </is>
      </c>
      <c r="AC1309" s="126" t="inlineStr">
        <is>
          <t>Aqui</t>
        </is>
      </c>
      <c r="AE1309" t="n">
        <v>1813.186813186813</v>
      </c>
      <c r="AF1309" t="n">
        <v>1181.22919425851</v>
      </c>
    </row>
    <row r="1310">
      <c r="B1310" t="inlineStr">
        <is>
          <t>Actiu</t>
        </is>
      </c>
      <c r="C1310" t="inlineStr">
        <is>
          <t>2025-05-28</t>
        </is>
      </c>
      <c r="D1310" t="inlineStr">
        <is>
          <t>Serra Grup Immobiliari</t>
        </is>
      </c>
      <c r="F1310" t="inlineStr">
        <is>
          <t>2025-05-28</t>
        </is>
      </c>
      <c r="G1310" t="n">
        <v>0</v>
      </c>
      <c r="I1310" t="n">
        <v>167000</v>
      </c>
      <c r="J1310" t="inlineStr">
        <is>
          <t>-</t>
        </is>
      </c>
      <c r="K1310" t="inlineStr">
        <is>
          <t>Viviendas</t>
        </is>
      </c>
      <c r="L1310" t="inlineStr">
        <is>
          <t>Buen estado</t>
        </is>
      </c>
      <c r="M1310" t="n">
        <v>1972</v>
      </c>
      <c r="N1310" t="n">
        <v>53</v>
      </c>
      <c r="O1310" t="inlineStr">
        <is>
          <t>Vilafranca del Penedès</t>
        </is>
      </c>
      <c r="P1310" t="inlineStr">
        <is>
          <t>LEspirall</t>
        </is>
      </c>
      <c r="Q1310" t="n">
        <v>74</v>
      </c>
      <c r="R1310" t="inlineStr">
        <is>
          <t>-</t>
        </is>
      </c>
      <c r="S1310" t="inlineStr">
        <is>
          <t>-</t>
        </is>
      </c>
      <c r="T1310" t="inlineStr">
        <is>
          <t>Si</t>
        </is>
      </c>
      <c r="U1310" t="n">
        <v>3</v>
      </c>
      <c r="V1310" t="n">
        <v>1</v>
      </c>
      <c r="W1310" t="inlineStr">
        <is>
          <t>Sur</t>
        </is>
      </c>
      <c r="X1310" t="inlineStr">
        <is>
          <t>No</t>
        </is>
      </c>
      <c r="Y1310" t="inlineStr">
        <is>
          <t>No</t>
        </is>
      </c>
      <c r="Z1310" t="inlineStr">
        <is>
          <t>No</t>
        </is>
      </c>
      <c r="AA1310" t="inlineStr">
        <is>
          <t>No</t>
        </is>
      </c>
      <c r="AB1310" t="inlineStr">
        <is>
          <t>No</t>
        </is>
      </c>
      <c r="AC1310" s="126" t="inlineStr">
        <is>
          <t>Aqui</t>
        </is>
      </c>
      <c r="AE1310" t="n">
        <v>2256.756756756757</v>
      </c>
      <c r="AF1310" t="n">
        <v>1783.997436171349</v>
      </c>
    </row>
    <row r="1311">
      <c r="B1311" t="inlineStr">
        <is>
          <t>Actiu</t>
        </is>
      </c>
      <c r="C1311" t="inlineStr">
        <is>
          <t>2025-05-28</t>
        </is>
      </c>
      <c r="D1311" t="inlineStr">
        <is>
          <t>Serra Grup Immobiliari</t>
        </is>
      </c>
      <c r="F1311" t="inlineStr">
        <is>
          <t>2025-05-28</t>
        </is>
      </c>
      <c r="G1311" t="n">
        <v>0</v>
      </c>
      <c r="I1311" t="n">
        <v>285000</v>
      </c>
      <c r="J1311" t="inlineStr">
        <is>
          <t>-</t>
        </is>
      </c>
      <c r="K1311" t="inlineStr">
        <is>
          <t>Viviendas</t>
        </is>
      </c>
      <c r="L1311" t="inlineStr">
        <is>
          <t>Buen estado</t>
        </is>
      </c>
      <c r="M1311" t="n">
        <v>1960</v>
      </c>
      <c r="N1311" t="n">
        <v>65</v>
      </c>
      <c r="O1311" t="inlineStr">
        <is>
          <t>Vilafranca del Penedès</t>
        </is>
      </c>
      <c r="P1311" t="inlineStr">
        <is>
          <t>*CENTRO</t>
        </is>
      </c>
      <c r="Q1311" t="n">
        <v>98</v>
      </c>
      <c r="R1311" t="inlineStr">
        <is>
          <t>-</t>
        </is>
      </c>
      <c r="S1311" t="inlineStr">
        <is>
          <t>-</t>
        </is>
      </c>
      <c r="T1311" t="inlineStr">
        <is>
          <t>No</t>
        </is>
      </c>
      <c r="U1311" t="n">
        <v>3</v>
      </c>
      <c r="V1311" t="n">
        <v>2</v>
      </c>
      <c r="W1311" t="inlineStr">
        <is>
          <t>-</t>
        </is>
      </c>
      <c r="X1311" t="inlineStr">
        <is>
          <t>No</t>
        </is>
      </c>
      <c r="Y1311" t="inlineStr">
        <is>
          <t>Si</t>
        </is>
      </c>
      <c r="Z1311" t="inlineStr">
        <is>
          <t>No</t>
        </is>
      </c>
      <c r="AA1311" t="inlineStr">
        <is>
          <t>No</t>
        </is>
      </c>
      <c r="AB1311" t="inlineStr">
        <is>
          <t>Si</t>
        </is>
      </c>
      <c r="AC1311" s="126" t="inlineStr">
        <is>
          <t>Aqui</t>
        </is>
      </c>
      <c r="AE1311" t="n">
        <v>2908.163265306122</v>
      </c>
      <c r="AF1311" t="n">
        <v>2194.840200231036</v>
      </c>
    </row>
    <row r="1312">
      <c r="B1312" t="inlineStr">
        <is>
          <t>Actiu</t>
        </is>
      </c>
      <c r="C1312" t="inlineStr">
        <is>
          <t>2025-05-28</t>
        </is>
      </c>
      <c r="D1312" t="inlineStr">
        <is>
          <t>Serra Grup Immobiliari</t>
        </is>
      </c>
      <c r="F1312" t="inlineStr">
        <is>
          <t>2025-05-28</t>
        </is>
      </c>
      <c r="G1312" t="n">
        <v>0</v>
      </c>
      <c r="I1312" t="n">
        <v>294743</v>
      </c>
      <c r="J1312" t="inlineStr">
        <is>
          <t>-</t>
        </is>
      </c>
      <c r="K1312" t="inlineStr">
        <is>
          <t>Viviendas</t>
        </is>
      </c>
      <c r="L1312" t="inlineStr">
        <is>
          <t>Obra Nueva</t>
        </is>
      </c>
      <c r="M1312" t="n">
        <v>2025</v>
      </c>
      <c r="N1312" t="n">
        <v>0</v>
      </c>
      <c r="O1312" t="inlineStr">
        <is>
          <t>Vilafranca del Penedès</t>
        </is>
      </c>
      <c r="P1312" t="inlineStr">
        <is>
          <t>Barceloneta</t>
        </is>
      </c>
      <c r="Q1312" t="n">
        <v>82</v>
      </c>
      <c r="R1312" t="inlineStr">
        <is>
          <t>-</t>
        </is>
      </c>
      <c r="S1312" t="inlineStr">
        <is>
          <t>-</t>
        </is>
      </c>
      <c r="T1312" t="inlineStr">
        <is>
          <t>Si</t>
        </is>
      </c>
      <c r="U1312" t="n">
        <v>4</v>
      </c>
      <c r="V1312" t="n">
        <v>2</v>
      </c>
      <c r="W1312" t="inlineStr">
        <is>
          <t>-</t>
        </is>
      </c>
      <c r="X1312" t="inlineStr">
        <is>
          <t>No</t>
        </is>
      </c>
      <c r="Y1312" t="inlineStr">
        <is>
          <t>No</t>
        </is>
      </c>
      <c r="Z1312" t="inlineStr">
        <is>
          <t>Si</t>
        </is>
      </c>
      <c r="AA1312" t="inlineStr">
        <is>
          <t>No</t>
        </is>
      </c>
      <c r="AB1312" t="inlineStr">
        <is>
          <t>Si</t>
        </is>
      </c>
      <c r="AC1312" s="126" t="inlineStr">
        <is>
          <t>Aqui</t>
        </is>
      </c>
      <c r="AE1312" t="n">
        <v>3594.426829268293</v>
      </c>
      <c r="AF1312" t="n">
        <v>3594.426829268293</v>
      </c>
    </row>
    <row r="1313">
      <c r="B1313" t="inlineStr">
        <is>
          <t>Actiu</t>
        </is>
      </c>
      <c r="C1313" t="inlineStr">
        <is>
          <t>2025-05-28</t>
        </is>
      </c>
      <c r="D1313" t="inlineStr">
        <is>
          <t>Serra Grup Immobiliari</t>
        </is>
      </c>
      <c r="F1313" t="inlineStr">
        <is>
          <t>2025-05-28</t>
        </is>
      </c>
      <c r="G1313" t="n">
        <v>0</v>
      </c>
      <c r="I1313" t="n">
        <v>148000</v>
      </c>
      <c r="J1313" t="inlineStr">
        <is>
          <t>-</t>
        </is>
      </c>
      <c r="K1313" t="inlineStr">
        <is>
          <t>Viviendas</t>
        </is>
      </c>
      <c r="L1313" t="inlineStr">
        <is>
          <t>Buen estado</t>
        </is>
      </c>
      <c r="M1313" t="n">
        <v>1967</v>
      </c>
      <c r="N1313" t="n">
        <v>58</v>
      </c>
      <c r="O1313" t="inlineStr">
        <is>
          <t>Vilafranca del Penedès</t>
        </is>
      </c>
      <c r="P1313" t="inlineStr">
        <is>
          <t>LEspirall</t>
        </is>
      </c>
      <c r="Q1313" t="n">
        <v>80</v>
      </c>
      <c r="R1313" t="inlineStr">
        <is>
          <t>-</t>
        </is>
      </c>
      <c r="S1313" t="inlineStr">
        <is>
          <t>-</t>
        </is>
      </c>
      <c r="T1313" t="inlineStr">
        <is>
          <t>Si</t>
        </is>
      </c>
      <c r="U1313" t="n">
        <v>3</v>
      </c>
      <c r="V1313" t="n">
        <v>1</v>
      </c>
      <c r="W1313" t="inlineStr">
        <is>
          <t>Este</t>
        </is>
      </c>
      <c r="X1313" t="inlineStr">
        <is>
          <t>No</t>
        </is>
      </c>
      <c r="Y1313" t="inlineStr">
        <is>
          <t>No</t>
        </is>
      </c>
      <c r="Z1313" t="inlineStr">
        <is>
          <t>No</t>
        </is>
      </c>
      <c r="AA1313" t="inlineStr">
        <is>
          <t>No</t>
        </is>
      </c>
      <c r="AB1313" t="inlineStr">
        <is>
          <t>Si</t>
        </is>
      </c>
      <c r="AC1313" s="126" t="inlineStr">
        <is>
          <t>Aqui</t>
        </is>
      </c>
      <c r="AE1313" t="n">
        <v>1850</v>
      </c>
      <c r="AF1313" t="n">
        <v>1434.108527131783</v>
      </c>
    </row>
    <row r="1314">
      <c r="B1314" t="inlineStr">
        <is>
          <t>Actiu</t>
        </is>
      </c>
      <c r="C1314" t="inlineStr">
        <is>
          <t>2025-05-28</t>
        </is>
      </c>
      <c r="D1314" t="inlineStr">
        <is>
          <t>Serra Grup Immobiliari</t>
        </is>
      </c>
      <c r="F1314" t="inlineStr">
        <is>
          <t>2025-05-28</t>
        </is>
      </c>
      <c r="G1314" t="n">
        <v>0</v>
      </c>
      <c r="I1314" t="n">
        <v>270000</v>
      </c>
      <c r="J1314" t="inlineStr">
        <is>
          <t>-</t>
        </is>
      </c>
      <c r="K1314" t="inlineStr">
        <is>
          <t>Viviendas</t>
        </is>
      </c>
      <c r="L1314" t="inlineStr">
        <is>
          <t>Seminuevo</t>
        </is>
      </c>
      <c r="M1314" t="n">
        <v>2023</v>
      </c>
      <c r="N1314" t="n">
        <v>2</v>
      </c>
      <c r="O1314" t="inlineStr">
        <is>
          <t>Vilafranca del Penedès</t>
        </is>
      </c>
      <c r="P1314" t="inlineStr">
        <is>
          <t>*CENTRO</t>
        </is>
      </c>
      <c r="Q1314" t="n">
        <v>95</v>
      </c>
      <c r="R1314" t="inlineStr">
        <is>
          <t>-</t>
        </is>
      </c>
      <c r="S1314" t="inlineStr">
        <is>
          <t>-</t>
        </is>
      </c>
      <c r="T1314" t="inlineStr">
        <is>
          <t>Si</t>
        </is>
      </c>
      <c r="U1314" t="n">
        <v>3</v>
      </c>
      <c r="V1314" t="n">
        <v>2</v>
      </c>
      <c r="W1314" t="inlineStr">
        <is>
          <t>Sur</t>
        </is>
      </c>
      <c r="X1314" t="inlineStr">
        <is>
          <t>No</t>
        </is>
      </c>
      <c r="Y1314" t="inlineStr">
        <is>
          <t>Si</t>
        </is>
      </c>
      <c r="Z1314" t="inlineStr">
        <is>
          <t>No</t>
        </is>
      </c>
      <c r="AA1314" t="inlineStr">
        <is>
          <t>No</t>
        </is>
      </c>
      <c r="AB1314" t="inlineStr">
        <is>
          <t>No</t>
        </is>
      </c>
      <c r="AC1314" s="126" t="inlineStr">
        <is>
          <t>Aqui</t>
        </is>
      </c>
      <c r="AE1314" t="n">
        <v>2842.105263157895</v>
      </c>
      <c r="AF1314" t="n">
        <v>2813.965607087024</v>
      </c>
    </row>
    <row r="1315">
      <c r="B1315" t="inlineStr">
        <is>
          <t>Actiu</t>
        </is>
      </c>
      <c r="C1315" t="inlineStr">
        <is>
          <t>2025-05-28</t>
        </is>
      </c>
      <c r="D1315" t="inlineStr">
        <is>
          <t>Serra Grup Immobiliari</t>
        </is>
      </c>
      <c r="F1315" t="inlineStr">
        <is>
          <t>2025-05-28</t>
        </is>
      </c>
      <c r="G1315" t="n">
        <v>0</v>
      </c>
      <c r="I1315" t="n">
        <v>269000</v>
      </c>
      <c r="J1315" t="inlineStr">
        <is>
          <t>-</t>
        </is>
      </c>
      <c r="K1315" t="inlineStr">
        <is>
          <t>Viviendas</t>
        </is>
      </c>
      <c r="L1315" t="inlineStr">
        <is>
          <t>Obra Nueva</t>
        </is>
      </c>
      <c r="M1315" t="n">
        <v>2025</v>
      </c>
      <c r="N1315" t="n">
        <v>0</v>
      </c>
      <c r="O1315" t="inlineStr">
        <is>
          <t>Vilafranca del Penedès</t>
        </is>
      </c>
      <c r="P1315" t="inlineStr">
        <is>
          <t>La Girada</t>
        </is>
      </c>
      <c r="Q1315" t="n">
        <v>78</v>
      </c>
      <c r="R1315" t="inlineStr">
        <is>
          <t>-</t>
        </is>
      </c>
      <c r="S1315" t="inlineStr">
        <is>
          <t>-</t>
        </is>
      </c>
      <c r="T1315" t="inlineStr">
        <is>
          <t>Si</t>
        </is>
      </c>
      <c r="U1315" t="n">
        <v>4</v>
      </c>
      <c r="V1315" t="n">
        <v>2</v>
      </c>
      <c r="W1315" t="inlineStr">
        <is>
          <t>-</t>
        </is>
      </c>
      <c r="X1315" t="inlineStr">
        <is>
          <t>No</t>
        </is>
      </c>
      <c r="Y1315" t="inlineStr">
        <is>
          <t>Si</t>
        </is>
      </c>
      <c r="Z1315" t="inlineStr">
        <is>
          <t>Si</t>
        </is>
      </c>
      <c r="AA1315" t="inlineStr">
        <is>
          <t>No</t>
        </is>
      </c>
      <c r="AB1315" t="inlineStr">
        <is>
          <t>No</t>
        </is>
      </c>
      <c r="AC1315" s="126" t="inlineStr">
        <is>
          <t>Aqui</t>
        </is>
      </c>
      <c r="AE1315" t="n">
        <v>3448.717948717949</v>
      </c>
      <c r="AF1315" t="n">
        <v>3448.717948717949</v>
      </c>
    </row>
    <row r="1316">
      <c r="B1316" t="inlineStr">
        <is>
          <t>Actiu</t>
        </is>
      </c>
      <c r="C1316" t="inlineStr">
        <is>
          <t>2025-05-28</t>
        </is>
      </c>
      <c r="D1316" t="inlineStr">
        <is>
          <t>Serra Grup Immobiliari</t>
        </is>
      </c>
      <c r="F1316" t="inlineStr">
        <is>
          <t>2025-05-28</t>
        </is>
      </c>
      <c r="G1316" t="n">
        <v>0</v>
      </c>
      <c r="I1316" t="n">
        <v>276838</v>
      </c>
      <c r="J1316" t="inlineStr">
        <is>
          <t>-</t>
        </is>
      </c>
      <c r="K1316" t="inlineStr">
        <is>
          <t>Viviendas</t>
        </is>
      </c>
      <c r="L1316" t="inlineStr">
        <is>
          <t>Obra Nueva</t>
        </is>
      </c>
      <c r="M1316" t="n">
        <v>2025</v>
      </c>
      <c r="N1316" t="n">
        <v>0</v>
      </c>
      <c r="O1316" t="inlineStr">
        <is>
          <t>Vilafranca del Penedès</t>
        </is>
      </c>
      <c r="P1316" t="inlineStr">
        <is>
          <t>Barceloneta</t>
        </is>
      </c>
      <c r="Q1316" t="n">
        <v>83</v>
      </c>
      <c r="R1316" t="inlineStr">
        <is>
          <t>-</t>
        </is>
      </c>
      <c r="S1316" t="inlineStr">
        <is>
          <t>-</t>
        </is>
      </c>
      <c r="T1316" t="inlineStr">
        <is>
          <t>Si</t>
        </is>
      </c>
      <c r="U1316" t="n">
        <v>3</v>
      </c>
      <c r="V1316" t="n">
        <v>2</v>
      </c>
      <c r="W1316" t="inlineStr">
        <is>
          <t>-</t>
        </is>
      </c>
      <c r="X1316" t="inlineStr">
        <is>
          <t>No</t>
        </is>
      </c>
      <c r="Y1316" t="inlineStr">
        <is>
          <t>No</t>
        </is>
      </c>
      <c r="Z1316" t="inlineStr">
        <is>
          <t>Si</t>
        </is>
      </c>
      <c r="AA1316" t="inlineStr">
        <is>
          <t>No</t>
        </is>
      </c>
      <c r="AB1316" t="inlineStr">
        <is>
          <t>Si</t>
        </is>
      </c>
      <c r="AC1316" s="126" t="inlineStr">
        <is>
          <t>Aqui</t>
        </is>
      </c>
      <c r="AE1316" t="n">
        <v>3335.397590361446</v>
      </c>
      <c r="AF1316" t="n">
        <v>3335.397590361446</v>
      </c>
    </row>
    <row r="1317">
      <c r="B1317" t="inlineStr">
        <is>
          <t>Actiu</t>
        </is>
      </c>
      <c r="C1317" t="inlineStr">
        <is>
          <t>2025-05-28</t>
        </is>
      </c>
      <c r="D1317" t="inlineStr">
        <is>
          <t>Serra Grup Immobiliari</t>
        </is>
      </c>
      <c r="F1317" t="inlineStr">
        <is>
          <t>2025-05-28</t>
        </is>
      </c>
      <c r="G1317" t="n">
        <v>0</v>
      </c>
      <c r="I1317" t="n">
        <v>288472</v>
      </c>
      <c r="J1317" t="inlineStr">
        <is>
          <t>-</t>
        </is>
      </c>
      <c r="K1317" t="inlineStr">
        <is>
          <t>Viviendas</t>
        </is>
      </c>
      <c r="L1317" t="inlineStr">
        <is>
          <t>Obra Nueva</t>
        </is>
      </c>
      <c r="M1317" t="n">
        <v>2025</v>
      </c>
      <c r="N1317" t="n">
        <v>0</v>
      </c>
      <c r="O1317" t="inlineStr">
        <is>
          <t>Vilafranca del Penedès</t>
        </is>
      </c>
      <c r="P1317" t="inlineStr">
        <is>
          <t>Vilafranca del Penedès</t>
        </is>
      </c>
      <c r="Q1317" t="n">
        <v>88</v>
      </c>
      <c r="R1317" t="inlineStr">
        <is>
          <t>-</t>
        </is>
      </c>
      <c r="S1317" t="inlineStr">
        <is>
          <t>-</t>
        </is>
      </c>
      <c r="T1317" t="inlineStr">
        <is>
          <t>Si</t>
        </is>
      </c>
      <c r="U1317" t="n">
        <v>4</v>
      </c>
      <c r="V1317" t="n">
        <v>2</v>
      </c>
      <c r="W1317" t="inlineStr">
        <is>
          <t>-</t>
        </is>
      </c>
      <c r="X1317" t="inlineStr">
        <is>
          <t>No</t>
        </is>
      </c>
      <c r="Y1317" t="inlineStr">
        <is>
          <t>Si</t>
        </is>
      </c>
      <c r="Z1317" t="inlineStr">
        <is>
          <t>Si</t>
        </is>
      </c>
      <c r="AA1317" t="inlineStr">
        <is>
          <t>No</t>
        </is>
      </c>
      <c r="AB1317" t="inlineStr">
        <is>
          <t>Si</t>
        </is>
      </c>
      <c r="AC1317" s="126" t="inlineStr">
        <is>
          <t>Aqui</t>
        </is>
      </c>
      <c r="AE1317" t="n">
        <v>3278.090909090909</v>
      </c>
      <c r="AF1317" t="n">
        <v>3278.090909090909</v>
      </c>
    </row>
    <row r="1318">
      <c r="B1318" t="inlineStr">
        <is>
          <t>Actiu</t>
        </is>
      </c>
      <c r="C1318" t="inlineStr">
        <is>
          <t>2025-05-28</t>
        </is>
      </c>
      <c r="D1318" t="inlineStr">
        <is>
          <t>Serra Grup Immobiliari</t>
        </is>
      </c>
      <c r="F1318" t="inlineStr">
        <is>
          <t>2025-05-28</t>
        </is>
      </c>
      <c r="G1318" t="n">
        <v>0</v>
      </c>
      <c r="I1318" t="n">
        <v>2200000</v>
      </c>
      <c r="J1318" t="inlineStr">
        <is>
          <t>-</t>
        </is>
      </c>
      <c r="K1318" t="inlineStr">
        <is>
          <t>Viviendas</t>
        </is>
      </c>
      <c r="L1318" t="inlineStr">
        <is>
          <t>-</t>
        </is>
      </c>
      <c r="M1318" t="inlineStr">
        <is>
          <t>-</t>
        </is>
      </c>
      <c r="N1318" t="inlineStr">
        <is>
          <t>-</t>
        </is>
      </c>
      <c r="O1318" t="inlineStr">
        <is>
          <t>Vilafranca del Penedès</t>
        </is>
      </c>
      <c r="P1318" t="inlineStr">
        <is>
          <t>Subirats</t>
        </is>
      </c>
      <c r="Q1318" t="n">
        <v>687</v>
      </c>
      <c r="R1318" t="inlineStr">
        <is>
          <t>-</t>
        </is>
      </c>
      <c r="S1318" t="inlineStr">
        <is>
          <t>-</t>
        </is>
      </c>
      <c r="T1318" t="inlineStr">
        <is>
          <t>No</t>
        </is>
      </c>
      <c r="U1318" t="n">
        <v>8</v>
      </c>
      <c r="V1318" t="n">
        <v>6</v>
      </c>
      <c r="W1318" t="inlineStr">
        <is>
          <t>-</t>
        </is>
      </c>
      <c r="X1318" t="inlineStr">
        <is>
          <t>Si</t>
        </is>
      </c>
      <c r="Y1318" t="inlineStr">
        <is>
          <t>Si</t>
        </is>
      </c>
      <c r="Z1318" t="inlineStr">
        <is>
          <t>Si</t>
        </is>
      </c>
      <c r="AA1318" t="inlineStr">
        <is>
          <t>No</t>
        </is>
      </c>
      <c r="AB1318" t="inlineStr">
        <is>
          <t>No</t>
        </is>
      </c>
      <c r="AC1318" s="126" t="inlineStr">
        <is>
          <t>Aqui</t>
        </is>
      </c>
      <c r="AE1318" t="n">
        <v>3202.328966521106</v>
      </c>
      <c r="AF1318" t="inlineStr">
        <is>
          <t>-</t>
        </is>
      </c>
    </row>
    <row r="1319">
      <c r="B1319" t="inlineStr">
        <is>
          <t>Actiu</t>
        </is>
      </c>
      <c r="C1319" t="inlineStr">
        <is>
          <t>2025-05-28</t>
        </is>
      </c>
      <c r="D1319" t="inlineStr">
        <is>
          <t>Serra Grup Immobiliari</t>
        </is>
      </c>
      <c r="F1319" t="inlineStr">
        <is>
          <t>2025-05-28</t>
        </is>
      </c>
      <c r="G1319" t="n">
        <v>0</v>
      </c>
      <c r="I1319" t="n">
        <v>295000</v>
      </c>
      <c r="J1319" t="inlineStr">
        <is>
          <t>-</t>
        </is>
      </c>
      <c r="K1319" t="inlineStr">
        <is>
          <t>Viviendas</t>
        </is>
      </c>
      <c r="L1319" t="inlineStr">
        <is>
          <t>-</t>
        </is>
      </c>
      <c r="M1319" t="n">
        <v>1991</v>
      </c>
      <c r="N1319" t="n">
        <v>34</v>
      </c>
      <c r="O1319" t="inlineStr">
        <is>
          <t>Vilafranca del Penedès</t>
        </is>
      </c>
      <c r="P1319" t="inlineStr">
        <is>
          <t>Barceloneta - Molí D´En Rovira</t>
        </is>
      </c>
      <c r="Q1319" t="n">
        <v>121</v>
      </c>
      <c r="R1319" t="inlineStr">
        <is>
          <t>-</t>
        </is>
      </c>
      <c r="S1319" t="inlineStr">
        <is>
          <t>-</t>
        </is>
      </c>
      <c r="T1319" t="inlineStr">
        <is>
          <t>No</t>
        </is>
      </c>
      <c r="U1319" t="n">
        <v>3</v>
      </c>
      <c r="V1319" t="n">
        <v>3</v>
      </c>
      <c r="W1319" t="inlineStr">
        <is>
          <t>-</t>
        </is>
      </c>
      <c r="X1319" t="inlineStr">
        <is>
          <t>No</t>
        </is>
      </c>
      <c r="Y1319" t="inlineStr">
        <is>
          <t>No</t>
        </is>
      </c>
      <c r="Z1319" t="inlineStr">
        <is>
          <t>No</t>
        </is>
      </c>
      <c r="AA1319" t="inlineStr">
        <is>
          <t>Si</t>
        </is>
      </c>
      <c r="AB1319" t="inlineStr">
        <is>
          <t>Si</t>
        </is>
      </c>
      <c r="AC1319" s="126" t="inlineStr">
        <is>
          <t>Aqui</t>
        </is>
      </c>
      <c r="AE1319" t="n">
        <v>2438.01652892562</v>
      </c>
      <c r="AF1319" t="n">
        <v>2083.774811047538</v>
      </c>
    </row>
    <row r="1320">
      <c r="B1320" t="inlineStr">
        <is>
          <t>Actiu</t>
        </is>
      </c>
      <c r="C1320" t="inlineStr">
        <is>
          <t>2025-05-28</t>
        </is>
      </c>
      <c r="D1320" t="inlineStr">
        <is>
          <t>Serra Grup Immobiliari</t>
        </is>
      </c>
      <c r="F1320" t="inlineStr">
        <is>
          <t>2025-05-28</t>
        </is>
      </c>
      <c r="G1320" t="n">
        <v>0</v>
      </c>
      <c r="I1320" t="n">
        <v>285000</v>
      </c>
      <c r="J1320" t="inlineStr">
        <is>
          <t>-</t>
        </is>
      </c>
      <c r="K1320" t="inlineStr">
        <is>
          <t>Viviendas</t>
        </is>
      </c>
      <c r="L1320" t="inlineStr">
        <is>
          <t>-</t>
        </is>
      </c>
      <c r="M1320" t="n">
        <v>1966</v>
      </c>
      <c r="N1320" t="n">
        <v>59</v>
      </c>
      <c r="O1320" t="inlineStr">
        <is>
          <t>Vilafranca del Penedès</t>
        </is>
      </c>
      <c r="P1320" t="inlineStr">
        <is>
          <t>Sant Julià</t>
        </is>
      </c>
      <c r="Q1320" t="n">
        <v>90</v>
      </c>
      <c r="R1320" t="inlineStr">
        <is>
          <t>-</t>
        </is>
      </c>
      <c r="S1320" t="inlineStr">
        <is>
          <t>-</t>
        </is>
      </c>
      <c r="T1320" t="inlineStr">
        <is>
          <t>No</t>
        </is>
      </c>
      <c r="U1320" t="n">
        <v>3</v>
      </c>
      <c r="V1320" t="n">
        <v>1</v>
      </c>
      <c r="W1320" t="inlineStr">
        <is>
          <t>-</t>
        </is>
      </c>
      <c r="X1320" t="inlineStr">
        <is>
          <t>Si</t>
        </is>
      </c>
      <c r="Y1320" t="inlineStr">
        <is>
          <t>No</t>
        </is>
      </c>
      <c r="Z1320" t="inlineStr">
        <is>
          <t>No</t>
        </is>
      </c>
      <c r="AA1320" t="inlineStr">
        <is>
          <t>Si</t>
        </is>
      </c>
      <c r="AB1320" t="inlineStr">
        <is>
          <t>Si</t>
        </is>
      </c>
      <c r="AC1320" s="126" t="inlineStr">
        <is>
          <t>Aqui</t>
        </is>
      </c>
      <c r="AE1320" t="n">
        <v>3166.666666666667</v>
      </c>
      <c r="AF1320" t="n">
        <v>2445.302445302445</v>
      </c>
    </row>
    <row r="1321">
      <c r="B1321" t="inlineStr">
        <is>
          <t>Actiu</t>
        </is>
      </c>
      <c r="C1321" t="inlineStr">
        <is>
          <t>2025-05-28</t>
        </is>
      </c>
      <c r="D1321" t="inlineStr">
        <is>
          <t>Serra Grup Immobiliari</t>
        </is>
      </c>
      <c r="F1321" t="inlineStr">
        <is>
          <t>2025-05-28</t>
        </is>
      </c>
      <c r="G1321" t="n">
        <v>0</v>
      </c>
      <c r="I1321" t="n">
        <v>495000</v>
      </c>
      <c r="J1321" t="inlineStr">
        <is>
          <t>-</t>
        </is>
      </c>
      <c r="K1321" t="inlineStr">
        <is>
          <t>Viviendas</t>
        </is>
      </c>
      <c r="L1321" t="inlineStr">
        <is>
          <t>-</t>
        </is>
      </c>
      <c r="M1321" t="n">
        <v>1980</v>
      </c>
      <c r="N1321" t="n">
        <v>45</v>
      </c>
      <c r="O1321" t="inlineStr">
        <is>
          <t>Vilafranca del Penedès</t>
        </is>
      </c>
      <c r="P1321" t="inlineStr">
        <is>
          <t>*CENTRO</t>
        </is>
      </c>
      <c r="Q1321" t="n">
        <v>260</v>
      </c>
      <c r="R1321" t="inlineStr">
        <is>
          <t>-</t>
        </is>
      </c>
      <c r="S1321" t="inlineStr">
        <is>
          <t>-</t>
        </is>
      </c>
      <c r="T1321" t="inlineStr">
        <is>
          <t>Si</t>
        </is>
      </c>
      <c r="U1321" t="n">
        <v>5</v>
      </c>
      <c r="V1321" t="n">
        <v>3</v>
      </c>
      <c r="W1321" t="inlineStr">
        <is>
          <t>-</t>
        </is>
      </c>
      <c r="X1321" t="inlineStr">
        <is>
          <t>No</t>
        </is>
      </c>
      <c r="Y1321" t="inlineStr">
        <is>
          <t>Si</t>
        </is>
      </c>
      <c r="Z1321" t="inlineStr">
        <is>
          <t>No</t>
        </is>
      </c>
      <c r="AA1321" t="inlineStr">
        <is>
          <t>Si</t>
        </is>
      </c>
      <c r="AB1321" t="inlineStr">
        <is>
          <t>No</t>
        </is>
      </c>
      <c r="AC1321" s="126" t="inlineStr">
        <is>
          <t>Aqui</t>
        </is>
      </c>
      <c r="AE1321" t="n">
        <v>1903.846153846154</v>
      </c>
      <c r="AF1321" t="n">
        <v>1554.160125588697</v>
      </c>
    </row>
    <row r="1322">
      <c r="B1322" t="inlineStr">
        <is>
          <t>Actiu</t>
        </is>
      </c>
      <c r="C1322" t="inlineStr">
        <is>
          <t>2025-05-28</t>
        </is>
      </c>
      <c r="D1322" t="inlineStr">
        <is>
          <t>Serra Grup Immobiliari</t>
        </is>
      </c>
      <c r="F1322" t="inlineStr">
        <is>
          <t>2025-05-28</t>
        </is>
      </c>
      <c r="G1322" t="n">
        <v>0</v>
      </c>
      <c r="I1322" t="n">
        <v>296000</v>
      </c>
      <c r="J1322" t="inlineStr">
        <is>
          <t>-</t>
        </is>
      </c>
      <c r="K1322" t="inlineStr">
        <is>
          <t>Viviendas</t>
        </is>
      </c>
      <c r="L1322" t="inlineStr">
        <is>
          <t>Buen estado</t>
        </is>
      </c>
      <c r="M1322" t="inlineStr">
        <is>
          <t>-</t>
        </is>
      </c>
      <c r="N1322" t="inlineStr">
        <is>
          <t>-</t>
        </is>
      </c>
      <c r="O1322" t="inlineStr">
        <is>
          <t>Font-rubí</t>
        </is>
      </c>
      <c r="P1322" t="inlineStr">
        <is>
          <t>Cataluna</t>
        </is>
      </c>
      <c r="Q1322" t="n">
        <v>95</v>
      </c>
      <c r="R1322" t="inlineStr">
        <is>
          <t>-</t>
        </is>
      </c>
      <c r="S1322" t="inlineStr">
        <is>
          <t>-</t>
        </is>
      </c>
      <c r="T1322" t="inlineStr">
        <is>
          <t>No</t>
        </is>
      </c>
      <c r="U1322" t="n">
        <v>7</v>
      </c>
      <c r="V1322" t="n">
        <v>3</v>
      </c>
      <c r="W1322" t="inlineStr">
        <is>
          <t>-</t>
        </is>
      </c>
      <c r="X1322" t="inlineStr">
        <is>
          <t>Si</t>
        </is>
      </c>
      <c r="Y1322" t="inlineStr">
        <is>
          <t>No</t>
        </is>
      </c>
      <c r="Z1322" t="inlineStr">
        <is>
          <t>Si</t>
        </is>
      </c>
      <c r="AA1322" t="inlineStr">
        <is>
          <t>No</t>
        </is>
      </c>
      <c r="AB1322" t="inlineStr">
        <is>
          <t>No</t>
        </is>
      </c>
      <c r="AC1322" s="126" t="inlineStr">
        <is>
          <t>Aqui</t>
        </is>
      </c>
      <c r="AE1322" t="n">
        <v>3115.78947368421</v>
      </c>
      <c r="AF1322" t="inlineStr">
        <is>
          <t>-</t>
        </is>
      </c>
    </row>
    <row r="1323">
      <c r="B1323" t="inlineStr">
        <is>
          <t>Actiu</t>
        </is>
      </c>
      <c r="C1323" t="inlineStr">
        <is>
          <t>2025-05-28</t>
        </is>
      </c>
      <c r="D1323" t="inlineStr">
        <is>
          <t>Serra Grup Immobiliari</t>
        </is>
      </c>
      <c r="F1323" t="inlineStr">
        <is>
          <t>2025-05-28</t>
        </is>
      </c>
      <c r="G1323" t="n">
        <v>0</v>
      </c>
      <c r="I1323" t="n">
        <v>340000</v>
      </c>
      <c r="J1323" t="inlineStr">
        <is>
          <t>-</t>
        </is>
      </c>
      <c r="K1323" t="inlineStr">
        <is>
          <t>Viviendas</t>
        </is>
      </c>
      <c r="L1323" t="inlineStr">
        <is>
          <t>-</t>
        </is>
      </c>
      <c r="M1323" t="n">
        <v>2003</v>
      </c>
      <c r="N1323" t="n">
        <v>22</v>
      </c>
      <c r="O1323" t="inlineStr">
        <is>
          <t>Moja</t>
        </is>
      </c>
      <c r="P1323" t="inlineStr">
        <is>
          <t>La vinera</t>
        </is>
      </c>
      <c r="Q1323" t="n">
        <v>125</v>
      </c>
      <c r="R1323" t="inlineStr">
        <is>
          <t>-</t>
        </is>
      </c>
      <c r="S1323" t="inlineStr">
        <is>
          <t>-</t>
        </is>
      </c>
      <c r="T1323" t="inlineStr">
        <is>
          <t>Si</t>
        </is>
      </c>
      <c r="U1323" t="n">
        <v>4</v>
      </c>
      <c r="V1323" t="n">
        <v>3</v>
      </c>
      <c r="W1323" t="inlineStr">
        <is>
          <t>-</t>
        </is>
      </c>
      <c r="X1323" t="inlineStr">
        <is>
          <t>Si</t>
        </is>
      </c>
      <c r="Y1323" t="inlineStr">
        <is>
          <t>Si</t>
        </is>
      </c>
      <c r="Z1323" t="inlineStr">
        <is>
          <t>Si</t>
        </is>
      </c>
      <c r="AA1323" t="inlineStr">
        <is>
          <t>Si</t>
        </is>
      </c>
      <c r="AB1323" t="inlineStr">
        <is>
          <t>Si</t>
        </is>
      </c>
      <c r="AC1323" s="126" t="inlineStr">
        <is>
          <t>Aqui</t>
        </is>
      </c>
      <c r="AE1323" t="n">
        <v>2720</v>
      </c>
      <c r="AF1323" t="n">
        <v>2450.45045045045</v>
      </c>
    </row>
    <row r="1324">
      <c r="B1324" t="inlineStr">
        <is>
          <t>Actiu</t>
        </is>
      </c>
      <c r="C1324" t="inlineStr">
        <is>
          <t>2025-05-29</t>
        </is>
      </c>
      <c r="D1324" t="inlineStr">
        <is>
          <t>Serra Grup Immobiliari</t>
        </is>
      </c>
      <c r="F1324" t="inlineStr">
        <is>
          <t>2025-05-29</t>
        </is>
      </c>
      <c r="G1324" t="n">
        <v>0</v>
      </c>
      <c r="I1324" t="n">
        <v>495000</v>
      </c>
      <c r="J1324" t="inlineStr">
        <is>
          <t>-</t>
        </is>
      </c>
      <c r="K1324" t="inlineStr">
        <is>
          <t>Viviendas</t>
        </is>
      </c>
      <c r="L1324" t="inlineStr">
        <is>
          <t>Buen estado</t>
        </is>
      </c>
      <c r="M1324" t="n">
        <v>1918</v>
      </c>
      <c r="N1324" t="n">
        <v>107</v>
      </c>
      <c r="O1324" t="inlineStr">
        <is>
          <t>Vilafranca del Penedès</t>
        </is>
      </c>
      <c r="P1324" t="inlineStr">
        <is>
          <t>*CENTRO</t>
        </is>
      </c>
      <c r="Q1324" t="n">
        <v>273</v>
      </c>
      <c r="R1324" t="inlineStr">
        <is>
          <t>-</t>
        </is>
      </c>
      <c r="S1324" t="inlineStr">
        <is>
          <t>-</t>
        </is>
      </c>
      <c r="T1324" t="inlineStr">
        <is>
          <t>No</t>
        </is>
      </c>
      <c r="U1324" t="n">
        <v>7</v>
      </c>
      <c r="V1324" t="n">
        <v>4</v>
      </c>
      <c r="W1324" t="inlineStr">
        <is>
          <t>-</t>
        </is>
      </c>
      <c r="X1324" t="inlineStr">
        <is>
          <t>No</t>
        </is>
      </c>
      <c r="Y1324" t="inlineStr">
        <is>
          <t>Si</t>
        </is>
      </c>
      <c r="Z1324" t="inlineStr">
        <is>
          <t>No</t>
        </is>
      </c>
      <c r="AA1324" t="inlineStr">
        <is>
          <t>No</t>
        </is>
      </c>
      <c r="AB1324" t="inlineStr">
        <is>
          <t>No</t>
        </is>
      </c>
      <c r="AC1324" s="126" t="inlineStr">
        <is>
          <t>Aqui</t>
        </is>
      </c>
      <c r="AE1324" t="n">
        <v>1813.186813186813</v>
      </c>
      <c r="AF1324" t="n">
        <v>1181.22919425851</v>
      </c>
    </row>
    <row r="1325">
      <c r="B1325" t="inlineStr">
        <is>
          <t>Actiu</t>
        </is>
      </c>
      <c r="C1325" t="inlineStr">
        <is>
          <t>2025-05-29</t>
        </is>
      </c>
      <c r="D1325" t="inlineStr">
        <is>
          <t>Serra Grup Immobiliari</t>
        </is>
      </c>
      <c r="F1325" t="inlineStr">
        <is>
          <t>2025-05-29</t>
        </is>
      </c>
      <c r="G1325" t="n">
        <v>0</v>
      </c>
      <c r="I1325" t="n">
        <v>269000</v>
      </c>
      <c r="J1325" t="inlineStr">
        <is>
          <t>-</t>
        </is>
      </c>
      <c r="K1325" t="inlineStr">
        <is>
          <t>Viviendas</t>
        </is>
      </c>
      <c r="L1325" t="inlineStr">
        <is>
          <t>Obra Nueva</t>
        </is>
      </c>
      <c r="M1325" t="n">
        <v>2025</v>
      </c>
      <c r="N1325" t="n">
        <v>0</v>
      </c>
      <c r="O1325" t="inlineStr">
        <is>
          <t>Vilafranca del Penedès</t>
        </is>
      </c>
      <c r="P1325" t="inlineStr">
        <is>
          <t>La Girada</t>
        </is>
      </c>
      <c r="Q1325" t="n">
        <v>78</v>
      </c>
      <c r="R1325" t="inlineStr">
        <is>
          <t>-</t>
        </is>
      </c>
      <c r="S1325" t="inlineStr">
        <is>
          <t>-</t>
        </is>
      </c>
      <c r="T1325" t="inlineStr">
        <is>
          <t>Si</t>
        </is>
      </c>
      <c r="U1325" t="n">
        <v>4</v>
      </c>
      <c r="V1325" t="n">
        <v>2</v>
      </c>
      <c r="W1325" t="inlineStr">
        <is>
          <t>-</t>
        </is>
      </c>
      <c r="X1325" t="inlineStr">
        <is>
          <t>No</t>
        </is>
      </c>
      <c r="Y1325" t="inlineStr">
        <is>
          <t>Si</t>
        </is>
      </c>
      <c r="Z1325" t="inlineStr">
        <is>
          <t>Si</t>
        </is>
      </c>
      <c r="AA1325" t="inlineStr">
        <is>
          <t>No</t>
        </is>
      </c>
      <c r="AB1325" t="inlineStr">
        <is>
          <t>No</t>
        </is>
      </c>
      <c r="AC1325" s="126" t="inlineStr">
        <is>
          <t>Aqui</t>
        </is>
      </c>
      <c r="AE1325" t="n">
        <v>3448.717948717949</v>
      </c>
      <c r="AF1325" t="n">
        <v>3448.717948717949</v>
      </c>
    </row>
    <row r="1326">
      <c r="B1326" t="inlineStr">
        <is>
          <t>Actiu</t>
        </is>
      </c>
      <c r="C1326" t="inlineStr">
        <is>
          <t>2025-05-29</t>
        </is>
      </c>
      <c r="D1326" t="inlineStr">
        <is>
          <t>Serra Grup Immobiliari</t>
        </is>
      </c>
      <c r="F1326" t="inlineStr">
        <is>
          <t>2025-05-29</t>
        </is>
      </c>
      <c r="G1326" t="n">
        <v>0</v>
      </c>
      <c r="I1326" t="n">
        <v>282043</v>
      </c>
      <c r="J1326" t="inlineStr">
        <is>
          <t>-</t>
        </is>
      </c>
      <c r="K1326" t="inlineStr">
        <is>
          <t>Viviendas</t>
        </is>
      </c>
      <c r="L1326" t="inlineStr">
        <is>
          <t>Nuevo</t>
        </is>
      </c>
      <c r="M1326" t="inlineStr">
        <is>
          <t>-</t>
        </is>
      </c>
      <c r="N1326" t="inlineStr">
        <is>
          <t>-</t>
        </is>
      </c>
      <c r="O1326" t="inlineStr">
        <is>
          <t>Vilafranca del Penedès</t>
        </is>
      </c>
      <c r="P1326" t="inlineStr">
        <is>
          <t>Barcelona</t>
        </is>
      </c>
      <c r="Q1326" t="n">
        <v>83</v>
      </c>
      <c r="R1326" t="inlineStr">
        <is>
          <t>-</t>
        </is>
      </c>
      <c r="S1326" t="inlineStr">
        <is>
          <t>-</t>
        </is>
      </c>
      <c r="T1326" t="inlineStr">
        <is>
          <t>Si</t>
        </is>
      </c>
      <c r="U1326" t="n">
        <v>3</v>
      </c>
      <c r="V1326" t="n">
        <v>2</v>
      </c>
      <c r="W1326" t="inlineStr">
        <is>
          <t>-</t>
        </is>
      </c>
      <c r="X1326" t="inlineStr">
        <is>
          <t>No</t>
        </is>
      </c>
      <c r="Y1326" t="inlineStr">
        <is>
          <t>No</t>
        </is>
      </c>
      <c r="Z1326" t="inlineStr">
        <is>
          <t>Si</t>
        </is>
      </c>
      <c r="AA1326" t="inlineStr">
        <is>
          <t>No</t>
        </is>
      </c>
      <c r="AB1326" t="inlineStr">
        <is>
          <t>Si</t>
        </is>
      </c>
      <c r="AC1326" s="126" t="inlineStr">
        <is>
          <t>Aqui</t>
        </is>
      </c>
      <c r="AE1326" t="n">
        <v>3398.10843373494</v>
      </c>
      <c r="AF1326" t="inlineStr">
        <is>
          <t>-</t>
        </is>
      </c>
    </row>
    <row r="1327">
      <c r="B1327" t="inlineStr">
        <is>
          <t>Actiu</t>
        </is>
      </c>
      <c r="C1327" t="inlineStr">
        <is>
          <t>2025-05-29</t>
        </is>
      </c>
      <c r="D1327" t="inlineStr">
        <is>
          <t>Serra Grup Immobiliari</t>
        </is>
      </c>
      <c r="F1327" t="inlineStr">
        <is>
          <t>2025-05-29</t>
        </is>
      </c>
      <c r="G1327" t="n">
        <v>0</v>
      </c>
      <c r="I1327" t="n">
        <v>285000</v>
      </c>
      <c r="J1327" t="inlineStr">
        <is>
          <t>-</t>
        </is>
      </c>
      <c r="K1327" t="inlineStr">
        <is>
          <t>Viviendas</t>
        </is>
      </c>
      <c r="L1327" t="inlineStr">
        <is>
          <t>Buen estado</t>
        </is>
      </c>
      <c r="M1327" t="n">
        <v>1960</v>
      </c>
      <c r="N1327" t="n">
        <v>65</v>
      </c>
      <c r="O1327" t="inlineStr">
        <is>
          <t>Vilafranca del Penedès</t>
        </is>
      </c>
      <c r="P1327" t="inlineStr">
        <is>
          <t>*CENTRO</t>
        </is>
      </c>
      <c r="Q1327" t="n">
        <v>98</v>
      </c>
      <c r="R1327" t="inlineStr">
        <is>
          <t>-</t>
        </is>
      </c>
      <c r="S1327" t="inlineStr">
        <is>
          <t>-</t>
        </is>
      </c>
      <c r="T1327" t="inlineStr">
        <is>
          <t>No</t>
        </is>
      </c>
      <c r="U1327" t="n">
        <v>3</v>
      </c>
      <c r="V1327" t="n">
        <v>2</v>
      </c>
      <c r="W1327" t="inlineStr">
        <is>
          <t>-</t>
        </is>
      </c>
      <c r="X1327" t="inlineStr">
        <is>
          <t>No</t>
        </is>
      </c>
      <c r="Y1327" t="inlineStr">
        <is>
          <t>Si</t>
        </is>
      </c>
      <c r="Z1327" t="inlineStr">
        <is>
          <t>No</t>
        </is>
      </c>
      <c r="AA1327" t="inlineStr">
        <is>
          <t>No</t>
        </is>
      </c>
      <c r="AB1327" t="inlineStr">
        <is>
          <t>Si</t>
        </is>
      </c>
      <c r="AC1327" s="126" t="inlineStr">
        <is>
          <t>Aqui</t>
        </is>
      </c>
      <c r="AE1327" t="n">
        <v>2908.163265306122</v>
      </c>
      <c r="AF1327" t="n">
        <v>2194.840200231036</v>
      </c>
    </row>
    <row r="1328">
      <c r="B1328" t="inlineStr">
        <is>
          <t>Actiu</t>
        </is>
      </c>
      <c r="C1328" t="inlineStr">
        <is>
          <t>2025-05-29</t>
        </is>
      </c>
      <c r="D1328" t="inlineStr">
        <is>
          <t>Serra Grup Immobiliari</t>
        </is>
      </c>
      <c r="F1328" t="inlineStr">
        <is>
          <t>2025-05-29</t>
        </is>
      </c>
      <c r="G1328" t="n">
        <v>0</v>
      </c>
      <c r="I1328" t="n">
        <v>288472</v>
      </c>
      <c r="J1328" t="inlineStr">
        <is>
          <t>-</t>
        </is>
      </c>
      <c r="K1328" t="inlineStr">
        <is>
          <t>Viviendas</t>
        </is>
      </c>
      <c r="L1328" t="inlineStr">
        <is>
          <t>Obra Nueva</t>
        </is>
      </c>
      <c r="M1328" t="n">
        <v>2025</v>
      </c>
      <c r="N1328" t="n">
        <v>0</v>
      </c>
      <c r="O1328" t="inlineStr">
        <is>
          <t>Vilafranca del Penedès</t>
        </is>
      </c>
      <c r="P1328" t="inlineStr">
        <is>
          <t>Vilafranca del Penedès</t>
        </is>
      </c>
      <c r="Q1328" t="n">
        <v>88</v>
      </c>
      <c r="R1328" t="inlineStr">
        <is>
          <t>-</t>
        </is>
      </c>
      <c r="S1328" t="inlineStr">
        <is>
          <t>-</t>
        </is>
      </c>
      <c r="T1328" t="inlineStr">
        <is>
          <t>Si</t>
        </is>
      </c>
      <c r="U1328" t="n">
        <v>4</v>
      </c>
      <c r="V1328" t="n">
        <v>2</v>
      </c>
      <c r="W1328" t="inlineStr">
        <is>
          <t>-</t>
        </is>
      </c>
      <c r="X1328" t="inlineStr">
        <is>
          <t>No</t>
        </is>
      </c>
      <c r="Y1328" t="inlineStr">
        <is>
          <t>Si</t>
        </is>
      </c>
      <c r="Z1328" t="inlineStr">
        <is>
          <t>Si</t>
        </is>
      </c>
      <c r="AA1328" t="inlineStr">
        <is>
          <t>No</t>
        </is>
      </c>
      <c r="AB1328" t="inlineStr">
        <is>
          <t>Si</t>
        </is>
      </c>
      <c r="AC1328" s="126" t="inlineStr">
        <is>
          <t>Aqui</t>
        </is>
      </c>
      <c r="AE1328" t="n">
        <v>3278.090909090909</v>
      </c>
      <c r="AF1328" t="n">
        <v>3278.090909090909</v>
      </c>
    </row>
    <row r="1329">
      <c r="B1329" t="inlineStr">
        <is>
          <t>Actiu</t>
        </is>
      </c>
      <c r="C1329" t="inlineStr">
        <is>
          <t>2025-05-29</t>
        </is>
      </c>
      <c r="D1329" t="inlineStr">
        <is>
          <t>Serra Grup Immobiliari</t>
        </is>
      </c>
      <c r="F1329" t="inlineStr">
        <is>
          <t>2025-05-29</t>
        </is>
      </c>
      <c r="G1329" t="n">
        <v>0</v>
      </c>
      <c r="I1329" t="n">
        <v>148000</v>
      </c>
      <c r="J1329" t="inlineStr">
        <is>
          <t>-</t>
        </is>
      </c>
      <c r="K1329" t="inlineStr">
        <is>
          <t>Viviendas</t>
        </is>
      </c>
      <c r="L1329" t="inlineStr">
        <is>
          <t>Buen estado</t>
        </is>
      </c>
      <c r="M1329" t="n">
        <v>1967</v>
      </c>
      <c r="N1329" t="n">
        <v>58</v>
      </c>
      <c r="O1329" t="inlineStr">
        <is>
          <t>Vilafranca del Penedès</t>
        </is>
      </c>
      <c r="P1329" t="inlineStr">
        <is>
          <t>LEspirall</t>
        </is>
      </c>
      <c r="Q1329" t="n">
        <v>80</v>
      </c>
      <c r="R1329" t="inlineStr">
        <is>
          <t>-</t>
        </is>
      </c>
      <c r="S1329" t="inlineStr">
        <is>
          <t>-</t>
        </is>
      </c>
      <c r="T1329" t="inlineStr">
        <is>
          <t>Si</t>
        </is>
      </c>
      <c r="U1329" t="n">
        <v>3</v>
      </c>
      <c r="V1329" t="n">
        <v>1</v>
      </c>
      <c r="W1329" t="inlineStr">
        <is>
          <t>Este</t>
        </is>
      </c>
      <c r="X1329" t="inlineStr">
        <is>
          <t>No</t>
        </is>
      </c>
      <c r="Y1329" t="inlineStr">
        <is>
          <t>No</t>
        </is>
      </c>
      <c r="Z1329" t="inlineStr">
        <is>
          <t>No</t>
        </is>
      </c>
      <c r="AA1329" t="inlineStr">
        <is>
          <t>No</t>
        </is>
      </c>
      <c r="AB1329" t="inlineStr">
        <is>
          <t>Si</t>
        </is>
      </c>
      <c r="AC1329" s="126" t="inlineStr">
        <is>
          <t>Aqui</t>
        </is>
      </c>
      <c r="AE1329" t="n">
        <v>1850</v>
      </c>
      <c r="AF1329" t="n">
        <v>1434.108527131783</v>
      </c>
    </row>
    <row r="1330">
      <c r="B1330" t="inlineStr">
        <is>
          <t>Actiu</t>
        </is>
      </c>
      <c r="C1330" t="inlineStr">
        <is>
          <t>2025-05-29</t>
        </is>
      </c>
      <c r="D1330" t="inlineStr">
        <is>
          <t>Serra Grup Immobiliari</t>
        </is>
      </c>
      <c r="F1330" t="inlineStr">
        <is>
          <t>2025-05-29</t>
        </is>
      </c>
      <c r="G1330" t="n">
        <v>0</v>
      </c>
      <c r="I1330" t="n">
        <v>276105</v>
      </c>
      <c r="J1330" t="inlineStr">
        <is>
          <t>-</t>
        </is>
      </c>
      <c r="K1330" t="inlineStr">
        <is>
          <t>Viviendas</t>
        </is>
      </c>
      <c r="L1330" t="inlineStr">
        <is>
          <t>Obra Nueva</t>
        </is>
      </c>
      <c r="M1330" t="n">
        <v>2025</v>
      </c>
      <c r="N1330" t="n">
        <v>0</v>
      </c>
      <c r="O1330" t="inlineStr">
        <is>
          <t>Vilafranca del Penedès</t>
        </is>
      </c>
      <c r="P1330" t="inlineStr">
        <is>
          <t>Vilafranca del Penedès</t>
        </is>
      </c>
      <c r="Q1330" t="n">
        <v>83</v>
      </c>
      <c r="R1330" t="inlineStr">
        <is>
          <t>-</t>
        </is>
      </c>
      <c r="S1330" t="inlineStr">
        <is>
          <t>-</t>
        </is>
      </c>
      <c r="T1330" t="inlineStr">
        <is>
          <t>Si</t>
        </is>
      </c>
      <c r="U1330" t="n">
        <v>3</v>
      </c>
      <c r="V1330" t="n">
        <v>2</v>
      </c>
      <c r="W1330" t="inlineStr">
        <is>
          <t>-</t>
        </is>
      </c>
      <c r="X1330" t="inlineStr">
        <is>
          <t>No</t>
        </is>
      </c>
      <c r="Y1330" t="inlineStr">
        <is>
          <t>No</t>
        </is>
      </c>
      <c r="Z1330" t="inlineStr">
        <is>
          <t>Si</t>
        </is>
      </c>
      <c r="AA1330" t="inlineStr">
        <is>
          <t>No</t>
        </is>
      </c>
      <c r="AB1330" t="inlineStr">
        <is>
          <t>Si</t>
        </is>
      </c>
      <c r="AC1330" s="126" t="inlineStr">
        <is>
          <t>Aqui</t>
        </is>
      </c>
      <c r="AE1330" t="n">
        <v>3326.566265060241</v>
      </c>
      <c r="AF1330" t="n">
        <v>3326.566265060241</v>
      </c>
    </row>
    <row r="1331">
      <c r="B1331" t="inlineStr">
        <is>
          <t>Actiu</t>
        </is>
      </c>
      <c r="C1331" t="inlineStr">
        <is>
          <t>2025-05-29</t>
        </is>
      </c>
      <c r="D1331" t="inlineStr">
        <is>
          <t>Serra Grup Immobiliari</t>
        </is>
      </c>
      <c r="F1331" t="inlineStr">
        <is>
          <t>2025-05-29</t>
        </is>
      </c>
      <c r="G1331" t="n">
        <v>0</v>
      </c>
      <c r="I1331" t="n">
        <v>175000</v>
      </c>
      <c r="J1331" t="inlineStr">
        <is>
          <t>-</t>
        </is>
      </c>
      <c r="K1331" t="inlineStr">
        <is>
          <t>Viviendas</t>
        </is>
      </c>
      <c r="L1331" t="inlineStr">
        <is>
          <t>Buen estado</t>
        </is>
      </c>
      <c r="M1331" t="n">
        <v>1995</v>
      </c>
      <c r="N1331" t="n">
        <v>30</v>
      </c>
      <c r="O1331" t="inlineStr">
        <is>
          <t>Vilafranca del Penedès</t>
        </is>
      </c>
      <c r="P1331" t="inlineStr">
        <is>
          <t>LES CLOTES</t>
        </is>
      </c>
      <c r="Q1331" t="n">
        <v>87</v>
      </c>
      <c r="R1331" t="inlineStr">
        <is>
          <t>-</t>
        </is>
      </c>
      <c r="S1331" t="inlineStr">
        <is>
          <t>-</t>
        </is>
      </c>
      <c r="T1331" t="inlineStr">
        <is>
          <t>Si</t>
        </is>
      </c>
      <c r="U1331" t="n">
        <v>4</v>
      </c>
      <c r="V1331" t="n">
        <v>2</v>
      </c>
      <c r="W1331" t="inlineStr">
        <is>
          <t>Oeste</t>
        </is>
      </c>
      <c r="X1331" t="inlineStr">
        <is>
          <t>No</t>
        </is>
      </c>
      <c r="Y1331" t="inlineStr">
        <is>
          <t>Si</t>
        </is>
      </c>
      <c r="Z1331" t="inlineStr">
        <is>
          <t>No</t>
        </is>
      </c>
      <c r="AA1331" t="inlineStr">
        <is>
          <t>No</t>
        </is>
      </c>
      <c r="AB1331" t="inlineStr">
        <is>
          <t>No</t>
        </is>
      </c>
      <c r="AC1331" s="126" t="inlineStr">
        <is>
          <t>Aqui</t>
        </is>
      </c>
      <c r="AE1331" t="n">
        <v>2011.494252873563</v>
      </c>
      <c r="AF1331" t="n">
        <v>1749.125437281359</v>
      </c>
    </row>
    <row r="1332">
      <c r="B1332" t="inlineStr">
        <is>
          <t>Actiu</t>
        </is>
      </c>
      <c r="C1332" t="inlineStr">
        <is>
          <t>2025-05-29</t>
        </is>
      </c>
      <c r="D1332" t="inlineStr">
        <is>
          <t>Serra Grup Immobiliari</t>
        </is>
      </c>
      <c r="F1332" t="inlineStr">
        <is>
          <t>2025-05-29</t>
        </is>
      </c>
      <c r="G1332" t="n">
        <v>0</v>
      </c>
      <c r="I1332" t="n">
        <v>273861</v>
      </c>
      <c r="J1332" t="inlineStr">
        <is>
          <t>-</t>
        </is>
      </c>
      <c r="K1332" t="inlineStr">
        <is>
          <t>Viviendas</t>
        </is>
      </c>
      <c r="L1332" t="inlineStr">
        <is>
          <t>Obra Nueva</t>
        </is>
      </c>
      <c r="M1332" t="n">
        <v>2025</v>
      </c>
      <c r="N1332" t="n">
        <v>0</v>
      </c>
      <c r="O1332" t="inlineStr">
        <is>
          <t>Vilafranca del Penedès</t>
        </is>
      </c>
      <c r="P1332" t="inlineStr">
        <is>
          <t>Vilafranca del Penedès</t>
        </is>
      </c>
      <c r="Q1332" t="n">
        <v>84</v>
      </c>
      <c r="R1332" t="inlineStr">
        <is>
          <t>-</t>
        </is>
      </c>
      <c r="S1332" t="inlineStr">
        <is>
          <t>-</t>
        </is>
      </c>
      <c r="T1332" t="inlineStr">
        <is>
          <t>Si</t>
        </is>
      </c>
      <c r="U1332" t="n">
        <v>3</v>
      </c>
      <c r="V1332" t="n">
        <v>2</v>
      </c>
      <c r="W1332" t="inlineStr">
        <is>
          <t>-</t>
        </is>
      </c>
      <c r="X1332" t="inlineStr">
        <is>
          <t>No</t>
        </is>
      </c>
      <c r="Y1332" t="inlineStr">
        <is>
          <t>No</t>
        </is>
      </c>
      <c r="Z1332" t="inlineStr">
        <is>
          <t>Si</t>
        </is>
      </c>
      <c r="AA1332" t="inlineStr">
        <is>
          <t>No</t>
        </is>
      </c>
      <c r="AB1332" t="inlineStr">
        <is>
          <t>Si</t>
        </is>
      </c>
      <c r="AC1332" s="126" t="inlineStr">
        <is>
          <t>Aqui</t>
        </is>
      </c>
      <c r="AE1332" t="n">
        <v>3260.25</v>
      </c>
      <c r="AF1332" t="n">
        <v>3260.25</v>
      </c>
    </row>
    <row r="1333">
      <c r="B1333" t="inlineStr">
        <is>
          <t>Actiu</t>
        </is>
      </c>
      <c r="C1333" t="inlineStr">
        <is>
          <t>2025-05-29</t>
        </is>
      </c>
      <c r="D1333" t="inlineStr">
        <is>
          <t>Serra Grup Immobiliari</t>
        </is>
      </c>
      <c r="F1333" t="inlineStr">
        <is>
          <t>2025-05-29</t>
        </is>
      </c>
      <c r="G1333" t="n">
        <v>0</v>
      </c>
      <c r="I1333" t="n">
        <v>273137</v>
      </c>
      <c r="J1333" t="inlineStr">
        <is>
          <t>-</t>
        </is>
      </c>
      <c r="K1333" t="inlineStr">
        <is>
          <t>Viviendas</t>
        </is>
      </c>
      <c r="L1333" t="inlineStr">
        <is>
          <t>Obra Nueva</t>
        </is>
      </c>
      <c r="M1333" t="inlineStr">
        <is>
          <t>-</t>
        </is>
      </c>
      <c r="N1333" t="inlineStr">
        <is>
          <t>-</t>
        </is>
      </c>
      <c r="O1333" t="inlineStr">
        <is>
          <t>Vilafranca del Penedès</t>
        </is>
      </c>
      <c r="P1333" t="inlineStr">
        <is>
          <t>Barceloneta</t>
        </is>
      </c>
      <c r="Q1333" t="n">
        <v>82</v>
      </c>
      <c r="R1333" t="inlineStr">
        <is>
          <t>-</t>
        </is>
      </c>
      <c r="S1333" t="inlineStr">
        <is>
          <t>-</t>
        </is>
      </c>
      <c r="T1333" t="inlineStr">
        <is>
          <t>Si</t>
        </is>
      </c>
      <c r="U1333" t="n">
        <v>3</v>
      </c>
      <c r="V1333" t="n">
        <v>2</v>
      </c>
      <c r="W1333" t="inlineStr">
        <is>
          <t>-</t>
        </is>
      </c>
      <c r="X1333" t="inlineStr">
        <is>
          <t>No</t>
        </is>
      </c>
      <c r="Y1333" t="inlineStr">
        <is>
          <t>No</t>
        </is>
      </c>
      <c r="Z1333" t="inlineStr">
        <is>
          <t>Si</t>
        </is>
      </c>
      <c r="AA1333" t="inlineStr">
        <is>
          <t>No</t>
        </is>
      </c>
      <c r="AB1333" t="inlineStr">
        <is>
          <t>Si</t>
        </is>
      </c>
      <c r="AC1333" s="126" t="inlineStr">
        <is>
          <t>Aqui</t>
        </is>
      </c>
      <c r="AE1333" t="n">
        <v>3330.939024390244</v>
      </c>
      <c r="AF1333" t="inlineStr">
        <is>
          <t>-</t>
        </is>
      </c>
    </row>
    <row r="1334">
      <c r="B1334" t="inlineStr">
        <is>
          <t>Actiu</t>
        </is>
      </c>
      <c r="C1334" t="inlineStr">
        <is>
          <t>2025-05-29</t>
        </is>
      </c>
      <c r="D1334" t="inlineStr">
        <is>
          <t>Serra Grup Immobiliari</t>
        </is>
      </c>
      <c r="F1334" t="inlineStr">
        <is>
          <t>2025-05-29</t>
        </is>
      </c>
      <c r="G1334" t="n">
        <v>0</v>
      </c>
      <c r="I1334" t="n">
        <v>284000</v>
      </c>
      <c r="J1334" t="inlineStr">
        <is>
          <t>-</t>
        </is>
      </c>
      <c r="K1334" t="inlineStr">
        <is>
          <t>Viviendas</t>
        </is>
      </c>
      <c r="L1334" t="inlineStr">
        <is>
          <t>Nuevo</t>
        </is>
      </c>
      <c r="M1334" t="n">
        <v>2025</v>
      </c>
      <c r="N1334" t="n">
        <v>0</v>
      </c>
      <c r="O1334" t="inlineStr">
        <is>
          <t>Vilafranca del Penedès</t>
        </is>
      </c>
      <c r="P1334" t="inlineStr">
        <is>
          <t>La Girada</t>
        </is>
      </c>
      <c r="Q1334" t="n">
        <v>78</v>
      </c>
      <c r="R1334" t="inlineStr">
        <is>
          <t>-</t>
        </is>
      </c>
      <c r="S1334" t="inlineStr">
        <is>
          <t>-</t>
        </is>
      </c>
      <c r="T1334" t="inlineStr">
        <is>
          <t>Si</t>
        </is>
      </c>
      <c r="U1334" t="n">
        <v>4</v>
      </c>
      <c r="V1334" t="n">
        <v>2</v>
      </c>
      <c r="W1334" t="inlineStr">
        <is>
          <t>-</t>
        </is>
      </c>
      <c r="X1334" t="inlineStr">
        <is>
          <t>No</t>
        </is>
      </c>
      <c r="Y1334" t="inlineStr">
        <is>
          <t>Si</t>
        </is>
      </c>
      <c r="Z1334" t="inlineStr">
        <is>
          <t>Si</t>
        </is>
      </c>
      <c r="AA1334" t="inlineStr">
        <is>
          <t>No</t>
        </is>
      </c>
      <c r="AB1334" t="inlineStr">
        <is>
          <t>No</t>
        </is>
      </c>
      <c r="AC1334" s="126" t="inlineStr">
        <is>
          <t>Aqui</t>
        </is>
      </c>
      <c r="AE1334" t="n">
        <v>3641.025641025641</v>
      </c>
      <c r="AF1334" t="n">
        <v>3641.025641025641</v>
      </c>
    </row>
    <row r="1335">
      <c r="B1335" t="inlineStr">
        <is>
          <t>Actiu</t>
        </is>
      </c>
      <c r="C1335" t="inlineStr">
        <is>
          <t>2025-05-29</t>
        </is>
      </c>
      <c r="D1335" t="inlineStr">
        <is>
          <t>Serra Grup Immobiliari</t>
        </is>
      </c>
      <c r="F1335" t="inlineStr">
        <is>
          <t>2025-05-29</t>
        </is>
      </c>
      <c r="G1335" t="n">
        <v>0</v>
      </c>
      <c r="I1335" t="n">
        <v>276838</v>
      </c>
      <c r="J1335" t="inlineStr">
        <is>
          <t>-</t>
        </is>
      </c>
      <c r="K1335" t="inlineStr">
        <is>
          <t>Viviendas</t>
        </is>
      </c>
      <c r="L1335" t="inlineStr">
        <is>
          <t>Obra Nueva</t>
        </is>
      </c>
      <c r="M1335" t="n">
        <v>2025</v>
      </c>
      <c r="N1335" t="n">
        <v>0</v>
      </c>
      <c r="O1335" t="inlineStr">
        <is>
          <t>Vilafranca del Penedès</t>
        </is>
      </c>
      <c r="P1335" t="inlineStr">
        <is>
          <t>Barceloneta</t>
        </is>
      </c>
      <c r="Q1335" t="n">
        <v>83</v>
      </c>
      <c r="R1335" t="inlineStr">
        <is>
          <t>-</t>
        </is>
      </c>
      <c r="S1335" t="inlineStr">
        <is>
          <t>-</t>
        </is>
      </c>
      <c r="T1335" t="inlineStr">
        <is>
          <t>Si</t>
        </is>
      </c>
      <c r="U1335" t="n">
        <v>3</v>
      </c>
      <c r="V1335" t="n">
        <v>2</v>
      </c>
      <c r="W1335" t="inlineStr">
        <is>
          <t>-</t>
        </is>
      </c>
      <c r="X1335" t="inlineStr">
        <is>
          <t>No</t>
        </is>
      </c>
      <c r="Y1335" t="inlineStr">
        <is>
          <t>No</t>
        </is>
      </c>
      <c r="Z1335" t="inlineStr">
        <is>
          <t>Si</t>
        </is>
      </c>
      <c r="AA1335" t="inlineStr">
        <is>
          <t>No</t>
        </is>
      </c>
      <c r="AB1335" t="inlineStr">
        <is>
          <t>Si</t>
        </is>
      </c>
      <c r="AC1335" s="126" t="inlineStr">
        <is>
          <t>Aqui</t>
        </is>
      </c>
      <c r="AE1335" t="n">
        <v>3335.397590361446</v>
      </c>
      <c r="AF1335" t="n">
        <v>3335.397590361446</v>
      </c>
    </row>
    <row r="1336">
      <c r="B1336" t="inlineStr">
        <is>
          <t>Actiu</t>
        </is>
      </c>
      <c r="C1336" t="inlineStr">
        <is>
          <t>2025-05-29</t>
        </is>
      </c>
      <c r="D1336" t="inlineStr">
        <is>
          <t>Serra Grup Immobiliari</t>
        </is>
      </c>
      <c r="F1336" t="inlineStr">
        <is>
          <t>2025-05-29</t>
        </is>
      </c>
      <c r="G1336" t="n">
        <v>0</v>
      </c>
      <c r="I1336" t="n">
        <v>700000</v>
      </c>
      <c r="J1336" t="inlineStr">
        <is>
          <t>-</t>
        </is>
      </c>
      <c r="K1336" t="inlineStr">
        <is>
          <t>Viviendas</t>
        </is>
      </c>
      <c r="L1336" t="inlineStr">
        <is>
          <t>Buen estado</t>
        </is>
      </c>
      <c r="M1336" t="n">
        <v>1925</v>
      </c>
      <c r="N1336" t="n">
        <v>100</v>
      </c>
      <c r="O1336" t="inlineStr">
        <is>
          <t>Vilafranca del Penedès</t>
        </is>
      </c>
      <c r="P1336" t="inlineStr">
        <is>
          <t>*CENTRO</t>
        </is>
      </c>
      <c r="Q1336" t="n">
        <v>181</v>
      </c>
      <c r="R1336" t="inlineStr">
        <is>
          <t>-</t>
        </is>
      </c>
      <c r="S1336" t="inlineStr">
        <is>
          <t>-</t>
        </is>
      </c>
      <c r="T1336" t="inlineStr">
        <is>
          <t>No</t>
        </is>
      </c>
      <c r="U1336" t="n">
        <v>8</v>
      </c>
      <c r="V1336" t="n">
        <v>8</v>
      </c>
      <c r="W1336" t="inlineStr">
        <is>
          <t>Este</t>
        </is>
      </c>
      <c r="X1336" t="inlineStr">
        <is>
          <t>No</t>
        </is>
      </c>
      <c r="Y1336" t="inlineStr">
        <is>
          <t>Si</t>
        </is>
      </c>
      <c r="Z1336" t="inlineStr">
        <is>
          <t>No</t>
        </is>
      </c>
      <c r="AA1336" t="inlineStr">
        <is>
          <t>No</t>
        </is>
      </c>
      <c r="AB1336" t="inlineStr">
        <is>
          <t>No</t>
        </is>
      </c>
      <c r="AC1336" s="126" t="inlineStr">
        <is>
          <t>Aqui</t>
        </is>
      </c>
      <c r="AE1336" t="n">
        <v>3867.403314917127</v>
      </c>
      <c r="AF1336" t="n">
        <v>2578.268876611418</v>
      </c>
    </row>
    <row r="1337">
      <c r="B1337" t="inlineStr">
        <is>
          <t>Actiu</t>
        </is>
      </c>
      <c r="C1337" t="inlineStr">
        <is>
          <t>2025-05-29</t>
        </is>
      </c>
      <c r="D1337" t="inlineStr">
        <is>
          <t>Serra Grup Immobiliari</t>
        </is>
      </c>
      <c r="F1337" t="inlineStr">
        <is>
          <t>2025-05-29</t>
        </is>
      </c>
      <c r="G1337" t="n">
        <v>0</v>
      </c>
      <c r="I1337" t="n">
        <v>270000</v>
      </c>
      <c r="J1337" t="inlineStr">
        <is>
          <t>-</t>
        </is>
      </c>
      <c r="K1337" t="inlineStr">
        <is>
          <t>Viviendas</t>
        </is>
      </c>
      <c r="L1337" t="inlineStr">
        <is>
          <t>Seminuevo</t>
        </is>
      </c>
      <c r="M1337" t="n">
        <v>2023</v>
      </c>
      <c r="N1337" t="n">
        <v>2</v>
      </c>
      <c r="O1337" t="inlineStr">
        <is>
          <t>Vilafranca del Penedès</t>
        </is>
      </c>
      <c r="P1337" t="inlineStr">
        <is>
          <t>*CENTRO</t>
        </is>
      </c>
      <c r="Q1337" t="n">
        <v>95</v>
      </c>
      <c r="R1337" t="inlineStr">
        <is>
          <t>-</t>
        </is>
      </c>
      <c r="S1337" t="inlineStr">
        <is>
          <t>-</t>
        </is>
      </c>
      <c r="T1337" t="inlineStr">
        <is>
          <t>Si</t>
        </is>
      </c>
      <c r="U1337" t="n">
        <v>3</v>
      </c>
      <c r="V1337" t="n">
        <v>2</v>
      </c>
      <c r="W1337" t="inlineStr">
        <is>
          <t>Sur</t>
        </is>
      </c>
      <c r="X1337" t="inlineStr">
        <is>
          <t>No</t>
        </is>
      </c>
      <c r="Y1337" t="inlineStr">
        <is>
          <t>Si</t>
        </is>
      </c>
      <c r="Z1337" t="inlineStr">
        <is>
          <t>No</t>
        </is>
      </c>
      <c r="AA1337" t="inlineStr">
        <is>
          <t>No</t>
        </is>
      </c>
      <c r="AB1337" t="inlineStr">
        <is>
          <t>No</t>
        </is>
      </c>
      <c r="AC1337" s="126" t="inlineStr">
        <is>
          <t>Aqui</t>
        </is>
      </c>
      <c r="AE1337" t="n">
        <v>2842.105263157895</v>
      </c>
      <c r="AF1337" t="n">
        <v>2813.965607087024</v>
      </c>
    </row>
    <row r="1338">
      <c r="B1338" t="inlineStr">
        <is>
          <t>Actiu</t>
        </is>
      </c>
      <c r="C1338" t="inlineStr">
        <is>
          <t>2025-05-29</t>
        </is>
      </c>
      <c r="D1338" t="inlineStr">
        <is>
          <t>Serra Grup Immobiliari</t>
        </is>
      </c>
      <c r="F1338" t="inlineStr">
        <is>
          <t>2025-05-29</t>
        </is>
      </c>
      <c r="G1338" t="n">
        <v>0</v>
      </c>
      <c r="I1338" t="n">
        <v>294743</v>
      </c>
      <c r="J1338" t="inlineStr">
        <is>
          <t>-</t>
        </is>
      </c>
      <c r="K1338" t="inlineStr">
        <is>
          <t>Viviendas</t>
        </is>
      </c>
      <c r="L1338" t="inlineStr">
        <is>
          <t>Obra Nueva</t>
        </is>
      </c>
      <c r="M1338" t="n">
        <v>2025</v>
      </c>
      <c r="N1338" t="n">
        <v>0</v>
      </c>
      <c r="O1338" t="inlineStr">
        <is>
          <t>Vilafranca del Penedès</t>
        </is>
      </c>
      <c r="P1338" t="inlineStr">
        <is>
          <t>Barceloneta</t>
        </is>
      </c>
      <c r="Q1338" t="n">
        <v>82</v>
      </c>
      <c r="R1338" t="inlineStr">
        <is>
          <t>-</t>
        </is>
      </c>
      <c r="S1338" t="inlineStr">
        <is>
          <t>-</t>
        </is>
      </c>
      <c r="T1338" t="inlineStr">
        <is>
          <t>Si</t>
        </is>
      </c>
      <c r="U1338" t="n">
        <v>4</v>
      </c>
      <c r="V1338" t="n">
        <v>2</v>
      </c>
      <c r="W1338" t="inlineStr">
        <is>
          <t>-</t>
        </is>
      </c>
      <c r="X1338" t="inlineStr">
        <is>
          <t>No</t>
        </is>
      </c>
      <c r="Y1338" t="inlineStr">
        <is>
          <t>No</t>
        </is>
      </c>
      <c r="Z1338" t="inlineStr">
        <is>
          <t>Si</t>
        </is>
      </c>
      <c r="AA1338" t="inlineStr">
        <is>
          <t>No</t>
        </is>
      </c>
      <c r="AB1338" t="inlineStr">
        <is>
          <t>Si</t>
        </is>
      </c>
      <c r="AC1338" s="126" t="inlineStr">
        <is>
          <t>Aqui</t>
        </is>
      </c>
      <c r="AE1338" t="n">
        <v>3594.426829268293</v>
      </c>
      <c r="AF1338" t="n">
        <v>3594.426829268293</v>
      </c>
    </row>
    <row r="1339">
      <c r="B1339" t="inlineStr">
        <is>
          <t>Actiu</t>
        </is>
      </c>
      <c r="C1339" t="inlineStr">
        <is>
          <t>2025-05-29</t>
        </is>
      </c>
      <c r="D1339" t="inlineStr">
        <is>
          <t>Serra Grup Immobiliari</t>
        </is>
      </c>
      <c r="F1339" t="inlineStr">
        <is>
          <t>2025-05-29</t>
        </is>
      </c>
      <c r="G1339" t="n">
        <v>0</v>
      </c>
      <c r="I1339" t="n">
        <v>285000</v>
      </c>
      <c r="J1339" t="inlineStr">
        <is>
          <t>-</t>
        </is>
      </c>
      <c r="K1339" t="inlineStr">
        <is>
          <t>Viviendas</t>
        </is>
      </c>
      <c r="L1339" t="inlineStr">
        <is>
          <t>Buen estado</t>
        </is>
      </c>
      <c r="M1339" t="n">
        <v>1960</v>
      </c>
      <c r="N1339" t="n">
        <v>65</v>
      </c>
      <c r="O1339" t="inlineStr">
        <is>
          <t>Vilafranca del Penedès</t>
        </is>
      </c>
      <c r="P1339" t="inlineStr">
        <is>
          <t>*CENTRO</t>
        </is>
      </c>
      <c r="Q1339" t="n">
        <v>98</v>
      </c>
      <c r="R1339" t="inlineStr">
        <is>
          <t>-</t>
        </is>
      </c>
      <c r="S1339" t="inlineStr">
        <is>
          <t>-</t>
        </is>
      </c>
      <c r="T1339" t="inlineStr">
        <is>
          <t>No</t>
        </is>
      </c>
      <c r="U1339" t="n">
        <v>3</v>
      </c>
      <c r="V1339" t="n">
        <v>2</v>
      </c>
      <c r="W1339" t="inlineStr">
        <is>
          <t>-</t>
        </is>
      </c>
      <c r="X1339" t="inlineStr">
        <is>
          <t>No</t>
        </is>
      </c>
      <c r="Y1339" t="inlineStr">
        <is>
          <t>Si</t>
        </is>
      </c>
      <c r="Z1339" t="inlineStr">
        <is>
          <t>No</t>
        </is>
      </c>
      <c r="AA1339" t="inlineStr">
        <is>
          <t>No</t>
        </is>
      </c>
      <c r="AB1339" t="inlineStr">
        <is>
          <t>Si</t>
        </is>
      </c>
      <c r="AC1339" s="126" t="inlineStr">
        <is>
          <t>Aqui</t>
        </is>
      </c>
      <c r="AE1339" t="n">
        <v>2908.163265306122</v>
      </c>
      <c r="AF1339" t="n">
        <v>2194.840200231036</v>
      </c>
    </row>
    <row r="1340">
      <c r="B1340" t="inlineStr">
        <is>
          <t>Actiu</t>
        </is>
      </c>
      <c r="C1340" t="inlineStr">
        <is>
          <t>2025-05-29</t>
        </is>
      </c>
      <c r="D1340" t="inlineStr">
        <is>
          <t>Serra Grup Immobiliari</t>
        </is>
      </c>
      <c r="F1340" t="inlineStr">
        <is>
          <t>2025-05-29</t>
        </is>
      </c>
      <c r="G1340" t="n">
        <v>0</v>
      </c>
      <c r="I1340" t="n">
        <v>268000</v>
      </c>
      <c r="J1340" t="inlineStr">
        <is>
          <t>-</t>
        </is>
      </c>
      <c r="K1340" t="inlineStr">
        <is>
          <t>Viviendas</t>
        </is>
      </c>
      <c r="L1340" t="inlineStr">
        <is>
          <t>Obra Nueva</t>
        </is>
      </c>
      <c r="M1340" t="n">
        <v>2025</v>
      </c>
      <c r="N1340" t="n">
        <v>0</v>
      </c>
      <c r="O1340" t="inlineStr">
        <is>
          <t>Vilafranca del Penedès</t>
        </is>
      </c>
      <c r="P1340" t="inlineStr">
        <is>
          <t>La Girada</t>
        </is>
      </c>
      <c r="Q1340" t="n">
        <v>78</v>
      </c>
      <c r="R1340" t="inlineStr">
        <is>
          <t>-</t>
        </is>
      </c>
      <c r="S1340" t="inlineStr">
        <is>
          <t>-</t>
        </is>
      </c>
      <c r="T1340" t="inlineStr">
        <is>
          <t>Si</t>
        </is>
      </c>
      <c r="U1340" t="n">
        <v>4</v>
      </c>
      <c r="V1340" t="n">
        <v>2</v>
      </c>
      <c r="W1340" t="inlineStr">
        <is>
          <t>-</t>
        </is>
      </c>
      <c r="X1340" t="inlineStr">
        <is>
          <t>No</t>
        </is>
      </c>
      <c r="Y1340" t="inlineStr">
        <is>
          <t>Si</t>
        </is>
      </c>
      <c r="Z1340" t="inlineStr">
        <is>
          <t>Si</t>
        </is>
      </c>
      <c r="AA1340" t="inlineStr">
        <is>
          <t>No</t>
        </is>
      </c>
      <c r="AB1340" t="inlineStr">
        <is>
          <t>No</t>
        </is>
      </c>
      <c r="AC1340" s="126" t="inlineStr">
        <is>
          <t>Aqui</t>
        </is>
      </c>
      <c r="AE1340" t="n">
        <v>3435.897435897436</v>
      </c>
      <c r="AF1340" t="n">
        <v>3435.897435897436</v>
      </c>
    </row>
    <row r="1341">
      <c r="B1341" t="inlineStr">
        <is>
          <t>Actiu</t>
        </is>
      </c>
      <c r="C1341" t="inlineStr">
        <is>
          <t>2025-05-29</t>
        </is>
      </c>
      <c r="D1341" t="inlineStr">
        <is>
          <t>Serra Grup Immobiliari</t>
        </is>
      </c>
      <c r="F1341" t="inlineStr">
        <is>
          <t>2025-05-29</t>
        </is>
      </c>
      <c r="G1341" t="n">
        <v>0</v>
      </c>
      <c r="I1341" t="n">
        <v>167000</v>
      </c>
      <c r="J1341" t="inlineStr">
        <is>
          <t>-</t>
        </is>
      </c>
      <c r="K1341" t="inlineStr">
        <is>
          <t>Viviendas</t>
        </is>
      </c>
      <c r="L1341" t="inlineStr">
        <is>
          <t>Buen estado</t>
        </is>
      </c>
      <c r="M1341" t="n">
        <v>1972</v>
      </c>
      <c r="N1341" t="n">
        <v>53</v>
      </c>
      <c r="O1341" t="inlineStr">
        <is>
          <t>Vilafranca del Penedès</t>
        </is>
      </c>
      <c r="P1341" t="inlineStr">
        <is>
          <t>LEspirall</t>
        </is>
      </c>
      <c r="Q1341" t="n">
        <v>74</v>
      </c>
      <c r="R1341" t="inlineStr">
        <is>
          <t>-</t>
        </is>
      </c>
      <c r="S1341" t="inlineStr">
        <is>
          <t>-</t>
        </is>
      </c>
      <c r="T1341" t="inlineStr">
        <is>
          <t>Si</t>
        </is>
      </c>
      <c r="U1341" t="n">
        <v>3</v>
      </c>
      <c r="V1341" t="n">
        <v>1</v>
      </c>
      <c r="W1341" t="inlineStr">
        <is>
          <t>Sur</t>
        </is>
      </c>
      <c r="X1341" t="inlineStr">
        <is>
          <t>No</t>
        </is>
      </c>
      <c r="Y1341" t="inlineStr">
        <is>
          <t>No</t>
        </is>
      </c>
      <c r="Z1341" t="inlineStr">
        <is>
          <t>No</t>
        </is>
      </c>
      <c r="AA1341" t="inlineStr">
        <is>
          <t>No</t>
        </is>
      </c>
      <c r="AB1341" t="inlineStr">
        <is>
          <t>No</t>
        </is>
      </c>
      <c r="AC1341" s="126" t="inlineStr">
        <is>
          <t>Aqui</t>
        </is>
      </c>
      <c r="AE1341" t="n">
        <v>2256.756756756757</v>
      </c>
      <c r="AF1341" t="n">
        <v>1783.997436171349</v>
      </c>
    </row>
    <row r="1342">
      <c r="B1342" t="inlineStr">
        <is>
          <t>Actiu</t>
        </is>
      </c>
      <c r="C1342" t="inlineStr">
        <is>
          <t>2025-05-29</t>
        </is>
      </c>
      <c r="D1342" t="inlineStr">
        <is>
          <t>Serra Grup Immobiliari</t>
        </is>
      </c>
      <c r="F1342" t="inlineStr">
        <is>
          <t>2025-05-29</t>
        </is>
      </c>
      <c r="G1342" t="n">
        <v>0</v>
      </c>
      <c r="I1342" t="n">
        <v>175000</v>
      </c>
      <c r="J1342" t="inlineStr">
        <is>
          <t>-</t>
        </is>
      </c>
      <c r="K1342" t="inlineStr">
        <is>
          <t>Viviendas</t>
        </is>
      </c>
      <c r="L1342" t="inlineStr">
        <is>
          <t>Buen estado</t>
        </is>
      </c>
      <c r="M1342" t="n">
        <v>1995</v>
      </c>
      <c r="N1342" t="n">
        <v>30</v>
      </c>
      <c r="O1342" t="inlineStr">
        <is>
          <t>Vilafranca del Penedès</t>
        </is>
      </c>
      <c r="P1342" t="inlineStr">
        <is>
          <t>LES CLOTES</t>
        </is>
      </c>
      <c r="Q1342" t="n">
        <v>87</v>
      </c>
      <c r="R1342" t="inlineStr">
        <is>
          <t>-</t>
        </is>
      </c>
      <c r="S1342" t="inlineStr">
        <is>
          <t>-</t>
        </is>
      </c>
      <c r="T1342" t="inlineStr">
        <is>
          <t>Si</t>
        </is>
      </c>
      <c r="U1342" t="n">
        <v>4</v>
      </c>
      <c r="V1342" t="n">
        <v>2</v>
      </c>
      <c r="W1342" t="inlineStr">
        <is>
          <t>Oeste</t>
        </is>
      </c>
      <c r="X1342" t="inlineStr">
        <is>
          <t>No</t>
        </is>
      </c>
      <c r="Y1342" t="inlineStr">
        <is>
          <t>Si</t>
        </is>
      </c>
      <c r="Z1342" t="inlineStr">
        <is>
          <t>No</t>
        </is>
      </c>
      <c r="AA1342" t="inlineStr">
        <is>
          <t>No</t>
        </is>
      </c>
      <c r="AB1342" t="inlineStr">
        <is>
          <t>No</t>
        </is>
      </c>
      <c r="AC1342" s="126" t="inlineStr">
        <is>
          <t>Aqui</t>
        </is>
      </c>
      <c r="AE1342" t="n">
        <v>2011.494252873563</v>
      </c>
      <c r="AF1342" t="n">
        <v>1749.125437281359</v>
      </c>
    </row>
    <row r="1343">
      <c r="B1343" t="inlineStr">
        <is>
          <t>Actiu</t>
        </is>
      </c>
      <c r="C1343" t="inlineStr">
        <is>
          <t>2025-05-29</t>
        </is>
      </c>
      <c r="D1343" t="inlineStr">
        <is>
          <t>Serra Grup Immobiliari</t>
        </is>
      </c>
      <c r="F1343" t="inlineStr">
        <is>
          <t>2025-05-29</t>
        </is>
      </c>
      <c r="G1343" t="n">
        <v>0</v>
      </c>
      <c r="I1343" t="n">
        <v>276838</v>
      </c>
      <c r="J1343" t="inlineStr">
        <is>
          <t>-</t>
        </is>
      </c>
      <c r="K1343" t="inlineStr">
        <is>
          <t>Viviendas</t>
        </is>
      </c>
      <c r="L1343" t="inlineStr">
        <is>
          <t>Obra Nueva</t>
        </is>
      </c>
      <c r="M1343" t="n">
        <v>2025</v>
      </c>
      <c r="N1343" t="n">
        <v>0</v>
      </c>
      <c r="O1343" t="inlineStr">
        <is>
          <t>Vilafranca del Penedès</t>
        </is>
      </c>
      <c r="P1343" t="inlineStr">
        <is>
          <t>Barceloneta</t>
        </is>
      </c>
      <c r="Q1343" t="n">
        <v>83</v>
      </c>
      <c r="R1343" t="inlineStr">
        <is>
          <t>-</t>
        </is>
      </c>
      <c r="S1343" t="inlineStr">
        <is>
          <t>-</t>
        </is>
      </c>
      <c r="T1343" t="inlineStr">
        <is>
          <t>Si</t>
        </is>
      </c>
      <c r="U1343" t="n">
        <v>3</v>
      </c>
      <c r="V1343" t="n">
        <v>2</v>
      </c>
      <c r="W1343" t="inlineStr">
        <is>
          <t>-</t>
        </is>
      </c>
      <c r="X1343" t="inlineStr">
        <is>
          <t>No</t>
        </is>
      </c>
      <c r="Y1343" t="inlineStr">
        <is>
          <t>No</t>
        </is>
      </c>
      <c r="Z1343" t="inlineStr">
        <is>
          <t>Si</t>
        </is>
      </c>
      <c r="AA1343" t="inlineStr">
        <is>
          <t>No</t>
        </is>
      </c>
      <c r="AB1343" t="inlineStr">
        <is>
          <t>Si</t>
        </is>
      </c>
      <c r="AC1343" s="126" t="inlineStr">
        <is>
          <t>Aqui</t>
        </is>
      </c>
      <c r="AE1343" t="n">
        <v>3335.397590361446</v>
      </c>
      <c r="AF1343" t="n">
        <v>3335.397590361446</v>
      </c>
    </row>
    <row r="1344">
      <c r="B1344" t="inlineStr">
        <is>
          <t>Actiu</t>
        </is>
      </c>
      <c r="C1344" t="inlineStr">
        <is>
          <t>2025-05-29</t>
        </is>
      </c>
      <c r="D1344" t="inlineStr">
        <is>
          <t>Serra Grup Immobiliari</t>
        </is>
      </c>
      <c r="F1344" t="inlineStr">
        <is>
          <t>2025-05-29</t>
        </is>
      </c>
      <c r="G1344" t="n">
        <v>0</v>
      </c>
      <c r="I1344" t="n">
        <v>295000</v>
      </c>
      <c r="J1344" t="inlineStr">
        <is>
          <t>-</t>
        </is>
      </c>
      <c r="K1344" t="inlineStr">
        <is>
          <t>Viviendas</t>
        </is>
      </c>
      <c r="L1344" t="inlineStr">
        <is>
          <t>-</t>
        </is>
      </c>
      <c r="M1344" t="n">
        <v>1991</v>
      </c>
      <c r="N1344" t="n">
        <v>34</v>
      </c>
      <c r="O1344" t="inlineStr">
        <is>
          <t>Vilafranca del Penedès</t>
        </is>
      </c>
      <c r="P1344" t="inlineStr">
        <is>
          <t>Barceloneta - Molí D´En Rovira</t>
        </is>
      </c>
      <c r="Q1344" t="n">
        <v>121</v>
      </c>
      <c r="R1344" t="inlineStr">
        <is>
          <t>-</t>
        </is>
      </c>
      <c r="S1344" t="inlineStr">
        <is>
          <t>-</t>
        </is>
      </c>
      <c r="T1344" t="inlineStr">
        <is>
          <t>No</t>
        </is>
      </c>
      <c r="U1344" t="n">
        <v>3</v>
      </c>
      <c r="V1344" t="n">
        <v>3</v>
      </c>
      <c r="W1344" t="inlineStr">
        <is>
          <t>-</t>
        </is>
      </c>
      <c r="X1344" t="inlineStr">
        <is>
          <t>No</t>
        </is>
      </c>
      <c r="Y1344" t="inlineStr">
        <is>
          <t>No</t>
        </is>
      </c>
      <c r="Z1344" t="inlineStr">
        <is>
          <t>No</t>
        </is>
      </c>
      <c r="AA1344" t="inlineStr">
        <is>
          <t>Si</t>
        </is>
      </c>
      <c r="AB1344" t="inlineStr">
        <is>
          <t>Si</t>
        </is>
      </c>
      <c r="AC1344" s="126" t="inlineStr">
        <is>
          <t>Aqui</t>
        </is>
      </c>
      <c r="AE1344" t="n">
        <v>2438.01652892562</v>
      </c>
      <c r="AF1344" t="n">
        <v>2083.774811047538</v>
      </c>
    </row>
    <row r="1345">
      <c r="B1345" t="inlineStr">
        <is>
          <t>Actiu</t>
        </is>
      </c>
      <c r="C1345" t="inlineStr">
        <is>
          <t>2025-05-29</t>
        </is>
      </c>
      <c r="D1345" t="inlineStr">
        <is>
          <t>Serra Grup Immobiliari</t>
        </is>
      </c>
      <c r="F1345" t="inlineStr">
        <is>
          <t>2025-05-29</t>
        </is>
      </c>
      <c r="G1345" t="n">
        <v>0</v>
      </c>
      <c r="I1345" t="n">
        <v>2200000</v>
      </c>
      <c r="J1345" t="inlineStr">
        <is>
          <t>-</t>
        </is>
      </c>
      <c r="K1345" t="inlineStr">
        <is>
          <t>Viviendas</t>
        </is>
      </c>
      <c r="L1345" t="inlineStr">
        <is>
          <t>-</t>
        </is>
      </c>
      <c r="M1345" t="inlineStr">
        <is>
          <t>-</t>
        </is>
      </c>
      <c r="N1345" t="inlineStr">
        <is>
          <t>-</t>
        </is>
      </c>
      <c r="O1345" t="inlineStr">
        <is>
          <t>Vilafranca del Penedès</t>
        </is>
      </c>
      <c r="P1345" t="inlineStr">
        <is>
          <t>Subirats</t>
        </is>
      </c>
      <c r="Q1345" t="n">
        <v>687</v>
      </c>
      <c r="R1345" t="inlineStr">
        <is>
          <t>-</t>
        </is>
      </c>
      <c r="S1345" t="inlineStr">
        <is>
          <t>-</t>
        </is>
      </c>
      <c r="T1345" t="inlineStr">
        <is>
          <t>No</t>
        </is>
      </c>
      <c r="U1345" t="n">
        <v>8</v>
      </c>
      <c r="V1345" t="n">
        <v>6</v>
      </c>
      <c r="W1345" t="inlineStr">
        <is>
          <t>-</t>
        </is>
      </c>
      <c r="X1345" t="inlineStr">
        <is>
          <t>Si</t>
        </is>
      </c>
      <c r="Y1345" t="inlineStr">
        <is>
          <t>Si</t>
        </is>
      </c>
      <c r="Z1345" t="inlineStr">
        <is>
          <t>Si</t>
        </is>
      </c>
      <c r="AA1345" t="inlineStr">
        <is>
          <t>No</t>
        </is>
      </c>
      <c r="AB1345" t="inlineStr">
        <is>
          <t>No</t>
        </is>
      </c>
      <c r="AC1345" s="126" t="inlineStr">
        <is>
          <t>Aqui</t>
        </is>
      </c>
      <c r="AE1345" t="n">
        <v>3202.328966521106</v>
      </c>
      <c r="AF1345" t="inlineStr">
        <is>
          <t>-</t>
        </is>
      </c>
    </row>
    <row r="1346">
      <c r="B1346" t="inlineStr">
        <is>
          <t>Actiu</t>
        </is>
      </c>
      <c r="C1346" t="inlineStr">
        <is>
          <t>2025-05-29</t>
        </is>
      </c>
      <c r="D1346" t="inlineStr">
        <is>
          <t>Serra Grup Immobiliari</t>
        </is>
      </c>
      <c r="F1346" t="inlineStr">
        <is>
          <t>2025-05-29</t>
        </is>
      </c>
      <c r="G1346" t="n">
        <v>0</v>
      </c>
      <c r="I1346" t="n">
        <v>495000</v>
      </c>
      <c r="J1346" t="inlineStr">
        <is>
          <t>-</t>
        </is>
      </c>
      <c r="K1346" t="inlineStr">
        <is>
          <t>Viviendas</t>
        </is>
      </c>
      <c r="L1346" t="inlineStr">
        <is>
          <t>-</t>
        </is>
      </c>
      <c r="M1346" t="n">
        <v>1980</v>
      </c>
      <c r="N1346" t="n">
        <v>45</v>
      </c>
      <c r="O1346" t="inlineStr">
        <is>
          <t>Vilafranca del Penedès</t>
        </is>
      </c>
      <c r="P1346" t="inlineStr">
        <is>
          <t>*CENTRO</t>
        </is>
      </c>
      <c r="Q1346" t="n">
        <v>260</v>
      </c>
      <c r="R1346" t="inlineStr">
        <is>
          <t>-</t>
        </is>
      </c>
      <c r="S1346" t="inlineStr">
        <is>
          <t>-</t>
        </is>
      </c>
      <c r="T1346" t="inlineStr">
        <is>
          <t>Si</t>
        </is>
      </c>
      <c r="U1346" t="n">
        <v>5</v>
      </c>
      <c r="V1346" t="n">
        <v>3</v>
      </c>
      <c r="W1346" t="inlineStr">
        <is>
          <t>-</t>
        </is>
      </c>
      <c r="X1346" t="inlineStr">
        <is>
          <t>No</t>
        </is>
      </c>
      <c r="Y1346" t="inlineStr">
        <is>
          <t>Si</t>
        </is>
      </c>
      <c r="Z1346" t="inlineStr">
        <is>
          <t>No</t>
        </is>
      </c>
      <c r="AA1346" t="inlineStr">
        <is>
          <t>Si</t>
        </is>
      </c>
      <c r="AB1346" t="inlineStr">
        <is>
          <t>No</t>
        </is>
      </c>
      <c r="AC1346" s="126" t="inlineStr">
        <is>
          <t>Aqui</t>
        </is>
      </c>
      <c r="AE1346" t="n">
        <v>1903.846153846154</v>
      </c>
      <c r="AF1346" t="n">
        <v>1554.160125588697</v>
      </c>
    </row>
    <row r="1347">
      <c r="B1347" t="inlineStr">
        <is>
          <t>Actiu</t>
        </is>
      </c>
      <c r="C1347" t="inlineStr">
        <is>
          <t>2025-05-29</t>
        </is>
      </c>
      <c r="D1347" t="inlineStr">
        <is>
          <t>Serra Grup Immobiliari</t>
        </is>
      </c>
      <c r="F1347" t="inlineStr">
        <is>
          <t>2025-05-29</t>
        </is>
      </c>
      <c r="G1347" t="n">
        <v>0</v>
      </c>
      <c r="I1347" t="n">
        <v>285000</v>
      </c>
      <c r="J1347" t="inlineStr">
        <is>
          <t>-</t>
        </is>
      </c>
      <c r="K1347" t="inlineStr">
        <is>
          <t>Viviendas</t>
        </is>
      </c>
      <c r="L1347" t="inlineStr">
        <is>
          <t>-</t>
        </is>
      </c>
      <c r="M1347" t="n">
        <v>1966</v>
      </c>
      <c r="N1347" t="n">
        <v>59</v>
      </c>
      <c r="O1347" t="inlineStr">
        <is>
          <t>Vilafranca del Penedès</t>
        </is>
      </c>
      <c r="P1347" t="inlineStr">
        <is>
          <t>Sant Julià</t>
        </is>
      </c>
      <c r="Q1347" t="n">
        <v>90</v>
      </c>
      <c r="R1347" t="inlineStr">
        <is>
          <t>-</t>
        </is>
      </c>
      <c r="S1347" t="inlineStr">
        <is>
          <t>-</t>
        </is>
      </c>
      <c r="T1347" t="inlineStr">
        <is>
          <t>No</t>
        </is>
      </c>
      <c r="U1347" t="n">
        <v>3</v>
      </c>
      <c r="V1347" t="n">
        <v>1</v>
      </c>
      <c r="W1347" t="inlineStr">
        <is>
          <t>-</t>
        </is>
      </c>
      <c r="X1347" t="inlineStr">
        <is>
          <t>Si</t>
        </is>
      </c>
      <c r="Y1347" t="inlineStr">
        <is>
          <t>No</t>
        </is>
      </c>
      <c r="Z1347" t="inlineStr">
        <is>
          <t>No</t>
        </is>
      </c>
      <c r="AA1347" t="inlineStr">
        <is>
          <t>Si</t>
        </is>
      </c>
      <c r="AB1347" t="inlineStr">
        <is>
          <t>Si</t>
        </is>
      </c>
      <c r="AC1347" s="126" t="inlineStr">
        <is>
          <t>Aqui</t>
        </is>
      </c>
      <c r="AE1347" t="n">
        <v>3166.666666666667</v>
      </c>
      <c r="AF1347" t="n">
        <v>2445.302445302445</v>
      </c>
    </row>
    <row r="1348">
      <c r="B1348" t="inlineStr">
        <is>
          <t>Actiu</t>
        </is>
      </c>
      <c r="C1348" t="inlineStr">
        <is>
          <t>2025-05-29</t>
        </is>
      </c>
      <c r="D1348" t="inlineStr">
        <is>
          <t>Serra Grup Immobiliari</t>
        </is>
      </c>
      <c r="F1348" t="inlineStr">
        <is>
          <t>2025-05-29</t>
        </is>
      </c>
      <c r="G1348" t="n">
        <v>0</v>
      </c>
      <c r="I1348" t="n">
        <v>296000</v>
      </c>
      <c r="J1348" t="inlineStr">
        <is>
          <t>-</t>
        </is>
      </c>
      <c r="K1348" t="inlineStr">
        <is>
          <t>Viviendas</t>
        </is>
      </c>
      <c r="L1348" t="inlineStr">
        <is>
          <t>Buen estado</t>
        </is>
      </c>
      <c r="M1348" t="inlineStr">
        <is>
          <t>-</t>
        </is>
      </c>
      <c r="N1348" t="inlineStr">
        <is>
          <t>-</t>
        </is>
      </c>
      <c r="O1348" t="inlineStr">
        <is>
          <t>Font-rubí</t>
        </is>
      </c>
      <c r="P1348" t="inlineStr">
        <is>
          <t>Cataluna</t>
        </is>
      </c>
      <c r="Q1348" t="n">
        <v>95</v>
      </c>
      <c r="R1348" t="inlineStr">
        <is>
          <t>-</t>
        </is>
      </c>
      <c r="S1348" t="inlineStr">
        <is>
          <t>-</t>
        </is>
      </c>
      <c r="T1348" t="inlineStr">
        <is>
          <t>No</t>
        </is>
      </c>
      <c r="U1348" t="n">
        <v>7</v>
      </c>
      <c r="V1348" t="n">
        <v>3</v>
      </c>
      <c r="W1348" t="inlineStr">
        <is>
          <t>-</t>
        </is>
      </c>
      <c r="X1348" t="inlineStr">
        <is>
          <t>Si</t>
        </is>
      </c>
      <c r="Y1348" t="inlineStr">
        <is>
          <t>No</t>
        </is>
      </c>
      <c r="Z1348" t="inlineStr">
        <is>
          <t>Si</t>
        </is>
      </c>
      <c r="AA1348" t="inlineStr">
        <is>
          <t>No</t>
        </is>
      </c>
      <c r="AB1348" t="inlineStr">
        <is>
          <t>No</t>
        </is>
      </c>
      <c r="AC1348" s="126" t="inlineStr">
        <is>
          <t>Aqui</t>
        </is>
      </c>
      <c r="AE1348" t="n">
        <v>3115.78947368421</v>
      </c>
      <c r="AF1348" t="inlineStr">
        <is>
          <t>-</t>
        </is>
      </c>
    </row>
    <row r="1349">
      <c r="B1349" t="inlineStr">
        <is>
          <t>Actiu</t>
        </is>
      </c>
      <c r="C1349" t="inlineStr">
        <is>
          <t>2025-05-29</t>
        </is>
      </c>
      <c r="D1349" t="inlineStr">
        <is>
          <t>Serra Grup Immobiliari</t>
        </is>
      </c>
      <c r="F1349" t="inlineStr">
        <is>
          <t>2025-05-29</t>
        </is>
      </c>
      <c r="G1349" t="n">
        <v>0</v>
      </c>
      <c r="I1349" t="n">
        <v>340000</v>
      </c>
      <c r="J1349" t="inlineStr">
        <is>
          <t>-</t>
        </is>
      </c>
      <c r="K1349" t="inlineStr">
        <is>
          <t>Viviendas</t>
        </is>
      </c>
      <c r="L1349" t="inlineStr">
        <is>
          <t>-</t>
        </is>
      </c>
      <c r="M1349" t="n">
        <v>2003</v>
      </c>
      <c r="N1349" t="n">
        <v>22</v>
      </c>
      <c r="O1349" t="inlineStr">
        <is>
          <t>Moja</t>
        </is>
      </c>
      <c r="P1349" t="inlineStr">
        <is>
          <t>La vinera</t>
        </is>
      </c>
      <c r="Q1349" t="n">
        <v>125</v>
      </c>
      <c r="R1349" t="inlineStr">
        <is>
          <t>-</t>
        </is>
      </c>
      <c r="S1349" t="inlineStr">
        <is>
          <t>-</t>
        </is>
      </c>
      <c r="T1349" t="inlineStr">
        <is>
          <t>Si</t>
        </is>
      </c>
      <c r="U1349" t="n">
        <v>4</v>
      </c>
      <c r="V1349" t="n">
        <v>3</v>
      </c>
      <c r="W1349" t="inlineStr">
        <is>
          <t>-</t>
        </is>
      </c>
      <c r="X1349" t="inlineStr">
        <is>
          <t>Si</t>
        </is>
      </c>
      <c r="Y1349" t="inlineStr">
        <is>
          <t>Si</t>
        </is>
      </c>
      <c r="Z1349" t="inlineStr">
        <is>
          <t>Si</t>
        </is>
      </c>
      <c r="AA1349" t="inlineStr">
        <is>
          <t>Si</t>
        </is>
      </c>
      <c r="AB1349" t="inlineStr">
        <is>
          <t>Si</t>
        </is>
      </c>
      <c r="AC1349" s="126" t="inlineStr">
        <is>
          <t>Aqui</t>
        </is>
      </c>
      <c r="AE1349" t="n">
        <v>2720</v>
      </c>
      <c r="AF1349" t="n">
        <v>2450.45045045045</v>
      </c>
    </row>
    <row r="1350">
      <c r="B1350" t="inlineStr">
        <is>
          <t>Actiu</t>
        </is>
      </c>
      <c r="C1350" t="inlineStr">
        <is>
          <t>2025-05-30</t>
        </is>
      </c>
      <c r="D1350" t="inlineStr">
        <is>
          <t>Serra Grup Immobiliari</t>
        </is>
      </c>
      <c r="F1350" t="inlineStr">
        <is>
          <t>2025-05-30</t>
        </is>
      </c>
      <c r="G1350" t="n">
        <v>0</v>
      </c>
      <c r="I1350" t="n">
        <v>148000</v>
      </c>
      <c r="J1350" t="inlineStr">
        <is>
          <t>-</t>
        </is>
      </c>
      <c r="K1350" t="inlineStr">
        <is>
          <t>Viviendas</t>
        </is>
      </c>
      <c r="L1350" t="inlineStr">
        <is>
          <t>Buen estado</t>
        </is>
      </c>
      <c r="M1350" t="n">
        <v>1967</v>
      </c>
      <c r="N1350" t="n">
        <v>58</v>
      </c>
      <c r="O1350" t="inlineStr">
        <is>
          <t>Vilafranca del Penedès</t>
        </is>
      </c>
      <c r="P1350" t="inlineStr">
        <is>
          <t>LEspirall</t>
        </is>
      </c>
      <c r="Q1350" t="n">
        <v>80</v>
      </c>
      <c r="R1350" t="inlineStr">
        <is>
          <t>-</t>
        </is>
      </c>
      <c r="S1350" t="inlineStr">
        <is>
          <t>-</t>
        </is>
      </c>
      <c r="T1350" t="inlineStr">
        <is>
          <t>Si</t>
        </is>
      </c>
      <c r="U1350" t="n">
        <v>3</v>
      </c>
      <c r="V1350" t="n">
        <v>1</v>
      </c>
      <c r="W1350" t="inlineStr">
        <is>
          <t>Este</t>
        </is>
      </c>
      <c r="X1350" t="inlineStr">
        <is>
          <t>No</t>
        </is>
      </c>
      <c r="Y1350" t="inlineStr">
        <is>
          <t>No</t>
        </is>
      </c>
      <c r="Z1350" t="inlineStr">
        <is>
          <t>No</t>
        </is>
      </c>
      <c r="AA1350" t="inlineStr">
        <is>
          <t>No</t>
        </is>
      </c>
      <c r="AB1350" t="inlineStr">
        <is>
          <t>Si</t>
        </is>
      </c>
      <c r="AC1350" s="126" t="inlineStr">
        <is>
          <t>Aqui</t>
        </is>
      </c>
      <c r="AE1350" t="n">
        <v>1850</v>
      </c>
      <c r="AF1350" t="n">
        <v>1434.108527131783</v>
      </c>
    </row>
    <row r="1351">
      <c r="B1351" t="inlineStr">
        <is>
          <t>Actiu</t>
        </is>
      </c>
      <c r="C1351" t="inlineStr">
        <is>
          <t>2025-05-30</t>
        </is>
      </c>
      <c r="D1351" t="inlineStr">
        <is>
          <t>Serra Grup Immobiliari</t>
        </is>
      </c>
      <c r="F1351" t="inlineStr">
        <is>
          <t>2025-05-30</t>
        </is>
      </c>
      <c r="G1351" t="n">
        <v>0</v>
      </c>
      <c r="I1351" t="n">
        <v>276105</v>
      </c>
      <c r="J1351" t="inlineStr">
        <is>
          <t>-</t>
        </is>
      </c>
      <c r="K1351" t="inlineStr">
        <is>
          <t>Viviendas</t>
        </is>
      </c>
      <c r="L1351" t="inlineStr">
        <is>
          <t>Obra Nueva</t>
        </is>
      </c>
      <c r="M1351" t="n">
        <v>2025</v>
      </c>
      <c r="N1351" t="n">
        <v>0</v>
      </c>
      <c r="O1351" t="inlineStr">
        <is>
          <t>Vilafranca del Penedès</t>
        </is>
      </c>
      <c r="P1351" t="inlineStr">
        <is>
          <t>Vilafranca del Penedès</t>
        </is>
      </c>
      <c r="Q1351" t="n">
        <v>83</v>
      </c>
      <c r="R1351" t="inlineStr">
        <is>
          <t>-</t>
        </is>
      </c>
      <c r="S1351" t="inlineStr">
        <is>
          <t>-</t>
        </is>
      </c>
      <c r="T1351" t="inlineStr">
        <is>
          <t>Si</t>
        </is>
      </c>
      <c r="U1351" t="n">
        <v>3</v>
      </c>
      <c r="V1351" t="n">
        <v>2</v>
      </c>
      <c r="W1351" t="inlineStr">
        <is>
          <t>-</t>
        </is>
      </c>
      <c r="X1351" t="inlineStr">
        <is>
          <t>No</t>
        </is>
      </c>
      <c r="Y1351" t="inlineStr">
        <is>
          <t>No</t>
        </is>
      </c>
      <c r="Z1351" t="inlineStr">
        <is>
          <t>Si</t>
        </is>
      </c>
      <c r="AA1351" t="inlineStr">
        <is>
          <t>No</t>
        </is>
      </c>
      <c r="AB1351" t="inlineStr">
        <is>
          <t>Si</t>
        </is>
      </c>
      <c r="AC1351" s="126" t="inlineStr">
        <is>
          <t>Aqui</t>
        </is>
      </c>
      <c r="AE1351" t="n">
        <v>3326.566265060241</v>
      </c>
      <c r="AF1351" t="n">
        <v>3326.566265060241</v>
      </c>
    </row>
    <row r="1352">
      <c r="B1352" t="inlineStr">
        <is>
          <t>Actiu</t>
        </is>
      </c>
      <c r="C1352" t="inlineStr">
        <is>
          <t>2025-05-30</t>
        </is>
      </c>
      <c r="D1352" t="inlineStr">
        <is>
          <t>Serra Grup Immobiliari</t>
        </is>
      </c>
      <c r="F1352" t="inlineStr">
        <is>
          <t>2025-05-30</t>
        </is>
      </c>
      <c r="G1352" t="n">
        <v>0</v>
      </c>
      <c r="I1352" t="n">
        <v>284000</v>
      </c>
      <c r="J1352" t="inlineStr">
        <is>
          <t>-</t>
        </is>
      </c>
      <c r="K1352" t="inlineStr">
        <is>
          <t>Viviendas</t>
        </is>
      </c>
      <c r="L1352" t="inlineStr">
        <is>
          <t>Nuevo</t>
        </is>
      </c>
      <c r="M1352" t="n">
        <v>2025</v>
      </c>
      <c r="N1352" t="n">
        <v>0</v>
      </c>
      <c r="O1352" t="inlineStr">
        <is>
          <t>Vilafranca del Penedès</t>
        </is>
      </c>
      <c r="P1352" t="inlineStr">
        <is>
          <t>La Girada</t>
        </is>
      </c>
      <c r="Q1352" t="n">
        <v>78</v>
      </c>
      <c r="R1352" t="inlineStr">
        <is>
          <t>-</t>
        </is>
      </c>
      <c r="S1352" t="inlineStr">
        <is>
          <t>-</t>
        </is>
      </c>
      <c r="T1352" t="inlineStr">
        <is>
          <t>Si</t>
        </is>
      </c>
      <c r="U1352" t="n">
        <v>4</v>
      </c>
      <c r="V1352" t="n">
        <v>2</v>
      </c>
      <c r="W1352" t="inlineStr">
        <is>
          <t>-</t>
        </is>
      </c>
      <c r="X1352" t="inlineStr">
        <is>
          <t>No</t>
        </is>
      </c>
      <c r="Y1352" t="inlineStr">
        <is>
          <t>Si</t>
        </is>
      </c>
      <c r="Z1352" t="inlineStr">
        <is>
          <t>Si</t>
        </is>
      </c>
      <c r="AA1352" t="inlineStr">
        <is>
          <t>No</t>
        </is>
      </c>
      <c r="AB1352" t="inlineStr">
        <is>
          <t>No</t>
        </is>
      </c>
      <c r="AC1352" s="126" t="inlineStr">
        <is>
          <t>Aqui</t>
        </is>
      </c>
      <c r="AE1352" t="n">
        <v>3641.025641025641</v>
      </c>
      <c r="AF1352" t="n">
        <v>3641.025641025641</v>
      </c>
    </row>
    <row r="1353">
      <c r="B1353" t="inlineStr">
        <is>
          <t>Actiu</t>
        </is>
      </c>
      <c r="C1353" t="inlineStr">
        <is>
          <t>2025-05-30</t>
        </is>
      </c>
      <c r="D1353" t="inlineStr">
        <is>
          <t>Serra Grup Immobiliari</t>
        </is>
      </c>
      <c r="F1353" t="inlineStr">
        <is>
          <t>2025-05-30</t>
        </is>
      </c>
      <c r="G1353" t="n">
        <v>0</v>
      </c>
      <c r="I1353" t="n">
        <v>319200</v>
      </c>
      <c r="J1353" t="inlineStr">
        <is>
          <t>-</t>
        </is>
      </c>
      <c r="K1353" t="inlineStr">
        <is>
          <t>Viviendas</t>
        </is>
      </c>
      <c r="L1353" t="inlineStr">
        <is>
          <t>Obra Nueva</t>
        </is>
      </c>
      <c r="M1353" t="n">
        <v>2025</v>
      </c>
      <c r="N1353" t="n">
        <v>0</v>
      </c>
      <c r="O1353" t="inlineStr">
        <is>
          <t>Vilafranca del Penedès</t>
        </is>
      </c>
      <c r="P1353" t="inlineStr">
        <is>
          <t>Barcelona</t>
        </is>
      </c>
      <c r="Q1353" t="n">
        <v>92</v>
      </c>
      <c r="R1353" t="inlineStr">
        <is>
          <t>-</t>
        </is>
      </c>
      <c r="S1353" t="inlineStr">
        <is>
          <t>-</t>
        </is>
      </c>
      <c r="T1353" t="inlineStr">
        <is>
          <t>Si</t>
        </is>
      </c>
      <c r="U1353" t="n">
        <v>4</v>
      </c>
      <c r="V1353" t="n">
        <v>2</v>
      </c>
      <c r="W1353" t="inlineStr">
        <is>
          <t>-</t>
        </is>
      </c>
      <c r="X1353" t="inlineStr">
        <is>
          <t>No</t>
        </is>
      </c>
      <c r="Y1353" t="inlineStr">
        <is>
          <t>No</t>
        </is>
      </c>
      <c r="Z1353" t="inlineStr">
        <is>
          <t>Si</t>
        </is>
      </c>
      <c r="AA1353" t="inlineStr">
        <is>
          <t>No</t>
        </is>
      </c>
      <c r="AB1353" t="inlineStr">
        <is>
          <t>Si</t>
        </is>
      </c>
      <c r="AC1353" s="126" t="inlineStr">
        <is>
          <t>Aqui</t>
        </is>
      </c>
      <c r="AE1353" t="n">
        <v>3469.565217391304</v>
      </c>
      <c r="AF1353" t="n">
        <v>3469.565217391304</v>
      </c>
    </row>
    <row r="1354">
      <c r="B1354" t="inlineStr">
        <is>
          <t>Actiu</t>
        </is>
      </c>
      <c r="C1354" t="inlineStr">
        <is>
          <t>2025-05-30</t>
        </is>
      </c>
      <c r="D1354" t="inlineStr">
        <is>
          <t>Serra Grup Immobiliari</t>
        </is>
      </c>
      <c r="F1354" t="inlineStr">
        <is>
          <t>2025-05-30</t>
        </is>
      </c>
      <c r="G1354" t="n">
        <v>0</v>
      </c>
      <c r="I1354" t="n">
        <v>495000</v>
      </c>
      <c r="J1354" t="inlineStr">
        <is>
          <t>-</t>
        </is>
      </c>
      <c r="K1354" t="inlineStr">
        <is>
          <t>Viviendas</t>
        </is>
      </c>
      <c r="L1354" t="inlineStr">
        <is>
          <t>Buen estado</t>
        </is>
      </c>
      <c r="M1354" t="n">
        <v>1918</v>
      </c>
      <c r="N1354" t="n">
        <v>107</v>
      </c>
      <c r="O1354" t="inlineStr">
        <is>
          <t>Vilafranca del Penedès</t>
        </is>
      </c>
      <c r="P1354" t="inlineStr">
        <is>
          <t>*CENTRO</t>
        </is>
      </c>
      <c r="Q1354" t="n">
        <v>273</v>
      </c>
      <c r="R1354" t="inlineStr">
        <is>
          <t>-</t>
        </is>
      </c>
      <c r="S1354" t="inlineStr">
        <is>
          <t>-</t>
        </is>
      </c>
      <c r="T1354" t="inlineStr">
        <is>
          <t>No</t>
        </is>
      </c>
      <c r="U1354" t="n">
        <v>7</v>
      </c>
      <c r="V1354" t="n">
        <v>4</v>
      </c>
      <c r="W1354" t="inlineStr">
        <is>
          <t>-</t>
        </is>
      </c>
      <c r="X1354" t="inlineStr">
        <is>
          <t>No</t>
        </is>
      </c>
      <c r="Y1354" t="inlineStr">
        <is>
          <t>Si</t>
        </is>
      </c>
      <c r="Z1354" t="inlineStr">
        <is>
          <t>No</t>
        </is>
      </c>
      <c r="AA1354" t="inlineStr">
        <is>
          <t>No</t>
        </is>
      </c>
      <c r="AB1354" t="inlineStr">
        <is>
          <t>No</t>
        </is>
      </c>
      <c r="AC1354" s="126" t="inlineStr">
        <is>
          <t>Aqui</t>
        </is>
      </c>
      <c r="AE1354" t="n">
        <v>1813.186813186813</v>
      </c>
      <c r="AF1354" t="n">
        <v>1181.22919425851</v>
      </c>
    </row>
    <row r="1355">
      <c r="B1355" t="inlineStr">
        <is>
          <t>Actiu</t>
        </is>
      </c>
      <c r="C1355" t="inlineStr">
        <is>
          <t>2025-05-30</t>
        </is>
      </c>
      <c r="D1355" t="inlineStr">
        <is>
          <t>Serra Grup Immobiliari</t>
        </is>
      </c>
      <c r="F1355" t="inlineStr">
        <is>
          <t>2025-05-30</t>
        </is>
      </c>
      <c r="G1355" t="n">
        <v>0</v>
      </c>
      <c r="I1355" t="n">
        <v>282043</v>
      </c>
      <c r="J1355" t="inlineStr">
        <is>
          <t>-</t>
        </is>
      </c>
      <c r="K1355" t="inlineStr">
        <is>
          <t>Viviendas</t>
        </is>
      </c>
      <c r="L1355" t="inlineStr">
        <is>
          <t>Nuevo</t>
        </is>
      </c>
      <c r="M1355" t="inlineStr">
        <is>
          <t>-</t>
        </is>
      </c>
      <c r="N1355" t="inlineStr">
        <is>
          <t>-</t>
        </is>
      </c>
      <c r="O1355" t="inlineStr">
        <is>
          <t>Vilafranca del Penedès</t>
        </is>
      </c>
      <c r="P1355" t="inlineStr">
        <is>
          <t>Barcelona</t>
        </is>
      </c>
      <c r="Q1355" t="n">
        <v>83</v>
      </c>
      <c r="R1355" t="inlineStr">
        <is>
          <t>-</t>
        </is>
      </c>
      <c r="S1355" t="inlineStr">
        <is>
          <t>-</t>
        </is>
      </c>
      <c r="T1355" t="inlineStr">
        <is>
          <t>Si</t>
        </is>
      </c>
      <c r="U1355" t="n">
        <v>3</v>
      </c>
      <c r="V1355" t="n">
        <v>2</v>
      </c>
      <c r="W1355" t="inlineStr">
        <is>
          <t>-</t>
        </is>
      </c>
      <c r="X1355" t="inlineStr">
        <is>
          <t>No</t>
        </is>
      </c>
      <c r="Y1355" t="inlineStr">
        <is>
          <t>No</t>
        </is>
      </c>
      <c r="Z1355" t="inlineStr">
        <is>
          <t>Si</t>
        </is>
      </c>
      <c r="AA1355" t="inlineStr">
        <is>
          <t>No</t>
        </is>
      </c>
      <c r="AB1355" t="inlineStr">
        <is>
          <t>Si</t>
        </is>
      </c>
      <c r="AC1355" s="126" t="inlineStr">
        <is>
          <t>Aqui</t>
        </is>
      </c>
      <c r="AE1355" t="n">
        <v>3398.10843373494</v>
      </c>
      <c r="AF1355" t="inlineStr">
        <is>
          <t>-</t>
        </is>
      </c>
    </row>
    <row r="1356">
      <c r="B1356" t="inlineStr">
        <is>
          <t>Actiu</t>
        </is>
      </c>
      <c r="C1356" t="inlineStr">
        <is>
          <t>2025-05-30</t>
        </is>
      </c>
      <c r="D1356" t="inlineStr">
        <is>
          <t>Serra Grup Immobiliari</t>
        </is>
      </c>
      <c r="F1356" t="inlineStr">
        <is>
          <t>2025-05-30</t>
        </is>
      </c>
      <c r="G1356" t="n">
        <v>0</v>
      </c>
      <c r="I1356" t="n">
        <v>268000</v>
      </c>
      <c r="J1356" t="inlineStr">
        <is>
          <t>-</t>
        </is>
      </c>
      <c r="K1356" t="inlineStr">
        <is>
          <t>Viviendas</t>
        </is>
      </c>
      <c r="L1356" t="inlineStr">
        <is>
          <t>Obra Nueva</t>
        </is>
      </c>
      <c r="M1356" t="n">
        <v>2025</v>
      </c>
      <c r="N1356" t="n">
        <v>0</v>
      </c>
      <c r="O1356" t="inlineStr">
        <is>
          <t>Vilafranca del Penedès</t>
        </is>
      </c>
      <c r="P1356" t="inlineStr">
        <is>
          <t>La Girada</t>
        </is>
      </c>
      <c r="Q1356" t="n">
        <v>78</v>
      </c>
      <c r="R1356" t="inlineStr">
        <is>
          <t>-</t>
        </is>
      </c>
      <c r="S1356" t="inlineStr">
        <is>
          <t>-</t>
        </is>
      </c>
      <c r="T1356" t="inlineStr">
        <is>
          <t>Si</t>
        </is>
      </c>
      <c r="U1356" t="n">
        <v>4</v>
      </c>
      <c r="V1356" t="n">
        <v>2</v>
      </c>
      <c r="W1356" t="inlineStr">
        <is>
          <t>-</t>
        </is>
      </c>
      <c r="X1356" t="inlineStr">
        <is>
          <t>No</t>
        </is>
      </c>
      <c r="Y1356" t="inlineStr">
        <is>
          <t>Si</t>
        </is>
      </c>
      <c r="Z1356" t="inlineStr">
        <is>
          <t>Si</t>
        </is>
      </c>
      <c r="AA1356" t="inlineStr">
        <is>
          <t>No</t>
        </is>
      </c>
      <c r="AB1356" t="inlineStr">
        <is>
          <t>No</t>
        </is>
      </c>
      <c r="AC1356" s="126" t="inlineStr">
        <is>
          <t>Aqui</t>
        </is>
      </c>
      <c r="AE1356" t="n">
        <v>3435.897435897436</v>
      </c>
      <c r="AF1356" t="n">
        <v>3435.897435897436</v>
      </c>
    </row>
    <row r="1357">
      <c r="B1357" t="inlineStr">
        <is>
          <t>Actiu</t>
        </is>
      </c>
      <c r="C1357" t="inlineStr">
        <is>
          <t>2025-05-30</t>
        </is>
      </c>
      <c r="D1357" t="inlineStr">
        <is>
          <t>Serra Grup Immobiliari</t>
        </is>
      </c>
      <c r="F1357" t="inlineStr">
        <is>
          <t>2025-05-30</t>
        </is>
      </c>
      <c r="G1357" t="n">
        <v>0</v>
      </c>
      <c r="I1357" t="n">
        <v>175000</v>
      </c>
      <c r="J1357" t="inlineStr">
        <is>
          <t>-</t>
        </is>
      </c>
      <c r="K1357" t="inlineStr">
        <is>
          <t>Viviendas</t>
        </is>
      </c>
      <c r="L1357" t="inlineStr">
        <is>
          <t>Buen estado</t>
        </is>
      </c>
      <c r="M1357" t="n">
        <v>1995</v>
      </c>
      <c r="N1357" t="n">
        <v>30</v>
      </c>
      <c r="O1357" t="inlineStr">
        <is>
          <t>Vilafranca del Penedès</t>
        </is>
      </c>
      <c r="P1357" t="inlineStr">
        <is>
          <t>LES CLOTES</t>
        </is>
      </c>
      <c r="Q1357" t="n">
        <v>87</v>
      </c>
      <c r="R1357" t="inlineStr">
        <is>
          <t>-</t>
        </is>
      </c>
      <c r="S1357" t="inlineStr">
        <is>
          <t>-</t>
        </is>
      </c>
      <c r="T1357" t="inlineStr">
        <is>
          <t>Si</t>
        </is>
      </c>
      <c r="U1357" t="n">
        <v>4</v>
      </c>
      <c r="V1357" t="n">
        <v>2</v>
      </c>
      <c r="W1357" t="inlineStr">
        <is>
          <t>Oeste</t>
        </is>
      </c>
      <c r="X1357" t="inlineStr">
        <is>
          <t>No</t>
        </is>
      </c>
      <c r="Y1357" t="inlineStr">
        <is>
          <t>Si</t>
        </is>
      </c>
      <c r="Z1357" t="inlineStr">
        <is>
          <t>No</t>
        </is>
      </c>
      <c r="AA1357" t="inlineStr">
        <is>
          <t>No</t>
        </is>
      </c>
      <c r="AB1357" t="inlineStr">
        <is>
          <t>No</t>
        </is>
      </c>
      <c r="AC1357" s="126" t="inlineStr">
        <is>
          <t>Aqui</t>
        </is>
      </c>
      <c r="AE1357" t="n">
        <v>2011.494252873563</v>
      </c>
      <c r="AF1357" t="n">
        <v>1749.125437281359</v>
      </c>
    </row>
    <row r="1358">
      <c r="B1358" t="inlineStr">
        <is>
          <t>Actiu</t>
        </is>
      </c>
      <c r="C1358" t="inlineStr">
        <is>
          <t>2025-05-30</t>
        </is>
      </c>
      <c r="D1358" t="inlineStr">
        <is>
          <t>Serra Grup Immobiliari</t>
        </is>
      </c>
      <c r="F1358" t="inlineStr">
        <is>
          <t>2025-05-30</t>
        </is>
      </c>
      <c r="G1358" t="n">
        <v>0</v>
      </c>
      <c r="I1358" t="n">
        <v>270000</v>
      </c>
      <c r="J1358" t="inlineStr">
        <is>
          <t>-</t>
        </is>
      </c>
      <c r="K1358" t="inlineStr">
        <is>
          <t>Viviendas</t>
        </is>
      </c>
      <c r="L1358" t="inlineStr">
        <is>
          <t>Seminuevo</t>
        </is>
      </c>
      <c r="M1358" t="n">
        <v>2023</v>
      </c>
      <c r="N1358" t="n">
        <v>2</v>
      </c>
      <c r="O1358" t="inlineStr">
        <is>
          <t>Vilafranca del Penedès</t>
        </is>
      </c>
      <c r="P1358" t="inlineStr">
        <is>
          <t>*CENTRO</t>
        </is>
      </c>
      <c r="Q1358" t="n">
        <v>95</v>
      </c>
      <c r="R1358" t="inlineStr">
        <is>
          <t>-</t>
        </is>
      </c>
      <c r="S1358" t="inlineStr">
        <is>
          <t>-</t>
        </is>
      </c>
      <c r="T1358" t="inlineStr">
        <is>
          <t>Si</t>
        </is>
      </c>
      <c r="U1358" t="n">
        <v>3</v>
      </c>
      <c r="V1358" t="n">
        <v>2</v>
      </c>
      <c r="W1358" t="inlineStr">
        <is>
          <t>Sur</t>
        </is>
      </c>
      <c r="X1358" t="inlineStr">
        <is>
          <t>No</t>
        </is>
      </c>
      <c r="Y1358" t="inlineStr">
        <is>
          <t>Si</t>
        </is>
      </c>
      <c r="Z1358" t="inlineStr">
        <is>
          <t>No</t>
        </is>
      </c>
      <c r="AA1358" t="inlineStr">
        <is>
          <t>No</t>
        </is>
      </c>
      <c r="AB1358" t="inlineStr">
        <is>
          <t>No</t>
        </is>
      </c>
      <c r="AC1358" s="126" t="inlineStr">
        <is>
          <t>Aqui</t>
        </is>
      </c>
      <c r="AE1358" t="n">
        <v>2842.105263157895</v>
      </c>
      <c r="AF1358" t="n">
        <v>2813.965607087024</v>
      </c>
    </row>
    <row r="1359">
      <c r="B1359" t="inlineStr">
        <is>
          <t>Actiu</t>
        </is>
      </c>
      <c r="C1359" t="inlineStr">
        <is>
          <t>2025-05-30</t>
        </is>
      </c>
      <c r="D1359" t="inlineStr">
        <is>
          <t>Serra Grup Immobiliari</t>
        </is>
      </c>
      <c r="F1359" t="inlineStr">
        <is>
          <t>2025-05-30</t>
        </is>
      </c>
      <c r="G1359" t="n">
        <v>0</v>
      </c>
      <c r="I1359" t="n">
        <v>267000</v>
      </c>
      <c r="J1359" t="inlineStr">
        <is>
          <t>-</t>
        </is>
      </c>
      <c r="K1359" t="inlineStr">
        <is>
          <t>Viviendas</t>
        </is>
      </c>
      <c r="L1359" t="inlineStr">
        <is>
          <t>Buen estado</t>
        </is>
      </c>
      <c r="M1359" t="inlineStr">
        <is>
          <t>-</t>
        </is>
      </c>
      <c r="N1359" t="inlineStr">
        <is>
          <t>-</t>
        </is>
      </c>
      <c r="O1359" t="inlineStr">
        <is>
          <t>Vilafranca del Penedès</t>
        </is>
      </c>
      <c r="P1359" t="inlineStr">
        <is>
          <t>*CENTRO</t>
        </is>
      </c>
      <c r="Q1359" t="n">
        <v>305</v>
      </c>
      <c r="R1359" t="inlineStr">
        <is>
          <t>-</t>
        </is>
      </c>
      <c r="S1359" t="inlineStr">
        <is>
          <t>-</t>
        </is>
      </c>
      <c r="T1359" t="inlineStr">
        <is>
          <t>No</t>
        </is>
      </c>
      <c r="U1359" t="n">
        <v>4</v>
      </c>
      <c r="V1359" t="n">
        <v>3</v>
      </c>
      <c r="W1359" t="inlineStr">
        <is>
          <t>-</t>
        </is>
      </c>
      <c r="X1359" t="inlineStr">
        <is>
          <t>No</t>
        </is>
      </c>
      <c r="Y1359" t="inlineStr">
        <is>
          <t>No</t>
        </is>
      </c>
      <c r="Z1359" t="inlineStr">
        <is>
          <t>No</t>
        </is>
      </c>
      <c r="AA1359" t="inlineStr">
        <is>
          <t>No</t>
        </is>
      </c>
      <c r="AB1359" t="inlineStr">
        <is>
          <t>No</t>
        </is>
      </c>
      <c r="AC1359" s="126" t="inlineStr">
        <is>
          <t>Aqui</t>
        </is>
      </c>
      <c r="AE1359" t="n">
        <v>875.4098360655738</v>
      </c>
      <c r="AF1359" t="inlineStr">
        <is>
          <t>-</t>
        </is>
      </c>
    </row>
    <row r="1360">
      <c r="B1360" t="inlineStr">
        <is>
          <t>Actiu</t>
        </is>
      </c>
      <c r="C1360" t="inlineStr">
        <is>
          <t>2025-05-30</t>
        </is>
      </c>
      <c r="D1360" t="inlineStr">
        <is>
          <t>Serra Grup Immobiliari</t>
        </is>
      </c>
      <c r="F1360" t="inlineStr">
        <is>
          <t>2025-05-30</t>
        </is>
      </c>
      <c r="G1360" t="n">
        <v>0</v>
      </c>
      <c r="I1360" t="n">
        <v>285000</v>
      </c>
      <c r="J1360" t="inlineStr">
        <is>
          <t>-</t>
        </is>
      </c>
      <c r="K1360" t="inlineStr">
        <is>
          <t>Viviendas</t>
        </is>
      </c>
      <c r="L1360" t="inlineStr">
        <is>
          <t>Buen estado</t>
        </is>
      </c>
      <c r="M1360" t="n">
        <v>1960</v>
      </c>
      <c r="N1360" t="n">
        <v>65</v>
      </c>
      <c r="O1360" t="inlineStr">
        <is>
          <t>Vilafranca del Penedès</t>
        </is>
      </c>
      <c r="P1360" t="inlineStr">
        <is>
          <t>*CENTRO</t>
        </is>
      </c>
      <c r="Q1360" t="n">
        <v>98</v>
      </c>
      <c r="R1360" t="inlineStr">
        <is>
          <t>-</t>
        </is>
      </c>
      <c r="S1360" t="inlineStr">
        <is>
          <t>-</t>
        </is>
      </c>
      <c r="T1360" t="inlineStr">
        <is>
          <t>No</t>
        </is>
      </c>
      <c r="U1360" t="n">
        <v>3</v>
      </c>
      <c r="V1360" t="n">
        <v>2</v>
      </c>
      <c r="W1360" t="inlineStr">
        <is>
          <t>-</t>
        </is>
      </c>
      <c r="X1360" t="inlineStr">
        <is>
          <t>No</t>
        </is>
      </c>
      <c r="Y1360" t="inlineStr">
        <is>
          <t>Si</t>
        </is>
      </c>
      <c r="Z1360" t="inlineStr">
        <is>
          <t>No</t>
        </is>
      </c>
      <c r="AA1360" t="inlineStr">
        <is>
          <t>No</t>
        </is>
      </c>
      <c r="AB1360" t="inlineStr">
        <is>
          <t>Si</t>
        </is>
      </c>
      <c r="AC1360" s="126" t="inlineStr">
        <is>
          <t>Aqui</t>
        </is>
      </c>
      <c r="AE1360" t="n">
        <v>2908.163265306122</v>
      </c>
      <c r="AF1360" t="n">
        <v>2194.840200231036</v>
      </c>
    </row>
    <row r="1361">
      <c r="B1361" t="inlineStr">
        <is>
          <t>Actiu</t>
        </is>
      </c>
      <c r="C1361" t="inlineStr">
        <is>
          <t>2025-05-30</t>
        </is>
      </c>
      <c r="D1361" t="inlineStr">
        <is>
          <t>Serra Grup Immobiliari</t>
        </is>
      </c>
      <c r="F1361" t="inlineStr">
        <is>
          <t>2025-05-30</t>
        </is>
      </c>
      <c r="G1361" t="n">
        <v>0</v>
      </c>
      <c r="I1361" t="n">
        <v>269000</v>
      </c>
      <c r="J1361" t="inlineStr">
        <is>
          <t>-</t>
        </is>
      </c>
      <c r="K1361" t="inlineStr">
        <is>
          <t>Viviendas</t>
        </is>
      </c>
      <c r="L1361" t="inlineStr">
        <is>
          <t>Obra Nueva</t>
        </is>
      </c>
      <c r="M1361" t="n">
        <v>2025</v>
      </c>
      <c r="N1361" t="n">
        <v>0</v>
      </c>
      <c r="O1361" t="inlineStr">
        <is>
          <t>Vilafranca del Penedès</t>
        </is>
      </c>
      <c r="P1361" t="inlineStr">
        <is>
          <t>La Girada</t>
        </is>
      </c>
      <c r="Q1361" t="n">
        <v>78</v>
      </c>
      <c r="R1361" t="inlineStr">
        <is>
          <t>-</t>
        </is>
      </c>
      <c r="S1361" t="inlineStr">
        <is>
          <t>-</t>
        </is>
      </c>
      <c r="T1361" t="inlineStr">
        <is>
          <t>Si</t>
        </is>
      </c>
      <c r="U1361" t="n">
        <v>4</v>
      </c>
      <c r="V1361" t="n">
        <v>2</v>
      </c>
      <c r="W1361" t="inlineStr">
        <is>
          <t>-</t>
        </is>
      </c>
      <c r="X1361" t="inlineStr">
        <is>
          <t>No</t>
        </is>
      </c>
      <c r="Y1361" t="inlineStr">
        <is>
          <t>Si</t>
        </is>
      </c>
      <c r="Z1361" t="inlineStr">
        <is>
          <t>Si</t>
        </is>
      </c>
      <c r="AA1361" t="inlineStr">
        <is>
          <t>No</t>
        </is>
      </c>
      <c r="AB1361" t="inlineStr">
        <is>
          <t>No</t>
        </is>
      </c>
      <c r="AC1361" s="126" t="inlineStr">
        <is>
          <t>Aqui</t>
        </is>
      </c>
      <c r="AE1361" t="n">
        <v>3448.717948717949</v>
      </c>
      <c r="AF1361" t="n">
        <v>3448.717948717949</v>
      </c>
    </row>
    <row r="1362">
      <c r="B1362" t="inlineStr">
        <is>
          <t>Actiu</t>
        </is>
      </c>
      <c r="C1362" t="inlineStr">
        <is>
          <t>2025-05-30</t>
        </is>
      </c>
      <c r="D1362" t="inlineStr">
        <is>
          <t>Serra Grup Immobiliari</t>
        </is>
      </c>
      <c r="F1362" t="inlineStr">
        <is>
          <t>2025-05-30</t>
        </is>
      </c>
      <c r="G1362" t="n">
        <v>0</v>
      </c>
      <c r="I1362" t="n">
        <v>700000</v>
      </c>
      <c r="J1362" t="inlineStr">
        <is>
          <t>-</t>
        </is>
      </c>
      <c r="K1362" t="inlineStr">
        <is>
          <t>Viviendas</t>
        </is>
      </c>
      <c r="L1362" t="inlineStr">
        <is>
          <t>Buen estado</t>
        </is>
      </c>
      <c r="M1362" t="n">
        <v>1925</v>
      </c>
      <c r="N1362" t="n">
        <v>100</v>
      </c>
      <c r="O1362" t="inlineStr">
        <is>
          <t>Vilafranca del Penedès</t>
        </is>
      </c>
      <c r="P1362" t="inlineStr">
        <is>
          <t>*CENTRO</t>
        </is>
      </c>
      <c r="Q1362" t="n">
        <v>181</v>
      </c>
      <c r="R1362" t="inlineStr">
        <is>
          <t>-</t>
        </is>
      </c>
      <c r="S1362" t="inlineStr">
        <is>
          <t>-</t>
        </is>
      </c>
      <c r="T1362" t="inlineStr">
        <is>
          <t>No</t>
        </is>
      </c>
      <c r="U1362" t="n">
        <v>8</v>
      </c>
      <c r="V1362" t="n">
        <v>8</v>
      </c>
      <c r="W1362" t="inlineStr">
        <is>
          <t>Este</t>
        </is>
      </c>
      <c r="X1362" t="inlineStr">
        <is>
          <t>No</t>
        </is>
      </c>
      <c r="Y1362" t="inlineStr">
        <is>
          <t>Si</t>
        </is>
      </c>
      <c r="Z1362" t="inlineStr">
        <is>
          <t>No</t>
        </is>
      </c>
      <c r="AA1362" t="inlineStr">
        <is>
          <t>No</t>
        </is>
      </c>
      <c r="AB1362" t="inlineStr">
        <is>
          <t>No</t>
        </is>
      </c>
      <c r="AC1362" s="126" t="inlineStr">
        <is>
          <t>Aqui</t>
        </is>
      </c>
      <c r="AE1362" t="n">
        <v>3867.403314917127</v>
      </c>
      <c r="AF1362" t="n">
        <v>2578.268876611418</v>
      </c>
    </row>
    <row r="1363">
      <c r="B1363" t="inlineStr">
        <is>
          <t>Actiu</t>
        </is>
      </c>
      <c r="C1363" t="inlineStr">
        <is>
          <t>2025-05-30</t>
        </is>
      </c>
      <c r="D1363" t="inlineStr">
        <is>
          <t>Serra Grup Immobiliari</t>
        </is>
      </c>
      <c r="F1363" t="inlineStr">
        <is>
          <t>2025-05-30</t>
        </is>
      </c>
      <c r="G1363" t="n">
        <v>0</v>
      </c>
      <c r="I1363" t="n">
        <v>273861</v>
      </c>
      <c r="J1363" t="inlineStr">
        <is>
          <t>-</t>
        </is>
      </c>
      <c r="K1363" t="inlineStr">
        <is>
          <t>Viviendas</t>
        </is>
      </c>
      <c r="L1363" t="inlineStr">
        <is>
          <t>Obra Nueva</t>
        </is>
      </c>
      <c r="M1363" t="n">
        <v>2025</v>
      </c>
      <c r="N1363" t="n">
        <v>0</v>
      </c>
      <c r="O1363" t="inlineStr">
        <is>
          <t>Vilafranca del Penedès</t>
        </is>
      </c>
      <c r="P1363" t="inlineStr">
        <is>
          <t>Vilafranca del Penedès</t>
        </is>
      </c>
      <c r="Q1363" t="n">
        <v>84</v>
      </c>
      <c r="R1363" t="inlineStr">
        <is>
          <t>-</t>
        </is>
      </c>
      <c r="S1363" t="inlineStr">
        <is>
          <t>-</t>
        </is>
      </c>
      <c r="T1363" t="inlineStr">
        <is>
          <t>Si</t>
        </is>
      </c>
      <c r="U1363" t="n">
        <v>3</v>
      </c>
      <c r="V1363" t="n">
        <v>2</v>
      </c>
      <c r="W1363" t="inlineStr">
        <is>
          <t>-</t>
        </is>
      </c>
      <c r="X1363" t="inlineStr">
        <is>
          <t>No</t>
        </is>
      </c>
      <c r="Y1363" t="inlineStr">
        <is>
          <t>No</t>
        </is>
      </c>
      <c r="Z1363" t="inlineStr">
        <is>
          <t>Si</t>
        </is>
      </c>
      <c r="AA1363" t="inlineStr">
        <is>
          <t>No</t>
        </is>
      </c>
      <c r="AB1363" t="inlineStr">
        <is>
          <t>Si</t>
        </is>
      </c>
      <c r="AC1363" s="126" t="inlineStr">
        <is>
          <t>Aqui</t>
        </is>
      </c>
      <c r="AE1363" t="n">
        <v>3260.25</v>
      </c>
      <c r="AF1363" t="n">
        <v>3260.25</v>
      </c>
    </row>
    <row r="1364">
      <c r="B1364" t="inlineStr">
        <is>
          <t>Actiu</t>
        </is>
      </c>
      <c r="C1364" t="inlineStr">
        <is>
          <t>2025-05-30</t>
        </is>
      </c>
      <c r="D1364" t="inlineStr">
        <is>
          <t>Serra Grup Immobiliari</t>
        </is>
      </c>
      <c r="F1364" t="inlineStr">
        <is>
          <t>2025-05-30</t>
        </is>
      </c>
      <c r="G1364" t="n">
        <v>0</v>
      </c>
      <c r="I1364" t="n">
        <v>495000</v>
      </c>
      <c r="J1364" t="inlineStr">
        <is>
          <t>-</t>
        </is>
      </c>
      <c r="K1364" t="inlineStr">
        <is>
          <t>Viviendas</t>
        </is>
      </c>
      <c r="L1364" t="inlineStr">
        <is>
          <t>Buen estado</t>
        </is>
      </c>
      <c r="M1364" t="n">
        <v>1918</v>
      </c>
      <c r="N1364" t="n">
        <v>107</v>
      </c>
      <c r="O1364" t="inlineStr">
        <is>
          <t>Vilafranca del Penedès</t>
        </is>
      </c>
      <c r="P1364" t="inlineStr">
        <is>
          <t>*CENTRO</t>
        </is>
      </c>
      <c r="Q1364" t="n">
        <v>273</v>
      </c>
      <c r="R1364" t="inlineStr">
        <is>
          <t>-</t>
        </is>
      </c>
      <c r="S1364" t="inlineStr">
        <is>
          <t>-</t>
        </is>
      </c>
      <c r="T1364" t="inlineStr">
        <is>
          <t>No</t>
        </is>
      </c>
      <c r="U1364" t="n">
        <v>7</v>
      </c>
      <c r="V1364" t="n">
        <v>4</v>
      </c>
      <c r="W1364" t="inlineStr">
        <is>
          <t>-</t>
        </is>
      </c>
      <c r="X1364" t="inlineStr">
        <is>
          <t>No</t>
        </is>
      </c>
      <c r="Y1364" t="inlineStr">
        <is>
          <t>Si</t>
        </is>
      </c>
      <c r="Z1364" t="inlineStr">
        <is>
          <t>No</t>
        </is>
      </c>
      <c r="AA1364" t="inlineStr">
        <is>
          <t>No</t>
        </is>
      </c>
      <c r="AB1364" t="inlineStr">
        <is>
          <t>No</t>
        </is>
      </c>
      <c r="AC1364" s="126" t="inlineStr">
        <is>
          <t>Aqui</t>
        </is>
      </c>
      <c r="AE1364" t="n">
        <v>1813.186813186813</v>
      </c>
      <c r="AF1364" t="n">
        <v>1181.22919425851</v>
      </c>
    </row>
    <row r="1365">
      <c r="B1365" t="inlineStr">
        <is>
          <t>Actiu</t>
        </is>
      </c>
      <c r="C1365" t="inlineStr">
        <is>
          <t>2025-05-30</t>
        </is>
      </c>
      <c r="D1365" t="inlineStr">
        <is>
          <t>Serra Grup Immobiliari</t>
        </is>
      </c>
      <c r="F1365" t="inlineStr">
        <is>
          <t>2025-05-30</t>
        </is>
      </c>
      <c r="G1365" t="n">
        <v>0</v>
      </c>
      <c r="I1365" t="n">
        <v>319200</v>
      </c>
      <c r="J1365" t="inlineStr">
        <is>
          <t>-</t>
        </is>
      </c>
      <c r="K1365" t="inlineStr">
        <is>
          <t>Viviendas</t>
        </is>
      </c>
      <c r="L1365" t="inlineStr">
        <is>
          <t>Obra Nueva</t>
        </is>
      </c>
      <c r="M1365" t="n">
        <v>2025</v>
      </c>
      <c r="N1365" t="n">
        <v>0</v>
      </c>
      <c r="O1365" t="inlineStr">
        <is>
          <t>Vilafranca del Penedès</t>
        </is>
      </c>
      <c r="P1365" t="inlineStr">
        <is>
          <t>Barcelona</t>
        </is>
      </c>
      <c r="Q1365" t="n">
        <v>92</v>
      </c>
      <c r="R1365" t="inlineStr">
        <is>
          <t>-</t>
        </is>
      </c>
      <c r="S1365" t="inlineStr">
        <is>
          <t>-</t>
        </is>
      </c>
      <c r="T1365" t="inlineStr">
        <is>
          <t>Si</t>
        </is>
      </c>
      <c r="U1365" t="n">
        <v>4</v>
      </c>
      <c r="V1365" t="n">
        <v>2</v>
      </c>
      <c r="W1365" t="inlineStr">
        <is>
          <t>-</t>
        </is>
      </c>
      <c r="X1365" t="inlineStr">
        <is>
          <t>No</t>
        </is>
      </c>
      <c r="Y1365" t="inlineStr">
        <is>
          <t>No</t>
        </is>
      </c>
      <c r="Z1365" t="inlineStr">
        <is>
          <t>Si</t>
        </is>
      </c>
      <c r="AA1365" t="inlineStr">
        <is>
          <t>No</t>
        </is>
      </c>
      <c r="AB1365" t="inlineStr">
        <is>
          <t>Si</t>
        </is>
      </c>
      <c r="AC1365" s="126" t="inlineStr">
        <is>
          <t>Aqui</t>
        </is>
      </c>
      <c r="AE1365" t="n">
        <v>3469.565217391304</v>
      </c>
      <c r="AF1365" t="n">
        <v>3469.565217391304</v>
      </c>
    </row>
    <row r="1366">
      <c r="B1366" t="inlineStr">
        <is>
          <t>Actiu</t>
        </is>
      </c>
      <c r="C1366" t="inlineStr">
        <is>
          <t>2025-05-30</t>
        </is>
      </c>
      <c r="D1366" t="inlineStr">
        <is>
          <t>Serra Grup Immobiliari</t>
        </is>
      </c>
      <c r="F1366" t="inlineStr">
        <is>
          <t>2025-05-30</t>
        </is>
      </c>
      <c r="G1366" t="n">
        <v>0</v>
      </c>
      <c r="I1366" t="n">
        <v>276838</v>
      </c>
      <c r="J1366" t="inlineStr">
        <is>
          <t>-</t>
        </is>
      </c>
      <c r="K1366" t="inlineStr">
        <is>
          <t>Viviendas</t>
        </is>
      </c>
      <c r="L1366" t="inlineStr">
        <is>
          <t>Obra Nueva</t>
        </is>
      </c>
      <c r="M1366" t="n">
        <v>2025</v>
      </c>
      <c r="N1366" t="n">
        <v>0</v>
      </c>
      <c r="O1366" t="inlineStr">
        <is>
          <t>Vilafranca del Penedès</t>
        </is>
      </c>
      <c r="P1366" t="inlineStr">
        <is>
          <t>Barceloneta</t>
        </is>
      </c>
      <c r="Q1366" t="n">
        <v>83</v>
      </c>
      <c r="R1366" t="inlineStr">
        <is>
          <t>-</t>
        </is>
      </c>
      <c r="S1366" t="inlineStr">
        <is>
          <t>-</t>
        </is>
      </c>
      <c r="T1366" t="inlineStr">
        <is>
          <t>Si</t>
        </is>
      </c>
      <c r="U1366" t="n">
        <v>3</v>
      </c>
      <c r="V1366" t="n">
        <v>2</v>
      </c>
      <c r="W1366" t="inlineStr">
        <is>
          <t>-</t>
        </is>
      </c>
      <c r="X1366" t="inlineStr">
        <is>
          <t>No</t>
        </is>
      </c>
      <c r="Y1366" t="inlineStr">
        <is>
          <t>No</t>
        </is>
      </c>
      <c r="Z1366" t="inlineStr">
        <is>
          <t>Si</t>
        </is>
      </c>
      <c r="AA1366" t="inlineStr">
        <is>
          <t>No</t>
        </is>
      </c>
      <c r="AB1366" t="inlineStr">
        <is>
          <t>Si</t>
        </is>
      </c>
      <c r="AC1366" s="126" t="inlineStr">
        <is>
          <t>Aqui</t>
        </is>
      </c>
      <c r="AE1366" t="n">
        <v>3335.397590361446</v>
      </c>
      <c r="AF1366" t="n">
        <v>3335.397590361446</v>
      </c>
    </row>
    <row r="1367">
      <c r="B1367" t="inlineStr">
        <is>
          <t>Actiu</t>
        </is>
      </c>
      <c r="C1367" t="inlineStr">
        <is>
          <t>2025-05-30</t>
        </is>
      </c>
      <c r="D1367" t="inlineStr">
        <is>
          <t>Serra Grup Immobiliari</t>
        </is>
      </c>
      <c r="F1367" t="inlineStr">
        <is>
          <t>2025-05-30</t>
        </is>
      </c>
      <c r="G1367" t="n">
        <v>0</v>
      </c>
      <c r="I1367" t="n">
        <v>294743</v>
      </c>
      <c r="J1367" t="inlineStr">
        <is>
          <t>-</t>
        </is>
      </c>
      <c r="K1367" t="inlineStr">
        <is>
          <t>Viviendas</t>
        </is>
      </c>
      <c r="L1367" t="inlineStr">
        <is>
          <t>Obra Nueva</t>
        </is>
      </c>
      <c r="M1367" t="n">
        <v>2025</v>
      </c>
      <c r="N1367" t="n">
        <v>0</v>
      </c>
      <c r="O1367" t="inlineStr">
        <is>
          <t>Vilafranca del Penedès</t>
        </is>
      </c>
      <c r="P1367" t="inlineStr">
        <is>
          <t>Barceloneta</t>
        </is>
      </c>
      <c r="Q1367" t="n">
        <v>82</v>
      </c>
      <c r="R1367" t="inlineStr">
        <is>
          <t>-</t>
        </is>
      </c>
      <c r="S1367" t="inlineStr">
        <is>
          <t>-</t>
        </is>
      </c>
      <c r="T1367" t="inlineStr">
        <is>
          <t>Si</t>
        </is>
      </c>
      <c r="U1367" t="n">
        <v>4</v>
      </c>
      <c r="V1367" t="n">
        <v>2</v>
      </c>
      <c r="W1367" t="inlineStr">
        <is>
          <t>-</t>
        </is>
      </c>
      <c r="X1367" t="inlineStr">
        <is>
          <t>No</t>
        </is>
      </c>
      <c r="Y1367" t="inlineStr">
        <is>
          <t>No</t>
        </is>
      </c>
      <c r="Z1367" t="inlineStr">
        <is>
          <t>Si</t>
        </is>
      </c>
      <c r="AA1367" t="inlineStr">
        <is>
          <t>No</t>
        </is>
      </c>
      <c r="AB1367" t="inlineStr">
        <is>
          <t>Si</t>
        </is>
      </c>
      <c r="AC1367" s="126" t="inlineStr">
        <is>
          <t>Aqui</t>
        </is>
      </c>
      <c r="AE1367" t="n">
        <v>3594.426829268293</v>
      </c>
      <c r="AF1367" t="n">
        <v>3594.426829268293</v>
      </c>
    </row>
    <row r="1368">
      <c r="B1368" t="inlineStr">
        <is>
          <t>Actiu</t>
        </is>
      </c>
      <c r="C1368" t="inlineStr">
        <is>
          <t>2025-05-30</t>
        </is>
      </c>
      <c r="D1368" t="inlineStr">
        <is>
          <t>Serra Grup Immobiliari</t>
        </is>
      </c>
      <c r="F1368" t="inlineStr">
        <is>
          <t>2025-05-30</t>
        </is>
      </c>
      <c r="G1368" t="n">
        <v>0</v>
      </c>
      <c r="I1368" t="n">
        <v>288472</v>
      </c>
      <c r="J1368" t="inlineStr">
        <is>
          <t>-</t>
        </is>
      </c>
      <c r="K1368" t="inlineStr">
        <is>
          <t>Viviendas</t>
        </is>
      </c>
      <c r="L1368" t="inlineStr">
        <is>
          <t>Obra Nueva</t>
        </is>
      </c>
      <c r="M1368" t="n">
        <v>2025</v>
      </c>
      <c r="N1368" t="n">
        <v>0</v>
      </c>
      <c r="O1368" t="inlineStr">
        <is>
          <t>Vilafranca del Penedès</t>
        </is>
      </c>
      <c r="P1368" t="inlineStr">
        <is>
          <t>Vilafranca del Penedès</t>
        </is>
      </c>
      <c r="Q1368" t="n">
        <v>88</v>
      </c>
      <c r="R1368" t="inlineStr">
        <is>
          <t>-</t>
        </is>
      </c>
      <c r="S1368" t="inlineStr">
        <is>
          <t>-</t>
        </is>
      </c>
      <c r="T1368" t="inlineStr">
        <is>
          <t>Si</t>
        </is>
      </c>
      <c r="U1368" t="n">
        <v>4</v>
      </c>
      <c r="V1368" t="n">
        <v>2</v>
      </c>
      <c r="W1368" t="inlineStr">
        <is>
          <t>-</t>
        </is>
      </c>
      <c r="X1368" t="inlineStr">
        <is>
          <t>No</t>
        </is>
      </c>
      <c r="Y1368" t="inlineStr">
        <is>
          <t>Si</t>
        </is>
      </c>
      <c r="Z1368" t="inlineStr">
        <is>
          <t>Si</t>
        </is>
      </c>
      <c r="AA1368" t="inlineStr">
        <is>
          <t>No</t>
        </is>
      </c>
      <c r="AB1368" t="inlineStr">
        <is>
          <t>Si</t>
        </is>
      </c>
      <c r="AC1368" s="126" t="inlineStr">
        <is>
          <t>Aqui</t>
        </is>
      </c>
      <c r="AE1368" t="n">
        <v>3278.090909090909</v>
      </c>
      <c r="AF1368" t="n">
        <v>3278.090909090909</v>
      </c>
    </row>
    <row r="1369">
      <c r="B1369" t="inlineStr">
        <is>
          <t>Actiu</t>
        </is>
      </c>
      <c r="C1369" t="inlineStr">
        <is>
          <t>2025-05-30</t>
        </is>
      </c>
      <c r="D1369" t="inlineStr">
        <is>
          <t>Serra Grup Immobiliari</t>
        </is>
      </c>
      <c r="F1369" t="inlineStr">
        <is>
          <t>2025-05-30</t>
        </is>
      </c>
      <c r="G1369" t="n">
        <v>0</v>
      </c>
      <c r="I1369" t="n">
        <v>267000</v>
      </c>
      <c r="J1369" t="inlineStr">
        <is>
          <t>-</t>
        </is>
      </c>
      <c r="K1369" t="inlineStr">
        <is>
          <t>Viviendas</t>
        </is>
      </c>
      <c r="L1369" t="inlineStr">
        <is>
          <t>Buen estado</t>
        </is>
      </c>
      <c r="M1369" t="inlineStr">
        <is>
          <t>-</t>
        </is>
      </c>
      <c r="N1369" t="inlineStr">
        <is>
          <t>-</t>
        </is>
      </c>
      <c r="O1369" t="inlineStr">
        <is>
          <t>Vilafranca del Penedès</t>
        </is>
      </c>
      <c r="P1369" t="inlineStr">
        <is>
          <t>*CENTRO</t>
        </is>
      </c>
      <c r="Q1369" t="n">
        <v>305</v>
      </c>
      <c r="R1369" t="inlineStr">
        <is>
          <t>-</t>
        </is>
      </c>
      <c r="S1369" t="inlineStr">
        <is>
          <t>-</t>
        </is>
      </c>
      <c r="T1369" t="inlineStr">
        <is>
          <t>No</t>
        </is>
      </c>
      <c r="U1369" t="n">
        <v>4</v>
      </c>
      <c r="V1369" t="n">
        <v>3</v>
      </c>
      <c r="W1369" t="inlineStr">
        <is>
          <t>-</t>
        </is>
      </c>
      <c r="X1369" t="inlineStr">
        <is>
          <t>No</t>
        </is>
      </c>
      <c r="Y1369" t="inlineStr">
        <is>
          <t>No</t>
        </is>
      </c>
      <c r="Z1369" t="inlineStr">
        <is>
          <t>No</t>
        </is>
      </c>
      <c r="AA1369" t="inlineStr">
        <is>
          <t>No</t>
        </is>
      </c>
      <c r="AB1369" t="inlineStr">
        <is>
          <t>No</t>
        </is>
      </c>
      <c r="AC1369" s="126" t="inlineStr">
        <is>
          <t>Aqui</t>
        </is>
      </c>
      <c r="AE1369" t="n">
        <v>875.4098360655738</v>
      </c>
      <c r="AF1369" t="inlineStr">
        <is>
          <t>-</t>
        </is>
      </c>
    </row>
    <row r="1370">
      <c r="B1370" t="inlineStr">
        <is>
          <t>Actiu</t>
        </is>
      </c>
      <c r="C1370" t="inlineStr">
        <is>
          <t>2025-05-30</t>
        </is>
      </c>
      <c r="D1370" t="inlineStr">
        <is>
          <t>Serra Grup Immobiliari</t>
        </is>
      </c>
      <c r="F1370" t="inlineStr">
        <is>
          <t>2025-05-30</t>
        </is>
      </c>
      <c r="G1370" t="n">
        <v>0</v>
      </c>
      <c r="I1370" t="n">
        <v>2200000</v>
      </c>
      <c r="J1370" t="inlineStr">
        <is>
          <t>-</t>
        </is>
      </c>
      <c r="K1370" t="inlineStr">
        <is>
          <t>Viviendas</t>
        </is>
      </c>
      <c r="L1370" t="inlineStr">
        <is>
          <t>-</t>
        </is>
      </c>
      <c r="M1370" t="inlineStr">
        <is>
          <t>-</t>
        </is>
      </c>
      <c r="N1370" t="inlineStr">
        <is>
          <t>-</t>
        </is>
      </c>
      <c r="O1370" t="inlineStr">
        <is>
          <t>Vilafranca del Penedès</t>
        </is>
      </c>
      <c r="P1370" t="inlineStr">
        <is>
          <t>Subirats</t>
        </is>
      </c>
      <c r="Q1370" t="n">
        <v>687</v>
      </c>
      <c r="R1370" t="inlineStr">
        <is>
          <t>-</t>
        </is>
      </c>
      <c r="S1370" t="inlineStr">
        <is>
          <t>-</t>
        </is>
      </c>
      <c r="T1370" t="inlineStr">
        <is>
          <t>No</t>
        </is>
      </c>
      <c r="U1370" t="n">
        <v>8</v>
      </c>
      <c r="V1370" t="n">
        <v>6</v>
      </c>
      <c r="W1370" t="inlineStr">
        <is>
          <t>-</t>
        </is>
      </c>
      <c r="X1370" t="inlineStr">
        <is>
          <t>Si</t>
        </is>
      </c>
      <c r="Y1370" t="inlineStr">
        <is>
          <t>Si</t>
        </is>
      </c>
      <c r="Z1370" t="inlineStr">
        <is>
          <t>Si</t>
        </is>
      </c>
      <c r="AA1370" t="inlineStr">
        <is>
          <t>No</t>
        </is>
      </c>
      <c r="AB1370" t="inlineStr">
        <is>
          <t>No</t>
        </is>
      </c>
      <c r="AC1370" s="126" t="inlineStr">
        <is>
          <t>Aqui</t>
        </is>
      </c>
      <c r="AE1370" t="n">
        <v>3202.328966521106</v>
      </c>
      <c r="AF1370" t="inlineStr">
        <is>
          <t>-</t>
        </is>
      </c>
    </row>
    <row r="1371">
      <c r="B1371" t="inlineStr">
        <is>
          <t>Actiu</t>
        </is>
      </c>
      <c r="C1371" t="inlineStr">
        <is>
          <t>2025-05-30</t>
        </is>
      </c>
      <c r="D1371" t="inlineStr">
        <is>
          <t>Serra Grup Immobiliari</t>
        </is>
      </c>
      <c r="F1371" t="inlineStr">
        <is>
          <t>2025-05-30</t>
        </is>
      </c>
      <c r="G1371" t="n">
        <v>0</v>
      </c>
      <c r="I1371" t="n">
        <v>285000</v>
      </c>
      <c r="J1371" t="inlineStr">
        <is>
          <t>-</t>
        </is>
      </c>
      <c r="K1371" t="inlineStr">
        <is>
          <t>Viviendas</t>
        </is>
      </c>
      <c r="L1371" t="inlineStr">
        <is>
          <t>-</t>
        </is>
      </c>
      <c r="M1371" t="n">
        <v>1966</v>
      </c>
      <c r="N1371" t="n">
        <v>59</v>
      </c>
      <c r="O1371" t="inlineStr">
        <is>
          <t>Vilafranca del Penedès</t>
        </is>
      </c>
      <c r="P1371" t="inlineStr">
        <is>
          <t>Sant Julià</t>
        </is>
      </c>
      <c r="Q1371" t="n">
        <v>90</v>
      </c>
      <c r="R1371" t="inlineStr">
        <is>
          <t>-</t>
        </is>
      </c>
      <c r="S1371" t="inlineStr">
        <is>
          <t>-</t>
        </is>
      </c>
      <c r="T1371" t="inlineStr">
        <is>
          <t>No</t>
        </is>
      </c>
      <c r="U1371" t="n">
        <v>3</v>
      </c>
      <c r="V1371" t="n">
        <v>1</v>
      </c>
      <c r="W1371" t="inlineStr">
        <is>
          <t>-</t>
        </is>
      </c>
      <c r="X1371" t="inlineStr">
        <is>
          <t>Si</t>
        </is>
      </c>
      <c r="Y1371" t="inlineStr">
        <is>
          <t>No</t>
        </is>
      </c>
      <c r="Z1371" t="inlineStr">
        <is>
          <t>No</t>
        </is>
      </c>
      <c r="AA1371" t="inlineStr">
        <is>
          <t>Si</t>
        </is>
      </c>
      <c r="AB1371" t="inlineStr">
        <is>
          <t>Si</t>
        </is>
      </c>
      <c r="AC1371" s="126" t="inlineStr">
        <is>
          <t>Aqui</t>
        </is>
      </c>
      <c r="AE1371" t="n">
        <v>3166.666666666667</v>
      </c>
      <c r="AF1371" t="n">
        <v>2445.302445302445</v>
      </c>
    </row>
    <row r="1372">
      <c r="B1372" t="inlineStr">
        <is>
          <t>Actiu</t>
        </is>
      </c>
      <c r="C1372" t="inlineStr">
        <is>
          <t>2025-05-30</t>
        </is>
      </c>
      <c r="D1372" t="inlineStr">
        <is>
          <t>Serra Grup Immobiliari</t>
        </is>
      </c>
      <c r="F1372" t="inlineStr">
        <is>
          <t>2025-05-30</t>
        </is>
      </c>
      <c r="G1372" t="n">
        <v>0</v>
      </c>
      <c r="I1372" t="n">
        <v>295000</v>
      </c>
      <c r="J1372" t="inlineStr">
        <is>
          <t>-</t>
        </is>
      </c>
      <c r="K1372" t="inlineStr">
        <is>
          <t>Viviendas</t>
        </is>
      </c>
      <c r="L1372" t="inlineStr">
        <is>
          <t>-</t>
        </is>
      </c>
      <c r="M1372" t="n">
        <v>1991</v>
      </c>
      <c r="N1372" t="n">
        <v>34</v>
      </c>
      <c r="O1372" t="inlineStr">
        <is>
          <t>Vilafranca del Penedès</t>
        </is>
      </c>
      <c r="P1372" t="inlineStr">
        <is>
          <t>Barceloneta - Molí D´En Rovira</t>
        </is>
      </c>
      <c r="Q1372" t="n">
        <v>121</v>
      </c>
      <c r="R1372" t="inlineStr">
        <is>
          <t>-</t>
        </is>
      </c>
      <c r="S1372" t="inlineStr">
        <is>
          <t>-</t>
        </is>
      </c>
      <c r="T1372" t="inlineStr">
        <is>
          <t>No</t>
        </is>
      </c>
      <c r="U1372" t="n">
        <v>3</v>
      </c>
      <c r="V1372" t="n">
        <v>3</v>
      </c>
      <c r="W1372" t="inlineStr">
        <is>
          <t>-</t>
        </is>
      </c>
      <c r="X1372" t="inlineStr">
        <is>
          <t>No</t>
        </is>
      </c>
      <c r="Y1372" t="inlineStr">
        <is>
          <t>No</t>
        </is>
      </c>
      <c r="Z1372" t="inlineStr">
        <is>
          <t>No</t>
        </is>
      </c>
      <c r="AA1372" t="inlineStr">
        <is>
          <t>Si</t>
        </is>
      </c>
      <c r="AB1372" t="inlineStr">
        <is>
          <t>Si</t>
        </is>
      </c>
      <c r="AC1372" s="126" t="inlineStr">
        <is>
          <t>Aqui</t>
        </is>
      </c>
      <c r="AE1372" t="n">
        <v>2438.01652892562</v>
      </c>
      <c r="AF1372" t="n">
        <v>2083.774811047538</v>
      </c>
    </row>
    <row r="1373">
      <c r="B1373" t="inlineStr">
        <is>
          <t>Actiu</t>
        </is>
      </c>
      <c r="C1373" t="inlineStr">
        <is>
          <t>2025-05-30</t>
        </is>
      </c>
      <c r="D1373" t="inlineStr">
        <is>
          <t>Serra Grup Immobiliari</t>
        </is>
      </c>
      <c r="F1373" t="inlineStr">
        <is>
          <t>2025-05-30</t>
        </is>
      </c>
      <c r="G1373" t="n">
        <v>0</v>
      </c>
      <c r="I1373" t="n">
        <v>495000</v>
      </c>
      <c r="J1373" t="inlineStr">
        <is>
          <t>-</t>
        </is>
      </c>
      <c r="K1373" t="inlineStr">
        <is>
          <t>Viviendas</t>
        </is>
      </c>
      <c r="L1373" t="inlineStr">
        <is>
          <t>-</t>
        </is>
      </c>
      <c r="M1373" t="n">
        <v>1980</v>
      </c>
      <c r="N1373" t="n">
        <v>45</v>
      </c>
      <c r="O1373" t="inlineStr">
        <is>
          <t>Vilafranca del Penedès</t>
        </is>
      </c>
      <c r="P1373" t="inlineStr">
        <is>
          <t>*CENTRO</t>
        </is>
      </c>
      <c r="Q1373" t="n">
        <v>260</v>
      </c>
      <c r="R1373" t="inlineStr">
        <is>
          <t>-</t>
        </is>
      </c>
      <c r="S1373" t="inlineStr">
        <is>
          <t>-</t>
        </is>
      </c>
      <c r="T1373" t="inlineStr">
        <is>
          <t>Si</t>
        </is>
      </c>
      <c r="U1373" t="n">
        <v>5</v>
      </c>
      <c r="V1373" t="n">
        <v>3</v>
      </c>
      <c r="W1373" t="inlineStr">
        <is>
          <t>-</t>
        </is>
      </c>
      <c r="X1373" t="inlineStr">
        <is>
          <t>No</t>
        </is>
      </c>
      <c r="Y1373" t="inlineStr">
        <is>
          <t>Si</t>
        </is>
      </c>
      <c r="Z1373" t="inlineStr">
        <is>
          <t>No</t>
        </is>
      </c>
      <c r="AA1373" t="inlineStr">
        <is>
          <t>Si</t>
        </is>
      </c>
      <c r="AB1373" t="inlineStr">
        <is>
          <t>No</t>
        </is>
      </c>
      <c r="AC1373" s="126" t="inlineStr">
        <is>
          <t>Aqui</t>
        </is>
      </c>
      <c r="AE1373" t="n">
        <v>1903.846153846154</v>
      </c>
      <c r="AF1373" t="n">
        <v>1554.160125588697</v>
      </c>
    </row>
    <row r="1374">
      <c r="B1374" t="inlineStr">
        <is>
          <t>Actiu</t>
        </is>
      </c>
      <c r="C1374" t="inlineStr">
        <is>
          <t>2025-05-30</t>
        </is>
      </c>
      <c r="D1374" t="inlineStr">
        <is>
          <t>Serra Grup Immobiliari</t>
        </is>
      </c>
      <c r="F1374" t="inlineStr">
        <is>
          <t>2025-05-30</t>
        </is>
      </c>
      <c r="G1374" t="n">
        <v>0</v>
      </c>
      <c r="I1374" t="n">
        <v>296000</v>
      </c>
      <c r="J1374" t="inlineStr">
        <is>
          <t>-</t>
        </is>
      </c>
      <c r="K1374" t="inlineStr">
        <is>
          <t>Viviendas</t>
        </is>
      </c>
      <c r="L1374" t="inlineStr">
        <is>
          <t>Buen estado</t>
        </is>
      </c>
      <c r="M1374" t="inlineStr">
        <is>
          <t>-</t>
        </is>
      </c>
      <c r="N1374" t="inlineStr">
        <is>
          <t>-</t>
        </is>
      </c>
      <c r="O1374" t="inlineStr">
        <is>
          <t>Font-rubí</t>
        </is>
      </c>
      <c r="P1374" t="inlineStr">
        <is>
          <t>Cataluna</t>
        </is>
      </c>
      <c r="Q1374" t="n">
        <v>95</v>
      </c>
      <c r="R1374" t="inlineStr">
        <is>
          <t>-</t>
        </is>
      </c>
      <c r="S1374" t="inlineStr">
        <is>
          <t>-</t>
        </is>
      </c>
      <c r="T1374" t="inlineStr">
        <is>
          <t>No</t>
        </is>
      </c>
      <c r="U1374" t="n">
        <v>7</v>
      </c>
      <c r="V1374" t="n">
        <v>3</v>
      </c>
      <c r="W1374" t="inlineStr">
        <is>
          <t>-</t>
        </is>
      </c>
      <c r="X1374" t="inlineStr">
        <is>
          <t>Si</t>
        </is>
      </c>
      <c r="Y1374" t="inlineStr">
        <is>
          <t>No</t>
        </is>
      </c>
      <c r="Z1374" t="inlineStr">
        <is>
          <t>Si</t>
        </is>
      </c>
      <c r="AA1374" t="inlineStr">
        <is>
          <t>No</t>
        </is>
      </c>
      <c r="AB1374" t="inlineStr">
        <is>
          <t>No</t>
        </is>
      </c>
      <c r="AC1374" s="126" t="inlineStr">
        <is>
          <t>Aqui</t>
        </is>
      </c>
      <c r="AE1374" t="n">
        <v>3115.78947368421</v>
      </c>
      <c r="AF1374" t="inlineStr">
        <is>
          <t>-</t>
        </is>
      </c>
    </row>
    <row r="1375">
      <c r="B1375" t="inlineStr">
        <is>
          <t>Actiu</t>
        </is>
      </c>
      <c r="C1375" t="inlineStr">
        <is>
          <t>2025-05-30</t>
        </is>
      </c>
      <c r="D1375" t="inlineStr">
        <is>
          <t>Serra Grup Immobiliari</t>
        </is>
      </c>
      <c r="F1375" t="inlineStr">
        <is>
          <t>2025-05-30</t>
        </is>
      </c>
      <c r="G1375" t="n">
        <v>0</v>
      </c>
      <c r="I1375" t="n">
        <v>340000</v>
      </c>
      <c r="J1375" t="inlineStr">
        <is>
          <t>-</t>
        </is>
      </c>
      <c r="K1375" t="inlineStr">
        <is>
          <t>Viviendas</t>
        </is>
      </c>
      <c r="L1375" t="inlineStr">
        <is>
          <t>-</t>
        </is>
      </c>
      <c r="M1375" t="n">
        <v>2003</v>
      </c>
      <c r="N1375" t="n">
        <v>22</v>
      </c>
      <c r="O1375" t="inlineStr">
        <is>
          <t>Moja</t>
        </is>
      </c>
      <c r="P1375" t="inlineStr">
        <is>
          <t>La vinera</t>
        </is>
      </c>
      <c r="Q1375" t="n">
        <v>125</v>
      </c>
      <c r="R1375" t="inlineStr">
        <is>
          <t>-</t>
        </is>
      </c>
      <c r="S1375" t="inlineStr">
        <is>
          <t>-</t>
        </is>
      </c>
      <c r="T1375" t="inlineStr">
        <is>
          <t>Si</t>
        </is>
      </c>
      <c r="U1375" t="n">
        <v>4</v>
      </c>
      <c r="V1375" t="n">
        <v>3</v>
      </c>
      <c r="W1375" t="inlineStr">
        <is>
          <t>-</t>
        </is>
      </c>
      <c r="X1375" t="inlineStr">
        <is>
          <t>Si</t>
        </is>
      </c>
      <c r="Y1375" t="inlineStr">
        <is>
          <t>Si</t>
        </is>
      </c>
      <c r="Z1375" t="inlineStr">
        <is>
          <t>Si</t>
        </is>
      </c>
      <c r="AA1375" t="inlineStr">
        <is>
          <t>Si</t>
        </is>
      </c>
      <c r="AB1375" t="inlineStr">
        <is>
          <t>Si</t>
        </is>
      </c>
      <c r="AC1375" s="126" t="inlineStr">
        <is>
          <t>Aqui</t>
        </is>
      </c>
      <c r="AE1375" t="n">
        <v>2720</v>
      </c>
      <c r="AF1375" t="n">
        <v>2450.45045045045</v>
      </c>
    </row>
    <row r="1376">
      <c r="B1376" t="inlineStr">
        <is>
          <t>Actiu</t>
        </is>
      </c>
      <c r="C1376" t="inlineStr">
        <is>
          <t>2025-05-31</t>
        </is>
      </c>
      <c r="D1376" t="inlineStr">
        <is>
          <t>Serra Grup Immobiliari</t>
        </is>
      </c>
      <c r="F1376" t="inlineStr">
        <is>
          <t>2025-05-31</t>
        </is>
      </c>
      <c r="G1376" t="n">
        <v>0</v>
      </c>
      <c r="I1376" t="n">
        <v>285000</v>
      </c>
      <c r="J1376" t="inlineStr">
        <is>
          <t>-</t>
        </is>
      </c>
      <c r="K1376" t="inlineStr">
        <is>
          <t>Viviendas</t>
        </is>
      </c>
      <c r="L1376" t="inlineStr">
        <is>
          <t>Buen estado</t>
        </is>
      </c>
      <c r="M1376" t="n">
        <v>1960</v>
      </c>
      <c r="N1376" t="n">
        <v>65</v>
      </c>
      <c r="O1376" t="inlineStr">
        <is>
          <t>Vilafranca del Penedès</t>
        </is>
      </c>
      <c r="P1376" t="inlineStr">
        <is>
          <t>*CENTRO</t>
        </is>
      </c>
      <c r="Q1376" t="n">
        <v>98</v>
      </c>
      <c r="R1376" t="inlineStr">
        <is>
          <t>-</t>
        </is>
      </c>
      <c r="S1376" t="inlineStr">
        <is>
          <t>-</t>
        </is>
      </c>
      <c r="T1376" t="inlineStr">
        <is>
          <t>No</t>
        </is>
      </c>
      <c r="U1376" t="n">
        <v>3</v>
      </c>
      <c r="V1376" t="n">
        <v>2</v>
      </c>
      <c r="W1376" t="inlineStr">
        <is>
          <t>-</t>
        </is>
      </c>
      <c r="X1376" t="inlineStr">
        <is>
          <t>No</t>
        </is>
      </c>
      <c r="Y1376" t="inlineStr">
        <is>
          <t>Si</t>
        </is>
      </c>
      <c r="Z1376" t="inlineStr">
        <is>
          <t>No</t>
        </is>
      </c>
      <c r="AA1376" t="inlineStr">
        <is>
          <t>No</t>
        </is>
      </c>
      <c r="AB1376" t="inlineStr">
        <is>
          <t>Si</t>
        </is>
      </c>
      <c r="AC1376" s="126" t="inlineStr">
        <is>
          <t>Aqui</t>
        </is>
      </c>
      <c r="AE1376" t="n">
        <v>2908.163265306122</v>
      </c>
      <c r="AF1376" t="n">
        <v>2194.840200231036</v>
      </c>
    </row>
    <row r="1377">
      <c r="B1377" t="inlineStr">
        <is>
          <t>Actiu</t>
        </is>
      </c>
      <c r="C1377" t="inlineStr">
        <is>
          <t>2025-05-31</t>
        </is>
      </c>
      <c r="D1377" t="inlineStr">
        <is>
          <t>Serra Grup Immobiliari</t>
        </is>
      </c>
      <c r="F1377" t="inlineStr">
        <is>
          <t>2025-05-31</t>
        </is>
      </c>
      <c r="G1377" t="n">
        <v>0</v>
      </c>
      <c r="I1377" t="n">
        <v>495000</v>
      </c>
      <c r="J1377" t="inlineStr">
        <is>
          <t>-</t>
        </is>
      </c>
      <c r="K1377" t="inlineStr">
        <is>
          <t>Viviendas</t>
        </is>
      </c>
      <c r="L1377" t="inlineStr">
        <is>
          <t>Buen estado</t>
        </is>
      </c>
      <c r="M1377" t="n">
        <v>1918</v>
      </c>
      <c r="N1377" t="n">
        <v>107</v>
      </c>
      <c r="O1377" t="inlineStr">
        <is>
          <t>Vilafranca del Penedès</t>
        </is>
      </c>
      <c r="P1377" t="inlineStr">
        <is>
          <t>*CENTRO</t>
        </is>
      </c>
      <c r="Q1377" t="n">
        <v>273</v>
      </c>
      <c r="R1377" t="inlineStr">
        <is>
          <t>-</t>
        </is>
      </c>
      <c r="S1377" t="inlineStr">
        <is>
          <t>-</t>
        </is>
      </c>
      <c r="T1377" t="inlineStr">
        <is>
          <t>No</t>
        </is>
      </c>
      <c r="U1377" t="n">
        <v>7</v>
      </c>
      <c r="V1377" t="n">
        <v>4</v>
      </c>
      <c r="W1377" t="inlineStr">
        <is>
          <t>-</t>
        </is>
      </c>
      <c r="X1377" t="inlineStr">
        <is>
          <t>No</t>
        </is>
      </c>
      <c r="Y1377" t="inlineStr">
        <is>
          <t>Si</t>
        </is>
      </c>
      <c r="Z1377" t="inlineStr">
        <is>
          <t>No</t>
        </is>
      </c>
      <c r="AA1377" t="inlineStr">
        <is>
          <t>No</t>
        </is>
      </c>
      <c r="AB1377" t="inlineStr">
        <is>
          <t>No</t>
        </is>
      </c>
      <c r="AC1377" s="126" t="inlineStr">
        <is>
          <t>Aqui</t>
        </is>
      </c>
      <c r="AE1377" t="n">
        <v>1813.186813186813</v>
      </c>
      <c r="AF1377" t="n">
        <v>1181.22919425851</v>
      </c>
    </row>
    <row r="1378">
      <c r="B1378" t="inlineStr">
        <is>
          <t>Actiu</t>
        </is>
      </c>
      <c r="C1378" t="inlineStr">
        <is>
          <t>2025-05-31</t>
        </is>
      </c>
      <c r="D1378" t="inlineStr">
        <is>
          <t>Serra Grup Immobiliari</t>
        </is>
      </c>
      <c r="F1378" t="inlineStr">
        <is>
          <t>2025-05-31</t>
        </is>
      </c>
      <c r="G1378" t="n">
        <v>0</v>
      </c>
      <c r="I1378" t="n">
        <v>294743</v>
      </c>
      <c r="J1378" t="inlineStr">
        <is>
          <t>-</t>
        </is>
      </c>
      <c r="K1378" t="inlineStr">
        <is>
          <t>Viviendas</t>
        </is>
      </c>
      <c r="L1378" t="inlineStr">
        <is>
          <t>Obra Nueva</t>
        </is>
      </c>
      <c r="M1378" t="n">
        <v>2025</v>
      </c>
      <c r="N1378" t="n">
        <v>0</v>
      </c>
      <c r="O1378" t="inlineStr">
        <is>
          <t>Vilafranca del Penedès</t>
        </is>
      </c>
      <c r="P1378" t="inlineStr">
        <is>
          <t>Barceloneta</t>
        </is>
      </c>
      <c r="Q1378" t="n">
        <v>82</v>
      </c>
      <c r="R1378" t="inlineStr">
        <is>
          <t>-</t>
        </is>
      </c>
      <c r="S1378" t="inlineStr">
        <is>
          <t>-</t>
        </is>
      </c>
      <c r="T1378" t="inlineStr">
        <is>
          <t>Si</t>
        </is>
      </c>
      <c r="U1378" t="n">
        <v>4</v>
      </c>
      <c r="V1378" t="n">
        <v>2</v>
      </c>
      <c r="W1378" t="inlineStr">
        <is>
          <t>-</t>
        </is>
      </c>
      <c r="X1378" t="inlineStr">
        <is>
          <t>No</t>
        </is>
      </c>
      <c r="Y1378" t="inlineStr">
        <is>
          <t>No</t>
        </is>
      </c>
      <c r="Z1378" t="inlineStr">
        <is>
          <t>Si</t>
        </is>
      </c>
      <c r="AA1378" t="inlineStr">
        <is>
          <t>No</t>
        </is>
      </c>
      <c r="AB1378" t="inlineStr">
        <is>
          <t>Si</t>
        </is>
      </c>
      <c r="AC1378" s="126" t="inlineStr">
        <is>
          <t>Aqui</t>
        </is>
      </c>
      <c r="AE1378" t="n">
        <v>3594.426829268293</v>
      </c>
      <c r="AF1378" t="n">
        <v>3594.426829268293</v>
      </c>
    </row>
    <row r="1379">
      <c r="B1379" t="inlineStr">
        <is>
          <t>Actiu</t>
        </is>
      </c>
      <c r="C1379" t="inlineStr">
        <is>
          <t>2025-05-31</t>
        </is>
      </c>
      <c r="D1379" t="inlineStr">
        <is>
          <t>Serra Grup Immobiliari</t>
        </is>
      </c>
      <c r="F1379" t="inlineStr">
        <is>
          <t>2025-05-31</t>
        </is>
      </c>
      <c r="G1379" t="n">
        <v>0</v>
      </c>
      <c r="I1379" t="n">
        <v>273137</v>
      </c>
      <c r="J1379" t="inlineStr">
        <is>
          <t>-</t>
        </is>
      </c>
      <c r="K1379" t="inlineStr">
        <is>
          <t>Viviendas</t>
        </is>
      </c>
      <c r="L1379" t="inlineStr">
        <is>
          <t>Obra Nueva</t>
        </is>
      </c>
      <c r="M1379" t="inlineStr">
        <is>
          <t>-</t>
        </is>
      </c>
      <c r="N1379" t="inlineStr">
        <is>
          <t>-</t>
        </is>
      </c>
      <c r="O1379" t="inlineStr">
        <is>
          <t>Vilafranca del Penedès</t>
        </is>
      </c>
      <c r="P1379" t="inlineStr">
        <is>
          <t>Barceloneta</t>
        </is>
      </c>
      <c r="Q1379" t="n">
        <v>82</v>
      </c>
      <c r="R1379" t="inlineStr">
        <is>
          <t>-</t>
        </is>
      </c>
      <c r="S1379" t="inlineStr">
        <is>
          <t>-</t>
        </is>
      </c>
      <c r="T1379" t="inlineStr">
        <is>
          <t>Si</t>
        </is>
      </c>
      <c r="U1379" t="n">
        <v>3</v>
      </c>
      <c r="V1379" t="n">
        <v>2</v>
      </c>
      <c r="W1379" t="inlineStr">
        <is>
          <t>-</t>
        </is>
      </c>
      <c r="X1379" t="inlineStr">
        <is>
          <t>No</t>
        </is>
      </c>
      <c r="Y1379" t="inlineStr">
        <is>
          <t>No</t>
        </is>
      </c>
      <c r="Z1379" t="inlineStr">
        <is>
          <t>Si</t>
        </is>
      </c>
      <c r="AA1379" t="inlineStr">
        <is>
          <t>No</t>
        </is>
      </c>
      <c r="AB1379" t="inlineStr">
        <is>
          <t>Si</t>
        </is>
      </c>
      <c r="AC1379" s="126" t="inlineStr">
        <is>
          <t>Aqui</t>
        </is>
      </c>
      <c r="AE1379" t="n">
        <v>3330.939024390244</v>
      </c>
      <c r="AF1379" t="inlineStr">
        <is>
          <t>-</t>
        </is>
      </c>
    </row>
    <row r="1380">
      <c r="B1380" t="inlineStr">
        <is>
          <t>Actiu</t>
        </is>
      </c>
      <c r="C1380" t="inlineStr">
        <is>
          <t>2025-05-31</t>
        </is>
      </c>
      <c r="D1380" t="inlineStr">
        <is>
          <t>Serra Grup Immobiliari</t>
        </is>
      </c>
      <c r="F1380" t="inlineStr">
        <is>
          <t>2025-05-31</t>
        </is>
      </c>
      <c r="G1380" t="n">
        <v>0</v>
      </c>
      <c r="I1380" t="n">
        <v>700000</v>
      </c>
      <c r="J1380" t="inlineStr">
        <is>
          <t>-</t>
        </is>
      </c>
      <c r="K1380" t="inlineStr">
        <is>
          <t>Viviendas</t>
        </is>
      </c>
      <c r="L1380" t="inlineStr">
        <is>
          <t>Buen estado</t>
        </is>
      </c>
      <c r="M1380" t="n">
        <v>1925</v>
      </c>
      <c r="N1380" t="n">
        <v>100</v>
      </c>
      <c r="O1380" t="inlineStr">
        <is>
          <t>Vilafranca del Penedès</t>
        </is>
      </c>
      <c r="P1380" t="inlineStr">
        <is>
          <t>*CENTRO</t>
        </is>
      </c>
      <c r="Q1380" t="n">
        <v>181</v>
      </c>
      <c r="R1380" t="inlineStr">
        <is>
          <t>-</t>
        </is>
      </c>
      <c r="S1380" t="inlineStr">
        <is>
          <t>-</t>
        </is>
      </c>
      <c r="T1380" t="inlineStr">
        <is>
          <t>No</t>
        </is>
      </c>
      <c r="U1380" t="n">
        <v>8</v>
      </c>
      <c r="V1380" t="n">
        <v>8</v>
      </c>
      <c r="W1380" t="inlineStr">
        <is>
          <t>Este</t>
        </is>
      </c>
      <c r="X1380" t="inlineStr">
        <is>
          <t>No</t>
        </is>
      </c>
      <c r="Y1380" t="inlineStr">
        <is>
          <t>Si</t>
        </is>
      </c>
      <c r="Z1380" t="inlineStr">
        <is>
          <t>No</t>
        </is>
      </c>
      <c r="AA1380" t="inlineStr">
        <is>
          <t>No</t>
        </is>
      </c>
      <c r="AB1380" t="inlineStr">
        <is>
          <t>No</t>
        </is>
      </c>
      <c r="AC1380" s="126" t="inlineStr">
        <is>
          <t>Aqui</t>
        </is>
      </c>
      <c r="AE1380" t="n">
        <v>3867.403314917127</v>
      </c>
      <c r="AF1380" t="n">
        <v>2578.268876611418</v>
      </c>
    </row>
    <row r="1381">
      <c r="B1381" t="inlineStr">
        <is>
          <t>Actiu</t>
        </is>
      </c>
      <c r="C1381" t="inlineStr">
        <is>
          <t>2025-05-31</t>
        </is>
      </c>
      <c r="D1381" t="inlineStr">
        <is>
          <t>Serra Grup Immobiliari</t>
        </is>
      </c>
      <c r="F1381" t="inlineStr">
        <is>
          <t>2025-05-31</t>
        </is>
      </c>
      <c r="G1381" t="n">
        <v>0</v>
      </c>
      <c r="I1381" t="n">
        <v>148000</v>
      </c>
      <c r="J1381" t="inlineStr">
        <is>
          <t>-</t>
        </is>
      </c>
      <c r="K1381" t="inlineStr">
        <is>
          <t>Viviendas</t>
        </is>
      </c>
      <c r="L1381" t="inlineStr">
        <is>
          <t>Buen estado</t>
        </is>
      </c>
      <c r="M1381" t="n">
        <v>1967</v>
      </c>
      <c r="N1381" t="n">
        <v>58</v>
      </c>
      <c r="O1381" t="inlineStr">
        <is>
          <t>Vilafranca del Penedès</t>
        </is>
      </c>
      <c r="P1381" t="inlineStr">
        <is>
          <t>LEspirall</t>
        </is>
      </c>
      <c r="Q1381" t="n">
        <v>80</v>
      </c>
      <c r="R1381" t="inlineStr">
        <is>
          <t>-</t>
        </is>
      </c>
      <c r="S1381" t="inlineStr">
        <is>
          <t>-</t>
        </is>
      </c>
      <c r="T1381" t="inlineStr">
        <is>
          <t>Si</t>
        </is>
      </c>
      <c r="U1381" t="n">
        <v>3</v>
      </c>
      <c r="V1381" t="n">
        <v>1</v>
      </c>
      <c r="W1381" t="inlineStr">
        <is>
          <t>Este</t>
        </is>
      </c>
      <c r="X1381" t="inlineStr">
        <is>
          <t>No</t>
        </is>
      </c>
      <c r="Y1381" t="inlineStr">
        <is>
          <t>No</t>
        </is>
      </c>
      <c r="Z1381" t="inlineStr">
        <is>
          <t>No</t>
        </is>
      </c>
      <c r="AA1381" t="inlineStr">
        <is>
          <t>No</t>
        </is>
      </c>
      <c r="AB1381" t="inlineStr">
        <is>
          <t>Si</t>
        </is>
      </c>
      <c r="AC1381" s="126" t="inlineStr">
        <is>
          <t>Aqui</t>
        </is>
      </c>
      <c r="AE1381" t="n">
        <v>1850</v>
      </c>
      <c r="AF1381" t="n">
        <v>1434.108527131783</v>
      </c>
    </row>
    <row r="1382">
      <c r="B1382" t="inlineStr">
        <is>
          <t>Actiu</t>
        </is>
      </c>
      <c r="C1382" t="inlineStr">
        <is>
          <t>2025-05-31</t>
        </is>
      </c>
      <c r="D1382" t="inlineStr">
        <is>
          <t>Serra Grup Immobiliari</t>
        </is>
      </c>
      <c r="F1382" t="inlineStr">
        <is>
          <t>2025-05-31</t>
        </is>
      </c>
      <c r="G1382" t="n">
        <v>0</v>
      </c>
      <c r="I1382" t="n">
        <v>269000</v>
      </c>
      <c r="J1382" t="inlineStr">
        <is>
          <t>-</t>
        </is>
      </c>
      <c r="K1382" t="inlineStr">
        <is>
          <t>Viviendas</t>
        </is>
      </c>
      <c r="L1382" t="inlineStr">
        <is>
          <t>Obra Nueva</t>
        </is>
      </c>
      <c r="M1382" t="n">
        <v>2025</v>
      </c>
      <c r="N1382" t="n">
        <v>0</v>
      </c>
      <c r="O1382" t="inlineStr">
        <is>
          <t>Vilafranca del Penedès</t>
        </is>
      </c>
      <c r="P1382" t="inlineStr">
        <is>
          <t>La Girada</t>
        </is>
      </c>
      <c r="Q1382" t="n">
        <v>78</v>
      </c>
      <c r="R1382" t="inlineStr">
        <is>
          <t>-</t>
        </is>
      </c>
      <c r="S1382" t="inlineStr">
        <is>
          <t>-</t>
        </is>
      </c>
      <c r="T1382" t="inlineStr">
        <is>
          <t>Si</t>
        </is>
      </c>
      <c r="U1382" t="n">
        <v>4</v>
      </c>
      <c r="V1382" t="n">
        <v>2</v>
      </c>
      <c r="W1382" t="inlineStr">
        <is>
          <t>-</t>
        </is>
      </c>
      <c r="X1382" t="inlineStr">
        <is>
          <t>No</t>
        </is>
      </c>
      <c r="Y1382" t="inlineStr">
        <is>
          <t>Si</t>
        </is>
      </c>
      <c r="Z1382" t="inlineStr">
        <is>
          <t>Si</t>
        </is>
      </c>
      <c r="AA1382" t="inlineStr">
        <is>
          <t>No</t>
        </is>
      </c>
      <c r="AB1382" t="inlineStr">
        <is>
          <t>No</t>
        </is>
      </c>
      <c r="AC1382" s="126" t="inlineStr">
        <is>
          <t>Aqui</t>
        </is>
      </c>
      <c r="AE1382" t="n">
        <v>3448.717948717949</v>
      </c>
      <c r="AF1382" t="n">
        <v>3448.717948717949</v>
      </c>
    </row>
    <row r="1383">
      <c r="B1383" t="inlineStr">
        <is>
          <t>Actiu</t>
        </is>
      </c>
      <c r="C1383" t="inlineStr">
        <is>
          <t>2025-05-31</t>
        </is>
      </c>
      <c r="D1383" t="inlineStr">
        <is>
          <t>Serra Grup Immobiliari</t>
        </is>
      </c>
      <c r="F1383" t="inlineStr">
        <is>
          <t>2025-05-31</t>
        </is>
      </c>
      <c r="G1383" t="n">
        <v>0</v>
      </c>
      <c r="I1383" t="n">
        <v>276105</v>
      </c>
      <c r="J1383" t="inlineStr">
        <is>
          <t>-</t>
        </is>
      </c>
      <c r="K1383" t="inlineStr">
        <is>
          <t>Viviendas</t>
        </is>
      </c>
      <c r="L1383" t="inlineStr">
        <is>
          <t>Obra Nueva</t>
        </is>
      </c>
      <c r="M1383" t="n">
        <v>2025</v>
      </c>
      <c r="N1383" t="n">
        <v>0</v>
      </c>
      <c r="O1383" t="inlineStr">
        <is>
          <t>Vilafranca del Penedès</t>
        </is>
      </c>
      <c r="P1383" t="inlineStr">
        <is>
          <t>Vilafranca del Penedès</t>
        </is>
      </c>
      <c r="Q1383" t="n">
        <v>83</v>
      </c>
      <c r="R1383" t="inlineStr">
        <is>
          <t>-</t>
        </is>
      </c>
      <c r="S1383" t="inlineStr">
        <is>
          <t>-</t>
        </is>
      </c>
      <c r="T1383" t="inlineStr">
        <is>
          <t>Si</t>
        </is>
      </c>
      <c r="U1383" t="n">
        <v>3</v>
      </c>
      <c r="V1383" t="n">
        <v>2</v>
      </c>
      <c r="W1383" t="inlineStr">
        <is>
          <t>-</t>
        </is>
      </c>
      <c r="X1383" t="inlineStr">
        <is>
          <t>No</t>
        </is>
      </c>
      <c r="Y1383" t="inlineStr">
        <is>
          <t>No</t>
        </is>
      </c>
      <c r="Z1383" t="inlineStr">
        <is>
          <t>Si</t>
        </is>
      </c>
      <c r="AA1383" t="inlineStr">
        <is>
          <t>No</t>
        </is>
      </c>
      <c r="AB1383" t="inlineStr">
        <is>
          <t>Si</t>
        </is>
      </c>
      <c r="AC1383" s="126" t="inlineStr">
        <is>
          <t>Aqui</t>
        </is>
      </c>
      <c r="AE1383" t="n">
        <v>3326.566265060241</v>
      </c>
      <c r="AF1383" t="n">
        <v>3326.566265060241</v>
      </c>
    </row>
    <row r="1384">
      <c r="B1384" t="inlineStr">
        <is>
          <t>Actiu</t>
        </is>
      </c>
      <c r="C1384" t="inlineStr">
        <is>
          <t>2025-05-31</t>
        </is>
      </c>
      <c r="D1384" t="inlineStr">
        <is>
          <t>Serra Grup Immobiliari</t>
        </is>
      </c>
      <c r="F1384" t="inlineStr">
        <is>
          <t>2025-05-31</t>
        </is>
      </c>
      <c r="G1384" t="n">
        <v>0</v>
      </c>
      <c r="I1384" t="n">
        <v>270000</v>
      </c>
      <c r="J1384" t="inlineStr">
        <is>
          <t>-</t>
        </is>
      </c>
      <c r="K1384" t="inlineStr">
        <is>
          <t>Viviendas</t>
        </is>
      </c>
      <c r="L1384" t="inlineStr">
        <is>
          <t>Seminuevo</t>
        </is>
      </c>
      <c r="M1384" t="n">
        <v>2023</v>
      </c>
      <c r="N1384" t="n">
        <v>2</v>
      </c>
      <c r="O1384" t="inlineStr">
        <is>
          <t>Vilafranca del Penedès</t>
        </is>
      </c>
      <c r="P1384" t="inlineStr">
        <is>
          <t>*CENTRO</t>
        </is>
      </c>
      <c r="Q1384" t="n">
        <v>95</v>
      </c>
      <c r="R1384" t="inlineStr">
        <is>
          <t>-</t>
        </is>
      </c>
      <c r="S1384" t="inlineStr">
        <is>
          <t>-</t>
        </is>
      </c>
      <c r="T1384" t="inlineStr">
        <is>
          <t>Si</t>
        </is>
      </c>
      <c r="U1384" t="n">
        <v>3</v>
      </c>
      <c r="V1384" t="n">
        <v>2</v>
      </c>
      <c r="W1384" t="inlineStr">
        <is>
          <t>Sur</t>
        </is>
      </c>
      <c r="X1384" t="inlineStr">
        <is>
          <t>No</t>
        </is>
      </c>
      <c r="Y1384" t="inlineStr">
        <is>
          <t>Si</t>
        </is>
      </c>
      <c r="Z1384" t="inlineStr">
        <is>
          <t>No</t>
        </is>
      </c>
      <c r="AA1384" t="inlineStr">
        <is>
          <t>No</t>
        </is>
      </c>
      <c r="AB1384" t="inlineStr">
        <is>
          <t>No</t>
        </is>
      </c>
      <c r="AC1384" s="126" t="inlineStr">
        <is>
          <t>Aqui</t>
        </is>
      </c>
      <c r="AE1384" t="n">
        <v>2842.105263157895</v>
      </c>
      <c r="AF1384" t="n">
        <v>2813.965607087024</v>
      </c>
    </row>
    <row r="1385">
      <c r="B1385" t="inlineStr">
        <is>
          <t>Actiu</t>
        </is>
      </c>
      <c r="C1385" t="inlineStr">
        <is>
          <t>2025-05-31</t>
        </is>
      </c>
      <c r="D1385" t="inlineStr">
        <is>
          <t>Serra Grup Immobiliari</t>
        </is>
      </c>
      <c r="F1385" t="inlineStr">
        <is>
          <t>2025-05-31</t>
        </is>
      </c>
      <c r="G1385" t="n">
        <v>0</v>
      </c>
      <c r="I1385" t="n">
        <v>273861</v>
      </c>
      <c r="J1385" t="inlineStr">
        <is>
          <t>-</t>
        </is>
      </c>
      <c r="K1385" t="inlineStr">
        <is>
          <t>Viviendas</t>
        </is>
      </c>
      <c r="L1385" t="inlineStr">
        <is>
          <t>Obra Nueva</t>
        </is>
      </c>
      <c r="M1385" t="n">
        <v>2025</v>
      </c>
      <c r="N1385" t="n">
        <v>0</v>
      </c>
      <c r="O1385" t="inlineStr">
        <is>
          <t>Vilafranca del Penedès</t>
        </is>
      </c>
      <c r="P1385" t="inlineStr">
        <is>
          <t>Vilafranca del Penedès</t>
        </is>
      </c>
      <c r="Q1385" t="n">
        <v>84</v>
      </c>
      <c r="R1385" t="inlineStr">
        <is>
          <t>-</t>
        </is>
      </c>
      <c r="S1385" t="inlineStr">
        <is>
          <t>-</t>
        </is>
      </c>
      <c r="T1385" t="inlineStr">
        <is>
          <t>Si</t>
        </is>
      </c>
      <c r="U1385" t="n">
        <v>3</v>
      </c>
      <c r="V1385" t="n">
        <v>2</v>
      </c>
      <c r="W1385" t="inlineStr">
        <is>
          <t>-</t>
        </is>
      </c>
      <c r="X1385" t="inlineStr">
        <is>
          <t>No</t>
        </is>
      </c>
      <c r="Y1385" t="inlineStr">
        <is>
          <t>No</t>
        </is>
      </c>
      <c r="Z1385" t="inlineStr">
        <is>
          <t>Si</t>
        </is>
      </c>
      <c r="AA1385" t="inlineStr">
        <is>
          <t>No</t>
        </is>
      </c>
      <c r="AB1385" t="inlineStr">
        <is>
          <t>Si</t>
        </is>
      </c>
      <c r="AC1385" s="126" t="inlineStr">
        <is>
          <t>Aqui</t>
        </is>
      </c>
      <c r="AE1385" t="n">
        <v>3260.25</v>
      </c>
      <c r="AF1385" t="n">
        <v>3260.25</v>
      </c>
    </row>
    <row r="1386">
      <c r="B1386" t="inlineStr">
        <is>
          <t>Actiu</t>
        </is>
      </c>
      <c r="C1386" t="inlineStr">
        <is>
          <t>2025-05-31</t>
        </is>
      </c>
      <c r="D1386" t="inlineStr">
        <is>
          <t>Serra Grup Immobiliari</t>
        </is>
      </c>
      <c r="F1386" t="inlineStr">
        <is>
          <t>2025-05-31</t>
        </is>
      </c>
      <c r="G1386" t="n">
        <v>0</v>
      </c>
      <c r="I1386" t="n">
        <v>175000</v>
      </c>
      <c r="J1386" t="inlineStr">
        <is>
          <t>-</t>
        </is>
      </c>
      <c r="K1386" t="inlineStr">
        <is>
          <t>Viviendas</t>
        </is>
      </c>
      <c r="L1386" t="inlineStr">
        <is>
          <t>Buen estado</t>
        </is>
      </c>
      <c r="M1386" t="n">
        <v>1995</v>
      </c>
      <c r="N1386" t="n">
        <v>30</v>
      </c>
      <c r="O1386" t="inlineStr">
        <is>
          <t>Vilafranca del Penedès</t>
        </is>
      </c>
      <c r="P1386" t="inlineStr">
        <is>
          <t>LES CLOTES</t>
        </is>
      </c>
      <c r="Q1386" t="n">
        <v>87</v>
      </c>
      <c r="R1386" t="inlineStr">
        <is>
          <t>-</t>
        </is>
      </c>
      <c r="S1386" t="inlineStr">
        <is>
          <t>-</t>
        </is>
      </c>
      <c r="T1386" t="inlineStr">
        <is>
          <t>Si</t>
        </is>
      </c>
      <c r="U1386" t="n">
        <v>4</v>
      </c>
      <c r="V1386" t="n">
        <v>2</v>
      </c>
      <c r="W1386" t="inlineStr">
        <is>
          <t>Oeste</t>
        </is>
      </c>
      <c r="X1386" t="inlineStr">
        <is>
          <t>No</t>
        </is>
      </c>
      <c r="Y1386" t="inlineStr">
        <is>
          <t>Si</t>
        </is>
      </c>
      <c r="Z1386" t="inlineStr">
        <is>
          <t>No</t>
        </is>
      </c>
      <c r="AA1386" t="inlineStr">
        <is>
          <t>No</t>
        </is>
      </c>
      <c r="AB1386" t="inlineStr">
        <is>
          <t>No</t>
        </is>
      </c>
      <c r="AC1386" s="126" t="inlineStr">
        <is>
          <t>Aqui</t>
        </is>
      </c>
      <c r="AE1386" t="n">
        <v>2011.494252873563</v>
      </c>
      <c r="AF1386" t="n">
        <v>1749.125437281359</v>
      </c>
    </row>
    <row r="1387">
      <c r="B1387" t="inlineStr">
        <is>
          <t>Actiu</t>
        </is>
      </c>
      <c r="C1387" t="inlineStr">
        <is>
          <t>2025-05-31</t>
        </is>
      </c>
      <c r="D1387" t="inlineStr">
        <is>
          <t>Serra Grup Immobiliari</t>
        </is>
      </c>
      <c r="F1387" t="inlineStr">
        <is>
          <t>2025-05-31</t>
        </is>
      </c>
      <c r="G1387" t="n">
        <v>0</v>
      </c>
      <c r="I1387" t="n">
        <v>167000</v>
      </c>
      <c r="J1387" t="inlineStr">
        <is>
          <t>-</t>
        </is>
      </c>
      <c r="K1387" t="inlineStr">
        <is>
          <t>Viviendas</t>
        </is>
      </c>
      <c r="L1387" t="inlineStr">
        <is>
          <t>Buen estado</t>
        </is>
      </c>
      <c r="M1387" t="n">
        <v>1972</v>
      </c>
      <c r="N1387" t="n">
        <v>53</v>
      </c>
      <c r="O1387" t="inlineStr">
        <is>
          <t>Vilafranca del Penedès</t>
        </is>
      </c>
      <c r="P1387" t="inlineStr">
        <is>
          <t>LEspirall</t>
        </is>
      </c>
      <c r="Q1387" t="n">
        <v>74</v>
      </c>
      <c r="R1387" t="inlineStr">
        <is>
          <t>-</t>
        </is>
      </c>
      <c r="S1387" t="inlineStr">
        <is>
          <t>-</t>
        </is>
      </c>
      <c r="T1387" t="inlineStr">
        <is>
          <t>Si</t>
        </is>
      </c>
      <c r="U1387" t="n">
        <v>3</v>
      </c>
      <c r="V1387" t="n">
        <v>1</v>
      </c>
      <c r="W1387" t="inlineStr">
        <is>
          <t>Sur</t>
        </is>
      </c>
      <c r="X1387" t="inlineStr">
        <is>
          <t>No</t>
        </is>
      </c>
      <c r="Y1387" t="inlineStr">
        <is>
          <t>No</t>
        </is>
      </c>
      <c r="Z1387" t="inlineStr">
        <is>
          <t>No</t>
        </is>
      </c>
      <c r="AA1387" t="inlineStr">
        <is>
          <t>No</t>
        </is>
      </c>
      <c r="AB1387" t="inlineStr">
        <is>
          <t>No</t>
        </is>
      </c>
      <c r="AC1387" s="126" t="inlineStr">
        <is>
          <t>Aqui</t>
        </is>
      </c>
      <c r="AE1387" t="n">
        <v>2256.756756756757</v>
      </c>
      <c r="AF1387" t="n">
        <v>1783.997436171349</v>
      </c>
    </row>
    <row r="1388">
      <c r="B1388" t="inlineStr">
        <is>
          <t>Actiu</t>
        </is>
      </c>
      <c r="C1388" t="inlineStr">
        <is>
          <t>2025-05-31</t>
        </is>
      </c>
      <c r="D1388" t="inlineStr">
        <is>
          <t>Serra Grup Immobiliari</t>
        </is>
      </c>
      <c r="F1388" t="inlineStr">
        <is>
          <t>2025-05-31</t>
        </is>
      </c>
      <c r="G1388" t="n">
        <v>0</v>
      </c>
      <c r="I1388" t="n">
        <v>282043</v>
      </c>
      <c r="J1388" t="inlineStr">
        <is>
          <t>-</t>
        </is>
      </c>
      <c r="K1388" t="inlineStr">
        <is>
          <t>Viviendas</t>
        </is>
      </c>
      <c r="L1388" t="inlineStr">
        <is>
          <t>Nuevo</t>
        </is>
      </c>
      <c r="M1388" t="inlineStr">
        <is>
          <t>-</t>
        </is>
      </c>
      <c r="N1388" t="inlineStr">
        <is>
          <t>-</t>
        </is>
      </c>
      <c r="O1388" t="inlineStr">
        <is>
          <t>Vilafranca del Penedès</t>
        </is>
      </c>
      <c r="P1388" t="inlineStr">
        <is>
          <t>Barcelona</t>
        </is>
      </c>
      <c r="Q1388" t="n">
        <v>83</v>
      </c>
      <c r="R1388" t="inlineStr">
        <is>
          <t>-</t>
        </is>
      </c>
      <c r="S1388" t="inlineStr">
        <is>
          <t>-</t>
        </is>
      </c>
      <c r="T1388" t="inlineStr">
        <is>
          <t>Si</t>
        </is>
      </c>
      <c r="U1388" t="n">
        <v>3</v>
      </c>
      <c r="V1388" t="n">
        <v>2</v>
      </c>
      <c r="W1388" t="inlineStr">
        <is>
          <t>-</t>
        </is>
      </c>
      <c r="X1388" t="inlineStr">
        <is>
          <t>No</t>
        </is>
      </c>
      <c r="Y1388" t="inlineStr">
        <is>
          <t>No</t>
        </is>
      </c>
      <c r="Z1388" t="inlineStr">
        <is>
          <t>Si</t>
        </is>
      </c>
      <c r="AA1388" t="inlineStr">
        <is>
          <t>No</t>
        </is>
      </c>
      <c r="AB1388" t="inlineStr">
        <is>
          <t>Si</t>
        </is>
      </c>
      <c r="AC1388" s="126" t="inlineStr">
        <is>
          <t>Aqui</t>
        </is>
      </c>
      <c r="AE1388" t="n">
        <v>3398.10843373494</v>
      </c>
      <c r="AF1388" t="inlineStr">
        <is>
          <t>-</t>
        </is>
      </c>
    </row>
    <row r="1389">
      <c r="B1389" t="inlineStr">
        <is>
          <t>Actiu</t>
        </is>
      </c>
      <c r="C1389" t="inlineStr">
        <is>
          <t>2025-05-31</t>
        </is>
      </c>
      <c r="D1389" t="inlineStr">
        <is>
          <t>Serra Grup Immobiliari</t>
        </is>
      </c>
      <c r="F1389" t="inlineStr">
        <is>
          <t>2025-05-31</t>
        </is>
      </c>
      <c r="G1389" t="n">
        <v>0</v>
      </c>
      <c r="I1389" t="n">
        <v>288472</v>
      </c>
      <c r="J1389" t="inlineStr">
        <is>
          <t>-</t>
        </is>
      </c>
      <c r="K1389" t="inlineStr">
        <is>
          <t>Viviendas</t>
        </is>
      </c>
      <c r="L1389" t="inlineStr">
        <is>
          <t>Obra Nueva</t>
        </is>
      </c>
      <c r="M1389" t="n">
        <v>2025</v>
      </c>
      <c r="N1389" t="n">
        <v>0</v>
      </c>
      <c r="O1389" t="inlineStr">
        <is>
          <t>Vilafranca del Penedès</t>
        </is>
      </c>
      <c r="P1389" t="inlineStr">
        <is>
          <t>Vilafranca del Penedès</t>
        </is>
      </c>
      <c r="Q1389" t="n">
        <v>88</v>
      </c>
      <c r="R1389" t="inlineStr">
        <is>
          <t>-</t>
        </is>
      </c>
      <c r="S1389" t="inlineStr">
        <is>
          <t>-</t>
        </is>
      </c>
      <c r="T1389" t="inlineStr">
        <is>
          <t>Si</t>
        </is>
      </c>
      <c r="U1389" t="n">
        <v>4</v>
      </c>
      <c r="V1389" t="n">
        <v>2</v>
      </c>
      <c r="W1389" t="inlineStr">
        <is>
          <t>-</t>
        </is>
      </c>
      <c r="X1389" t="inlineStr">
        <is>
          <t>No</t>
        </is>
      </c>
      <c r="Y1389" t="inlineStr">
        <is>
          <t>Si</t>
        </is>
      </c>
      <c r="Z1389" t="inlineStr">
        <is>
          <t>Si</t>
        </is>
      </c>
      <c r="AA1389" t="inlineStr">
        <is>
          <t>No</t>
        </is>
      </c>
      <c r="AB1389" t="inlineStr">
        <is>
          <t>Si</t>
        </is>
      </c>
      <c r="AC1389" s="126" t="inlineStr">
        <is>
          <t>Aqui</t>
        </is>
      </c>
      <c r="AE1389" t="n">
        <v>3278.090909090909</v>
      </c>
      <c r="AF1389" t="n">
        <v>3278.090909090909</v>
      </c>
    </row>
    <row r="1390">
      <c r="B1390" t="inlineStr">
        <is>
          <t>Actiu</t>
        </is>
      </c>
      <c r="C1390" t="inlineStr">
        <is>
          <t>2025-05-31</t>
        </is>
      </c>
      <c r="D1390" t="inlineStr">
        <is>
          <t>Serra Grup Immobiliari</t>
        </is>
      </c>
      <c r="F1390" t="inlineStr">
        <is>
          <t>2025-05-31</t>
        </is>
      </c>
      <c r="G1390" t="n">
        <v>0</v>
      </c>
      <c r="I1390" t="n">
        <v>276838</v>
      </c>
      <c r="J1390" t="inlineStr">
        <is>
          <t>-</t>
        </is>
      </c>
      <c r="K1390" t="inlineStr">
        <is>
          <t>Viviendas</t>
        </is>
      </c>
      <c r="L1390" t="inlineStr">
        <is>
          <t>Obra Nueva</t>
        </is>
      </c>
      <c r="M1390" t="n">
        <v>2025</v>
      </c>
      <c r="N1390" t="n">
        <v>0</v>
      </c>
      <c r="O1390" t="inlineStr">
        <is>
          <t>Vilafranca del Penedès</t>
        </is>
      </c>
      <c r="P1390" t="inlineStr">
        <is>
          <t>Barceloneta</t>
        </is>
      </c>
      <c r="Q1390" t="n">
        <v>83</v>
      </c>
      <c r="R1390" t="inlineStr">
        <is>
          <t>-</t>
        </is>
      </c>
      <c r="S1390" t="inlineStr">
        <is>
          <t>-</t>
        </is>
      </c>
      <c r="T1390" t="inlineStr">
        <is>
          <t>Si</t>
        </is>
      </c>
      <c r="U1390" t="n">
        <v>3</v>
      </c>
      <c r="V1390" t="n">
        <v>2</v>
      </c>
      <c r="W1390" t="inlineStr">
        <is>
          <t>-</t>
        </is>
      </c>
      <c r="X1390" t="inlineStr">
        <is>
          <t>No</t>
        </is>
      </c>
      <c r="Y1390" t="inlineStr">
        <is>
          <t>No</t>
        </is>
      </c>
      <c r="Z1390" t="inlineStr">
        <is>
          <t>Si</t>
        </is>
      </c>
      <c r="AA1390" t="inlineStr">
        <is>
          <t>No</t>
        </is>
      </c>
      <c r="AB1390" t="inlineStr">
        <is>
          <t>Si</t>
        </is>
      </c>
      <c r="AC1390" s="126" t="inlineStr">
        <is>
          <t>Aqui</t>
        </is>
      </c>
      <c r="AE1390" t="n">
        <v>3335.397590361446</v>
      </c>
      <c r="AF1390" t="n">
        <v>3335.397590361446</v>
      </c>
    </row>
    <row r="1391">
      <c r="B1391" t="inlineStr">
        <is>
          <t>Actiu</t>
        </is>
      </c>
      <c r="C1391" t="inlineStr">
        <is>
          <t>2025-05-31</t>
        </is>
      </c>
      <c r="D1391" t="inlineStr">
        <is>
          <t>Serra Grup Immobiliari</t>
        </is>
      </c>
      <c r="F1391" t="inlineStr">
        <is>
          <t>2025-05-31</t>
        </is>
      </c>
      <c r="G1391" t="n">
        <v>0</v>
      </c>
      <c r="I1391" t="n">
        <v>294743</v>
      </c>
      <c r="J1391" t="inlineStr">
        <is>
          <t>-</t>
        </is>
      </c>
      <c r="K1391" t="inlineStr">
        <is>
          <t>Viviendas</t>
        </is>
      </c>
      <c r="L1391" t="inlineStr">
        <is>
          <t>Obra Nueva</t>
        </is>
      </c>
      <c r="M1391" t="n">
        <v>2025</v>
      </c>
      <c r="N1391" t="n">
        <v>0</v>
      </c>
      <c r="O1391" t="inlineStr">
        <is>
          <t>Vilafranca del Penedès</t>
        </is>
      </c>
      <c r="P1391" t="inlineStr">
        <is>
          <t>Barceloneta</t>
        </is>
      </c>
      <c r="Q1391" t="n">
        <v>82</v>
      </c>
      <c r="R1391" t="inlineStr">
        <is>
          <t>-</t>
        </is>
      </c>
      <c r="S1391" t="inlineStr">
        <is>
          <t>-</t>
        </is>
      </c>
      <c r="T1391" t="inlineStr">
        <is>
          <t>Si</t>
        </is>
      </c>
      <c r="U1391" t="n">
        <v>4</v>
      </c>
      <c r="V1391" t="n">
        <v>2</v>
      </c>
      <c r="W1391" t="inlineStr">
        <is>
          <t>-</t>
        </is>
      </c>
      <c r="X1391" t="inlineStr">
        <is>
          <t>No</t>
        </is>
      </c>
      <c r="Y1391" t="inlineStr">
        <is>
          <t>No</t>
        </is>
      </c>
      <c r="Z1391" t="inlineStr">
        <is>
          <t>Si</t>
        </is>
      </c>
      <c r="AA1391" t="inlineStr">
        <is>
          <t>No</t>
        </is>
      </c>
      <c r="AB1391" t="inlineStr">
        <is>
          <t>Si</t>
        </is>
      </c>
      <c r="AC1391" s="126" t="inlineStr">
        <is>
          <t>Aqui</t>
        </is>
      </c>
      <c r="AE1391" t="n">
        <v>3594.426829268293</v>
      </c>
      <c r="AF1391" t="n">
        <v>3594.426829268293</v>
      </c>
    </row>
    <row r="1392">
      <c r="B1392" t="inlineStr">
        <is>
          <t>Actiu</t>
        </is>
      </c>
      <c r="C1392" t="inlineStr">
        <is>
          <t>2025-05-31</t>
        </is>
      </c>
      <c r="D1392" t="inlineStr">
        <is>
          <t>Serra Grup Immobiliari</t>
        </is>
      </c>
      <c r="F1392" t="inlineStr">
        <is>
          <t>2025-05-31</t>
        </is>
      </c>
      <c r="G1392" t="n">
        <v>0</v>
      </c>
      <c r="I1392" t="n">
        <v>288472</v>
      </c>
      <c r="J1392" t="inlineStr">
        <is>
          <t>-</t>
        </is>
      </c>
      <c r="K1392" t="inlineStr">
        <is>
          <t>Viviendas</t>
        </is>
      </c>
      <c r="L1392" t="inlineStr">
        <is>
          <t>Obra Nueva</t>
        </is>
      </c>
      <c r="M1392" t="n">
        <v>2025</v>
      </c>
      <c r="N1392" t="n">
        <v>0</v>
      </c>
      <c r="O1392" t="inlineStr">
        <is>
          <t>Vilafranca del Penedès</t>
        </is>
      </c>
      <c r="P1392" t="inlineStr">
        <is>
          <t>Vilafranca del Penedès</t>
        </is>
      </c>
      <c r="Q1392" t="n">
        <v>88</v>
      </c>
      <c r="R1392" t="inlineStr">
        <is>
          <t>-</t>
        </is>
      </c>
      <c r="S1392" t="inlineStr">
        <is>
          <t>-</t>
        </is>
      </c>
      <c r="T1392" t="inlineStr">
        <is>
          <t>Si</t>
        </is>
      </c>
      <c r="U1392" t="n">
        <v>4</v>
      </c>
      <c r="V1392" t="n">
        <v>2</v>
      </c>
      <c r="W1392" t="inlineStr">
        <is>
          <t>-</t>
        </is>
      </c>
      <c r="X1392" t="inlineStr">
        <is>
          <t>No</t>
        </is>
      </c>
      <c r="Y1392" t="inlineStr">
        <is>
          <t>Si</t>
        </is>
      </c>
      <c r="Z1392" t="inlineStr">
        <is>
          <t>Si</t>
        </is>
      </c>
      <c r="AA1392" t="inlineStr">
        <is>
          <t>No</t>
        </is>
      </c>
      <c r="AB1392" t="inlineStr">
        <is>
          <t>Si</t>
        </is>
      </c>
      <c r="AC1392" s="126" t="inlineStr">
        <is>
          <t>Aqui</t>
        </is>
      </c>
      <c r="AE1392" t="n">
        <v>3278.090909090909</v>
      </c>
      <c r="AF1392" t="n">
        <v>3278.090909090909</v>
      </c>
    </row>
    <row r="1393">
      <c r="B1393" t="inlineStr">
        <is>
          <t>Actiu</t>
        </is>
      </c>
      <c r="C1393" t="inlineStr">
        <is>
          <t>2025-05-31</t>
        </is>
      </c>
      <c r="D1393" t="inlineStr">
        <is>
          <t>Serra Grup Immobiliari</t>
        </is>
      </c>
      <c r="F1393" t="inlineStr">
        <is>
          <t>2025-05-31</t>
        </is>
      </c>
      <c r="G1393" t="n">
        <v>0</v>
      </c>
      <c r="I1393" t="n">
        <v>273137</v>
      </c>
      <c r="J1393" t="inlineStr">
        <is>
          <t>-</t>
        </is>
      </c>
      <c r="K1393" t="inlineStr">
        <is>
          <t>Viviendas</t>
        </is>
      </c>
      <c r="L1393" t="inlineStr">
        <is>
          <t>Obra Nueva</t>
        </is>
      </c>
      <c r="M1393" t="inlineStr">
        <is>
          <t>-</t>
        </is>
      </c>
      <c r="N1393" t="inlineStr">
        <is>
          <t>-</t>
        </is>
      </c>
      <c r="O1393" t="inlineStr">
        <is>
          <t>Vilafranca del Penedès</t>
        </is>
      </c>
      <c r="P1393" t="inlineStr">
        <is>
          <t>Barceloneta</t>
        </is>
      </c>
      <c r="Q1393" t="n">
        <v>82</v>
      </c>
      <c r="R1393" t="inlineStr">
        <is>
          <t>-</t>
        </is>
      </c>
      <c r="S1393" t="inlineStr">
        <is>
          <t>-</t>
        </is>
      </c>
      <c r="T1393" t="inlineStr">
        <is>
          <t>Si</t>
        </is>
      </c>
      <c r="U1393" t="n">
        <v>3</v>
      </c>
      <c r="V1393" t="n">
        <v>2</v>
      </c>
      <c r="W1393" t="inlineStr">
        <is>
          <t>-</t>
        </is>
      </c>
      <c r="X1393" t="inlineStr">
        <is>
          <t>No</t>
        </is>
      </c>
      <c r="Y1393" t="inlineStr">
        <is>
          <t>No</t>
        </is>
      </c>
      <c r="Z1393" t="inlineStr">
        <is>
          <t>Si</t>
        </is>
      </c>
      <c r="AA1393" t="inlineStr">
        <is>
          <t>No</t>
        </is>
      </c>
      <c r="AB1393" t="inlineStr">
        <is>
          <t>Si</t>
        </is>
      </c>
      <c r="AC1393" s="126" t="inlineStr">
        <is>
          <t>Aqui</t>
        </is>
      </c>
      <c r="AE1393" t="n">
        <v>3330.939024390244</v>
      </c>
      <c r="AF1393" t="inlineStr">
        <is>
          <t>-</t>
        </is>
      </c>
    </row>
    <row r="1394">
      <c r="B1394" t="inlineStr">
        <is>
          <t>Actiu</t>
        </is>
      </c>
      <c r="C1394" t="inlineStr">
        <is>
          <t>2025-05-31</t>
        </is>
      </c>
      <c r="D1394" t="inlineStr">
        <is>
          <t>Serra Grup Immobiliari</t>
        </is>
      </c>
      <c r="F1394" t="inlineStr">
        <is>
          <t>2025-05-31</t>
        </is>
      </c>
      <c r="G1394" t="n">
        <v>0</v>
      </c>
      <c r="I1394" t="n">
        <v>495000</v>
      </c>
      <c r="J1394" t="inlineStr">
        <is>
          <t>-</t>
        </is>
      </c>
      <c r="K1394" t="inlineStr">
        <is>
          <t>Viviendas</t>
        </is>
      </c>
      <c r="L1394" t="inlineStr">
        <is>
          <t>-</t>
        </is>
      </c>
      <c r="M1394" t="n">
        <v>1980</v>
      </c>
      <c r="N1394" t="n">
        <v>45</v>
      </c>
      <c r="O1394" t="inlineStr">
        <is>
          <t>Vilafranca del Penedès</t>
        </is>
      </c>
      <c r="P1394" t="inlineStr">
        <is>
          <t>*CENTRO</t>
        </is>
      </c>
      <c r="Q1394" t="n">
        <v>260</v>
      </c>
      <c r="R1394" t="inlineStr">
        <is>
          <t>-</t>
        </is>
      </c>
      <c r="S1394" t="inlineStr">
        <is>
          <t>-</t>
        </is>
      </c>
      <c r="T1394" t="inlineStr">
        <is>
          <t>Si</t>
        </is>
      </c>
      <c r="U1394" t="n">
        <v>5</v>
      </c>
      <c r="V1394" t="n">
        <v>3</v>
      </c>
      <c r="W1394" t="inlineStr">
        <is>
          <t>-</t>
        </is>
      </c>
      <c r="X1394" t="inlineStr">
        <is>
          <t>No</t>
        </is>
      </c>
      <c r="Y1394" t="inlineStr">
        <is>
          <t>Si</t>
        </is>
      </c>
      <c r="Z1394" t="inlineStr">
        <is>
          <t>No</t>
        </is>
      </c>
      <c r="AA1394" t="inlineStr">
        <is>
          <t>Si</t>
        </is>
      </c>
      <c r="AB1394" t="inlineStr">
        <is>
          <t>No</t>
        </is>
      </c>
      <c r="AC1394" s="126" t="inlineStr">
        <is>
          <t>Aqui</t>
        </is>
      </c>
      <c r="AE1394" t="n">
        <v>1903.846153846154</v>
      </c>
      <c r="AF1394" t="n">
        <v>1554.160125588697</v>
      </c>
    </row>
    <row r="1395">
      <c r="B1395" t="inlineStr">
        <is>
          <t>Actiu</t>
        </is>
      </c>
      <c r="C1395" t="inlineStr">
        <is>
          <t>2025-05-31</t>
        </is>
      </c>
      <c r="D1395" t="inlineStr">
        <is>
          <t>Serra Grup Immobiliari</t>
        </is>
      </c>
      <c r="F1395" t="inlineStr">
        <is>
          <t>2025-05-31</t>
        </is>
      </c>
      <c r="G1395" t="n">
        <v>0</v>
      </c>
      <c r="I1395" t="n">
        <v>285000</v>
      </c>
      <c r="J1395" t="inlineStr">
        <is>
          <t>-</t>
        </is>
      </c>
      <c r="K1395" t="inlineStr">
        <is>
          <t>Viviendas</t>
        </is>
      </c>
      <c r="L1395" t="inlineStr">
        <is>
          <t>-</t>
        </is>
      </c>
      <c r="M1395" t="n">
        <v>1966</v>
      </c>
      <c r="N1395" t="n">
        <v>59</v>
      </c>
      <c r="O1395" t="inlineStr">
        <is>
          <t>Vilafranca del Penedès</t>
        </is>
      </c>
      <c r="P1395" t="inlineStr">
        <is>
          <t>Sant Julià</t>
        </is>
      </c>
      <c r="Q1395" t="n">
        <v>90</v>
      </c>
      <c r="R1395" t="inlineStr">
        <is>
          <t>-</t>
        </is>
      </c>
      <c r="S1395" t="inlineStr">
        <is>
          <t>-</t>
        </is>
      </c>
      <c r="T1395" t="inlineStr">
        <is>
          <t>No</t>
        </is>
      </c>
      <c r="U1395" t="n">
        <v>3</v>
      </c>
      <c r="V1395" t="n">
        <v>1</v>
      </c>
      <c r="W1395" t="inlineStr">
        <is>
          <t>-</t>
        </is>
      </c>
      <c r="X1395" t="inlineStr">
        <is>
          <t>Si</t>
        </is>
      </c>
      <c r="Y1395" t="inlineStr">
        <is>
          <t>No</t>
        </is>
      </c>
      <c r="Z1395" t="inlineStr">
        <is>
          <t>No</t>
        </is>
      </c>
      <c r="AA1395" t="inlineStr">
        <is>
          <t>Si</t>
        </is>
      </c>
      <c r="AB1395" t="inlineStr">
        <is>
          <t>Si</t>
        </is>
      </c>
      <c r="AC1395" s="126" t="inlineStr">
        <is>
          <t>Aqui</t>
        </is>
      </c>
      <c r="AE1395" t="n">
        <v>3166.666666666667</v>
      </c>
      <c r="AF1395" t="n">
        <v>2445.302445302445</v>
      </c>
    </row>
    <row r="1396">
      <c r="B1396" t="inlineStr">
        <is>
          <t>Actiu</t>
        </is>
      </c>
      <c r="C1396" t="inlineStr">
        <is>
          <t>2025-05-31</t>
        </is>
      </c>
      <c r="D1396" t="inlineStr">
        <is>
          <t>Serra Grup Immobiliari</t>
        </is>
      </c>
      <c r="F1396" t="inlineStr">
        <is>
          <t>2025-05-31</t>
        </is>
      </c>
      <c r="G1396" t="n">
        <v>0</v>
      </c>
      <c r="I1396" t="n">
        <v>295000</v>
      </c>
      <c r="J1396" t="inlineStr">
        <is>
          <t>-</t>
        </is>
      </c>
      <c r="K1396" t="inlineStr">
        <is>
          <t>Viviendas</t>
        </is>
      </c>
      <c r="L1396" t="inlineStr">
        <is>
          <t>-</t>
        </is>
      </c>
      <c r="M1396" t="n">
        <v>1991</v>
      </c>
      <c r="N1396" t="n">
        <v>34</v>
      </c>
      <c r="O1396" t="inlineStr">
        <is>
          <t>Vilafranca del Penedès</t>
        </is>
      </c>
      <c r="P1396" t="inlineStr">
        <is>
          <t>Barceloneta - Molí D´En Rovira</t>
        </is>
      </c>
      <c r="Q1396" t="n">
        <v>121</v>
      </c>
      <c r="R1396" t="inlineStr">
        <is>
          <t>-</t>
        </is>
      </c>
      <c r="S1396" t="inlineStr">
        <is>
          <t>-</t>
        </is>
      </c>
      <c r="T1396" t="inlineStr">
        <is>
          <t>No</t>
        </is>
      </c>
      <c r="U1396" t="n">
        <v>3</v>
      </c>
      <c r="V1396" t="n">
        <v>3</v>
      </c>
      <c r="W1396" t="inlineStr">
        <is>
          <t>-</t>
        </is>
      </c>
      <c r="X1396" t="inlineStr">
        <is>
          <t>No</t>
        </is>
      </c>
      <c r="Y1396" t="inlineStr">
        <is>
          <t>No</t>
        </is>
      </c>
      <c r="Z1396" t="inlineStr">
        <is>
          <t>No</t>
        </is>
      </c>
      <c r="AA1396" t="inlineStr">
        <is>
          <t>Si</t>
        </is>
      </c>
      <c r="AB1396" t="inlineStr">
        <is>
          <t>Si</t>
        </is>
      </c>
      <c r="AC1396" s="126" t="inlineStr">
        <is>
          <t>Aqui</t>
        </is>
      </c>
      <c r="AE1396" t="n">
        <v>2438.01652892562</v>
      </c>
      <c r="AF1396" t="n">
        <v>2083.774811047538</v>
      </c>
    </row>
    <row r="1397">
      <c r="B1397" t="inlineStr">
        <is>
          <t>Actiu</t>
        </is>
      </c>
      <c r="C1397" t="inlineStr">
        <is>
          <t>2025-05-31</t>
        </is>
      </c>
      <c r="D1397" t="inlineStr">
        <is>
          <t>Serra Grup Immobiliari</t>
        </is>
      </c>
      <c r="F1397" t="inlineStr">
        <is>
          <t>2025-05-31</t>
        </is>
      </c>
      <c r="G1397" t="n">
        <v>0</v>
      </c>
      <c r="I1397" t="n">
        <v>2200000</v>
      </c>
      <c r="J1397" t="inlineStr">
        <is>
          <t>-</t>
        </is>
      </c>
      <c r="K1397" t="inlineStr">
        <is>
          <t>Viviendas</t>
        </is>
      </c>
      <c r="L1397" t="inlineStr">
        <is>
          <t>-</t>
        </is>
      </c>
      <c r="M1397" t="inlineStr">
        <is>
          <t>-</t>
        </is>
      </c>
      <c r="N1397" t="inlineStr">
        <is>
          <t>-</t>
        </is>
      </c>
      <c r="O1397" t="inlineStr">
        <is>
          <t>Vilafranca del Penedès</t>
        </is>
      </c>
      <c r="P1397" t="inlineStr">
        <is>
          <t>Subirats</t>
        </is>
      </c>
      <c r="Q1397" t="n">
        <v>687</v>
      </c>
      <c r="R1397" t="inlineStr">
        <is>
          <t>-</t>
        </is>
      </c>
      <c r="S1397" t="inlineStr">
        <is>
          <t>-</t>
        </is>
      </c>
      <c r="T1397" t="inlineStr">
        <is>
          <t>No</t>
        </is>
      </c>
      <c r="U1397" t="n">
        <v>8</v>
      </c>
      <c r="V1397" t="n">
        <v>6</v>
      </c>
      <c r="W1397" t="inlineStr">
        <is>
          <t>-</t>
        </is>
      </c>
      <c r="X1397" t="inlineStr">
        <is>
          <t>Si</t>
        </is>
      </c>
      <c r="Y1397" t="inlineStr">
        <is>
          <t>Si</t>
        </is>
      </c>
      <c r="Z1397" t="inlineStr">
        <is>
          <t>Si</t>
        </is>
      </c>
      <c r="AA1397" t="inlineStr">
        <is>
          <t>No</t>
        </is>
      </c>
      <c r="AB1397" t="inlineStr">
        <is>
          <t>No</t>
        </is>
      </c>
      <c r="AC1397" s="126" t="inlineStr">
        <is>
          <t>Aqui</t>
        </is>
      </c>
      <c r="AE1397" t="n">
        <v>3202.328966521106</v>
      </c>
      <c r="AF1397" t="inlineStr">
        <is>
          <t>-</t>
        </is>
      </c>
    </row>
    <row r="1398">
      <c r="B1398" t="inlineStr">
        <is>
          <t>Actiu</t>
        </is>
      </c>
      <c r="C1398" t="inlineStr">
        <is>
          <t>2025-05-31</t>
        </is>
      </c>
      <c r="D1398" t="inlineStr">
        <is>
          <t>Serra Grup Immobiliari</t>
        </is>
      </c>
      <c r="F1398" t="inlineStr">
        <is>
          <t>2025-05-31</t>
        </is>
      </c>
      <c r="G1398" t="n">
        <v>0</v>
      </c>
      <c r="I1398" t="n">
        <v>296000</v>
      </c>
      <c r="J1398" t="inlineStr">
        <is>
          <t>-</t>
        </is>
      </c>
      <c r="K1398" t="inlineStr">
        <is>
          <t>Viviendas</t>
        </is>
      </c>
      <c r="L1398" t="inlineStr">
        <is>
          <t>Buen estado</t>
        </is>
      </c>
      <c r="M1398" t="inlineStr">
        <is>
          <t>-</t>
        </is>
      </c>
      <c r="N1398" t="inlineStr">
        <is>
          <t>-</t>
        </is>
      </c>
      <c r="O1398" t="inlineStr">
        <is>
          <t>Font-rubí</t>
        </is>
      </c>
      <c r="P1398" t="inlineStr">
        <is>
          <t>Cataluna</t>
        </is>
      </c>
      <c r="Q1398" t="n">
        <v>95</v>
      </c>
      <c r="R1398" t="inlineStr">
        <is>
          <t>-</t>
        </is>
      </c>
      <c r="S1398" t="inlineStr">
        <is>
          <t>-</t>
        </is>
      </c>
      <c r="T1398" t="inlineStr">
        <is>
          <t>No</t>
        </is>
      </c>
      <c r="U1398" t="n">
        <v>7</v>
      </c>
      <c r="V1398" t="n">
        <v>3</v>
      </c>
      <c r="W1398" t="inlineStr">
        <is>
          <t>-</t>
        </is>
      </c>
      <c r="X1398" t="inlineStr">
        <is>
          <t>Si</t>
        </is>
      </c>
      <c r="Y1398" t="inlineStr">
        <is>
          <t>No</t>
        </is>
      </c>
      <c r="Z1398" t="inlineStr">
        <is>
          <t>Si</t>
        </is>
      </c>
      <c r="AA1398" t="inlineStr">
        <is>
          <t>No</t>
        </is>
      </c>
      <c r="AB1398" t="inlineStr">
        <is>
          <t>No</t>
        </is>
      </c>
      <c r="AC1398" s="126" t="inlineStr">
        <is>
          <t>Aqui</t>
        </is>
      </c>
      <c r="AE1398" t="n">
        <v>3115.78947368421</v>
      </c>
      <c r="AF1398" t="inlineStr">
        <is>
          <t>-</t>
        </is>
      </c>
    </row>
    <row r="1399">
      <c r="B1399" t="inlineStr">
        <is>
          <t>Actiu</t>
        </is>
      </c>
      <c r="C1399" t="inlineStr">
        <is>
          <t>2025-05-31</t>
        </is>
      </c>
      <c r="D1399" t="inlineStr">
        <is>
          <t>Serra Grup Immobiliari</t>
        </is>
      </c>
      <c r="F1399" t="inlineStr">
        <is>
          <t>2025-05-31</t>
        </is>
      </c>
      <c r="G1399" t="n">
        <v>0</v>
      </c>
      <c r="I1399" t="n">
        <v>340000</v>
      </c>
      <c r="J1399" t="inlineStr">
        <is>
          <t>-</t>
        </is>
      </c>
      <c r="K1399" t="inlineStr">
        <is>
          <t>Viviendas</t>
        </is>
      </c>
      <c r="L1399" t="inlineStr">
        <is>
          <t>-</t>
        </is>
      </c>
      <c r="M1399" t="n">
        <v>2003</v>
      </c>
      <c r="N1399" t="n">
        <v>22</v>
      </c>
      <c r="O1399" t="inlineStr">
        <is>
          <t>Moja</t>
        </is>
      </c>
      <c r="P1399" t="inlineStr">
        <is>
          <t>La vinera</t>
        </is>
      </c>
      <c r="Q1399" t="n">
        <v>125</v>
      </c>
      <c r="R1399" t="inlineStr">
        <is>
          <t>-</t>
        </is>
      </c>
      <c r="S1399" t="inlineStr">
        <is>
          <t>-</t>
        </is>
      </c>
      <c r="T1399" t="inlineStr">
        <is>
          <t>Si</t>
        </is>
      </c>
      <c r="U1399" t="n">
        <v>4</v>
      </c>
      <c r="V1399" t="n">
        <v>3</v>
      </c>
      <c r="W1399" t="inlineStr">
        <is>
          <t>-</t>
        </is>
      </c>
      <c r="X1399" t="inlineStr">
        <is>
          <t>Si</t>
        </is>
      </c>
      <c r="Y1399" t="inlineStr">
        <is>
          <t>Si</t>
        </is>
      </c>
      <c r="Z1399" t="inlineStr">
        <is>
          <t>Si</t>
        </is>
      </c>
      <c r="AA1399" t="inlineStr">
        <is>
          <t>Si</t>
        </is>
      </c>
      <c r="AB1399" t="inlineStr">
        <is>
          <t>Si</t>
        </is>
      </c>
      <c r="AC1399" s="126" t="inlineStr">
        <is>
          <t>Aqui</t>
        </is>
      </c>
      <c r="AE1399" t="n">
        <v>2720</v>
      </c>
      <c r="AF1399" t="n">
        <v>2450.45045045045</v>
      </c>
    </row>
    <row r="1400">
      <c r="B1400" t="inlineStr">
        <is>
          <t>Actiu</t>
        </is>
      </c>
      <c r="C1400" t="inlineStr">
        <is>
          <t>2025-06-01</t>
        </is>
      </c>
      <c r="D1400" t="inlineStr">
        <is>
          <t>Serra Grup Immobiliari</t>
        </is>
      </c>
      <c r="F1400" t="inlineStr">
        <is>
          <t>2025-06-01</t>
        </is>
      </c>
      <c r="G1400" t="n">
        <v>0</v>
      </c>
      <c r="I1400" t="n">
        <v>288472</v>
      </c>
      <c r="J1400" t="inlineStr">
        <is>
          <t>-</t>
        </is>
      </c>
      <c r="K1400" t="inlineStr">
        <is>
          <t>Viviendas</t>
        </is>
      </c>
      <c r="L1400" t="inlineStr">
        <is>
          <t>Obra Nueva</t>
        </is>
      </c>
      <c r="M1400" t="n">
        <v>2025</v>
      </c>
      <c r="N1400" t="n">
        <v>0</v>
      </c>
      <c r="O1400" t="inlineStr">
        <is>
          <t>Vilafranca del Penedès</t>
        </is>
      </c>
      <c r="P1400" t="inlineStr">
        <is>
          <t>Vilafranca del Penedès</t>
        </is>
      </c>
      <c r="Q1400" t="n">
        <v>88</v>
      </c>
      <c r="R1400" t="inlineStr">
        <is>
          <t>-</t>
        </is>
      </c>
      <c r="S1400" t="inlineStr">
        <is>
          <t>-</t>
        </is>
      </c>
      <c r="T1400" t="inlineStr">
        <is>
          <t>Si</t>
        </is>
      </c>
      <c r="U1400" t="n">
        <v>4</v>
      </c>
      <c r="V1400" t="n">
        <v>2</v>
      </c>
      <c r="W1400" t="inlineStr">
        <is>
          <t>-</t>
        </is>
      </c>
      <c r="X1400" t="inlineStr">
        <is>
          <t>No</t>
        </is>
      </c>
      <c r="Y1400" t="inlineStr">
        <is>
          <t>Si</t>
        </is>
      </c>
      <c r="Z1400" t="inlineStr">
        <is>
          <t>Si</t>
        </is>
      </c>
      <c r="AA1400" t="inlineStr">
        <is>
          <t>No</t>
        </is>
      </c>
      <c r="AB1400" t="inlineStr">
        <is>
          <t>Si</t>
        </is>
      </c>
      <c r="AC1400" s="126" t="inlineStr">
        <is>
          <t>Aqui</t>
        </is>
      </c>
      <c r="AE1400" t="n">
        <v>3278.090909090909</v>
      </c>
      <c r="AF1400" t="n">
        <v>3278.090909090909</v>
      </c>
    </row>
    <row r="1401">
      <c r="B1401" t="inlineStr">
        <is>
          <t>Actiu</t>
        </is>
      </c>
      <c r="C1401" t="inlineStr">
        <is>
          <t>2025-06-01</t>
        </is>
      </c>
      <c r="D1401" t="inlineStr">
        <is>
          <t>Serra Grup Immobiliari</t>
        </is>
      </c>
      <c r="F1401" t="inlineStr">
        <is>
          <t>2025-06-01</t>
        </is>
      </c>
      <c r="G1401" t="n">
        <v>0</v>
      </c>
      <c r="I1401" t="n">
        <v>268000</v>
      </c>
      <c r="J1401" t="inlineStr">
        <is>
          <t>-</t>
        </is>
      </c>
      <c r="K1401" t="inlineStr">
        <is>
          <t>Viviendas</t>
        </is>
      </c>
      <c r="L1401" t="inlineStr">
        <is>
          <t>Obra Nueva</t>
        </is>
      </c>
      <c r="M1401" t="n">
        <v>2025</v>
      </c>
      <c r="N1401" t="n">
        <v>0</v>
      </c>
      <c r="O1401" t="inlineStr">
        <is>
          <t>Vilafranca del Penedès</t>
        </is>
      </c>
      <c r="P1401" t="inlineStr">
        <is>
          <t>La Girada</t>
        </is>
      </c>
      <c r="Q1401" t="n">
        <v>78</v>
      </c>
      <c r="R1401" t="inlineStr">
        <is>
          <t>-</t>
        </is>
      </c>
      <c r="S1401" t="inlineStr">
        <is>
          <t>-</t>
        </is>
      </c>
      <c r="T1401" t="inlineStr">
        <is>
          <t>Si</t>
        </is>
      </c>
      <c r="U1401" t="n">
        <v>4</v>
      </c>
      <c r="V1401" t="n">
        <v>2</v>
      </c>
      <c r="W1401" t="inlineStr">
        <is>
          <t>-</t>
        </is>
      </c>
      <c r="X1401" t="inlineStr">
        <is>
          <t>No</t>
        </is>
      </c>
      <c r="Y1401" t="inlineStr">
        <is>
          <t>Si</t>
        </is>
      </c>
      <c r="Z1401" t="inlineStr">
        <is>
          <t>Si</t>
        </is>
      </c>
      <c r="AA1401" t="inlineStr">
        <is>
          <t>No</t>
        </is>
      </c>
      <c r="AB1401" t="inlineStr">
        <is>
          <t>No</t>
        </is>
      </c>
      <c r="AC1401" s="126" t="inlineStr">
        <is>
          <t>Aqui</t>
        </is>
      </c>
      <c r="AE1401" t="n">
        <v>3435.897435897436</v>
      </c>
      <c r="AF1401" t="n">
        <v>3435.897435897436</v>
      </c>
    </row>
    <row r="1402">
      <c r="B1402" t="inlineStr">
        <is>
          <t>Actiu</t>
        </is>
      </c>
      <c r="C1402" t="inlineStr">
        <is>
          <t>2025-06-01</t>
        </is>
      </c>
      <c r="D1402" t="inlineStr">
        <is>
          <t>Serra Grup Immobiliari</t>
        </is>
      </c>
      <c r="F1402" t="inlineStr">
        <is>
          <t>2025-06-01</t>
        </is>
      </c>
      <c r="G1402" t="n">
        <v>0</v>
      </c>
      <c r="I1402" t="n">
        <v>700000</v>
      </c>
      <c r="J1402" t="inlineStr">
        <is>
          <t>-</t>
        </is>
      </c>
      <c r="K1402" t="inlineStr">
        <is>
          <t>Viviendas</t>
        </is>
      </c>
      <c r="L1402" t="inlineStr">
        <is>
          <t>Buen estado</t>
        </is>
      </c>
      <c r="M1402" t="n">
        <v>1925</v>
      </c>
      <c r="N1402" t="n">
        <v>100</v>
      </c>
      <c r="O1402" t="inlineStr">
        <is>
          <t>Vilafranca del Penedès</t>
        </is>
      </c>
      <c r="P1402" t="inlineStr">
        <is>
          <t>*CENTRO</t>
        </is>
      </c>
      <c r="Q1402" t="n">
        <v>181</v>
      </c>
      <c r="R1402" t="inlineStr">
        <is>
          <t>-</t>
        </is>
      </c>
      <c r="S1402" t="inlineStr">
        <is>
          <t>-</t>
        </is>
      </c>
      <c r="T1402" t="inlineStr">
        <is>
          <t>No</t>
        </is>
      </c>
      <c r="U1402" t="n">
        <v>8</v>
      </c>
      <c r="V1402" t="n">
        <v>8</v>
      </c>
      <c r="W1402" t="inlineStr">
        <is>
          <t>Este</t>
        </is>
      </c>
      <c r="X1402" t="inlineStr">
        <is>
          <t>No</t>
        </is>
      </c>
      <c r="Y1402" t="inlineStr">
        <is>
          <t>Si</t>
        </is>
      </c>
      <c r="Z1402" t="inlineStr">
        <is>
          <t>No</t>
        </is>
      </c>
      <c r="AA1402" t="inlineStr">
        <is>
          <t>No</t>
        </is>
      </c>
      <c r="AB1402" t="inlineStr">
        <is>
          <t>No</t>
        </is>
      </c>
      <c r="AC1402" s="126" t="inlineStr">
        <is>
          <t>Aqui</t>
        </is>
      </c>
      <c r="AE1402" t="n">
        <v>3867.403314917127</v>
      </c>
      <c r="AF1402" t="n">
        <v>2578.268876611418</v>
      </c>
    </row>
    <row r="1403">
      <c r="B1403" t="inlineStr">
        <is>
          <t>Actiu</t>
        </is>
      </c>
      <c r="C1403" t="inlineStr">
        <is>
          <t>2025-06-01</t>
        </is>
      </c>
      <c r="D1403" t="inlineStr">
        <is>
          <t>Serra Grup Immobiliari</t>
        </is>
      </c>
      <c r="F1403" t="inlineStr">
        <is>
          <t>2025-06-01</t>
        </is>
      </c>
      <c r="G1403" t="n">
        <v>0</v>
      </c>
      <c r="I1403" t="n">
        <v>282043</v>
      </c>
      <c r="J1403" t="inlineStr">
        <is>
          <t>-</t>
        </is>
      </c>
      <c r="K1403" t="inlineStr">
        <is>
          <t>Viviendas</t>
        </is>
      </c>
      <c r="L1403" t="inlineStr">
        <is>
          <t>Nuevo</t>
        </is>
      </c>
      <c r="M1403" t="inlineStr">
        <is>
          <t>-</t>
        </is>
      </c>
      <c r="N1403" t="inlineStr">
        <is>
          <t>-</t>
        </is>
      </c>
      <c r="O1403" t="inlineStr">
        <is>
          <t>Vilafranca del Penedès</t>
        </is>
      </c>
      <c r="P1403" t="inlineStr">
        <is>
          <t>Barcelona</t>
        </is>
      </c>
      <c r="Q1403" t="n">
        <v>83</v>
      </c>
      <c r="R1403" t="inlineStr">
        <is>
          <t>-</t>
        </is>
      </c>
      <c r="S1403" t="inlineStr">
        <is>
          <t>-</t>
        </is>
      </c>
      <c r="T1403" t="inlineStr">
        <is>
          <t>Si</t>
        </is>
      </c>
      <c r="U1403" t="n">
        <v>3</v>
      </c>
      <c r="V1403" t="n">
        <v>2</v>
      </c>
      <c r="W1403" t="inlineStr">
        <is>
          <t>-</t>
        </is>
      </c>
      <c r="X1403" t="inlineStr">
        <is>
          <t>No</t>
        </is>
      </c>
      <c r="Y1403" t="inlineStr">
        <is>
          <t>No</t>
        </is>
      </c>
      <c r="Z1403" t="inlineStr">
        <is>
          <t>Si</t>
        </is>
      </c>
      <c r="AA1403" t="inlineStr">
        <is>
          <t>No</t>
        </is>
      </c>
      <c r="AB1403" t="inlineStr">
        <is>
          <t>Si</t>
        </is>
      </c>
      <c r="AC1403" s="126" t="inlineStr">
        <is>
          <t>Aqui</t>
        </is>
      </c>
      <c r="AE1403" t="n">
        <v>3398.10843373494</v>
      </c>
      <c r="AF1403" t="inlineStr">
        <is>
          <t>-</t>
        </is>
      </c>
    </row>
    <row r="1404">
      <c r="B1404" t="inlineStr">
        <is>
          <t>Actiu</t>
        </is>
      </c>
      <c r="C1404" t="inlineStr">
        <is>
          <t>2025-06-01</t>
        </is>
      </c>
      <c r="D1404" t="inlineStr">
        <is>
          <t>Serra Grup Immobiliari</t>
        </is>
      </c>
      <c r="F1404" t="inlineStr">
        <is>
          <t>2025-06-01</t>
        </is>
      </c>
      <c r="G1404" t="n">
        <v>0</v>
      </c>
      <c r="I1404" t="n">
        <v>284000</v>
      </c>
      <c r="J1404" t="inlineStr">
        <is>
          <t>-</t>
        </is>
      </c>
      <c r="K1404" t="inlineStr">
        <is>
          <t>Viviendas</t>
        </is>
      </c>
      <c r="L1404" t="inlineStr">
        <is>
          <t>Nuevo</t>
        </is>
      </c>
      <c r="M1404" t="n">
        <v>2025</v>
      </c>
      <c r="N1404" t="n">
        <v>0</v>
      </c>
      <c r="O1404" t="inlineStr">
        <is>
          <t>Vilafranca del Penedès</t>
        </is>
      </c>
      <c r="P1404" t="inlineStr">
        <is>
          <t>La Girada</t>
        </is>
      </c>
      <c r="Q1404" t="n">
        <v>78</v>
      </c>
      <c r="R1404" t="inlineStr">
        <is>
          <t>-</t>
        </is>
      </c>
      <c r="S1404" t="inlineStr">
        <is>
          <t>-</t>
        </is>
      </c>
      <c r="T1404" t="inlineStr">
        <is>
          <t>Si</t>
        </is>
      </c>
      <c r="U1404" t="n">
        <v>4</v>
      </c>
      <c r="V1404" t="n">
        <v>2</v>
      </c>
      <c r="W1404" t="inlineStr">
        <is>
          <t>-</t>
        </is>
      </c>
      <c r="X1404" t="inlineStr">
        <is>
          <t>No</t>
        </is>
      </c>
      <c r="Y1404" t="inlineStr">
        <is>
          <t>Si</t>
        </is>
      </c>
      <c r="Z1404" t="inlineStr">
        <is>
          <t>Si</t>
        </is>
      </c>
      <c r="AA1404" t="inlineStr">
        <is>
          <t>No</t>
        </is>
      </c>
      <c r="AB1404" t="inlineStr">
        <is>
          <t>No</t>
        </is>
      </c>
      <c r="AC1404" s="126" t="inlineStr">
        <is>
          <t>Aqui</t>
        </is>
      </c>
      <c r="AE1404" t="n">
        <v>3641.025641025641</v>
      </c>
      <c r="AF1404" t="n">
        <v>3641.025641025641</v>
      </c>
    </row>
    <row r="1405">
      <c r="B1405" t="inlineStr">
        <is>
          <t>Actiu</t>
        </is>
      </c>
      <c r="C1405" t="inlineStr">
        <is>
          <t>2025-06-01</t>
        </is>
      </c>
      <c r="D1405" t="inlineStr">
        <is>
          <t>Serra Grup Immobiliari</t>
        </is>
      </c>
      <c r="F1405" t="inlineStr">
        <is>
          <t>2025-06-01</t>
        </is>
      </c>
      <c r="G1405" t="n">
        <v>0</v>
      </c>
      <c r="I1405" t="n">
        <v>267000</v>
      </c>
      <c r="J1405" t="inlineStr">
        <is>
          <t>-</t>
        </is>
      </c>
      <c r="K1405" t="inlineStr">
        <is>
          <t>Viviendas</t>
        </is>
      </c>
      <c r="L1405" t="inlineStr">
        <is>
          <t>Buen estado</t>
        </is>
      </c>
      <c r="M1405" t="inlineStr">
        <is>
          <t>-</t>
        </is>
      </c>
      <c r="N1405" t="inlineStr">
        <is>
          <t>-</t>
        </is>
      </c>
      <c r="O1405" t="inlineStr">
        <is>
          <t>Vilafranca del Penedès</t>
        </is>
      </c>
      <c r="P1405" t="inlineStr">
        <is>
          <t>*CENTRO</t>
        </is>
      </c>
      <c r="Q1405" t="n">
        <v>305</v>
      </c>
      <c r="R1405" t="inlineStr">
        <is>
          <t>-</t>
        </is>
      </c>
      <c r="S1405" t="inlineStr">
        <is>
          <t>-</t>
        </is>
      </c>
      <c r="T1405" t="inlineStr">
        <is>
          <t>No</t>
        </is>
      </c>
      <c r="U1405" t="n">
        <v>4</v>
      </c>
      <c r="V1405" t="n">
        <v>3</v>
      </c>
      <c r="W1405" t="inlineStr">
        <is>
          <t>-</t>
        </is>
      </c>
      <c r="X1405" t="inlineStr">
        <is>
          <t>No</t>
        </is>
      </c>
      <c r="Y1405" t="inlineStr">
        <is>
          <t>No</t>
        </is>
      </c>
      <c r="Z1405" t="inlineStr">
        <is>
          <t>No</t>
        </is>
      </c>
      <c r="AA1405" t="inlineStr">
        <is>
          <t>No</t>
        </is>
      </c>
      <c r="AB1405" t="inlineStr">
        <is>
          <t>No</t>
        </is>
      </c>
      <c r="AC1405" s="126" t="inlineStr">
        <is>
          <t>Aqui</t>
        </is>
      </c>
      <c r="AE1405" t="n">
        <v>875.4098360655738</v>
      </c>
      <c r="AF1405" t="inlineStr">
        <is>
          <t>-</t>
        </is>
      </c>
    </row>
    <row r="1406">
      <c r="B1406" t="inlineStr">
        <is>
          <t>Actiu</t>
        </is>
      </c>
      <c r="C1406" t="inlineStr">
        <is>
          <t>2025-06-01</t>
        </is>
      </c>
      <c r="D1406" t="inlineStr">
        <is>
          <t>Serra Grup Immobiliari</t>
        </is>
      </c>
      <c r="F1406" t="inlineStr">
        <is>
          <t>2025-06-01</t>
        </is>
      </c>
      <c r="G1406" t="n">
        <v>0</v>
      </c>
      <c r="I1406" t="n">
        <v>273861</v>
      </c>
      <c r="J1406" t="inlineStr">
        <is>
          <t>-</t>
        </is>
      </c>
      <c r="K1406" t="inlineStr">
        <is>
          <t>Viviendas</t>
        </is>
      </c>
      <c r="L1406" t="inlineStr">
        <is>
          <t>Obra Nueva</t>
        </is>
      </c>
      <c r="M1406" t="n">
        <v>2025</v>
      </c>
      <c r="N1406" t="n">
        <v>0</v>
      </c>
      <c r="O1406" t="inlineStr">
        <is>
          <t>Vilafranca del Penedès</t>
        </is>
      </c>
      <c r="P1406" t="inlineStr">
        <is>
          <t>Vilafranca del Penedès</t>
        </is>
      </c>
      <c r="Q1406" t="n">
        <v>84</v>
      </c>
      <c r="R1406" t="inlineStr">
        <is>
          <t>-</t>
        </is>
      </c>
      <c r="S1406" t="inlineStr">
        <is>
          <t>-</t>
        </is>
      </c>
      <c r="T1406" t="inlineStr">
        <is>
          <t>Si</t>
        </is>
      </c>
      <c r="U1406" t="n">
        <v>3</v>
      </c>
      <c r="V1406" t="n">
        <v>2</v>
      </c>
      <c r="W1406" t="inlineStr">
        <is>
          <t>-</t>
        </is>
      </c>
      <c r="X1406" t="inlineStr">
        <is>
          <t>No</t>
        </is>
      </c>
      <c r="Y1406" t="inlineStr">
        <is>
          <t>No</t>
        </is>
      </c>
      <c r="Z1406" t="inlineStr">
        <is>
          <t>Si</t>
        </is>
      </c>
      <c r="AA1406" t="inlineStr">
        <is>
          <t>No</t>
        </is>
      </c>
      <c r="AB1406" t="inlineStr">
        <is>
          <t>Si</t>
        </is>
      </c>
      <c r="AC1406" s="126" t="inlineStr">
        <is>
          <t>Aqui</t>
        </is>
      </c>
      <c r="AE1406" t="n">
        <v>3260.25</v>
      </c>
      <c r="AF1406" t="n">
        <v>3260.25</v>
      </c>
    </row>
    <row r="1407">
      <c r="B1407" t="inlineStr">
        <is>
          <t>Actiu</t>
        </is>
      </c>
      <c r="C1407" t="inlineStr">
        <is>
          <t>2025-06-01</t>
        </is>
      </c>
      <c r="D1407" t="inlineStr">
        <is>
          <t>Serra Grup Immobiliari</t>
        </is>
      </c>
      <c r="F1407" t="inlineStr">
        <is>
          <t>2025-06-01</t>
        </is>
      </c>
      <c r="G1407" t="n">
        <v>0</v>
      </c>
      <c r="I1407" t="n">
        <v>319200</v>
      </c>
      <c r="J1407" t="inlineStr">
        <is>
          <t>-</t>
        </is>
      </c>
      <c r="K1407" t="inlineStr">
        <is>
          <t>Viviendas</t>
        </is>
      </c>
      <c r="L1407" t="inlineStr">
        <is>
          <t>Obra Nueva</t>
        </is>
      </c>
      <c r="M1407" t="n">
        <v>2025</v>
      </c>
      <c r="N1407" t="n">
        <v>0</v>
      </c>
      <c r="O1407" t="inlineStr">
        <is>
          <t>Vilafranca del Penedès</t>
        </is>
      </c>
      <c r="P1407" t="inlineStr">
        <is>
          <t>Barcelona</t>
        </is>
      </c>
      <c r="Q1407" t="n">
        <v>92</v>
      </c>
      <c r="R1407" t="inlineStr">
        <is>
          <t>-</t>
        </is>
      </c>
      <c r="S1407" t="inlineStr">
        <is>
          <t>-</t>
        </is>
      </c>
      <c r="T1407" t="inlineStr">
        <is>
          <t>Si</t>
        </is>
      </c>
      <c r="U1407" t="n">
        <v>4</v>
      </c>
      <c r="V1407" t="n">
        <v>2</v>
      </c>
      <c r="W1407" t="inlineStr">
        <is>
          <t>-</t>
        </is>
      </c>
      <c r="X1407" t="inlineStr">
        <is>
          <t>No</t>
        </is>
      </c>
      <c r="Y1407" t="inlineStr">
        <is>
          <t>No</t>
        </is>
      </c>
      <c r="Z1407" t="inlineStr">
        <is>
          <t>Si</t>
        </is>
      </c>
      <c r="AA1407" t="inlineStr">
        <is>
          <t>No</t>
        </is>
      </c>
      <c r="AB1407" t="inlineStr">
        <is>
          <t>Si</t>
        </is>
      </c>
      <c r="AC1407" s="126" t="inlineStr">
        <is>
          <t>Aqui</t>
        </is>
      </c>
      <c r="AE1407" t="n">
        <v>3469.565217391304</v>
      </c>
      <c r="AF1407" t="n">
        <v>3469.565217391304</v>
      </c>
    </row>
    <row r="1408">
      <c r="B1408" t="inlineStr">
        <is>
          <t>Actiu</t>
        </is>
      </c>
      <c r="C1408" t="inlineStr">
        <is>
          <t>2025-06-01</t>
        </is>
      </c>
      <c r="D1408" t="inlineStr">
        <is>
          <t>Serra Grup Immobiliari</t>
        </is>
      </c>
      <c r="F1408" t="inlineStr">
        <is>
          <t>2025-06-01</t>
        </is>
      </c>
      <c r="G1408" t="n">
        <v>0</v>
      </c>
      <c r="I1408" t="n">
        <v>270000</v>
      </c>
      <c r="J1408" t="inlineStr">
        <is>
          <t>-</t>
        </is>
      </c>
      <c r="K1408" t="inlineStr">
        <is>
          <t>Viviendas</t>
        </is>
      </c>
      <c r="L1408" t="inlineStr">
        <is>
          <t>Seminuevo</t>
        </is>
      </c>
      <c r="M1408" t="n">
        <v>2023</v>
      </c>
      <c r="N1408" t="n">
        <v>2</v>
      </c>
      <c r="O1408" t="inlineStr">
        <is>
          <t>Vilafranca del Penedès</t>
        </is>
      </c>
      <c r="P1408" t="inlineStr">
        <is>
          <t>*CENTRO</t>
        </is>
      </c>
      <c r="Q1408" t="n">
        <v>95</v>
      </c>
      <c r="R1408" t="inlineStr">
        <is>
          <t>-</t>
        </is>
      </c>
      <c r="S1408" t="inlineStr">
        <is>
          <t>-</t>
        </is>
      </c>
      <c r="T1408" t="inlineStr">
        <is>
          <t>Si</t>
        </is>
      </c>
      <c r="U1408" t="n">
        <v>3</v>
      </c>
      <c r="V1408" t="n">
        <v>2</v>
      </c>
      <c r="W1408" t="inlineStr">
        <is>
          <t>Sur</t>
        </is>
      </c>
      <c r="X1408" t="inlineStr">
        <is>
          <t>No</t>
        </is>
      </c>
      <c r="Y1408" t="inlineStr">
        <is>
          <t>Si</t>
        </is>
      </c>
      <c r="Z1408" t="inlineStr">
        <is>
          <t>No</t>
        </is>
      </c>
      <c r="AA1408" t="inlineStr">
        <is>
          <t>No</t>
        </is>
      </c>
      <c r="AB1408" t="inlineStr">
        <is>
          <t>No</t>
        </is>
      </c>
      <c r="AC1408" s="126" t="inlineStr">
        <is>
          <t>Aqui</t>
        </is>
      </c>
      <c r="AE1408" t="n">
        <v>2842.105263157895</v>
      </c>
      <c r="AF1408" t="n">
        <v>2813.965607087024</v>
      </c>
    </row>
    <row r="1409">
      <c r="B1409" t="inlineStr">
        <is>
          <t>Actiu</t>
        </is>
      </c>
      <c r="C1409" t="inlineStr">
        <is>
          <t>2025-06-01</t>
        </is>
      </c>
      <c r="D1409" t="inlineStr">
        <is>
          <t>Serra Grup Immobiliari</t>
        </is>
      </c>
      <c r="F1409" t="inlineStr">
        <is>
          <t>2025-06-01</t>
        </is>
      </c>
      <c r="G1409" t="n">
        <v>0</v>
      </c>
      <c r="I1409" t="n">
        <v>495000</v>
      </c>
      <c r="J1409" t="inlineStr">
        <is>
          <t>-</t>
        </is>
      </c>
      <c r="K1409" t="inlineStr">
        <is>
          <t>Viviendas</t>
        </is>
      </c>
      <c r="L1409" t="inlineStr">
        <is>
          <t>Buen estado</t>
        </is>
      </c>
      <c r="M1409" t="n">
        <v>1918</v>
      </c>
      <c r="N1409" t="n">
        <v>107</v>
      </c>
      <c r="O1409" t="inlineStr">
        <is>
          <t>Vilafranca del Penedès</t>
        </is>
      </c>
      <c r="P1409" t="inlineStr">
        <is>
          <t>*CENTRO</t>
        </is>
      </c>
      <c r="Q1409" t="n">
        <v>273</v>
      </c>
      <c r="R1409" t="inlineStr">
        <is>
          <t>-</t>
        </is>
      </c>
      <c r="S1409" t="inlineStr">
        <is>
          <t>-</t>
        </is>
      </c>
      <c r="T1409" t="inlineStr">
        <is>
          <t>No</t>
        </is>
      </c>
      <c r="U1409" t="n">
        <v>7</v>
      </c>
      <c r="V1409" t="n">
        <v>4</v>
      </c>
      <c r="W1409" t="inlineStr">
        <is>
          <t>-</t>
        </is>
      </c>
      <c r="X1409" t="inlineStr">
        <is>
          <t>No</t>
        </is>
      </c>
      <c r="Y1409" t="inlineStr">
        <is>
          <t>Si</t>
        </is>
      </c>
      <c r="Z1409" t="inlineStr">
        <is>
          <t>No</t>
        </is>
      </c>
      <c r="AA1409" t="inlineStr">
        <is>
          <t>No</t>
        </is>
      </c>
      <c r="AB1409" t="inlineStr">
        <is>
          <t>No</t>
        </is>
      </c>
      <c r="AC1409" s="126" t="inlineStr">
        <is>
          <t>Aqui</t>
        </is>
      </c>
      <c r="AE1409" t="n">
        <v>1813.186813186813</v>
      </c>
      <c r="AF1409" t="n">
        <v>1181.22919425851</v>
      </c>
    </row>
    <row r="1410">
      <c r="B1410" t="inlineStr">
        <is>
          <t>Actiu</t>
        </is>
      </c>
      <c r="C1410" t="inlineStr">
        <is>
          <t>2025-06-01</t>
        </is>
      </c>
      <c r="D1410" t="inlineStr">
        <is>
          <t>Serra Grup Immobiliari</t>
        </is>
      </c>
      <c r="F1410" t="inlineStr">
        <is>
          <t>2025-06-01</t>
        </is>
      </c>
      <c r="G1410" t="n">
        <v>0</v>
      </c>
      <c r="I1410" t="n">
        <v>276838</v>
      </c>
      <c r="J1410" t="inlineStr">
        <is>
          <t>-</t>
        </is>
      </c>
      <c r="K1410" t="inlineStr">
        <is>
          <t>Viviendas</t>
        </is>
      </c>
      <c r="L1410" t="inlineStr">
        <is>
          <t>Obra Nueva</t>
        </is>
      </c>
      <c r="M1410" t="n">
        <v>2025</v>
      </c>
      <c r="N1410" t="n">
        <v>0</v>
      </c>
      <c r="O1410" t="inlineStr">
        <is>
          <t>Vilafranca del Penedès</t>
        </is>
      </c>
      <c r="P1410" t="inlineStr">
        <is>
          <t>Barceloneta</t>
        </is>
      </c>
      <c r="Q1410" t="n">
        <v>83</v>
      </c>
      <c r="R1410" t="inlineStr">
        <is>
          <t>-</t>
        </is>
      </c>
      <c r="S1410" t="inlineStr">
        <is>
          <t>-</t>
        </is>
      </c>
      <c r="T1410" t="inlineStr">
        <is>
          <t>Si</t>
        </is>
      </c>
      <c r="U1410" t="n">
        <v>3</v>
      </c>
      <c r="V1410" t="n">
        <v>2</v>
      </c>
      <c r="W1410" t="inlineStr">
        <is>
          <t>-</t>
        </is>
      </c>
      <c r="X1410" t="inlineStr">
        <is>
          <t>No</t>
        </is>
      </c>
      <c r="Y1410" t="inlineStr">
        <is>
          <t>No</t>
        </is>
      </c>
      <c r="Z1410" t="inlineStr">
        <is>
          <t>Si</t>
        </is>
      </c>
      <c r="AA1410" t="inlineStr">
        <is>
          <t>No</t>
        </is>
      </c>
      <c r="AB1410" t="inlineStr">
        <is>
          <t>Si</t>
        </is>
      </c>
      <c r="AC1410" s="126" t="inlineStr">
        <is>
          <t>Aqui</t>
        </is>
      </c>
      <c r="AE1410" t="n">
        <v>3335.397590361446</v>
      </c>
      <c r="AF1410" t="n">
        <v>3335.397590361446</v>
      </c>
    </row>
    <row r="1411">
      <c r="B1411" t="inlineStr">
        <is>
          <t>Actiu</t>
        </is>
      </c>
      <c r="C1411" t="inlineStr">
        <is>
          <t>2025-06-01</t>
        </is>
      </c>
      <c r="D1411" t="inlineStr">
        <is>
          <t>Serra Grup Immobiliari</t>
        </is>
      </c>
      <c r="F1411" t="inlineStr">
        <is>
          <t>2025-06-01</t>
        </is>
      </c>
      <c r="G1411" t="n">
        <v>0</v>
      </c>
      <c r="I1411" t="n">
        <v>285000</v>
      </c>
      <c r="J1411" t="inlineStr">
        <is>
          <t>-</t>
        </is>
      </c>
      <c r="K1411" t="inlineStr">
        <is>
          <t>Viviendas</t>
        </is>
      </c>
      <c r="L1411" t="inlineStr">
        <is>
          <t>Buen estado</t>
        </is>
      </c>
      <c r="M1411" t="n">
        <v>1960</v>
      </c>
      <c r="N1411" t="n">
        <v>65</v>
      </c>
      <c r="O1411" t="inlineStr">
        <is>
          <t>Vilafranca del Penedès</t>
        </is>
      </c>
      <c r="P1411" t="inlineStr">
        <is>
          <t>*CENTRO</t>
        </is>
      </c>
      <c r="Q1411" t="n">
        <v>98</v>
      </c>
      <c r="R1411" t="inlineStr">
        <is>
          <t>-</t>
        </is>
      </c>
      <c r="S1411" t="inlineStr">
        <is>
          <t>-</t>
        </is>
      </c>
      <c r="T1411" t="inlineStr">
        <is>
          <t>No</t>
        </is>
      </c>
      <c r="U1411" t="n">
        <v>3</v>
      </c>
      <c r="V1411" t="n">
        <v>2</v>
      </c>
      <c r="W1411" t="inlineStr">
        <is>
          <t>-</t>
        </is>
      </c>
      <c r="X1411" t="inlineStr">
        <is>
          <t>No</t>
        </is>
      </c>
      <c r="Y1411" t="inlineStr">
        <is>
          <t>Si</t>
        </is>
      </c>
      <c r="Z1411" t="inlineStr">
        <is>
          <t>No</t>
        </is>
      </c>
      <c r="AA1411" t="inlineStr">
        <is>
          <t>No</t>
        </is>
      </c>
      <c r="AB1411" t="inlineStr">
        <is>
          <t>Si</t>
        </is>
      </c>
      <c r="AC1411" s="126" t="inlineStr">
        <is>
          <t>Aqui</t>
        </is>
      </c>
      <c r="AE1411" t="n">
        <v>2908.163265306122</v>
      </c>
      <c r="AF1411" t="n">
        <v>2194.840200231036</v>
      </c>
    </row>
    <row r="1412">
      <c r="B1412" t="inlineStr">
        <is>
          <t>Actiu</t>
        </is>
      </c>
      <c r="C1412" t="inlineStr">
        <is>
          <t>2025-06-01</t>
        </is>
      </c>
      <c r="D1412" t="inlineStr">
        <is>
          <t>Serra Grup Immobiliari</t>
        </is>
      </c>
      <c r="F1412" t="inlineStr">
        <is>
          <t>2025-06-01</t>
        </is>
      </c>
      <c r="G1412" t="n">
        <v>0</v>
      </c>
      <c r="I1412" t="n">
        <v>167000</v>
      </c>
      <c r="J1412" t="inlineStr">
        <is>
          <t>-</t>
        </is>
      </c>
      <c r="K1412" t="inlineStr">
        <is>
          <t>Viviendas</t>
        </is>
      </c>
      <c r="L1412" t="inlineStr">
        <is>
          <t>Buen estado</t>
        </is>
      </c>
      <c r="M1412" t="n">
        <v>1972</v>
      </c>
      <c r="N1412" t="n">
        <v>53</v>
      </c>
      <c r="O1412" t="inlineStr">
        <is>
          <t>Vilafranca del Penedès</t>
        </is>
      </c>
      <c r="P1412" t="inlineStr">
        <is>
          <t>LEspirall</t>
        </is>
      </c>
      <c r="Q1412" t="n">
        <v>74</v>
      </c>
      <c r="R1412" t="inlineStr">
        <is>
          <t>-</t>
        </is>
      </c>
      <c r="S1412" t="inlineStr">
        <is>
          <t>-</t>
        </is>
      </c>
      <c r="T1412" t="inlineStr">
        <is>
          <t>Si</t>
        </is>
      </c>
      <c r="U1412" t="n">
        <v>3</v>
      </c>
      <c r="V1412" t="n">
        <v>1</v>
      </c>
      <c r="W1412" t="inlineStr">
        <is>
          <t>Sur</t>
        </is>
      </c>
      <c r="X1412" t="inlineStr">
        <is>
          <t>No</t>
        </is>
      </c>
      <c r="Y1412" t="inlineStr">
        <is>
          <t>No</t>
        </is>
      </c>
      <c r="Z1412" t="inlineStr">
        <is>
          <t>No</t>
        </is>
      </c>
      <c r="AA1412" t="inlineStr">
        <is>
          <t>No</t>
        </is>
      </c>
      <c r="AB1412" t="inlineStr">
        <is>
          <t>No</t>
        </is>
      </c>
      <c r="AC1412" s="126" t="inlineStr">
        <is>
          <t>Aqui</t>
        </is>
      </c>
      <c r="AE1412" t="n">
        <v>2256.756756756757</v>
      </c>
      <c r="AF1412" t="n">
        <v>1783.997436171349</v>
      </c>
    </row>
    <row r="1413">
      <c r="B1413" t="inlineStr">
        <is>
          <t>Actiu</t>
        </is>
      </c>
      <c r="C1413" t="inlineStr">
        <is>
          <t>2025-06-01</t>
        </is>
      </c>
      <c r="D1413" t="inlineStr">
        <is>
          <t>Serra Grup Immobiliari</t>
        </is>
      </c>
      <c r="F1413" t="inlineStr">
        <is>
          <t>2025-06-01</t>
        </is>
      </c>
      <c r="G1413" t="n">
        <v>0</v>
      </c>
      <c r="I1413" t="n">
        <v>270000</v>
      </c>
      <c r="J1413" t="inlineStr">
        <is>
          <t>-</t>
        </is>
      </c>
      <c r="K1413" t="inlineStr">
        <is>
          <t>Viviendas</t>
        </is>
      </c>
      <c r="L1413" t="inlineStr">
        <is>
          <t>Seminuevo</t>
        </is>
      </c>
      <c r="M1413" t="n">
        <v>2023</v>
      </c>
      <c r="N1413" t="n">
        <v>2</v>
      </c>
      <c r="O1413" t="inlineStr">
        <is>
          <t>Vilafranca del Penedès</t>
        </is>
      </c>
      <c r="P1413" t="inlineStr">
        <is>
          <t>*CENTRO</t>
        </is>
      </c>
      <c r="Q1413" t="n">
        <v>95</v>
      </c>
      <c r="R1413" t="inlineStr">
        <is>
          <t>-</t>
        </is>
      </c>
      <c r="S1413" t="inlineStr">
        <is>
          <t>-</t>
        </is>
      </c>
      <c r="T1413" t="inlineStr">
        <is>
          <t>Si</t>
        </is>
      </c>
      <c r="U1413" t="n">
        <v>3</v>
      </c>
      <c r="V1413" t="n">
        <v>2</v>
      </c>
      <c r="W1413" t="inlineStr">
        <is>
          <t>Sur</t>
        </is>
      </c>
      <c r="X1413" t="inlineStr">
        <is>
          <t>No</t>
        </is>
      </c>
      <c r="Y1413" t="inlineStr">
        <is>
          <t>Si</t>
        </is>
      </c>
      <c r="Z1413" t="inlineStr">
        <is>
          <t>No</t>
        </is>
      </c>
      <c r="AA1413" t="inlineStr">
        <is>
          <t>No</t>
        </is>
      </c>
      <c r="AB1413" t="inlineStr">
        <is>
          <t>No</t>
        </is>
      </c>
      <c r="AC1413" s="126" t="inlineStr">
        <is>
          <t>Aqui</t>
        </is>
      </c>
      <c r="AE1413" t="n">
        <v>2842.105263157895</v>
      </c>
      <c r="AF1413" t="n">
        <v>2813.965607087024</v>
      </c>
    </row>
    <row r="1414">
      <c r="B1414" t="inlineStr">
        <is>
          <t>Actiu</t>
        </is>
      </c>
      <c r="C1414" t="inlineStr">
        <is>
          <t>2025-06-01</t>
        </is>
      </c>
      <c r="D1414" t="inlineStr">
        <is>
          <t>Serra Grup Immobiliari</t>
        </is>
      </c>
      <c r="F1414" t="inlineStr">
        <is>
          <t>2025-06-01</t>
        </is>
      </c>
      <c r="G1414" t="n">
        <v>0</v>
      </c>
      <c r="I1414" t="n">
        <v>273137</v>
      </c>
      <c r="J1414" t="inlineStr">
        <is>
          <t>-</t>
        </is>
      </c>
      <c r="K1414" t="inlineStr">
        <is>
          <t>Viviendas</t>
        </is>
      </c>
      <c r="L1414" t="inlineStr">
        <is>
          <t>Obra Nueva</t>
        </is>
      </c>
      <c r="M1414" t="inlineStr">
        <is>
          <t>-</t>
        </is>
      </c>
      <c r="N1414" t="inlineStr">
        <is>
          <t>-</t>
        </is>
      </c>
      <c r="O1414" t="inlineStr">
        <is>
          <t>Vilafranca del Penedès</t>
        </is>
      </c>
      <c r="P1414" t="inlineStr">
        <is>
          <t>Barceloneta</t>
        </is>
      </c>
      <c r="Q1414" t="n">
        <v>82</v>
      </c>
      <c r="R1414" t="inlineStr">
        <is>
          <t>-</t>
        </is>
      </c>
      <c r="S1414" t="inlineStr">
        <is>
          <t>-</t>
        </is>
      </c>
      <c r="T1414" t="inlineStr">
        <is>
          <t>Si</t>
        </is>
      </c>
      <c r="U1414" t="n">
        <v>3</v>
      </c>
      <c r="V1414" t="n">
        <v>2</v>
      </c>
      <c r="W1414" t="inlineStr">
        <is>
          <t>-</t>
        </is>
      </c>
      <c r="X1414" t="inlineStr">
        <is>
          <t>No</t>
        </is>
      </c>
      <c r="Y1414" t="inlineStr">
        <is>
          <t>No</t>
        </is>
      </c>
      <c r="Z1414" t="inlineStr">
        <is>
          <t>Si</t>
        </is>
      </c>
      <c r="AA1414" t="inlineStr">
        <is>
          <t>No</t>
        </is>
      </c>
      <c r="AB1414" t="inlineStr">
        <is>
          <t>Si</t>
        </is>
      </c>
      <c r="AC1414" s="126" t="inlineStr">
        <is>
          <t>Aqui</t>
        </is>
      </c>
      <c r="AE1414" t="n">
        <v>3330.939024390244</v>
      </c>
      <c r="AF1414" t="inlineStr">
        <is>
          <t>-</t>
        </is>
      </c>
    </row>
    <row r="1415">
      <c r="B1415" t="inlineStr">
        <is>
          <t>Actiu</t>
        </is>
      </c>
      <c r="C1415" t="inlineStr">
        <is>
          <t>2025-06-01</t>
        </is>
      </c>
      <c r="D1415" t="inlineStr">
        <is>
          <t>Serra Grup Immobiliari</t>
        </is>
      </c>
      <c r="F1415" t="inlineStr">
        <is>
          <t>2025-06-01</t>
        </is>
      </c>
      <c r="G1415" t="n">
        <v>0</v>
      </c>
      <c r="I1415" t="n">
        <v>288472</v>
      </c>
      <c r="J1415" t="inlineStr">
        <is>
          <t>-</t>
        </is>
      </c>
      <c r="K1415" t="inlineStr">
        <is>
          <t>Viviendas</t>
        </is>
      </c>
      <c r="L1415" t="inlineStr">
        <is>
          <t>Obra Nueva</t>
        </is>
      </c>
      <c r="M1415" t="n">
        <v>2025</v>
      </c>
      <c r="N1415" t="n">
        <v>0</v>
      </c>
      <c r="O1415" t="inlineStr">
        <is>
          <t>Vilafranca del Penedès</t>
        </is>
      </c>
      <c r="P1415" t="inlineStr">
        <is>
          <t>Vilafranca del Penedès</t>
        </is>
      </c>
      <c r="Q1415" t="n">
        <v>88</v>
      </c>
      <c r="R1415" t="inlineStr">
        <is>
          <t>-</t>
        </is>
      </c>
      <c r="S1415" t="inlineStr">
        <is>
          <t>-</t>
        </is>
      </c>
      <c r="T1415" t="inlineStr">
        <is>
          <t>Si</t>
        </is>
      </c>
      <c r="U1415" t="n">
        <v>4</v>
      </c>
      <c r="V1415" t="n">
        <v>2</v>
      </c>
      <c r="W1415" t="inlineStr">
        <is>
          <t>-</t>
        </is>
      </c>
      <c r="X1415" t="inlineStr">
        <is>
          <t>No</t>
        </is>
      </c>
      <c r="Y1415" t="inlineStr">
        <is>
          <t>Si</t>
        </is>
      </c>
      <c r="Z1415" t="inlineStr">
        <is>
          <t>Si</t>
        </is>
      </c>
      <c r="AA1415" t="inlineStr">
        <is>
          <t>No</t>
        </is>
      </c>
      <c r="AB1415" t="inlineStr">
        <is>
          <t>Si</t>
        </is>
      </c>
      <c r="AC1415" s="126" t="inlineStr">
        <is>
          <t>Aqui</t>
        </is>
      </c>
      <c r="AE1415" t="n">
        <v>3278.090909090909</v>
      </c>
      <c r="AF1415" t="n">
        <v>3278.090909090909</v>
      </c>
    </row>
    <row r="1416">
      <c r="B1416" t="inlineStr">
        <is>
          <t>Actiu</t>
        </is>
      </c>
      <c r="C1416" t="inlineStr">
        <is>
          <t>2025-06-01</t>
        </is>
      </c>
      <c r="D1416" t="inlineStr">
        <is>
          <t>Serra Grup Immobiliari</t>
        </is>
      </c>
      <c r="F1416" t="inlineStr">
        <is>
          <t>2025-06-01</t>
        </is>
      </c>
      <c r="G1416" t="n">
        <v>0</v>
      </c>
      <c r="I1416" t="n">
        <v>295000</v>
      </c>
      <c r="J1416" t="inlineStr">
        <is>
          <t>-</t>
        </is>
      </c>
      <c r="K1416" t="inlineStr">
        <is>
          <t>Viviendas</t>
        </is>
      </c>
      <c r="L1416" t="inlineStr">
        <is>
          <t>-</t>
        </is>
      </c>
      <c r="M1416" t="n">
        <v>1991</v>
      </c>
      <c r="N1416" t="n">
        <v>34</v>
      </c>
      <c r="O1416" t="inlineStr">
        <is>
          <t>Vilafranca del Penedès</t>
        </is>
      </c>
      <c r="P1416" t="inlineStr">
        <is>
          <t>Barceloneta - Molí D´En Rovira</t>
        </is>
      </c>
      <c r="Q1416" t="n">
        <v>121</v>
      </c>
      <c r="R1416" t="inlineStr">
        <is>
          <t>-</t>
        </is>
      </c>
      <c r="S1416" t="inlineStr">
        <is>
          <t>-</t>
        </is>
      </c>
      <c r="T1416" t="inlineStr">
        <is>
          <t>No</t>
        </is>
      </c>
      <c r="U1416" t="n">
        <v>3</v>
      </c>
      <c r="V1416" t="n">
        <v>3</v>
      </c>
      <c r="W1416" t="inlineStr">
        <is>
          <t>-</t>
        </is>
      </c>
      <c r="X1416" t="inlineStr">
        <is>
          <t>No</t>
        </is>
      </c>
      <c r="Y1416" t="inlineStr">
        <is>
          <t>No</t>
        </is>
      </c>
      <c r="Z1416" t="inlineStr">
        <is>
          <t>No</t>
        </is>
      </c>
      <c r="AA1416" t="inlineStr">
        <is>
          <t>Si</t>
        </is>
      </c>
      <c r="AB1416" t="inlineStr">
        <is>
          <t>Si</t>
        </is>
      </c>
      <c r="AC1416" s="126" t="inlineStr">
        <is>
          <t>Aqui</t>
        </is>
      </c>
      <c r="AE1416" t="n">
        <v>2438.01652892562</v>
      </c>
      <c r="AF1416" t="n">
        <v>2083.774811047538</v>
      </c>
    </row>
    <row r="1417">
      <c r="B1417" t="inlineStr">
        <is>
          <t>Actiu</t>
        </is>
      </c>
      <c r="C1417" t="inlineStr">
        <is>
          <t>2025-06-01</t>
        </is>
      </c>
      <c r="D1417" t="inlineStr">
        <is>
          <t>Serra Grup Immobiliari</t>
        </is>
      </c>
      <c r="F1417" t="inlineStr">
        <is>
          <t>2025-06-01</t>
        </is>
      </c>
      <c r="G1417" t="n">
        <v>0</v>
      </c>
      <c r="I1417" t="n">
        <v>2200000</v>
      </c>
      <c r="J1417" t="inlineStr">
        <is>
          <t>-</t>
        </is>
      </c>
      <c r="K1417" t="inlineStr">
        <is>
          <t>Viviendas</t>
        </is>
      </c>
      <c r="L1417" t="inlineStr">
        <is>
          <t>-</t>
        </is>
      </c>
      <c r="M1417" t="inlineStr">
        <is>
          <t>-</t>
        </is>
      </c>
      <c r="N1417" t="inlineStr">
        <is>
          <t>-</t>
        </is>
      </c>
      <c r="O1417" t="inlineStr">
        <is>
          <t>Vilafranca del Penedès</t>
        </is>
      </c>
      <c r="P1417" t="inlineStr">
        <is>
          <t>Subirats</t>
        </is>
      </c>
      <c r="Q1417" t="n">
        <v>687</v>
      </c>
      <c r="R1417" t="inlineStr">
        <is>
          <t>-</t>
        </is>
      </c>
      <c r="S1417" t="inlineStr">
        <is>
          <t>-</t>
        </is>
      </c>
      <c r="T1417" t="inlineStr">
        <is>
          <t>No</t>
        </is>
      </c>
      <c r="U1417" t="n">
        <v>8</v>
      </c>
      <c r="V1417" t="n">
        <v>6</v>
      </c>
      <c r="W1417" t="inlineStr">
        <is>
          <t>-</t>
        </is>
      </c>
      <c r="X1417" t="inlineStr">
        <is>
          <t>Si</t>
        </is>
      </c>
      <c r="Y1417" t="inlineStr">
        <is>
          <t>Si</t>
        </is>
      </c>
      <c r="Z1417" t="inlineStr">
        <is>
          <t>Si</t>
        </is>
      </c>
      <c r="AA1417" t="inlineStr">
        <is>
          <t>No</t>
        </is>
      </c>
      <c r="AB1417" t="inlineStr">
        <is>
          <t>No</t>
        </is>
      </c>
      <c r="AC1417" s="126" t="inlineStr">
        <is>
          <t>Aqui</t>
        </is>
      </c>
      <c r="AE1417" t="n">
        <v>3202.328966521106</v>
      </c>
      <c r="AF1417" t="inlineStr">
        <is>
          <t>-</t>
        </is>
      </c>
    </row>
    <row r="1418">
      <c r="B1418" t="inlineStr">
        <is>
          <t>Actiu</t>
        </is>
      </c>
      <c r="C1418" t="inlineStr">
        <is>
          <t>2025-06-01</t>
        </is>
      </c>
      <c r="D1418" t="inlineStr">
        <is>
          <t>Serra Grup Immobiliari</t>
        </is>
      </c>
      <c r="F1418" t="inlineStr">
        <is>
          <t>2025-06-01</t>
        </is>
      </c>
      <c r="G1418" t="n">
        <v>0</v>
      </c>
      <c r="I1418" t="n">
        <v>285000</v>
      </c>
      <c r="J1418" t="inlineStr">
        <is>
          <t>-</t>
        </is>
      </c>
      <c r="K1418" t="inlineStr">
        <is>
          <t>Viviendas</t>
        </is>
      </c>
      <c r="L1418" t="inlineStr">
        <is>
          <t>-</t>
        </is>
      </c>
      <c r="M1418" t="n">
        <v>1966</v>
      </c>
      <c r="N1418" t="n">
        <v>59</v>
      </c>
      <c r="O1418" t="inlineStr">
        <is>
          <t>Vilafranca del Penedès</t>
        </is>
      </c>
      <c r="P1418" t="inlineStr">
        <is>
          <t>Sant Julià</t>
        </is>
      </c>
      <c r="Q1418" t="n">
        <v>90</v>
      </c>
      <c r="R1418" t="inlineStr">
        <is>
          <t>-</t>
        </is>
      </c>
      <c r="S1418" t="inlineStr">
        <is>
          <t>-</t>
        </is>
      </c>
      <c r="T1418" t="inlineStr">
        <is>
          <t>No</t>
        </is>
      </c>
      <c r="U1418" t="n">
        <v>3</v>
      </c>
      <c r="V1418" t="n">
        <v>1</v>
      </c>
      <c r="W1418" t="inlineStr">
        <is>
          <t>-</t>
        </is>
      </c>
      <c r="X1418" t="inlineStr">
        <is>
          <t>Si</t>
        </is>
      </c>
      <c r="Y1418" t="inlineStr">
        <is>
          <t>No</t>
        </is>
      </c>
      <c r="Z1418" t="inlineStr">
        <is>
          <t>No</t>
        </is>
      </c>
      <c r="AA1418" t="inlineStr">
        <is>
          <t>Si</t>
        </is>
      </c>
      <c r="AB1418" t="inlineStr">
        <is>
          <t>Si</t>
        </is>
      </c>
      <c r="AC1418" s="126" t="inlineStr">
        <is>
          <t>Aqui</t>
        </is>
      </c>
      <c r="AE1418" t="n">
        <v>3166.666666666667</v>
      </c>
      <c r="AF1418" t="n">
        <v>2445.302445302445</v>
      </c>
    </row>
    <row r="1419">
      <c r="B1419" t="inlineStr">
        <is>
          <t>Actiu</t>
        </is>
      </c>
      <c r="C1419" t="inlineStr">
        <is>
          <t>2025-06-01</t>
        </is>
      </c>
      <c r="D1419" t="inlineStr">
        <is>
          <t>Serra Grup Immobiliari</t>
        </is>
      </c>
      <c r="F1419" t="inlineStr">
        <is>
          <t>2025-06-01</t>
        </is>
      </c>
      <c r="G1419" t="n">
        <v>0</v>
      </c>
      <c r="I1419" t="n">
        <v>495000</v>
      </c>
      <c r="J1419" t="inlineStr">
        <is>
          <t>-</t>
        </is>
      </c>
      <c r="K1419" t="inlineStr">
        <is>
          <t>Viviendas</t>
        </is>
      </c>
      <c r="L1419" t="inlineStr">
        <is>
          <t>-</t>
        </is>
      </c>
      <c r="M1419" t="n">
        <v>1980</v>
      </c>
      <c r="N1419" t="n">
        <v>45</v>
      </c>
      <c r="O1419" t="inlineStr">
        <is>
          <t>Vilafranca del Penedès</t>
        </is>
      </c>
      <c r="P1419" t="inlineStr">
        <is>
          <t>*CENTRO</t>
        </is>
      </c>
      <c r="Q1419" t="n">
        <v>260</v>
      </c>
      <c r="R1419" t="inlineStr">
        <is>
          <t>-</t>
        </is>
      </c>
      <c r="S1419" t="inlineStr">
        <is>
          <t>-</t>
        </is>
      </c>
      <c r="T1419" t="inlineStr">
        <is>
          <t>Si</t>
        </is>
      </c>
      <c r="U1419" t="n">
        <v>5</v>
      </c>
      <c r="V1419" t="n">
        <v>3</v>
      </c>
      <c r="W1419" t="inlineStr">
        <is>
          <t>-</t>
        </is>
      </c>
      <c r="X1419" t="inlineStr">
        <is>
          <t>No</t>
        </is>
      </c>
      <c r="Y1419" t="inlineStr">
        <is>
          <t>Si</t>
        </is>
      </c>
      <c r="Z1419" t="inlineStr">
        <is>
          <t>No</t>
        </is>
      </c>
      <c r="AA1419" t="inlineStr">
        <is>
          <t>Si</t>
        </is>
      </c>
      <c r="AB1419" t="inlineStr">
        <is>
          <t>No</t>
        </is>
      </c>
      <c r="AC1419" s="126" t="inlineStr">
        <is>
          <t>Aqui</t>
        </is>
      </c>
      <c r="AE1419" t="n">
        <v>1903.846153846154</v>
      </c>
      <c r="AF1419" t="n">
        <v>1554.160125588697</v>
      </c>
    </row>
    <row r="1420">
      <c r="B1420" t="inlineStr">
        <is>
          <t>Actiu</t>
        </is>
      </c>
      <c r="C1420" t="inlineStr">
        <is>
          <t>2025-06-01</t>
        </is>
      </c>
      <c r="D1420" t="inlineStr">
        <is>
          <t>Serra Grup Immobiliari</t>
        </is>
      </c>
      <c r="F1420" t="inlineStr">
        <is>
          <t>2025-06-01</t>
        </is>
      </c>
      <c r="G1420" t="n">
        <v>0</v>
      </c>
      <c r="I1420" t="n">
        <v>296000</v>
      </c>
      <c r="J1420" t="inlineStr">
        <is>
          <t>-</t>
        </is>
      </c>
      <c r="K1420" t="inlineStr">
        <is>
          <t>Viviendas</t>
        </is>
      </c>
      <c r="L1420" t="inlineStr">
        <is>
          <t>Buen estado</t>
        </is>
      </c>
      <c r="M1420" t="inlineStr">
        <is>
          <t>-</t>
        </is>
      </c>
      <c r="N1420" t="inlineStr">
        <is>
          <t>-</t>
        </is>
      </c>
      <c r="O1420" t="inlineStr">
        <is>
          <t>Font-rubí</t>
        </is>
      </c>
      <c r="P1420" t="inlineStr">
        <is>
          <t>Cataluna</t>
        </is>
      </c>
      <c r="Q1420" t="n">
        <v>95</v>
      </c>
      <c r="R1420" t="inlineStr">
        <is>
          <t>-</t>
        </is>
      </c>
      <c r="S1420" t="inlineStr">
        <is>
          <t>-</t>
        </is>
      </c>
      <c r="T1420" t="inlineStr">
        <is>
          <t>No</t>
        </is>
      </c>
      <c r="U1420" t="n">
        <v>7</v>
      </c>
      <c r="V1420" t="n">
        <v>3</v>
      </c>
      <c r="W1420" t="inlineStr">
        <is>
          <t>-</t>
        </is>
      </c>
      <c r="X1420" t="inlineStr">
        <is>
          <t>Si</t>
        </is>
      </c>
      <c r="Y1420" t="inlineStr">
        <is>
          <t>No</t>
        </is>
      </c>
      <c r="Z1420" t="inlineStr">
        <is>
          <t>Si</t>
        </is>
      </c>
      <c r="AA1420" t="inlineStr">
        <is>
          <t>No</t>
        </is>
      </c>
      <c r="AB1420" t="inlineStr">
        <is>
          <t>No</t>
        </is>
      </c>
      <c r="AC1420" s="126" t="inlineStr">
        <is>
          <t>Aqui</t>
        </is>
      </c>
      <c r="AE1420" t="n">
        <v>3115.78947368421</v>
      </c>
      <c r="AF1420" t="inlineStr">
        <is>
          <t>-</t>
        </is>
      </c>
    </row>
    <row r="1421">
      <c r="B1421" t="inlineStr">
        <is>
          <t>Actiu</t>
        </is>
      </c>
      <c r="C1421" t="inlineStr">
        <is>
          <t>2025-06-01</t>
        </is>
      </c>
      <c r="D1421" t="inlineStr">
        <is>
          <t>Serra Grup Immobiliari</t>
        </is>
      </c>
      <c r="F1421" t="inlineStr">
        <is>
          <t>2025-06-01</t>
        </is>
      </c>
      <c r="G1421" t="n">
        <v>0</v>
      </c>
      <c r="I1421" t="n">
        <v>340000</v>
      </c>
      <c r="J1421" t="inlineStr">
        <is>
          <t>-</t>
        </is>
      </c>
      <c r="K1421" t="inlineStr">
        <is>
          <t>Viviendas</t>
        </is>
      </c>
      <c r="L1421" t="inlineStr">
        <is>
          <t>-</t>
        </is>
      </c>
      <c r="M1421" t="n">
        <v>2003</v>
      </c>
      <c r="N1421" t="n">
        <v>22</v>
      </c>
      <c r="O1421" t="inlineStr">
        <is>
          <t>Moja</t>
        </is>
      </c>
      <c r="P1421" t="inlineStr">
        <is>
          <t>La vinera</t>
        </is>
      </c>
      <c r="Q1421" t="n">
        <v>125</v>
      </c>
      <c r="R1421" t="inlineStr">
        <is>
          <t>-</t>
        </is>
      </c>
      <c r="S1421" t="inlineStr">
        <is>
          <t>-</t>
        </is>
      </c>
      <c r="T1421" t="inlineStr">
        <is>
          <t>Si</t>
        </is>
      </c>
      <c r="U1421" t="n">
        <v>4</v>
      </c>
      <c r="V1421" t="n">
        <v>3</v>
      </c>
      <c r="W1421" t="inlineStr">
        <is>
          <t>-</t>
        </is>
      </c>
      <c r="X1421" t="inlineStr">
        <is>
          <t>Si</t>
        </is>
      </c>
      <c r="Y1421" t="inlineStr">
        <is>
          <t>Si</t>
        </is>
      </c>
      <c r="Z1421" t="inlineStr">
        <is>
          <t>Si</t>
        </is>
      </c>
      <c r="AA1421" t="inlineStr">
        <is>
          <t>Si</t>
        </is>
      </c>
      <c r="AB1421" t="inlineStr">
        <is>
          <t>Si</t>
        </is>
      </c>
      <c r="AC1421" s="126" t="inlineStr">
        <is>
          <t>Aqui</t>
        </is>
      </c>
      <c r="AE1421" t="n">
        <v>2720</v>
      </c>
      <c r="AF1421" t="n">
        <v>2450.45045045045</v>
      </c>
    </row>
    <row r="1422">
      <c r="B1422" t="inlineStr">
        <is>
          <t>Actiu</t>
        </is>
      </c>
      <c r="C1422" t="inlineStr">
        <is>
          <t>2025-06-02</t>
        </is>
      </c>
      <c r="D1422" t="inlineStr">
        <is>
          <t>Serra Grup Immobiliari</t>
        </is>
      </c>
      <c r="F1422" t="inlineStr">
        <is>
          <t>2025-06-02</t>
        </is>
      </c>
      <c r="G1422" t="n">
        <v>0</v>
      </c>
      <c r="I1422" t="n">
        <v>276838</v>
      </c>
      <c r="J1422" t="inlineStr">
        <is>
          <t>-</t>
        </is>
      </c>
      <c r="K1422" t="inlineStr">
        <is>
          <t>Viviendas</t>
        </is>
      </c>
      <c r="L1422" t="inlineStr">
        <is>
          <t>Obra Nueva</t>
        </is>
      </c>
      <c r="M1422" t="n">
        <v>2025</v>
      </c>
      <c r="N1422" t="n">
        <v>0</v>
      </c>
      <c r="O1422" t="inlineStr">
        <is>
          <t>Vilafranca del Penedès</t>
        </is>
      </c>
      <c r="P1422" t="inlineStr">
        <is>
          <t>Barceloneta</t>
        </is>
      </c>
      <c r="Q1422" t="n">
        <v>83</v>
      </c>
      <c r="R1422" t="inlineStr">
        <is>
          <t>-</t>
        </is>
      </c>
      <c r="S1422" t="inlineStr">
        <is>
          <t>-</t>
        </is>
      </c>
      <c r="T1422" t="inlineStr">
        <is>
          <t>Si</t>
        </is>
      </c>
      <c r="U1422" t="n">
        <v>3</v>
      </c>
      <c r="V1422" t="n">
        <v>2</v>
      </c>
      <c r="W1422" t="inlineStr">
        <is>
          <t>-</t>
        </is>
      </c>
      <c r="X1422" t="inlineStr">
        <is>
          <t>No</t>
        </is>
      </c>
      <c r="Y1422" t="inlineStr">
        <is>
          <t>No</t>
        </is>
      </c>
      <c r="Z1422" t="inlineStr">
        <is>
          <t>Si</t>
        </is>
      </c>
      <c r="AA1422" t="inlineStr">
        <is>
          <t>No</t>
        </is>
      </c>
      <c r="AB1422" t="inlineStr">
        <is>
          <t>Si</t>
        </is>
      </c>
      <c r="AC1422" s="126" t="inlineStr">
        <is>
          <t>Aqui</t>
        </is>
      </c>
      <c r="AE1422" t="n">
        <v>3335.397590361446</v>
      </c>
      <c r="AF1422" t="n">
        <v>3335.397590361446</v>
      </c>
    </row>
    <row r="1423">
      <c r="B1423" t="inlineStr">
        <is>
          <t>Actiu</t>
        </is>
      </c>
      <c r="C1423" t="inlineStr">
        <is>
          <t>2025-06-02</t>
        </is>
      </c>
      <c r="D1423" t="inlineStr">
        <is>
          <t>Serra Grup Immobiliari</t>
        </is>
      </c>
      <c r="F1423" t="inlineStr">
        <is>
          <t>2025-06-02</t>
        </is>
      </c>
      <c r="G1423" t="n">
        <v>0</v>
      </c>
      <c r="I1423" t="n">
        <v>267000</v>
      </c>
      <c r="J1423" t="inlineStr">
        <is>
          <t>-</t>
        </is>
      </c>
      <c r="K1423" t="inlineStr">
        <is>
          <t>Viviendas</t>
        </is>
      </c>
      <c r="L1423" t="inlineStr">
        <is>
          <t>Buen estado</t>
        </is>
      </c>
      <c r="M1423" t="inlineStr">
        <is>
          <t>-</t>
        </is>
      </c>
      <c r="N1423" t="inlineStr">
        <is>
          <t>-</t>
        </is>
      </c>
      <c r="O1423" t="inlineStr">
        <is>
          <t>Vilafranca del Penedès</t>
        </is>
      </c>
      <c r="P1423" t="inlineStr">
        <is>
          <t>*CENTRO</t>
        </is>
      </c>
      <c r="Q1423" t="n">
        <v>305</v>
      </c>
      <c r="R1423" t="inlineStr">
        <is>
          <t>-</t>
        </is>
      </c>
      <c r="S1423" t="inlineStr">
        <is>
          <t>-</t>
        </is>
      </c>
      <c r="T1423" t="inlineStr">
        <is>
          <t>No</t>
        </is>
      </c>
      <c r="U1423" t="n">
        <v>4</v>
      </c>
      <c r="V1423" t="n">
        <v>3</v>
      </c>
      <c r="W1423" t="inlineStr">
        <is>
          <t>-</t>
        </is>
      </c>
      <c r="X1423" t="inlineStr">
        <is>
          <t>No</t>
        </is>
      </c>
      <c r="Y1423" t="inlineStr">
        <is>
          <t>No</t>
        </is>
      </c>
      <c r="Z1423" t="inlineStr">
        <is>
          <t>No</t>
        </is>
      </c>
      <c r="AA1423" t="inlineStr">
        <is>
          <t>No</t>
        </is>
      </c>
      <c r="AB1423" t="inlineStr">
        <is>
          <t>No</t>
        </is>
      </c>
      <c r="AC1423" s="126" t="inlineStr">
        <is>
          <t>Aqui</t>
        </is>
      </c>
      <c r="AE1423" t="n">
        <v>875.4098360655738</v>
      </c>
      <c r="AF1423" t="inlineStr">
        <is>
          <t>-</t>
        </is>
      </c>
    </row>
    <row r="1424">
      <c r="B1424" t="inlineStr">
        <is>
          <t>Actiu</t>
        </is>
      </c>
      <c r="C1424" t="inlineStr">
        <is>
          <t>2025-06-02</t>
        </is>
      </c>
      <c r="D1424" t="inlineStr">
        <is>
          <t>Serra Grup Immobiliari</t>
        </is>
      </c>
      <c r="F1424" t="inlineStr">
        <is>
          <t>2025-06-02</t>
        </is>
      </c>
      <c r="G1424" t="n">
        <v>0</v>
      </c>
      <c r="I1424" t="n">
        <v>319200</v>
      </c>
      <c r="J1424" t="inlineStr">
        <is>
          <t>-</t>
        </is>
      </c>
      <c r="K1424" t="inlineStr">
        <is>
          <t>Viviendas</t>
        </is>
      </c>
      <c r="L1424" t="inlineStr">
        <is>
          <t>Obra Nueva</t>
        </is>
      </c>
      <c r="M1424" t="n">
        <v>2025</v>
      </c>
      <c r="N1424" t="n">
        <v>0</v>
      </c>
      <c r="O1424" t="inlineStr">
        <is>
          <t>Vilafranca del Penedès</t>
        </is>
      </c>
      <c r="P1424" t="inlineStr">
        <is>
          <t>Barcelona</t>
        </is>
      </c>
      <c r="Q1424" t="n">
        <v>92</v>
      </c>
      <c r="R1424" t="inlineStr">
        <is>
          <t>-</t>
        </is>
      </c>
      <c r="S1424" t="inlineStr">
        <is>
          <t>-</t>
        </is>
      </c>
      <c r="T1424" t="inlineStr">
        <is>
          <t>Si</t>
        </is>
      </c>
      <c r="U1424" t="n">
        <v>4</v>
      </c>
      <c r="V1424" t="n">
        <v>2</v>
      </c>
      <c r="W1424" t="inlineStr">
        <is>
          <t>-</t>
        </is>
      </c>
      <c r="X1424" t="inlineStr">
        <is>
          <t>No</t>
        </is>
      </c>
      <c r="Y1424" t="inlineStr">
        <is>
          <t>No</t>
        </is>
      </c>
      <c r="Z1424" t="inlineStr">
        <is>
          <t>Si</t>
        </is>
      </c>
      <c r="AA1424" t="inlineStr">
        <is>
          <t>No</t>
        </is>
      </c>
      <c r="AB1424" t="inlineStr">
        <is>
          <t>Si</t>
        </is>
      </c>
      <c r="AC1424" s="126" t="inlineStr">
        <is>
          <t>Aqui</t>
        </is>
      </c>
      <c r="AE1424" t="n">
        <v>3469.565217391304</v>
      </c>
      <c r="AF1424" t="n">
        <v>3469.565217391304</v>
      </c>
    </row>
    <row r="1425">
      <c r="B1425" t="inlineStr">
        <is>
          <t>Actiu</t>
        </is>
      </c>
      <c r="C1425" t="inlineStr">
        <is>
          <t>2025-06-02</t>
        </is>
      </c>
      <c r="D1425" t="inlineStr">
        <is>
          <t>Serra Grup Immobiliari</t>
        </is>
      </c>
      <c r="F1425" t="inlineStr">
        <is>
          <t>2025-06-02</t>
        </is>
      </c>
      <c r="G1425" t="n">
        <v>0</v>
      </c>
      <c r="I1425" t="n">
        <v>273137</v>
      </c>
      <c r="J1425" t="inlineStr">
        <is>
          <t>-</t>
        </is>
      </c>
      <c r="K1425" t="inlineStr">
        <is>
          <t>Viviendas</t>
        </is>
      </c>
      <c r="L1425" t="inlineStr">
        <is>
          <t>Obra Nueva</t>
        </is>
      </c>
      <c r="M1425" t="inlineStr">
        <is>
          <t>-</t>
        </is>
      </c>
      <c r="N1425" t="inlineStr">
        <is>
          <t>-</t>
        </is>
      </c>
      <c r="O1425" t="inlineStr">
        <is>
          <t>Vilafranca del Penedès</t>
        </is>
      </c>
      <c r="P1425" t="inlineStr">
        <is>
          <t>Barceloneta</t>
        </is>
      </c>
      <c r="Q1425" t="n">
        <v>82</v>
      </c>
      <c r="R1425" t="inlineStr">
        <is>
          <t>-</t>
        </is>
      </c>
      <c r="S1425" t="inlineStr">
        <is>
          <t>-</t>
        </is>
      </c>
      <c r="T1425" t="inlineStr">
        <is>
          <t>Si</t>
        </is>
      </c>
      <c r="U1425" t="n">
        <v>3</v>
      </c>
      <c r="V1425" t="n">
        <v>2</v>
      </c>
      <c r="W1425" t="inlineStr">
        <is>
          <t>-</t>
        </is>
      </c>
      <c r="X1425" t="inlineStr">
        <is>
          <t>No</t>
        </is>
      </c>
      <c r="Y1425" t="inlineStr">
        <is>
          <t>No</t>
        </is>
      </c>
      <c r="Z1425" t="inlineStr">
        <is>
          <t>Si</t>
        </is>
      </c>
      <c r="AA1425" t="inlineStr">
        <is>
          <t>No</t>
        </is>
      </c>
      <c r="AB1425" t="inlineStr">
        <is>
          <t>Si</t>
        </is>
      </c>
      <c r="AC1425" s="126" t="inlineStr">
        <is>
          <t>Aqui</t>
        </is>
      </c>
      <c r="AE1425" t="n">
        <v>3330.939024390244</v>
      </c>
      <c r="AF1425" t="inlineStr">
        <is>
          <t>-</t>
        </is>
      </c>
    </row>
    <row r="1426">
      <c r="B1426" t="inlineStr">
        <is>
          <t>Actiu</t>
        </is>
      </c>
      <c r="C1426" t="inlineStr">
        <is>
          <t>2025-06-02</t>
        </is>
      </c>
      <c r="D1426" t="inlineStr">
        <is>
          <t>Serra Grup Immobiliari</t>
        </is>
      </c>
      <c r="F1426" t="inlineStr">
        <is>
          <t>2025-06-02</t>
        </is>
      </c>
      <c r="G1426" t="n">
        <v>0</v>
      </c>
      <c r="I1426" t="n">
        <v>288472</v>
      </c>
      <c r="J1426" t="inlineStr">
        <is>
          <t>-</t>
        </is>
      </c>
      <c r="K1426" t="inlineStr">
        <is>
          <t>Viviendas</t>
        </is>
      </c>
      <c r="L1426" t="inlineStr">
        <is>
          <t>Obra Nueva</t>
        </is>
      </c>
      <c r="M1426" t="n">
        <v>2025</v>
      </c>
      <c r="N1426" t="n">
        <v>0</v>
      </c>
      <c r="O1426" t="inlineStr">
        <is>
          <t>Vilafranca del Penedès</t>
        </is>
      </c>
      <c r="P1426" t="inlineStr">
        <is>
          <t>Vilafranca del Penedès</t>
        </is>
      </c>
      <c r="Q1426" t="n">
        <v>88</v>
      </c>
      <c r="R1426" t="inlineStr">
        <is>
          <t>-</t>
        </is>
      </c>
      <c r="S1426" t="inlineStr">
        <is>
          <t>-</t>
        </is>
      </c>
      <c r="T1426" t="inlineStr">
        <is>
          <t>Si</t>
        </is>
      </c>
      <c r="U1426" t="n">
        <v>4</v>
      </c>
      <c r="V1426" t="n">
        <v>2</v>
      </c>
      <c r="W1426" t="inlineStr">
        <is>
          <t>-</t>
        </is>
      </c>
      <c r="X1426" t="inlineStr">
        <is>
          <t>No</t>
        </is>
      </c>
      <c r="Y1426" t="inlineStr">
        <is>
          <t>Si</t>
        </is>
      </c>
      <c r="Z1426" t="inlineStr">
        <is>
          <t>Si</t>
        </is>
      </c>
      <c r="AA1426" t="inlineStr">
        <is>
          <t>No</t>
        </is>
      </c>
      <c r="AB1426" t="inlineStr">
        <is>
          <t>Si</t>
        </is>
      </c>
      <c r="AC1426" s="126" t="inlineStr">
        <is>
          <t>Aqui</t>
        </is>
      </c>
      <c r="AE1426" t="n">
        <v>3278.090909090909</v>
      </c>
      <c r="AF1426" t="n">
        <v>3278.090909090909</v>
      </c>
    </row>
    <row r="1427">
      <c r="B1427" t="inlineStr">
        <is>
          <t>Actiu</t>
        </is>
      </c>
      <c r="C1427" t="inlineStr">
        <is>
          <t>2025-06-02</t>
        </is>
      </c>
      <c r="D1427" t="inlineStr">
        <is>
          <t>Serra Grup Immobiliari</t>
        </is>
      </c>
      <c r="F1427" t="inlineStr">
        <is>
          <t>2025-06-02</t>
        </is>
      </c>
      <c r="G1427" t="n">
        <v>0</v>
      </c>
      <c r="I1427" t="n">
        <v>294743</v>
      </c>
      <c r="J1427" t="inlineStr">
        <is>
          <t>-</t>
        </is>
      </c>
      <c r="K1427" t="inlineStr">
        <is>
          <t>Viviendas</t>
        </is>
      </c>
      <c r="L1427" t="inlineStr">
        <is>
          <t>Obra Nueva</t>
        </is>
      </c>
      <c r="M1427" t="n">
        <v>2025</v>
      </c>
      <c r="N1427" t="n">
        <v>0</v>
      </c>
      <c r="O1427" t="inlineStr">
        <is>
          <t>Vilafranca del Penedès</t>
        </is>
      </c>
      <c r="P1427" t="inlineStr">
        <is>
          <t>Barceloneta</t>
        </is>
      </c>
      <c r="Q1427" t="n">
        <v>82</v>
      </c>
      <c r="R1427" t="inlineStr">
        <is>
          <t>-</t>
        </is>
      </c>
      <c r="S1427" t="inlineStr">
        <is>
          <t>-</t>
        </is>
      </c>
      <c r="T1427" t="inlineStr">
        <is>
          <t>Si</t>
        </is>
      </c>
      <c r="U1427" t="n">
        <v>4</v>
      </c>
      <c r="V1427" t="n">
        <v>2</v>
      </c>
      <c r="W1427" t="inlineStr">
        <is>
          <t>-</t>
        </is>
      </c>
      <c r="X1427" t="inlineStr">
        <is>
          <t>No</t>
        </is>
      </c>
      <c r="Y1427" t="inlineStr">
        <is>
          <t>No</t>
        </is>
      </c>
      <c r="Z1427" t="inlineStr">
        <is>
          <t>Si</t>
        </is>
      </c>
      <c r="AA1427" t="inlineStr">
        <is>
          <t>No</t>
        </is>
      </c>
      <c r="AB1427" t="inlineStr">
        <is>
          <t>Si</t>
        </is>
      </c>
      <c r="AC1427" s="126" t="inlineStr">
        <is>
          <t>Aqui</t>
        </is>
      </c>
      <c r="AE1427" t="n">
        <v>3594.426829268293</v>
      </c>
      <c r="AF1427" t="n">
        <v>3594.426829268293</v>
      </c>
    </row>
    <row r="1428">
      <c r="B1428" t="inlineStr">
        <is>
          <t>Actiu</t>
        </is>
      </c>
      <c r="C1428" t="inlineStr">
        <is>
          <t>2025-06-02</t>
        </is>
      </c>
      <c r="D1428" t="inlineStr">
        <is>
          <t>Serra Grup Immobiliari</t>
        </is>
      </c>
      <c r="F1428" t="inlineStr">
        <is>
          <t>2025-06-02</t>
        </is>
      </c>
      <c r="G1428" t="n">
        <v>0</v>
      </c>
      <c r="I1428" t="n">
        <v>148000</v>
      </c>
      <c r="J1428" t="inlineStr">
        <is>
          <t>-</t>
        </is>
      </c>
      <c r="K1428" t="inlineStr">
        <is>
          <t>Viviendas</t>
        </is>
      </c>
      <c r="L1428" t="inlineStr">
        <is>
          <t>Buen estado</t>
        </is>
      </c>
      <c r="M1428" t="n">
        <v>1967</v>
      </c>
      <c r="N1428" t="n">
        <v>58</v>
      </c>
      <c r="O1428" t="inlineStr">
        <is>
          <t>Vilafranca del Penedès</t>
        </is>
      </c>
      <c r="P1428" t="inlineStr">
        <is>
          <t>LEspirall</t>
        </is>
      </c>
      <c r="Q1428" t="n">
        <v>80</v>
      </c>
      <c r="R1428" t="inlineStr">
        <is>
          <t>-</t>
        </is>
      </c>
      <c r="S1428" t="inlineStr">
        <is>
          <t>-</t>
        </is>
      </c>
      <c r="T1428" t="inlineStr">
        <is>
          <t>Si</t>
        </is>
      </c>
      <c r="U1428" t="n">
        <v>3</v>
      </c>
      <c r="V1428" t="n">
        <v>1</v>
      </c>
      <c r="W1428" t="inlineStr">
        <is>
          <t>Este</t>
        </is>
      </c>
      <c r="X1428" t="inlineStr">
        <is>
          <t>No</t>
        </is>
      </c>
      <c r="Y1428" t="inlineStr">
        <is>
          <t>No</t>
        </is>
      </c>
      <c r="Z1428" t="inlineStr">
        <is>
          <t>No</t>
        </is>
      </c>
      <c r="AA1428" t="inlineStr">
        <is>
          <t>No</t>
        </is>
      </c>
      <c r="AB1428" t="inlineStr">
        <is>
          <t>Si</t>
        </is>
      </c>
      <c r="AC1428" s="126" t="inlineStr">
        <is>
          <t>Aqui</t>
        </is>
      </c>
      <c r="AE1428" t="n">
        <v>1850</v>
      </c>
      <c r="AF1428" t="n">
        <v>1434.108527131783</v>
      </c>
    </row>
    <row r="1429">
      <c r="B1429" t="inlineStr">
        <is>
          <t>Actiu</t>
        </is>
      </c>
      <c r="C1429" t="inlineStr">
        <is>
          <t>2025-06-02</t>
        </is>
      </c>
      <c r="D1429" t="inlineStr">
        <is>
          <t>Serra Grup Immobiliari</t>
        </is>
      </c>
      <c r="F1429" t="inlineStr">
        <is>
          <t>2025-06-02</t>
        </is>
      </c>
      <c r="G1429" t="n">
        <v>0</v>
      </c>
      <c r="I1429" t="n">
        <v>282043</v>
      </c>
      <c r="J1429" t="inlineStr">
        <is>
          <t>-</t>
        </is>
      </c>
      <c r="K1429" t="inlineStr">
        <is>
          <t>Viviendas</t>
        </is>
      </c>
      <c r="L1429" t="inlineStr">
        <is>
          <t>Nuevo</t>
        </is>
      </c>
      <c r="M1429" t="inlineStr">
        <is>
          <t>-</t>
        </is>
      </c>
      <c r="N1429" t="inlineStr">
        <is>
          <t>-</t>
        </is>
      </c>
      <c r="O1429" t="inlineStr">
        <is>
          <t>Vilafranca del Penedès</t>
        </is>
      </c>
      <c r="P1429" t="inlineStr">
        <is>
          <t>Barcelona</t>
        </is>
      </c>
      <c r="Q1429" t="n">
        <v>83</v>
      </c>
      <c r="R1429" t="inlineStr">
        <is>
          <t>-</t>
        </is>
      </c>
      <c r="S1429" t="inlineStr">
        <is>
          <t>-</t>
        </is>
      </c>
      <c r="T1429" t="inlineStr">
        <is>
          <t>Si</t>
        </is>
      </c>
      <c r="U1429" t="n">
        <v>3</v>
      </c>
      <c r="V1429" t="n">
        <v>2</v>
      </c>
      <c r="W1429" t="inlineStr">
        <is>
          <t>-</t>
        </is>
      </c>
      <c r="X1429" t="inlineStr">
        <is>
          <t>No</t>
        </is>
      </c>
      <c r="Y1429" t="inlineStr">
        <is>
          <t>No</t>
        </is>
      </c>
      <c r="Z1429" t="inlineStr">
        <is>
          <t>Si</t>
        </is>
      </c>
      <c r="AA1429" t="inlineStr">
        <is>
          <t>No</t>
        </is>
      </c>
      <c r="AB1429" t="inlineStr">
        <is>
          <t>Si</t>
        </is>
      </c>
      <c r="AC1429" s="126" t="inlineStr">
        <is>
          <t>Aqui</t>
        </is>
      </c>
      <c r="AE1429" t="n">
        <v>3398.10843373494</v>
      </c>
      <c r="AF1429" t="inlineStr">
        <is>
          <t>-</t>
        </is>
      </c>
    </row>
    <row r="1430">
      <c r="B1430" t="inlineStr">
        <is>
          <t>Actiu</t>
        </is>
      </c>
      <c r="C1430" t="inlineStr">
        <is>
          <t>2025-06-02</t>
        </is>
      </c>
      <c r="D1430" t="inlineStr">
        <is>
          <t>Serra Grup Immobiliari</t>
        </is>
      </c>
      <c r="F1430" t="inlineStr">
        <is>
          <t>2025-06-02</t>
        </is>
      </c>
      <c r="G1430" t="n">
        <v>0</v>
      </c>
      <c r="I1430" t="n">
        <v>284000</v>
      </c>
      <c r="J1430" t="inlineStr">
        <is>
          <t>-</t>
        </is>
      </c>
      <c r="K1430" t="inlineStr">
        <is>
          <t>Viviendas</t>
        </is>
      </c>
      <c r="L1430" t="inlineStr">
        <is>
          <t>Nuevo</t>
        </is>
      </c>
      <c r="M1430" t="n">
        <v>2025</v>
      </c>
      <c r="N1430" t="n">
        <v>0</v>
      </c>
      <c r="O1430" t="inlineStr">
        <is>
          <t>Vilafranca del Penedès</t>
        </is>
      </c>
      <c r="P1430" t="inlineStr">
        <is>
          <t>La Girada</t>
        </is>
      </c>
      <c r="Q1430" t="n">
        <v>78</v>
      </c>
      <c r="R1430" t="inlineStr">
        <is>
          <t>-</t>
        </is>
      </c>
      <c r="S1430" t="inlineStr">
        <is>
          <t>-</t>
        </is>
      </c>
      <c r="T1430" t="inlineStr">
        <is>
          <t>Si</t>
        </is>
      </c>
      <c r="U1430" t="n">
        <v>4</v>
      </c>
      <c r="V1430" t="n">
        <v>2</v>
      </c>
      <c r="W1430" t="inlineStr">
        <is>
          <t>-</t>
        </is>
      </c>
      <c r="X1430" t="inlineStr">
        <is>
          <t>No</t>
        </is>
      </c>
      <c r="Y1430" t="inlineStr">
        <is>
          <t>Si</t>
        </is>
      </c>
      <c r="Z1430" t="inlineStr">
        <is>
          <t>Si</t>
        </is>
      </c>
      <c r="AA1430" t="inlineStr">
        <is>
          <t>No</t>
        </is>
      </c>
      <c r="AB1430" t="inlineStr">
        <is>
          <t>No</t>
        </is>
      </c>
      <c r="AC1430" s="126" t="inlineStr">
        <is>
          <t>Aqui</t>
        </is>
      </c>
      <c r="AE1430" t="n">
        <v>3641.025641025641</v>
      </c>
      <c r="AF1430" t="n">
        <v>3641.025641025641</v>
      </c>
    </row>
    <row r="1431">
      <c r="B1431" t="inlineStr">
        <is>
          <t>Actiu</t>
        </is>
      </c>
      <c r="C1431" t="inlineStr">
        <is>
          <t>2025-06-02</t>
        </is>
      </c>
      <c r="D1431" t="inlineStr">
        <is>
          <t>Serra Grup Immobiliari</t>
        </is>
      </c>
      <c r="F1431" t="inlineStr">
        <is>
          <t>2025-06-02</t>
        </is>
      </c>
      <c r="G1431" t="n">
        <v>0</v>
      </c>
      <c r="I1431" t="n">
        <v>270000</v>
      </c>
      <c r="J1431" t="inlineStr">
        <is>
          <t>-</t>
        </is>
      </c>
      <c r="K1431" t="inlineStr">
        <is>
          <t>Viviendas</t>
        </is>
      </c>
      <c r="L1431" t="inlineStr">
        <is>
          <t>Seminuevo</t>
        </is>
      </c>
      <c r="M1431" t="n">
        <v>2023</v>
      </c>
      <c r="N1431" t="n">
        <v>2</v>
      </c>
      <c r="O1431" t="inlineStr">
        <is>
          <t>Vilafranca del Penedès</t>
        </is>
      </c>
      <c r="P1431" t="inlineStr">
        <is>
          <t>*CENTRO</t>
        </is>
      </c>
      <c r="Q1431" t="n">
        <v>95</v>
      </c>
      <c r="R1431" t="inlineStr">
        <is>
          <t>-</t>
        </is>
      </c>
      <c r="S1431" t="inlineStr">
        <is>
          <t>-</t>
        </is>
      </c>
      <c r="T1431" t="inlineStr">
        <is>
          <t>Si</t>
        </is>
      </c>
      <c r="U1431" t="n">
        <v>3</v>
      </c>
      <c r="V1431" t="n">
        <v>2</v>
      </c>
      <c r="W1431" t="inlineStr">
        <is>
          <t>Sur</t>
        </is>
      </c>
      <c r="X1431" t="inlineStr">
        <is>
          <t>No</t>
        </is>
      </c>
      <c r="Y1431" t="inlineStr">
        <is>
          <t>Si</t>
        </is>
      </c>
      <c r="Z1431" t="inlineStr">
        <is>
          <t>No</t>
        </is>
      </c>
      <c r="AA1431" t="inlineStr">
        <is>
          <t>No</t>
        </is>
      </c>
      <c r="AB1431" t="inlineStr">
        <is>
          <t>No</t>
        </is>
      </c>
      <c r="AC1431" s="126" t="inlineStr">
        <is>
          <t>Aqui</t>
        </is>
      </c>
      <c r="AE1431" t="n">
        <v>2842.105263157895</v>
      </c>
      <c r="AF1431" t="n">
        <v>2813.965607087024</v>
      </c>
    </row>
    <row r="1432">
      <c r="B1432" t="inlineStr">
        <is>
          <t>Actiu</t>
        </is>
      </c>
      <c r="C1432" t="inlineStr">
        <is>
          <t>2025-06-02</t>
        </is>
      </c>
      <c r="D1432" t="inlineStr">
        <is>
          <t>Serra Grup Immobiliari</t>
        </is>
      </c>
      <c r="F1432" t="inlineStr">
        <is>
          <t>2025-06-02</t>
        </is>
      </c>
      <c r="G1432" t="n">
        <v>0</v>
      </c>
      <c r="I1432" t="n">
        <v>269000</v>
      </c>
      <c r="J1432" t="inlineStr">
        <is>
          <t>-</t>
        </is>
      </c>
      <c r="K1432" t="inlineStr">
        <is>
          <t>Viviendas</t>
        </is>
      </c>
      <c r="L1432" t="inlineStr">
        <is>
          <t>Obra Nueva</t>
        </is>
      </c>
      <c r="M1432" t="n">
        <v>2025</v>
      </c>
      <c r="N1432" t="n">
        <v>0</v>
      </c>
      <c r="O1432" t="inlineStr">
        <is>
          <t>Vilafranca del Penedès</t>
        </is>
      </c>
      <c r="P1432" t="inlineStr">
        <is>
          <t>La Girada</t>
        </is>
      </c>
      <c r="Q1432" t="n">
        <v>78</v>
      </c>
      <c r="R1432" t="inlineStr">
        <is>
          <t>-</t>
        </is>
      </c>
      <c r="S1432" t="inlineStr">
        <is>
          <t>-</t>
        </is>
      </c>
      <c r="T1432" t="inlineStr">
        <is>
          <t>Si</t>
        </is>
      </c>
      <c r="U1432" t="n">
        <v>4</v>
      </c>
      <c r="V1432" t="n">
        <v>2</v>
      </c>
      <c r="W1432" t="inlineStr">
        <is>
          <t>-</t>
        </is>
      </c>
      <c r="X1432" t="inlineStr">
        <is>
          <t>No</t>
        </is>
      </c>
      <c r="Y1432" t="inlineStr">
        <is>
          <t>Si</t>
        </is>
      </c>
      <c r="Z1432" t="inlineStr">
        <is>
          <t>Si</t>
        </is>
      </c>
      <c r="AA1432" t="inlineStr">
        <is>
          <t>No</t>
        </is>
      </c>
      <c r="AB1432" t="inlineStr">
        <is>
          <t>No</t>
        </is>
      </c>
      <c r="AC1432" s="126" t="inlineStr">
        <is>
          <t>Aqui</t>
        </is>
      </c>
      <c r="AE1432" t="n">
        <v>3448.717948717949</v>
      </c>
      <c r="AF1432" t="n">
        <v>3448.717948717949</v>
      </c>
    </row>
    <row r="1433">
      <c r="B1433" t="inlineStr">
        <is>
          <t>Actiu</t>
        </is>
      </c>
      <c r="C1433" t="inlineStr">
        <is>
          <t>2025-06-02</t>
        </is>
      </c>
      <c r="D1433" t="inlineStr">
        <is>
          <t>Serra Grup Immobiliari</t>
        </is>
      </c>
      <c r="F1433" t="inlineStr">
        <is>
          <t>2025-06-02</t>
        </is>
      </c>
      <c r="G1433" t="n">
        <v>0</v>
      </c>
      <c r="I1433" t="n">
        <v>167000</v>
      </c>
      <c r="J1433" t="inlineStr">
        <is>
          <t>-</t>
        </is>
      </c>
      <c r="K1433" t="inlineStr">
        <is>
          <t>Viviendas</t>
        </is>
      </c>
      <c r="L1433" t="inlineStr">
        <is>
          <t>Buen estado</t>
        </is>
      </c>
      <c r="M1433" t="n">
        <v>1972</v>
      </c>
      <c r="N1433" t="n">
        <v>53</v>
      </c>
      <c r="O1433" t="inlineStr">
        <is>
          <t>Vilafranca del Penedès</t>
        </is>
      </c>
      <c r="P1433" t="inlineStr">
        <is>
          <t>LEspirall</t>
        </is>
      </c>
      <c r="Q1433" t="n">
        <v>74</v>
      </c>
      <c r="R1433" t="inlineStr">
        <is>
          <t>-</t>
        </is>
      </c>
      <c r="S1433" t="inlineStr">
        <is>
          <t>-</t>
        </is>
      </c>
      <c r="T1433" t="inlineStr">
        <is>
          <t>Si</t>
        </is>
      </c>
      <c r="U1433" t="n">
        <v>3</v>
      </c>
      <c r="V1433" t="n">
        <v>1</v>
      </c>
      <c r="W1433" t="inlineStr">
        <is>
          <t>Sur</t>
        </is>
      </c>
      <c r="X1433" t="inlineStr">
        <is>
          <t>No</t>
        </is>
      </c>
      <c r="Y1433" t="inlineStr">
        <is>
          <t>No</t>
        </is>
      </c>
      <c r="Z1433" t="inlineStr">
        <is>
          <t>No</t>
        </is>
      </c>
      <c r="AA1433" t="inlineStr">
        <is>
          <t>No</t>
        </is>
      </c>
      <c r="AB1433" t="inlineStr">
        <is>
          <t>No</t>
        </is>
      </c>
      <c r="AC1433" s="126" t="inlineStr">
        <is>
          <t>Aqui</t>
        </is>
      </c>
      <c r="AE1433" t="n">
        <v>2256.756756756757</v>
      </c>
      <c r="AF1433" t="n">
        <v>1783.997436171349</v>
      </c>
    </row>
    <row r="1434">
      <c r="B1434" t="inlineStr">
        <is>
          <t>Actiu</t>
        </is>
      </c>
      <c r="C1434" t="inlineStr">
        <is>
          <t>2025-06-02</t>
        </is>
      </c>
      <c r="D1434" t="inlineStr">
        <is>
          <t>Serra Grup Immobiliari</t>
        </is>
      </c>
      <c r="F1434" t="inlineStr">
        <is>
          <t>2025-06-02</t>
        </is>
      </c>
      <c r="G1434" t="n">
        <v>0</v>
      </c>
      <c r="I1434" t="n">
        <v>700000</v>
      </c>
      <c r="J1434" t="inlineStr">
        <is>
          <t>-</t>
        </is>
      </c>
      <c r="K1434" t="inlineStr">
        <is>
          <t>Viviendas</t>
        </is>
      </c>
      <c r="L1434" t="inlineStr">
        <is>
          <t>Buen estado</t>
        </is>
      </c>
      <c r="M1434" t="n">
        <v>1925</v>
      </c>
      <c r="N1434" t="n">
        <v>100</v>
      </c>
      <c r="O1434" t="inlineStr">
        <is>
          <t>Vilafranca del Penedès</t>
        </is>
      </c>
      <c r="P1434" t="inlineStr">
        <is>
          <t>*CENTRO</t>
        </is>
      </c>
      <c r="Q1434" t="n">
        <v>181</v>
      </c>
      <c r="R1434" t="inlineStr">
        <is>
          <t>-</t>
        </is>
      </c>
      <c r="S1434" t="inlineStr">
        <is>
          <t>-</t>
        </is>
      </c>
      <c r="T1434" t="inlineStr">
        <is>
          <t>No</t>
        </is>
      </c>
      <c r="U1434" t="n">
        <v>8</v>
      </c>
      <c r="V1434" t="n">
        <v>8</v>
      </c>
      <c r="W1434" t="inlineStr">
        <is>
          <t>Este</t>
        </is>
      </c>
      <c r="X1434" t="inlineStr">
        <is>
          <t>No</t>
        </is>
      </c>
      <c r="Y1434" t="inlineStr">
        <is>
          <t>Si</t>
        </is>
      </c>
      <c r="Z1434" t="inlineStr">
        <is>
          <t>No</t>
        </is>
      </c>
      <c r="AA1434" t="inlineStr">
        <is>
          <t>No</t>
        </is>
      </c>
      <c r="AB1434" t="inlineStr">
        <is>
          <t>No</t>
        </is>
      </c>
      <c r="AC1434" s="126" t="inlineStr">
        <is>
          <t>Aqui</t>
        </is>
      </c>
      <c r="AE1434" t="n">
        <v>3867.403314917127</v>
      </c>
      <c r="AF1434" t="n">
        <v>2578.268876611418</v>
      </c>
    </row>
    <row r="1435">
      <c r="B1435" t="inlineStr">
        <is>
          <t>Actiu</t>
        </is>
      </c>
      <c r="C1435" t="inlineStr">
        <is>
          <t>2025-06-02</t>
        </is>
      </c>
      <c r="D1435" t="inlineStr">
        <is>
          <t>Serra Grup Immobiliari</t>
        </is>
      </c>
      <c r="F1435" t="inlineStr">
        <is>
          <t>2025-06-02</t>
        </is>
      </c>
      <c r="G1435" t="n">
        <v>0</v>
      </c>
      <c r="I1435" t="n">
        <v>175000</v>
      </c>
      <c r="J1435" t="inlineStr">
        <is>
          <t>-</t>
        </is>
      </c>
      <c r="K1435" t="inlineStr">
        <is>
          <t>Viviendas</t>
        </is>
      </c>
      <c r="L1435" t="inlineStr">
        <is>
          <t>Buen estado</t>
        </is>
      </c>
      <c r="M1435" t="n">
        <v>1995</v>
      </c>
      <c r="N1435" t="n">
        <v>30</v>
      </c>
      <c r="O1435" t="inlineStr">
        <is>
          <t>Vilafranca del Penedès</t>
        </is>
      </c>
      <c r="P1435" t="inlineStr">
        <is>
          <t>LES CLOTES</t>
        </is>
      </c>
      <c r="Q1435" t="n">
        <v>87</v>
      </c>
      <c r="R1435" t="inlineStr">
        <is>
          <t>-</t>
        </is>
      </c>
      <c r="S1435" t="inlineStr">
        <is>
          <t>-</t>
        </is>
      </c>
      <c r="T1435" t="inlineStr">
        <is>
          <t>Si</t>
        </is>
      </c>
      <c r="U1435" t="n">
        <v>4</v>
      </c>
      <c r="V1435" t="n">
        <v>2</v>
      </c>
      <c r="W1435" t="inlineStr">
        <is>
          <t>Oeste</t>
        </is>
      </c>
      <c r="X1435" t="inlineStr">
        <is>
          <t>No</t>
        </is>
      </c>
      <c r="Y1435" t="inlineStr">
        <is>
          <t>Si</t>
        </is>
      </c>
      <c r="Z1435" t="inlineStr">
        <is>
          <t>No</t>
        </is>
      </c>
      <c r="AA1435" t="inlineStr">
        <is>
          <t>No</t>
        </is>
      </c>
      <c r="AB1435" t="inlineStr">
        <is>
          <t>No</t>
        </is>
      </c>
      <c r="AC1435" s="126" t="inlineStr">
        <is>
          <t>Aqui</t>
        </is>
      </c>
      <c r="AE1435" t="n">
        <v>2011.494252873563</v>
      </c>
      <c r="AF1435" t="n">
        <v>1749.125437281359</v>
      </c>
    </row>
    <row r="1436">
      <c r="B1436" t="inlineStr">
        <is>
          <t>Actiu</t>
        </is>
      </c>
      <c r="C1436" t="inlineStr">
        <is>
          <t>2025-06-02</t>
        </is>
      </c>
      <c r="D1436" t="inlineStr">
        <is>
          <t>Serra Grup Immobiliari</t>
        </is>
      </c>
      <c r="F1436" t="inlineStr">
        <is>
          <t>2025-06-02</t>
        </is>
      </c>
      <c r="G1436" t="n">
        <v>0</v>
      </c>
      <c r="I1436" t="n">
        <v>495000</v>
      </c>
      <c r="J1436" t="inlineStr">
        <is>
          <t>-</t>
        </is>
      </c>
      <c r="K1436" t="inlineStr">
        <is>
          <t>Viviendas</t>
        </is>
      </c>
      <c r="L1436" t="inlineStr">
        <is>
          <t>Buen estado</t>
        </is>
      </c>
      <c r="M1436" t="n">
        <v>1918</v>
      </c>
      <c r="N1436" t="n">
        <v>107</v>
      </c>
      <c r="O1436" t="inlineStr">
        <is>
          <t>Vilafranca del Penedès</t>
        </is>
      </c>
      <c r="P1436" t="inlineStr">
        <is>
          <t>*CENTRO</t>
        </is>
      </c>
      <c r="Q1436" t="n">
        <v>273</v>
      </c>
      <c r="R1436" t="inlineStr">
        <is>
          <t>-</t>
        </is>
      </c>
      <c r="S1436" t="inlineStr">
        <is>
          <t>-</t>
        </is>
      </c>
      <c r="T1436" t="inlineStr">
        <is>
          <t>No</t>
        </is>
      </c>
      <c r="U1436" t="n">
        <v>7</v>
      </c>
      <c r="V1436" t="n">
        <v>4</v>
      </c>
      <c r="W1436" t="inlineStr">
        <is>
          <t>-</t>
        </is>
      </c>
      <c r="X1436" t="inlineStr">
        <is>
          <t>No</t>
        </is>
      </c>
      <c r="Y1436" t="inlineStr">
        <is>
          <t>Si</t>
        </is>
      </c>
      <c r="Z1436" t="inlineStr">
        <is>
          <t>No</t>
        </is>
      </c>
      <c r="AA1436" t="inlineStr">
        <is>
          <t>No</t>
        </is>
      </c>
      <c r="AB1436" t="inlineStr">
        <is>
          <t>No</t>
        </is>
      </c>
      <c r="AC1436" s="126" t="inlineStr">
        <is>
          <t>Aqui</t>
        </is>
      </c>
      <c r="AE1436" t="n">
        <v>1813.186813186813</v>
      </c>
      <c r="AF1436" t="n">
        <v>1181.22919425851</v>
      </c>
    </row>
    <row r="1437">
      <c r="B1437" t="inlineStr">
        <is>
          <t>Actiu</t>
        </is>
      </c>
      <c r="C1437" t="inlineStr">
        <is>
          <t>2025-06-02</t>
        </is>
      </c>
      <c r="D1437" t="inlineStr">
        <is>
          <t>Serra Grup Immobiliari</t>
        </is>
      </c>
      <c r="F1437" t="inlineStr">
        <is>
          <t>2025-06-02</t>
        </is>
      </c>
      <c r="G1437" t="n">
        <v>0</v>
      </c>
      <c r="I1437" t="n">
        <v>267000</v>
      </c>
      <c r="J1437" t="inlineStr">
        <is>
          <t>-</t>
        </is>
      </c>
      <c r="K1437" t="inlineStr">
        <is>
          <t>Viviendas</t>
        </is>
      </c>
      <c r="L1437" t="inlineStr">
        <is>
          <t>Buen estado</t>
        </is>
      </c>
      <c r="M1437" t="inlineStr">
        <is>
          <t>-</t>
        </is>
      </c>
      <c r="N1437" t="inlineStr">
        <is>
          <t>-</t>
        </is>
      </c>
      <c r="O1437" t="inlineStr">
        <is>
          <t>Vilafranca del Penedès</t>
        </is>
      </c>
      <c r="P1437" t="inlineStr">
        <is>
          <t>*CENTRO</t>
        </is>
      </c>
      <c r="Q1437" t="n">
        <v>305</v>
      </c>
      <c r="R1437" t="inlineStr">
        <is>
          <t>-</t>
        </is>
      </c>
      <c r="S1437" t="inlineStr">
        <is>
          <t>-</t>
        </is>
      </c>
      <c r="T1437" t="inlineStr">
        <is>
          <t>No</t>
        </is>
      </c>
      <c r="U1437" t="n">
        <v>4</v>
      </c>
      <c r="V1437" t="n">
        <v>3</v>
      </c>
      <c r="W1437" t="inlineStr">
        <is>
          <t>-</t>
        </is>
      </c>
      <c r="X1437" t="inlineStr">
        <is>
          <t>No</t>
        </is>
      </c>
      <c r="Y1437" t="inlineStr">
        <is>
          <t>No</t>
        </is>
      </c>
      <c r="Z1437" t="inlineStr">
        <is>
          <t>No</t>
        </is>
      </c>
      <c r="AA1437" t="inlineStr">
        <is>
          <t>No</t>
        </is>
      </c>
      <c r="AB1437" t="inlineStr">
        <is>
          <t>No</t>
        </is>
      </c>
      <c r="AC1437" s="126" t="inlineStr">
        <is>
          <t>Aqui</t>
        </is>
      </c>
      <c r="AE1437" t="n">
        <v>875.4098360655738</v>
      </c>
      <c r="AF1437" t="inlineStr">
        <is>
          <t>-</t>
        </is>
      </c>
    </row>
    <row r="1438">
      <c r="B1438" t="inlineStr">
        <is>
          <t>Actiu</t>
        </is>
      </c>
      <c r="C1438" t="inlineStr">
        <is>
          <t>2025-06-02</t>
        </is>
      </c>
      <c r="D1438" t="inlineStr">
        <is>
          <t>Serra Grup Immobiliari</t>
        </is>
      </c>
      <c r="F1438" t="inlineStr">
        <is>
          <t>2025-06-02</t>
        </is>
      </c>
      <c r="G1438" t="n">
        <v>0</v>
      </c>
      <c r="I1438" t="n">
        <v>273861</v>
      </c>
      <c r="J1438" t="inlineStr">
        <is>
          <t>-</t>
        </is>
      </c>
      <c r="K1438" t="inlineStr">
        <is>
          <t>Viviendas</t>
        </is>
      </c>
      <c r="L1438" t="inlineStr">
        <is>
          <t>Obra Nueva</t>
        </is>
      </c>
      <c r="M1438" t="n">
        <v>2025</v>
      </c>
      <c r="N1438" t="n">
        <v>0</v>
      </c>
      <c r="O1438" t="inlineStr">
        <is>
          <t>Vilafranca del Penedès</t>
        </is>
      </c>
      <c r="P1438" t="inlineStr">
        <is>
          <t>Vilafranca del Penedès</t>
        </is>
      </c>
      <c r="Q1438" t="n">
        <v>84</v>
      </c>
      <c r="R1438" t="inlineStr">
        <is>
          <t>-</t>
        </is>
      </c>
      <c r="S1438" t="inlineStr">
        <is>
          <t>-</t>
        </is>
      </c>
      <c r="T1438" t="inlineStr">
        <is>
          <t>Si</t>
        </is>
      </c>
      <c r="U1438" t="n">
        <v>3</v>
      </c>
      <c r="V1438" t="n">
        <v>2</v>
      </c>
      <c r="W1438" t="inlineStr">
        <is>
          <t>-</t>
        </is>
      </c>
      <c r="X1438" t="inlineStr">
        <is>
          <t>No</t>
        </is>
      </c>
      <c r="Y1438" t="inlineStr">
        <is>
          <t>No</t>
        </is>
      </c>
      <c r="Z1438" t="inlineStr">
        <is>
          <t>Si</t>
        </is>
      </c>
      <c r="AA1438" t="inlineStr">
        <is>
          <t>No</t>
        </is>
      </c>
      <c r="AB1438" t="inlineStr">
        <is>
          <t>Si</t>
        </is>
      </c>
      <c r="AC1438" s="126" t="inlineStr">
        <is>
          <t>Aqui</t>
        </is>
      </c>
      <c r="AE1438" t="n">
        <v>3260.25</v>
      </c>
      <c r="AF1438" t="n">
        <v>3260.25</v>
      </c>
    </row>
    <row r="1439">
      <c r="B1439" t="inlineStr">
        <is>
          <t>Actiu</t>
        </is>
      </c>
      <c r="C1439" t="inlineStr">
        <is>
          <t>2025-06-02</t>
        </is>
      </c>
      <c r="D1439" t="inlineStr">
        <is>
          <t>Serra Grup Immobiliari</t>
        </is>
      </c>
      <c r="F1439" t="inlineStr">
        <is>
          <t>2025-06-02</t>
        </is>
      </c>
      <c r="G1439" t="n">
        <v>0</v>
      </c>
      <c r="I1439" t="n">
        <v>276838</v>
      </c>
      <c r="J1439" t="inlineStr">
        <is>
          <t>-</t>
        </is>
      </c>
      <c r="K1439" t="inlineStr">
        <is>
          <t>Viviendas</t>
        </is>
      </c>
      <c r="L1439" t="inlineStr">
        <is>
          <t>Obra Nueva</t>
        </is>
      </c>
      <c r="M1439" t="n">
        <v>2025</v>
      </c>
      <c r="N1439" t="n">
        <v>0</v>
      </c>
      <c r="O1439" t="inlineStr">
        <is>
          <t>Vilafranca del Penedès</t>
        </is>
      </c>
      <c r="P1439" t="inlineStr">
        <is>
          <t>Barceloneta</t>
        </is>
      </c>
      <c r="Q1439" t="n">
        <v>83</v>
      </c>
      <c r="R1439" t="inlineStr">
        <is>
          <t>-</t>
        </is>
      </c>
      <c r="S1439" t="inlineStr">
        <is>
          <t>-</t>
        </is>
      </c>
      <c r="T1439" t="inlineStr">
        <is>
          <t>Si</t>
        </is>
      </c>
      <c r="U1439" t="n">
        <v>3</v>
      </c>
      <c r="V1439" t="n">
        <v>2</v>
      </c>
      <c r="W1439" t="inlineStr">
        <is>
          <t>-</t>
        </is>
      </c>
      <c r="X1439" t="inlineStr">
        <is>
          <t>No</t>
        </is>
      </c>
      <c r="Y1439" t="inlineStr">
        <is>
          <t>No</t>
        </is>
      </c>
      <c r="Z1439" t="inlineStr">
        <is>
          <t>Si</t>
        </is>
      </c>
      <c r="AA1439" t="inlineStr">
        <is>
          <t>No</t>
        </is>
      </c>
      <c r="AB1439" t="inlineStr">
        <is>
          <t>Si</t>
        </is>
      </c>
      <c r="AC1439" s="126" t="inlineStr">
        <is>
          <t>Aqui</t>
        </is>
      </c>
      <c r="AE1439" t="n">
        <v>3335.397590361446</v>
      </c>
      <c r="AF1439" t="n">
        <v>3335.397590361446</v>
      </c>
    </row>
    <row r="1440">
      <c r="B1440" t="inlineStr">
        <is>
          <t>Actiu</t>
        </is>
      </c>
      <c r="C1440" t="inlineStr">
        <is>
          <t>2025-06-02</t>
        </is>
      </c>
      <c r="D1440" t="inlineStr">
        <is>
          <t>Serra Grup Immobiliari</t>
        </is>
      </c>
      <c r="F1440" t="inlineStr">
        <is>
          <t>2025-06-02</t>
        </is>
      </c>
      <c r="G1440" t="n">
        <v>0</v>
      </c>
      <c r="I1440" t="n">
        <v>700000</v>
      </c>
      <c r="J1440" t="inlineStr">
        <is>
          <t>-</t>
        </is>
      </c>
      <c r="K1440" t="inlineStr">
        <is>
          <t>Viviendas</t>
        </is>
      </c>
      <c r="L1440" t="inlineStr">
        <is>
          <t>Buen estado</t>
        </is>
      </c>
      <c r="M1440" t="n">
        <v>1925</v>
      </c>
      <c r="N1440" t="n">
        <v>100</v>
      </c>
      <c r="O1440" t="inlineStr">
        <is>
          <t>Vilafranca del Penedès</t>
        </is>
      </c>
      <c r="P1440" t="inlineStr">
        <is>
          <t>*CENTRO</t>
        </is>
      </c>
      <c r="Q1440" t="n">
        <v>181</v>
      </c>
      <c r="R1440" t="inlineStr">
        <is>
          <t>-</t>
        </is>
      </c>
      <c r="S1440" t="inlineStr">
        <is>
          <t>-</t>
        </is>
      </c>
      <c r="T1440" t="inlineStr">
        <is>
          <t>No</t>
        </is>
      </c>
      <c r="U1440" t="n">
        <v>8</v>
      </c>
      <c r="V1440" t="n">
        <v>8</v>
      </c>
      <c r="W1440" t="inlineStr">
        <is>
          <t>Este</t>
        </is>
      </c>
      <c r="X1440" t="inlineStr">
        <is>
          <t>No</t>
        </is>
      </c>
      <c r="Y1440" t="inlineStr">
        <is>
          <t>Si</t>
        </is>
      </c>
      <c r="Z1440" t="inlineStr">
        <is>
          <t>No</t>
        </is>
      </c>
      <c r="AA1440" t="inlineStr">
        <is>
          <t>No</t>
        </is>
      </c>
      <c r="AB1440" t="inlineStr">
        <is>
          <t>No</t>
        </is>
      </c>
      <c r="AC1440" s="126" t="inlineStr">
        <is>
          <t>Aqui</t>
        </is>
      </c>
      <c r="AE1440" t="n">
        <v>3867.403314917127</v>
      </c>
      <c r="AF1440" t="n">
        <v>2578.268876611418</v>
      </c>
    </row>
    <row r="1441">
      <c r="B1441" t="inlineStr">
        <is>
          <t>Actiu</t>
        </is>
      </c>
      <c r="C1441" t="inlineStr">
        <is>
          <t>2025-06-02</t>
        </is>
      </c>
      <c r="D1441" t="inlineStr">
        <is>
          <t>Serra Grup Immobiliari</t>
        </is>
      </c>
      <c r="F1441" t="inlineStr">
        <is>
          <t>2025-06-02</t>
        </is>
      </c>
      <c r="G1441" t="n">
        <v>0</v>
      </c>
      <c r="I1441" t="n">
        <v>285000</v>
      </c>
      <c r="J1441" t="inlineStr">
        <is>
          <t>-</t>
        </is>
      </c>
      <c r="K1441" t="inlineStr">
        <is>
          <t>Viviendas</t>
        </is>
      </c>
      <c r="L1441" t="inlineStr">
        <is>
          <t>-</t>
        </is>
      </c>
      <c r="M1441" t="n">
        <v>1966</v>
      </c>
      <c r="N1441" t="n">
        <v>59</v>
      </c>
      <c r="O1441" t="inlineStr">
        <is>
          <t>Vilafranca del Penedès</t>
        </is>
      </c>
      <c r="P1441" t="inlineStr">
        <is>
          <t>Sant Julià</t>
        </is>
      </c>
      <c r="Q1441" t="n">
        <v>90</v>
      </c>
      <c r="R1441" t="inlineStr">
        <is>
          <t>-</t>
        </is>
      </c>
      <c r="S1441" t="inlineStr">
        <is>
          <t>-</t>
        </is>
      </c>
      <c r="T1441" t="inlineStr">
        <is>
          <t>No</t>
        </is>
      </c>
      <c r="U1441" t="n">
        <v>3</v>
      </c>
      <c r="V1441" t="n">
        <v>1</v>
      </c>
      <c r="W1441" t="inlineStr">
        <is>
          <t>-</t>
        </is>
      </c>
      <c r="X1441" t="inlineStr">
        <is>
          <t>Si</t>
        </is>
      </c>
      <c r="Y1441" t="inlineStr">
        <is>
          <t>No</t>
        </is>
      </c>
      <c r="Z1441" t="inlineStr">
        <is>
          <t>No</t>
        </is>
      </c>
      <c r="AA1441" t="inlineStr">
        <is>
          <t>Si</t>
        </is>
      </c>
      <c r="AB1441" t="inlineStr">
        <is>
          <t>Si</t>
        </is>
      </c>
      <c r="AC1441" s="126" t="inlineStr">
        <is>
          <t>Aqui</t>
        </is>
      </c>
      <c r="AE1441" t="n">
        <v>3166.666666666667</v>
      </c>
      <c r="AF1441" t="n">
        <v>2445.302445302445</v>
      </c>
    </row>
    <row r="1442">
      <c r="B1442" t="inlineStr">
        <is>
          <t>Actiu</t>
        </is>
      </c>
      <c r="C1442" t="inlineStr">
        <is>
          <t>2025-06-02</t>
        </is>
      </c>
      <c r="D1442" t="inlineStr">
        <is>
          <t>Serra Grup Immobiliari</t>
        </is>
      </c>
      <c r="F1442" t="inlineStr">
        <is>
          <t>2025-06-02</t>
        </is>
      </c>
      <c r="G1442" t="n">
        <v>0</v>
      </c>
      <c r="I1442" t="n">
        <v>2200000</v>
      </c>
      <c r="J1442" t="inlineStr">
        <is>
          <t>-</t>
        </is>
      </c>
      <c r="K1442" t="inlineStr">
        <is>
          <t>Viviendas</t>
        </is>
      </c>
      <c r="L1442" t="inlineStr">
        <is>
          <t>-</t>
        </is>
      </c>
      <c r="M1442" t="inlineStr">
        <is>
          <t>-</t>
        </is>
      </c>
      <c r="N1442" t="inlineStr">
        <is>
          <t>-</t>
        </is>
      </c>
      <c r="O1442" t="inlineStr">
        <is>
          <t>Vilafranca del Penedès</t>
        </is>
      </c>
      <c r="P1442" t="inlineStr">
        <is>
          <t>Subirats</t>
        </is>
      </c>
      <c r="Q1442" t="n">
        <v>687</v>
      </c>
      <c r="R1442" t="inlineStr">
        <is>
          <t>-</t>
        </is>
      </c>
      <c r="S1442" t="inlineStr">
        <is>
          <t>-</t>
        </is>
      </c>
      <c r="T1442" t="inlineStr">
        <is>
          <t>No</t>
        </is>
      </c>
      <c r="U1442" t="n">
        <v>8</v>
      </c>
      <c r="V1442" t="n">
        <v>6</v>
      </c>
      <c r="W1442" t="inlineStr">
        <is>
          <t>-</t>
        </is>
      </c>
      <c r="X1442" t="inlineStr">
        <is>
          <t>Si</t>
        </is>
      </c>
      <c r="Y1442" t="inlineStr">
        <is>
          <t>Si</t>
        </is>
      </c>
      <c r="Z1442" t="inlineStr">
        <is>
          <t>Si</t>
        </is>
      </c>
      <c r="AA1442" t="inlineStr">
        <is>
          <t>No</t>
        </is>
      </c>
      <c r="AB1442" t="inlineStr">
        <is>
          <t>No</t>
        </is>
      </c>
      <c r="AC1442" s="126" t="inlineStr">
        <is>
          <t>Aqui</t>
        </is>
      </c>
      <c r="AE1442" t="n">
        <v>3202.328966521106</v>
      </c>
      <c r="AF1442" t="inlineStr">
        <is>
          <t>-</t>
        </is>
      </c>
    </row>
    <row r="1443">
      <c r="B1443" t="inlineStr">
        <is>
          <t>Actiu</t>
        </is>
      </c>
      <c r="C1443" t="inlineStr">
        <is>
          <t>2025-06-02</t>
        </is>
      </c>
      <c r="D1443" t="inlineStr">
        <is>
          <t>Serra Grup Immobiliari</t>
        </is>
      </c>
      <c r="F1443" t="inlineStr">
        <is>
          <t>2025-06-02</t>
        </is>
      </c>
      <c r="G1443" t="n">
        <v>0</v>
      </c>
      <c r="I1443" t="n">
        <v>295000</v>
      </c>
      <c r="J1443" t="inlineStr">
        <is>
          <t>-</t>
        </is>
      </c>
      <c r="K1443" t="inlineStr">
        <is>
          <t>Viviendas</t>
        </is>
      </c>
      <c r="L1443" t="inlineStr">
        <is>
          <t>-</t>
        </is>
      </c>
      <c r="M1443" t="n">
        <v>1991</v>
      </c>
      <c r="N1443" t="n">
        <v>34</v>
      </c>
      <c r="O1443" t="inlineStr">
        <is>
          <t>Vilafranca del Penedès</t>
        </is>
      </c>
      <c r="P1443" t="inlineStr">
        <is>
          <t>Barceloneta - Molí D´En Rovira</t>
        </is>
      </c>
      <c r="Q1443" t="n">
        <v>121</v>
      </c>
      <c r="R1443" t="inlineStr">
        <is>
          <t>-</t>
        </is>
      </c>
      <c r="S1443" t="inlineStr">
        <is>
          <t>-</t>
        </is>
      </c>
      <c r="T1443" t="inlineStr">
        <is>
          <t>No</t>
        </is>
      </c>
      <c r="U1443" t="n">
        <v>3</v>
      </c>
      <c r="V1443" t="n">
        <v>3</v>
      </c>
      <c r="W1443" t="inlineStr">
        <is>
          <t>-</t>
        </is>
      </c>
      <c r="X1443" t="inlineStr">
        <is>
          <t>No</t>
        </is>
      </c>
      <c r="Y1443" t="inlineStr">
        <is>
          <t>No</t>
        </is>
      </c>
      <c r="Z1443" t="inlineStr">
        <is>
          <t>No</t>
        </is>
      </c>
      <c r="AA1443" t="inlineStr">
        <is>
          <t>Si</t>
        </is>
      </c>
      <c r="AB1443" t="inlineStr">
        <is>
          <t>Si</t>
        </is>
      </c>
      <c r="AC1443" s="126" t="inlineStr">
        <is>
          <t>Aqui</t>
        </is>
      </c>
      <c r="AE1443" t="n">
        <v>2438.01652892562</v>
      </c>
      <c r="AF1443" t="n">
        <v>2083.774811047538</v>
      </c>
    </row>
    <row r="1444">
      <c r="B1444" t="inlineStr">
        <is>
          <t>Actiu</t>
        </is>
      </c>
      <c r="C1444" t="inlineStr">
        <is>
          <t>2025-06-02</t>
        </is>
      </c>
      <c r="D1444" t="inlineStr">
        <is>
          <t>Serra Grup Immobiliari</t>
        </is>
      </c>
      <c r="F1444" t="inlineStr">
        <is>
          <t>2025-06-02</t>
        </is>
      </c>
      <c r="G1444" t="n">
        <v>0</v>
      </c>
      <c r="I1444" t="n">
        <v>495000</v>
      </c>
      <c r="J1444" t="inlineStr">
        <is>
          <t>-</t>
        </is>
      </c>
      <c r="K1444" t="inlineStr">
        <is>
          <t>Viviendas</t>
        </is>
      </c>
      <c r="L1444" t="inlineStr">
        <is>
          <t>-</t>
        </is>
      </c>
      <c r="M1444" t="n">
        <v>1980</v>
      </c>
      <c r="N1444" t="n">
        <v>45</v>
      </c>
      <c r="O1444" t="inlineStr">
        <is>
          <t>Vilafranca del Penedès</t>
        </is>
      </c>
      <c r="P1444" t="inlineStr">
        <is>
          <t>*CENTRO</t>
        </is>
      </c>
      <c r="Q1444" t="n">
        <v>260</v>
      </c>
      <c r="R1444" t="inlineStr">
        <is>
          <t>-</t>
        </is>
      </c>
      <c r="S1444" t="inlineStr">
        <is>
          <t>-</t>
        </is>
      </c>
      <c r="T1444" t="inlineStr">
        <is>
          <t>Si</t>
        </is>
      </c>
      <c r="U1444" t="n">
        <v>5</v>
      </c>
      <c r="V1444" t="n">
        <v>3</v>
      </c>
      <c r="W1444" t="inlineStr">
        <is>
          <t>-</t>
        </is>
      </c>
      <c r="X1444" t="inlineStr">
        <is>
          <t>No</t>
        </is>
      </c>
      <c r="Y1444" t="inlineStr">
        <is>
          <t>Si</t>
        </is>
      </c>
      <c r="Z1444" t="inlineStr">
        <is>
          <t>No</t>
        </is>
      </c>
      <c r="AA1444" t="inlineStr">
        <is>
          <t>Si</t>
        </is>
      </c>
      <c r="AB1444" t="inlineStr">
        <is>
          <t>No</t>
        </is>
      </c>
      <c r="AC1444" s="126" t="inlineStr">
        <is>
          <t>Aqui</t>
        </is>
      </c>
      <c r="AE1444" t="n">
        <v>1903.846153846154</v>
      </c>
      <c r="AF1444" t="n">
        <v>1554.160125588697</v>
      </c>
    </row>
    <row r="1445">
      <c r="B1445" t="inlineStr">
        <is>
          <t>Actiu</t>
        </is>
      </c>
      <c r="C1445" t="inlineStr">
        <is>
          <t>2025-06-02</t>
        </is>
      </c>
      <c r="D1445" t="inlineStr">
        <is>
          <t>Serra Grup Immobiliari</t>
        </is>
      </c>
      <c r="F1445" t="inlineStr">
        <is>
          <t>2025-06-02</t>
        </is>
      </c>
      <c r="G1445" t="n">
        <v>0</v>
      </c>
      <c r="I1445" t="n">
        <v>296000</v>
      </c>
      <c r="J1445" t="inlineStr">
        <is>
          <t>-</t>
        </is>
      </c>
      <c r="K1445" t="inlineStr">
        <is>
          <t>Viviendas</t>
        </is>
      </c>
      <c r="L1445" t="inlineStr">
        <is>
          <t>Buen estado</t>
        </is>
      </c>
      <c r="M1445" t="inlineStr">
        <is>
          <t>-</t>
        </is>
      </c>
      <c r="N1445" t="inlineStr">
        <is>
          <t>-</t>
        </is>
      </c>
      <c r="O1445" t="inlineStr">
        <is>
          <t>Font-rubí</t>
        </is>
      </c>
      <c r="P1445" t="inlineStr">
        <is>
          <t>Cataluna</t>
        </is>
      </c>
      <c r="Q1445" t="n">
        <v>95</v>
      </c>
      <c r="R1445" t="inlineStr">
        <is>
          <t>-</t>
        </is>
      </c>
      <c r="S1445" t="inlineStr">
        <is>
          <t>-</t>
        </is>
      </c>
      <c r="T1445" t="inlineStr">
        <is>
          <t>No</t>
        </is>
      </c>
      <c r="U1445" t="n">
        <v>7</v>
      </c>
      <c r="V1445" t="n">
        <v>3</v>
      </c>
      <c r="W1445" t="inlineStr">
        <is>
          <t>-</t>
        </is>
      </c>
      <c r="X1445" t="inlineStr">
        <is>
          <t>Si</t>
        </is>
      </c>
      <c r="Y1445" t="inlineStr">
        <is>
          <t>No</t>
        </is>
      </c>
      <c r="Z1445" t="inlineStr">
        <is>
          <t>Si</t>
        </is>
      </c>
      <c r="AA1445" t="inlineStr">
        <is>
          <t>No</t>
        </is>
      </c>
      <c r="AB1445" t="inlineStr">
        <is>
          <t>No</t>
        </is>
      </c>
      <c r="AC1445" s="126" t="inlineStr">
        <is>
          <t>Aqui</t>
        </is>
      </c>
      <c r="AE1445" t="n">
        <v>3115.78947368421</v>
      </c>
      <c r="AF1445" t="inlineStr">
        <is>
          <t>-</t>
        </is>
      </c>
    </row>
    <row r="1446">
      <c r="B1446" t="inlineStr">
        <is>
          <t>Actiu</t>
        </is>
      </c>
      <c r="C1446" t="inlineStr">
        <is>
          <t>2025-06-02</t>
        </is>
      </c>
      <c r="D1446" t="inlineStr">
        <is>
          <t>Serra Grup Immobiliari</t>
        </is>
      </c>
      <c r="F1446" t="inlineStr">
        <is>
          <t>2025-06-02</t>
        </is>
      </c>
      <c r="G1446" t="n">
        <v>0</v>
      </c>
      <c r="I1446" t="n">
        <v>340000</v>
      </c>
      <c r="J1446" t="inlineStr">
        <is>
          <t>-</t>
        </is>
      </c>
      <c r="K1446" t="inlineStr">
        <is>
          <t>Viviendas</t>
        </is>
      </c>
      <c r="L1446" t="inlineStr">
        <is>
          <t>-</t>
        </is>
      </c>
      <c r="M1446" t="n">
        <v>2003</v>
      </c>
      <c r="N1446" t="n">
        <v>22</v>
      </c>
      <c r="O1446" t="inlineStr">
        <is>
          <t>Moja</t>
        </is>
      </c>
      <c r="P1446" t="inlineStr">
        <is>
          <t>La vinera</t>
        </is>
      </c>
      <c r="Q1446" t="n">
        <v>125</v>
      </c>
      <c r="R1446" t="inlineStr">
        <is>
          <t>-</t>
        </is>
      </c>
      <c r="S1446" t="inlineStr">
        <is>
          <t>-</t>
        </is>
      </c>
      <c r="T1446" t="inlineStr">
        <is>
          <t>Si</t>
        </is>
      </c>
      <c r="U1446" t="n">
        <v>4</v>
      </c>
      <c r="V1446" t="n">
        <v>3</v>
      </c>
      <c r="W1446" t="inlineStr">
        <is>
          <t>-</t>
        </is>
      </c>
      <c r="X1446" t="inlineStr">
        <is>
          <t>Si</t>
        </is>
      </c>
      <c r="Y1446" t="inlineStr">
        <is>
          <t>Si</t>
        </is>
      </c>
      <c r="Z1446" t="inlineStr">
        <is>
          <t>Si</t>
        </is>
      </c>
      <c r="AA1446" t="inlineStr">
        <is>
          <t>Si</t>
        </is>
      </c>
      <c r="AB1446" t="inlineStr">
        <is>
          <t>Si</t>
        </is>
      </c>
      <c r="AC1446" s="126" t="inlineStr">
        <is>
          <t>Aqui</t>
        </is>
      </c>
      <c r="AE1446" t="n">
        <v>2720</v>
      </c>
      <c r="AF1446" t="n">
        <v>2450.45045045045</v>
      </c>
    </row>
    <row r="1447">
      <c r="B1447" t="inlineStr">
        <is>
          <t>Actiu</t>
        </is>
      </c>
      <c r="C1447" t="inlineStr">
        <is>
          <t>2025-06-03</t>
        </is>
      </c>
      <c r="D1447" t="inlineStr">
        <is>
          <t>Serra Grup Immobiliari</t>
        </is>
      </c>
      <c r="F1447" t="inlineStr">
        <is>
          <t>2025-06-03</t>
        </is>
      </c>
      <c r="G1447" t="n">
        <v>0</v>
      </c>
      <c r="I1447" t="n">
        <v>288472</v>
      </c>
      <c r="J1447" t="inlineStr">
        <is>
          <t>-</t>
        </is>
      </c>
      <c r="K1447" t="inlineStr">
        <is>
          <t>Viviendas</t>
        </is>
      </c>
      <c r="L1447" t="inlineStr">
        <is>
          <t>Obra Nueva</t>
        </is>
      </c>
      <c r="M1447" t="n">
        <v>2025</v>
      </c>
      <c r="N1447" t="n">
        <v>0</v>
      </c>
      <c r="O1447" t="inlineStr">
        <is>
          <t>Vilafranca del Penedès</t>
        </is>
      </c>
      <c r="P1447" t="inlineStr">
        <is>
          <t>Vilafranca del Penedès</t>
        </is>
      </c>
      <c r="Q1447" t="n">
        <v>88</v>
      </c>
      <c r="R1447" t="inlineStr">
        <is>
          <t>-</t>
        </is>
      </c>
      <c r="S1447" t="inlineStr">
        <is>
          <t>-</t>
        </is>
      </c>
      <c r="T1447" t="inlineStr">
        <is>
          <t>Si</t>
        </is>
      </c>
      <c r="U1447" t="n">
        <v>4</v>
      </c>
      <c r="V1447" t="n">
        <v>2</v>
      </c>
      <c r="W1447" t="inlineStr">
        <is>
          <t>-</t>
        </is>
      </c>
      <c r="X1447" t="inlineStr">
        <is>
          <t>No</t>
        </is>
      </c>
      <c r="Y1447" t="inlineStr">
        <is>
          <t>Si</t>
        </is>
      </c>
      <c r="Z1447" t="inlineStr">
        <is>
          <t>Si</t>
        </is>
      </c>
      <c r="AA1447" t="inlineStr">
        <is>
          <t>No</t>
        </is>
      </c>
      <c r="AB1447" t="inlineStr">
        <is>
          <t>Si</t>
        </is>
      </c>
      <c r="AC1447" s="126" t="inlineStr">
        <is>
          <t>Aqui</t>
        </is>
      </c>
      <c r="AE1447" t="n">
        <v>3278.090909090909</v>
      </c>
      <c r="AF1447" t="n">
        <v>3278.090909090909</v>
      </c>
    </row>
    <row r="1448">
      <c r="B1448" t="inlineStr">
        <is>
          <t>Actiu</t>
        </is>
      </c>
      <c r="C1448" t="inlineStr">
        <is>
          <t>2025-06-03</t>
        </is>
      </c>
      <c r="D1448" t="inlineStr">
        <is>
          <t>Serra Grup Immobiliari</t>
        </is>
      </c>
      <c r="F1448" t="inlineStr">
        <is>
          <t>2025-06-03</t>
        </is>
      </c>
      <c r="G1448" t="n">
        <v>0</v>
      </c>
      <c r="I1448" t="n">
        <v>285000</v>
      </c>
      <c r="J1448" t="inlineStr">
        <is>
          <t>-</t>
        </is>
      </c>
      <c r="K1448" t="inlineStr">
        <is>
          <t>Viviendas</t>
        </is>
      </c>
      <c r="L1448" t="inlineStr">
        <is>
          <t>Buen estado</t>
        </is>
      </c>
      <c r="M1448" t="n">
        <v>1960</v>
      </c>
      <c r="N1448" t="n">
        <v>65</v>
      </c>
      <c r="O1448" t="inlineStr">
        <is>
          <t>Vilafranca del Penedès</t>
        </is>
      </c>
      <c r="P1448" t="inlineStr">
        <is>
          <t>*CENTRO</t>
        </is>
      </c>
      <c r="Q1448" t="n">
        <v>98</v>
      </c>
      <c r="R1448" t="inlineStr">
        <is>
          <t>-</t>
        </is>
      </c>
      <c r="S1448" t="inlineStr">
        <is>
          <t>-</t>
        </is>
      </c>
      <c r="T1448" t="inlineStr">
        <is>
          <t>No</t>
        </is>
      </c>
      <c r="U1448" t="n">
        <v>3</v>
      </c>
      <c r="V1448" t="n">
        <v>2</v>
      </c>
      <c r="W1448" t="inlineStr">
        <is>
          <t>-</t>
        </is>
      </c>
      <c r="X1448" t="inlineStr">
        <is>
          <t>No</t>
        </is>
      </c>
      <c r="Y1448" t="inlineStr">
        <is>
          <t>Si</t>
        </is>
      </c>
      <c r="Z1448" t="inlineStr">
        <is>
          <t>No</t>
        </is>
      </c>
      <c r="AA1448" t="inlineStr">
        <is>
          <t>No</t>
        </is>
      </c>
      <c r="AB1448" t="inlineStr">
        <is>
          <t>Si</t>
        </is>
      </c>
      <c r="AC1448" s="126" t="inlineStr">
        <is>
          <t>Aqui</t>
        </is>
      </c>
      <c r="AE1448" t="n">
        <v>2908.163265306122</v>
      </c>
      <c r="AF1448" t="n">
        <v>2194.840200231036</v>
      </c>
    </row>
    <row r="1449">
      <c r="B1449" t="inlineStr">
        <is>
          <t>Actiu</t>
        </is>
      </c>
      <c r="C1449" t="inlineStr">
        <is>
          <t>2025-06-03</t>
        </is>
      </c>
      <c r="D1449" t="inlineStr">
        <is>
          <t>Serra Grup Immobiliari</t>
        </is>
      </c>
      <c r="F1449" t="inlineStr">
        <is>
          <t>2025-06-03</t>
        </is>
      </c>
      <c r="G1449" t="n">
        <v>0</v>
      </c>
      <c r="I1449" t="n">
        <v>273137</v>
      </c>
      <c r="J1449" t="inlineStr">
        <is>
          <t>-</t>
        </is>
      </c>
      <c r="K1449" t="inlineStr">
        <is>
          <t>Viviendas</t>
        </is>
      </c>
      <c r="L1449" t="inlineStr">
        <is>
          <t>Obra Nueva</t>
        </is>
      </c>
      <c r="M1449" t="inlineStr">
        <is>
          <t>-</t>
        </is>
      </c>
      <c r="N1449" t="inlineStr">
        <is>
          <t>-</t>
        </is>
      </c>
      <c r="O1449" t="inlineStr">
        <is>
          <t>Vilafranca del Penedès</t>
        </is>
      </c>
      <c r="P1449" t="inlineStr">
        <is>
          <t>Barceloneta</t>
        </is>
      </c>
      <c r="Q1449" t="n">
        <v>82</v>
      </c>
      <c r="R1449" t="inlineStr">
        <is>
          <t>-</t>
        </is>
      </c>
      <c r="S1449" t="inlineStr">
        <is>
          <t>-</t>
        </is>
      </c>
      <c r="T1449" t="inlineStr">
        <is>
          <t>Si</t>
        </is>
      </c>
      <c r="U1449" t="n">
        <v>3</v>
      </c>
      <c r="V1449" t="n">
        <v>2</v>
      </c>
      <c r="W1449" t="inlineStr">
        <is>
          <t>-</t>
        </is>
      </c>
      <c r="X1449" t="inlineStr">
        <is>
          <t>No</t>
        </is>
      </c>
      <c r="Y1449" t="inlineStr">
        <is>
          <t>No</t>
        </is>
      </c>
      <c r="Z1449" t="inlineStr">
        <is>
          <t>Si</t>
        </is>
      </c>
      <c r="AA1449" t="inlineStr">
        <is>
          <t>No</t>
        </is>
      </c>
      <c r="AB1449" t="inlineStr">
        <is>
          <t>Si</t>
        </is>
      </c>
      <c r="AC1449" s="126" t="inlineStr">
        <is>
          <t>Aqui</t>
        </is>
      </c>
      <c r="AE1449" t="n">
        <v>3330.939024390244</v>
      </c>
      <c r="AF1449" t="inlineStr">
        <is>
          <t>-</t>
        </is>
      </c>
    </row>
    <row r="1450">
      <c r="B1450" t="inlineStr">
        <is>
          <t>Actiu</t>
        </is>
      </c>
      <c r="C1450" t="inlineStr">
        <is>
          <t>2025-06-03</t>
        </is>
      </c>
      <c r="D1450" t="inlineStr">
        <is>
          <t>Serra Grup Immobiliari</t>
        </is>
      </c>
      <c r="F1450" t="inlineStr">
        <is>
          <t>2025-06-03</t>
        </is>
      </c>
      <c r="G1450" t="n">
        <v>0</v>
      </c>
      <c r="I1450" t="n">
        <v>276838</v>
      </c>
      <c r="J1450" t="inlineStr">
        <is>
          <t>-</t>
        </is>
      </c>
      <c r="K1450" t="inlineStr">
        <is>
          <t>Viviendas</t>
        </is>
      </c>
      <c r="L1450" t="inlineStr">
        <is>
          <t>Obra Nueva</t>
        </is>
      </c>
      <c r="M1450" t="n">
        <v>2025</v>
      </c>
      <c r="N1450" t="n">
        <v>0</v>
      </c>
      <c r="O1450" t="inlineStr">
        <is>
          <t>Vilafranca del Penedès</t>
        </is>
      </c>
      <c r="P1450" t="inlineStr">
        <is>
          <t>Barceloneta</t>
        </is>
      </c>
      <c r="Q1450" t="n">
        <v>83</v>
      </c>
      <c r="R1450" t="inlineStr">
        <is>
          <t>-</t>
        </is>
      </c>
      <c r="S1450" t="inlineStr">
        <is>
          <t>-</t>
        </is>
      </c>
      <c r="T1450" t="inlineStr">
        <is>
          <t>Si</t>
        </is>
      </c>
      <c r="U1450" t="n">
        <v>3</v>
      </c>
      <c r="V1450" t="n">
        <v>2</v>
      </c>
      <c r="W1450" t="inlineStr">
        <is>
          <t>-</t>
        </is>
      </c>
      <c r="X1450" t="inlineStr">
        <is>
          <t>No</t>
        </is>
      </c>
      <c r="Y1450" t="inlineStr">
        <is>
          <t>No</t>
        </is>
      </c>
      <c r="Z1450" t="inlineStr">
        <is>
          <t>Si</t>
        </is>
      </c>
      <c r="AA1450" t="inlineStr">
        <is>
          <t>No</t>
        </is>
      </c>
      <c r="AB1450" t="inlineStr">
        <is>
          <t>Si</t>
        </is>
      </c>
      <c r="AC1450" s="126" t="inlineStr">
        <is>
          <t>Aqui</t>
        </is>
      </c>
      <c r="AE1450" t="n">
        <v>3335.397590361446</v>
      </c>
      <c r="AF1450" t="n">
        <v>3335.397590361446</v>
      </c>
    </row>
    <row r="1451">
      <c r="B1451" t="inlineStr">
        <is>
          <t>Actiu</t>
        </is>
      </c>
      <c r="C1451" t="inlineStr">
        <is>
          <t>2025-06-03</t>
        </is>
      </c>
      <c r="D1451" t="inlineStr">
        <is>
          <t>Serra Grup Immobiliari</t>
        </is>
      </c>
      <c r="F1451" t="inlineStr">
        <is>
          <t>2025-06-03</t>
        </is>
      </c>
      <c r="G1451" t="n">
        <v>0</v>
      </c>
      <c r="I1451" t="n">
        <v>269000</v>
      </c>
      <c r="J1451" t="inlineStr">
        <is>
          <t>-</t>
        </is>
      </c>
      <c r="K1451" t="inlineStr">
        <is>
          <t>Viviendas</t>
        </is>
      </c>
      <c r="L1451" t="inlineStr">
        <is>
          <t>Obra Nueva</t>
        </is>
      </c>
      <c r="M1451" t="n">
        <v>2025</v>
      </c>
      <c r="N1451" t="n">
        <v>0</v>
      </c>
      <c r="O1451" t="inlineStr">
        <is>
          <t>Vilafranca del Penedès</t>
        </is>
      </c>
      <c r="P1451" t="inlineStr">
        <is>
          <t>La Girada</t>
        </is>
      </c>
      <c r="Q1451" t="n">
        <v>78</v>
      </c>
      <c r="R1451" t="inlineStr">
        <is>
          <t>-</t>
        </is>
      </c>
      <c r="S1451" t="inlineStr">
        <is>
          <t>-</t>
        </is>
      </c>
      <c r="T1451" t="inlineStr">
        <is>
          <t>Si</t>
        </is>
      </c>
      <c r="U1451" t="n">
        <v>4</v>
      </c>
      <c r="V1451" t="n">
        <v>2</v>
      </c>
      <c r="W1451" t="inlineStr">
        <is>
          <t>-</t>
        </is>
      </c>
      <c r="X1451" t="inlineStr">
        <is>
          <t>No</t>
        </is>
      </c>
      <c r="Y1451" t="inlineStr">
        <is>
          <t>Si</t>
        </is>
      </c>
      <c r="Z1451" t="inlineStr">
        <is>
          <t>Si</t>
        </is>
      </c>
      <c r="AA1451" t="inlineStr">
        <is>
          <t>No</t>
        </is>
      </c>
      <c r="AB1451" t="inlineStr">
        <is>
          <t>No</t>
        </is>
      </c>
      <c r="AC1451" s="126" t="inlineStr">
        <is>
          <t>Aqui</t>
        </is>
      </c>
      <c r="AE1451" t="n">
        <v>3448.717948717949</v>
      </c>
      <c r="AF1451" t="n">
        <v>3448.717948717949</v>
      </c>
    </row>
    <row r="1452">
      <c r="B1452" t="inlineStr">
        <is>
          <t>Actiu</t>
        </is>
      </c>
      <c r="C1452" t="inlineStr">
        <is>
          <t>2025-06-03</t>
        </is>
      </c>
      <c r="D1452" t="inlineStr">
        <is>
          <t>Serra Grup Immobiliari</t>
        </is>
      </c>
      <c r="F1452" t="inlineStr">
        <is>
          <t>2025-06-03</t>
        </is>
      </c>
      <c r="G1452" t="n">
        <v>0</v>
      </c>
      <c r="I1452" t="n">
        <v>276105</v>
      </c>
      <c r="J1452" t="inlineStr">
        <is>
          <t>-</t>
        </is>
      </c>
      <c r="K1452" t="inlineStr">
        <is>
          <t>Viviendas</t>
        </is>
      </c>
      <c r="L1452" t="inlineStr">
        <is>
          <t>Obra Nueva</t>
        </is>
      </c>
      <c r="M1452" t="n">
        <v>2025</v>
      </c>
      <c r="N1452" t="n">
        <v>0</v>
      </c>
      <c r="O1452" t="inlineStr">
        <is>
          <t>Vilafranca del Penedès</t>
        </is>
      </c>
      <c r="P1452" t="inlineStr">
        <is>
          <t>Vilafranca del Penedès</t>
        </is>
      </c>
      <c r="Q1452" t="n">
        <v>83</v>
      </c>
      <c r="R1452" t="inlineStr">
        <is>
          <t>-</t>
        </is>
      </c>
      <c r="S1452" t="inlineStr">
        <is>
          <t>-</t>
        </is>
      </c>
      <c r="T1452" t="inlineStr">
        <is>
          <t>Si</t>
        </is>
      </c>
      <c r="U1452" t="n">
        <v>3</v>
      </c>
      <c r="V1452" t="n">
        <v>2</v>
      </c>
      <c r="W1452" t="inlineStr">
        <is>
          <t>-</t>
        </is>
      </c>
      <c r="X1452" t="inlineStr">
        <is>
          <t>No</t>
        </is>
      </c>
      <c r="Y1452" t="inlineStr">
        <is>
          <t>No</t>
        </is>
      </c>
      <c r="Z1452" t="inlineStr">
        <is>
          <t>Si</t>
        </is>
      </c>
      <c r="AA1452" t="inlineStr">
        <is>
          <t>No</t>
        </is>
      </c>
      <c r="AB1452" t="inlineStr">
        <is>
          <t>Si</t>
        </is>
      </c>
      <c r="AC1452" s="126" t="inlineStr">
        <is>
          <t>Aqui</t>
        </is>
      </c>
      <c r="AE1452" t="n">
        <v>3326.566265060241</v>
      </c>
      <c r="AF1452" t="n">
        <v>3326.566265060241</v>
      </c>
    </row>
    <row r="1453">
      <c r="B1453" t="inlineStr">
        <is>
          <t>Actiu</t>
        </is>
      </c>
      <c r="C1453" t="inlineStr">
        <is>
          <t>2025-06-03</t>
        </is>
      </c>
      <c r="D1453" t="inlineStr">
        <is>
          <t>Serra Grup Immobiliari</t>
        </is>
      </c>
      <c r="F1453" t="inlineStr">
        <is>
          <t>2025-06-03</t>
        </is>
      </c>
      <c r="G1453" t="n">
        <v>0</v>
      </c>
      <c r="I1453" t="n">
        <v>284000</v>
      </c>
      <c r="J1453" t="inlineStr">
        <is>
          <t>-</t>
        </is>
      </c>
      <c r="K1453" t="inlineStr">
        <is>
          <t>Viviendas</t>
        </is>
      </c>
      <c r="L1453" t="inlineStr">
        <is>
          <t>Nuevo</t>
        </is>
      </c>
      <c r="M1453" t="n">
        <v>2025</v>
      </c>
      <c r="N1453" t="n">
        <v>0</v>
      </c>
      <c r="O1453" t="inlineStr">
        <is>
          <t>Vilafranca del Penedès</t>
        </is>
      </c>
      <c r="P1453" t="inlineStr">
        <is>
          <t>La Girada</t>
        </is>
      </c>
      <c r="Q1453" t="n">
        <v>78</v>
      </c>
      <c r="R1453" t="inlineStr">
        <is>
          <t>-</t>
        </is>
      </c>
      <c r="S1453" t="inlineStr">
        <is>
          <t>-</t>
        </is>
      </c>
      <c r="T1453" t="inlineStr">
        <is>
          <t>Si</t>
        </is>
      </c>
      <c r="U1453" t="n">
        <v>4</v>
      </c>
      <c r="V1453" t="n">
        <v>2</v>
      </c>
      <c r="W1453" t="inlineStr">
        <is>
          <t>-</t>
        </is>
      </c>
      <c r="X1453" t="inlineStr">
        <is>
          <t>No</t>
        </is>
      </c>
      <c r="Y1453" t="inlineStr">
        <is>
          <t>Si</t>
        </is>
      </c>
      <c r="Z1453" t="inlineStr">
        <is>
          <t>Si</t>
        </is>
      </c>
      <c r="AA1453" t="inlineStr">
        <is>
          <t>No</t>
        </is>
      </c>
      <c r="AB1453" t="inlineStr">
        <is>
          <t>No</t>
        </is>
      </c>
      <c r="AC1453" s="126" t="inlineStr">
        <is>
          <t>Aqui</t>
        </is>
      </c>
      <c r="AE1453" t="n">
        <v>3641.025641025641</v>
      </c>
      <c r="AF1453" t="n">
        <v>3641.025641025641</v>
      </c>
    </row>
    <row r="1454">
      <c r="B1454" t="inlineStr">
        <is>
          <t>Actiu</t>
        </is>
      </c>
      <c r="C1454" t="inlineStr">
        <is>
          <t>2025-06-03</t>
        </is>
      </c>
      <c r="D1454" t="inlineStr">
        <is>
          <t>Serra Grup Immobiliari</t>
        </is>
      </c>
      <c r="F1454" t="inlineStr">
        <is>
          <t>2025-06-03</t>
        </is>
      </c>
      <c r="G1454" t="n">
        <v>0</v>
      </c>
      <c r="I1454" t="n">
        <v>319200</v>
      </c>
      <c r="J1454" t="inlineStr">
        <is>
          <t>-</t>
        </is>
      </c>
      <c r="K1454" t="inlineStr">
        <is>
          <t>Viviendas</t>
        </is>
      </c>
      <c r="L1454" t="inlineStr">
        <is>
          <t>Obra Nueva</t>
        </is>
      </c>
      <c r="M1454" t="n">
        <v>2025</v>
      </c>
      <c r="N1454" t="n">
        <v>0</v>
      </c>
      <c r="O1454" t="inlineStr">
        <is>
          <t>Vilafranca del Penedès</t>
        </is>
      </c>
      <c r="P1454" t="inlineStr">
        <is>
          <t>Barcelona</t>
        </is>
      </c>
      <c r="Q1454" t="n">
        <v>92</v>
      </c>
      <c r="R1454" t="inlineStr">
        <is>
          <t>-</t>
        </is>
      </c>
      <c r="S1454" t="inlineStr">
        <is>
          <t>-</t>
        </is>
      </c>
      <c r="T1454" t="inlineStr">
        <is>
          <t>Si</t>
        </is>
      </c>
      <c r="U1454" t="n">
        <v>4</v>
      </c>
      <c r="V1454" t="n">
        <v>2</v>
      </c>
      <c r="W1454" t="inlineStr">
        <is>
          <t>-</t>
        </is>
      </c>
      <c r="X1454" t="inlineStr">
        <is>
          <t>No</t>
        </is>
      </c>
      <c r="Y1454" t="inlineStr">
        <is>
          <t>No</t>
        </is>
      </c>
      <c r="Z1454" t="inlineStr">
        <is>
          <t>Si</t>
        </is>
      </c>
      <c r="AA1454" t="inlineStr">
        <is>
          <t>No</t>
        </is>
      </c>
      <c r="AB1454" t="inlineStr">
        <is>
          <t>Si</t>
        </is>
      </c>
      <c r="AC1454" s="126" t="inlineStr">
        <is>
          <t>Aqui</t>
        </is>
      </c>
      <c r="AE1454" t="n">
        <v>3469.565217391304</v>
      </c>
      <c r="AF1454" t="n">
        <v>3469.565217391304</v>
      </c>
    </row>
    <row r="1455">
      <c r="B1455" t="inlineStr">
        <is>
          <t>Actiu</t>
        </is>
      </c>
      <c r="C1455" t="inlineStr">
        <is>
          <t>2025-06-03</t>
        </is>
      </c>
      <c r="D1455" t="inlineStr">
        <is>
          <t>Serra Grup Immobiliari</t>
        </is>
      </c>
      <c r="F1455" t="inlineStr">
        <is>
          <t>2025-06-03</t>
        </is>
      </c>
      <c r="G1455" t="n">
        <v>0</v>
      </c>
      <c r="I1455" t="n">
        <v>700000</v>
      </c>
      <c r="J1455" t="inlineStr">
        <is>
          <t>-</t>
        </is>
      </c>
      <c r="K1455" t="inlineStr">
        <is>
          <t>Viviendas</t>
        </is>
      </c>
      <c r="L1455" t="inlineStr">
        <is>
          <t>Buen estado</t>
        </is>
      </c>
      <c r="M1455" t="n">
        <v>1925</v>
      </c>
      <c r="N1455" t="n">
        <v>100</v>
      </c>
      <c r="O1455" t="inlineStr">
        <is>
          <t>Vilafranca del Penedès</t>
        </is>
      </c>
      <c r="P1455" t="inlineStr">
        <is>
          <t>*CENTRO</t>
        </is>
      </c>
      <c r="Q1455" t="n">
        <v>181</v>
      </c>
      <c r="R1455" t="inlineStr">
        <is>
          <t>-</t>
        </is>
      </c>
      <c r="S1455" t="inlineStr">
        <is>
          <t>-</t>
        </is>
      </c>
      <c r="T1455" t="inlineStr">
        <is>
          <t>No</t>
        </is>
      </c>
      <c r="U1455" t="n">
        <v>8</v>
      </c>
      <c r="V1455" t="n">
        <v>8</v>
      </c>
      <c r="W1455" t="inlineStr">
        <is>
          <t>Este</t>
        </is>
      </c>
      <c r="X1455" t="inlineStr">
        <is>
          <t>No</t>
        </is>
      </c>
      <c r="Y1455" t="inlineStr">
        <is>
          <t>Si</t>
        </is>
      </c>
      <c r="Z1455" t="inlineStr">
        <is>
          <t>No</t>
        </is>
      </c>
      <c r="AA1455" t="inlineStr">
        <is>
          <t>No</t>
        </is>
      </c>
      <c r="AB1455" t="inlineStr">
        <is>
          <t>No</t>
        </is>
      </c>
      <c r="AC1455" s="126" t="inlineStr">
        <is>
          <t>Aqui</t>
        </is>
      </c>
      <c r="AE1455" t="n">
        <v>3867.403314917127</v>
      </c>
      <c r="AF1455" t="n">
        <v>2578.268876611418</v>
      </c>
    </row>
    <row r="1456">
      <c r="B1456" t="inlineStr">
        <is>
          <t>Actiu</t>
        </is>
      </c>
      <c r="C1456" t="inlineStr">
        <is>
          <t>2025-06-03</t>
        </is>
      </c>
      <c r="D1456" t="inlineStr">
        <is>
          <t>Serra Grup Immobiliari</t>
        </is>
      </c>
      <c r="F1456" t="inlineStr">
        <is>
          <t>2025-06-03</t>
        </is>
      </c>
      <c r="G1456" t="n">
        <v>0</v>
      </c>
      <c r="I1456" t="n">
        <v>175000</v>
      </c>
      <c r="J1456" t="inlineStr">
        <is>
          <t>-</t>
        </is>
      </c>
      <c r="K1456" t="inlineStr">
        <is>
          <t>Viviendas</t>
        </is>
      </c>
      <c r="L1456" t="inlineStr">
        <is>
          <t>Buen estado</t>
        </is>
      </c>
      <c r="M1456" t="n">
        <v>1995</v>
      </c>
      <c r="N1456" t="n">
        <v>30</v>
      </c>
      <c r="O1456" t="inlineStr">
        <is>
          <t>Vilafranca del Penedès</t>
        </is>
      </c>
      <c r="P1456" t="inlineStr">
        <is>
          <t>LES CLOTES</t>
        </is>
      </c>
      <c r="Q1456" t="n">
        <v>87</v>
      </c>
      <c r="R1456" t="inlineStr">
        <is>
          <t>-</t>
        </is>
      </c>
      <c r="S1456" t="inlineStr">
        <is>
          <t>-</t>
        </is>
      </c>
      <c r="T1456" t="inlineStr">
        <is>
          <t>Si</t>
        </is>
      </c>
      <c r="U1456" t="n">
        <v>4</v>
      </c>
      <c r="V1456" t="n">
        <v>2</v>
      </c>
      <c r="W1456" t="inlineStr">
        <is>
          <t>Oeste</t>
        </is>
      </c>
      <c r="X1456" t="inlineStr">
        <is>
          <t>No</t>
        </is>
      </c>
      <c r="Y1456" t="inlineStr">
        <is>
          <t>Si</t>
        </is>
      </c>
      <c r="Z1456" t="inlineStr">
        <is>
          <t>No</t>
        </is>
      </c>
      <c r="AA1456" t="inlineStr">
        <is>
          <t>No</t>
        </is>
      </c>
      <c r="AB1456" t="inlineStr">
        <is>
          <t>No</t>
        </is>
      </c>
      <c r="AC1456" s="126" t="inlineStr">
        <is>
          <t>Aqui</t>
        </is>
      </c>
      <c r="AE1456" t="n">
        <v>2011.494252873563</v>
      </c>
      <c r="AF1456" t="n">
        <v>1749.125437281359</v>
      </c>
    </row>
    <row r="1457">
      <c r="B1457" t="inlineStr">
        <is>
          <t>Actiu</t>
        </is>
      </c>
      <c r="C1457" t="inlineStr">
        <is>
          <t>2025-06-03</t>
        </is>
      </c>
      <c r="D1457" t="inlineStr">
        <is>
          <t>Serra Grup Immobiliari</t>
        </is>
      </c>
      <c r="F1457" t="inlineStr">
        <is>
          <t>2025-06-03</t>
        </is>
      </c>
      <c r="G1457" t="n">
        <v>0</v>
      </c>
      <c r="I1457" t="n">
        <v>267000</v>
      </c>
      <c r="J1457" t="inlineStr">
        <is>
          <t>-</t>
        </is>
      </c>
      <c r="K1457" t="inlineStr">
        <is>
          <t>Viviendas</t>
        </is>
      </c>
      <c r="L1457" t="inlineStr">
        <is>
          <t>Buen estado</t>
        </is>
      </c>
      <c r="M1457" t="inlineStr">
        <is>
          <t>-</t>
        </is>
      </c>
      <c r="N1457" t="inlineStr">
        <is>
          <t>-</t>
        </is>
      </c>
      <c r="O1457" t="inlineStr">
        <is>
          <t>Vilafranca del Penedès</t>
        </is>
      </c>
      <c r="P1457" t="inlineStr">
        <is>
          <t>*CENTRO</t>
        </is>
      </c>
      <c r="Q1457" t="n">
        <v>305</v>
      </c>
      <c r="R1457" t="inlineStr">
        <is>
          <t>-</t>
        </is>
      </c>
      <c r="S1457" t="inlineStr">
        <is>
          <t>-</t>
        </is>
      </c>
      <c r="T1457" t="inlineStr">
        <is>
          <t>No</t>
        </is>
      </c>
      <c r="U1457" t="n">
        <v>4</v>
      </c>
      <c r="V1457" t="n">
        <v>3</v>
      </c>
      <c r="W1457" t="inlineStr">
        <is>
          <t>-</t>
        </is>
      </c>
      <c r="X1457" t="inlineStr">
        <is>
          <t>No</t>
        </is>
      </c>
      <c r="Y1457" t="inlineStr">
        <is>
          <t>No</t>
        </is>
      </c>
      <c r="Z1457" t="inlineStr">
        <is>
          <t>No</t>
        </is>
      </c>
      <c r="AA1457" t="inlineStr">
        <is>
          <t>No</t>
        </is>
      </c>
      <c r="AB1457" t="inlineStr">
        <is>
          <t>No</t>
        </is>
      </c>
      <c r="AC1457" s="126" t="inlineStr">
        <is>
          <t>Aqui</t>
        </is>
      </c>
      <c r="AE1457" t="n">
        <v>875.4098360655738</v>
      </c>
      <c r="AF1457" t="inlineStr">
        <is>
          <t>-</t>
        </is>
      </c>
    </row>
    <row r="1458">
      <c r="B1458" t="inlineStr">
        <is>
          <t>Actiu</t>
        </is>
      </c>
      <c r="C1458" t="inlineStr">
        <is>
          <t>2025-06-03</t>
        </is>
      </c>
      <c r="D1458" t="inlineStr">
        <is>
          <t>Serra Grup Immobiliari</t>
        </is>
      </c>
      <c r="F1458" t="inlineStr">
        <is>
          <t>2025-06-03</t>
        </is>
      </c>
      <c r="G1458" t="n">
        <v>0</v>
      </c>
      <c r="I1458" t="n">
        <v>167000</v>
      </c>
      <c r="J1458" t="inlineStr">
        <is>
          <t>-</t>
        </is>
      </c>
      <c r="K1458" t="inlineStr">
        <is>
          <t>Viviendas</t>
        </is>
      </c>
      <c r="L1458" t="inlineStr">
        <is>
          <t>Buen estado</t>
        </is>
      </c>
      <c r="M1458" t="n">
        <v>1972</v>
      </c>
      <c r="N1458" t="n">
        <v>53</v>
      </c>
      <c r="O1458" t="inlineStr">
        <is>
          <t>Vilafranca del Penedès</t>
        </is>
      </c>
      <c r="P1458" t="inlineStr">
        <is>
          <t>LEspirall</t>
        </is>
      </c>
      <c r="Q1458" t="n">
        <v>74</v>
      </c>
      <c r="R1458" t="inlineStr">
        <is>
          <t>-</t>
        </is>
      </c>
      <c r="S1458" t="inlineStr">
        <is>
          <t>-</t>
        </is>
      </c>
      <c r="T1458" t="inlineStr">
        <is>
          <t>Si</t>
        </is>
      </c>
      <c r="U1458" t="n">
        <v>3</v>
      </c>
      <c r="V1458" t="n">
        <v>1</v>
      </c>
      <c r="W1458" t="inlineStr">
        <is>
          <t>Sur</t>
        </is>
      </c>
      <c r="X1458" t="inlineStr">
        <is>
          <t>No</t>
        </is>
      </c>
      <c r="Y1458" t="inlineStr">
        <is>
          <t>No</t>
        </is>
      </c>
      <c r="Z1458" t="inlineStr">
        <is>
          <t>No</t>
        </is>
      </c>
      <c r="AA1458" t="inlineStr">
        <is>
          <t>No</t>
        </is>
      </c>
      <c r="AB1458" t="inlineStr">
        <is>
          <t>No</t>
        </is>
      </c>
      <c r="AC1458" s="126" t="inlineStr">
        <is>
          <t>Aqui</t>
        </is>
      </c>
      <c r="AE1458" t="n">
        <v>2256.756756756757</v>
      </c>
      <c r="AF1458" t="n">
        <v>1783.997436171349</v>
      </c>
    </row>
    <row r="1459">
      <c r="B1459" t="inlineStr">
        <is>
          <t>Actiu</t>
        </is>
      </c>
      <c r="C1459" t="inlineStr">
        <is>
          <t>2025-06-03</t>
        </is>
      </c>
      <c r="D1459" t="inlineStr">
        <is>
          <t>Serra Grup Immobiliari</t>
        </is>
      </c>
      <c r="F1459" t="inlineStr">
        <is>
          <t>2025-06-03</t>
        </is>
      </c>
      <c r="G1459" t="n">
        <v>0</v>
      </c>
      <c r="I1459" t="n">
        <v>148000</v>
      </c>
      <c r="J1459" t="inlineStr">
        <is>
          <t>-</t>
        </is>
      </c>
      <c r="K1459" t="inlineStr">
        <is>
          <t>Viviendas</t>
        </is>
      </c>
      <c r="L1459" t="inlineStr">
        <is>
          <t>Buen estado</t>
        </is>
      </c>
      <c r="M1459" t="n">
        <v>1967</v>
      </c>
      <c r="N1459" t="n">
        <v>58</v>
      </c>
      <c r="O1459" t="inlineStr">
        <is>
          <t>Vilafranca del Penedès</t>
        </is>
      </c>
      <c r="P1459" t="inlineStr">
        <is>
          <t>LEspirall</t>
        </is>
      </c>
      <c r="Q1459" t="n">
        <v>80</v>
      </c>
      <c r="R1459" t="inlineStr">
        <is>
          <t>-</t>
        </is>
      </c>
      <c r="S1459" t="inlineStr">
        <is>
          <t>-</t>
        </is>
      </c>
      <c r="T1459" t="inlineStr">
        <is>
          <t>Si</t>
        </is>
      </c>
      <c r="U1459" t="n">
        <v>3</v>
      </c>
      <c r="V1459" t="n">
        <v>1</v>
      </c>
      <c r="W1459" t="inlineStr">
        <is>
          <t>Este</t>
        </is>
      </c>
      <c r="X1459" t="inlineStr">
        <is>
          <t>No</t>
        </is>
      </c>
      <c r="Y1459" t="inlineStr">
        <is>
          <t>No</t>
        </is>
      </c>
      <c r="Z1459" t="inlineStr">
        <is>
          <t>No</t>
        </is>
      </c>
      <c r="AA1459" t="inlineStr">
        <is>
          <t>No</t>
        </is>
      </c>
      <c r="AB1459" t="inlineStr">
        <is>
          <t>Si</t>
        </is>
      </c>
      <c r="AC1459" s="126" t="inlineStr">
        <is>
          <t>Aqui</t>
        </is>
      </c>
      <c r="AE1459" t="n">
        <v>1850</v>
      </c>
      <c r="AF1459" t="n">
        <v>1434.108527131783</v>
      </c>
    </row>
    <row r="1460">
      <c r="B1460" t="inlineStr">
        <is>
          <t>Actiu</t>
        </is>
      </c>
      <c r="C1460" t="inlineStr">
        <is>
          <t>2025-06-03</t>
        </is>
      </c>
      <c r="D1460" t="inlineStr">
        <is>
          <t>Serra Grup Immobiliari</t>
        </is>
      </c>
      <c r="F1460" t="inlineStr">
        <is>
          <t>2025-06-03</t>
        </is>
      </c>
      <c r="G1460" t="n">
        <v>0</v>
      </c>
      <c r="I1460" t="n">
        <v>294743</v>
      </c>
      <c r="J1460" t="inlineStr">
        <is>
          <t>-</t>
        </is>
      </c>
      <c r="K1460" t="inlineStr">
        <is>
          <t>Viviendas</t>
        </is>
      </c>
      <c r="L1460" t="inlineStr">
        <is>
          <t>Obra Nueva</t>
        </is>
      </c>
      <c r="M1460" t="n">
        <v>2025</v>
      </c>
      <c r="N1460" t="n">
        <v>0</v>
      </c>
      <c r="O1460" t="inlineStr">
        <is>
          <t>Vilafranca del Penedès</t>
        </is>
      </c>
      <c r="P1460" t="inlineStr">
        <is>
          <t>Barceloneta</t>
        </is>
      </c>
      <c r="Q1460" t="n">
        <v>82</v>
      </c>
      <c r="R1460" t="inlineStr">
        <is>
          <t>-</t>
        </is>
      </c>
      <c r="S1460" t="inlineStr">
        <is>
          <t>-</t>
        </is>
      </c>
      <c r="T1460" t="inlineStr">
        <is>
          <t>Si</t>
        </is>
      </c>
      <c r="U1460" t="n">
        <v>4</v>
      </c>
      <c r="V1460" t="n">
        <v>2</v>
      </c>
      <c r="W1460" t="inlineStr">
        <is>
          <t>-</t>
        </is>
      </c>
      <c r="X1460" t="inlineStr">
        <is>
          <t>No</t>
        </is>
      </c>
      <c r="Y1460" t="inlineStr">
        <is>
          <t>No</t>
        </is>
      </c>
      <c r="Z1460" t="inlineStr">
        <is>
          <t>Si</t>
        </is>
      </c>
      <c r="AA1460" t="inlineStr">
        <is>
          <t>No</t>
        </is>
      </c>
      <c r="AB1460" t="inlineStr">
        <is>
          <t>Si</t>
        </is>
      </c>
      <c r="AC1460" s="126" t="inlineStr">
        <is>
          <t>Aqui</t>
        </is>
      </c>
      <c r="AE1460" t="n">
        <v>3594.426829268293</v>
      </c>
      <c r="AF1460" t="n">
        <v>3594.426829268293</v>
      </c>
    </row>
    <row r="1461">
      <c r="B1461" t="inlineStr">
        <is>
          <t>Actiu</t>
        </is>
      </c>
      <c r="C1461" t="inlineStr">
        <is>
          <t>2025-06-03</t>
        </is>
      </c>
      <c r="D1461" t="inlineStr">
        <is>
          <t>Serra Grup Immobiliari</t>
        </is>
      </c>
      <c r="F1461" t="inlineStr">
        <is>
          <t>2025-06-03</t>
        </is>
      </c>
      <c r="G1461" t="n">
        <v>0</v>
      </c>
      <c r="I1461" t="n">
        <v>273137</v>
      </c>
      <c r="J1461" t="inlineStr">
        <is>
          <t>-</t>
        </is>
      </c>
      <c r="K1461" t="inlineStr">
        <is>
          <t>Viviendas</t>
        </is>
      </c>
      <c r="L1461" t="inlineStr">
        <is>
          <t>Obra Nueva</t>
        </is>
      </c>
      <c r="M1461" t="inlineStr">
        <is>
          <t>-</t>
        </is>
      </c>
      <c r="N1461" t="inlineStr">
        <is>
          <t>-</t>
        </is>
      </c>
      <c r="O1461" t="inlineStr">
        <is>
          <t>Vilafranca del Penedès</t>
        </is>
      </c>
      <c r="P1461" t="inlineStr">
        <is>
          <t>Barceloneta</t>
        </is>
      </c>
      <c r="Q1461" t="n">
        <v>82</v>
      </c>
      <c r="R1461" t="inlineStr">
        <is>
          <t>-</t>
        </is>
      </c>
      <c r="S1461" t="inlineStr">
        <is>
          <t>-</t>
        </is>
      </c>
      <c r="T1461" t="inlineStr">
        <is>
          <t>Si</t>
        </is>
      </c>
      <c r="U1461" t="n">
        <v>3</v>
      </c>
      <c r="V1461" t="n">
        <v>2</v>
      </c>
      <c r="W1461" t="inlineStr">
        <is>
          <t>-</t>
        </is>
      </c>
      <c r="X1461" t="inlineStr">
        <is>
          <t>No</t>
        </is>
      </c>
      <c r="Y1461" t="inlineStr">
        <is>
          <t>No</t>
        </is>
      </c>
      <c r="Z1461" t="inlineStr">
        <is>
          <t>Si</t>
        </is>
      </c>
      <c r="AA1461" t="inlineStr">
        <is>
          <t>No</t>
        </is>
      </c>
      <c r="AB1461" t="inlineStr">
        <is>
          <t>Si</t>
        </is>
      </c>
      <c r="AC1461" s="126" t="inlineStr">
        <is>
          <t>Aqui</t>
        </is>
      </c>
      <c r="AE1461" t="n">
        <v>3330.939024390244</v>
      </c>
      <c r="AF1461" t="inlineStr">
        <is>
          <t>-</t>
        </is>
      </c>
    </row>
    <row r="1462">
      <c r="B1462" t="inlineStr">
        <is>
          <t>Actiu</t>
        </is>
      </c>
      <c r="C1462" t="inlineStr">
        <is>
          <t>2025-06-03</t>
        </is>
      </c>
      <c r="D1462" t="inlineStr">
        <is>
          <t>Serra Grup Immobiliari</t>
        </is>
      </c>
      <c r="F1462" t="inlineStr">
        <is>
          <t>2025-06-03</t>
        </is>
      </c>
      <c r="G1462" t="n">
        <v>0</v>
      </c>
      <c r="I1462" t="n">
        <v>495000</v>
      </c>
      <c r="J1462" t="inlineStr">
        <is>
          <t>-</t>
        </is>
      </c>
      <c r="K1462" t="inlineStr">
        <is>
          <t>Viviendas</t>
        </is>
      </c>
      <c r="L1462" t="inlineStr">
        <is>
          <t>Buen estado</t>
        </is>
      </c>
      <c r="M1462" t="n">
        <v>1918</v>
      </c>
      <c r="N1462" t="n">
        <v>107</v>
      </c>
      <c r="O1462" t="inlineStr">
        <is>
          <t>Vilafranca del Penedès</t>
        </is>
      </c>
      <c r="P1462" t="inlineStr">
        <is>
          <t>*CENTRO</t>
        </is>
      </c>
      <c r="Q1462" t="n">
        <v>273</v>
      </c>
      <c r="R1462" t="inlineStr">
        <is>
          <t>-</t>
        </is>
      </c>
      <c r="S1462" t="inlineStr">
        <is>
          <t>-</t>
        </is>
      </c>
      <c r="T1462" t="inlineStr">
        <is>
          <t>No</t>
        </is>
      </c>
      <c r="U1462" t="n">
        <v>7</v>
      </c>
      <c r="V1462" t="n">
        <v>4</v>
      </c>
      <c r="W1462" t="inlineStr">
        <is>
          <t>-</t>
        </is>
      </c>
      <c r="X1462" t="inlineStr">
        <is>
          <t>No</t>
        </is>
      </c>
      <c r="Y1462" t="inlineStr">
        <is>
          <t>Si</t>
        </is>
      </c>
      <c r="Z1462" t="inlineStr">
        <is>
          <t>No</t>
        </is>
      </c>
      <c r="AA1462" t="inlineStr">
        <is>
          <t>No</t>
        </is>
      </c>
      <c r="AB1462" t="inlineStr">
        <is>
          <t>No</t>
        </is>
      </c>
      <c r="AC1462" s="126" t="inlineStr">
        <is>
          <t>Aqui</t>
        </is>
      </c>
      <c r="AE1462" t="n">
        <v>1813.186813186813</v>
      </c>
      <c r="AF1462" t="n">
        <v>1181.22919425851</v>
      </c>
    </row>
    <row r="1463">
      <c r="B1463" t="inlineStr">
        <is>
          <t>Actiu</t>
        </is>
      </c>
      <c r="C1463" t="inlineStr">
        <is>
          <t>2025-06-03</t>
        </is>
      </c>
      <c r="D1463" t="inlineStr">
        <is>
          <t>Serra Grup Immobiliari</t>
        </is>
      </c>
      <c r="F1463" t="inlineStr">
        <is>
          <t>2025-06-03</t>
        </is>
      </c>
      <c r="G1463" t="n">
        <v>0</v>
      </c>
      <c r="I1463" t="n">
        <v>175000</v>
      </c>
      <c r="J1463" t="inlineStr">
        <is>
          <t>-</t>
        </is>
      </c>
      <c r="K1463" t="inlineStr">
        <is>
          <t>Viviendas</t>
        </is>
      </c>
      <c r="L1463" t="inlineStr">
        <is>
          <t>Buen estado</t>
        </is>
      </c>
      <c r="M1463" t="n">
        <v>1995</v>
      </c>
      <c r="N1463" t="n">
        <v>30</v>
      </c>
      <c r="O1463" t="inlineStr">
        <is>
          <t>Vilafranca del Penedès</t>
        </is>
      </c>
      <c r="P1463" t="inlineStr">
        <is>
          <t>LES CLOTES</t>
        </is>
      </c>
      <c r="Q1463" t="n">
        <v>87</v>
      </c>
      <c r="R1463" t="inlineStr">
        <is>
          <t>-</t>
        </is>
      </c>
      <c r="S1463" t="inlineStr">
        <is>
          <t>-</t>
        </is>
      </c>
      <c r="T1463" t="inlineStr">
        <is>
          <t>Si</t>
        </is>
      </c>
      <c r="U1463" t="n">
        <v>4</v>
      </c>
      <c r="V1463" t="n">
        <v>2</v>
      </c>
      <c r="W1463" t="inlineStr">
        <is>
          <t>Oeste</t>
        </is>
      </c>
      <c r="X1463" t="inlineStr">
        <is>
          <t>No</t>
        </is>
      </c>
      <c r="Y1463" t="inlineStr">
        <is>
          <t>Si</t>
        </is>
      </c>
      <c r="Z1463" t="inlineStr">
        <is>
          <t>No</t>
        </is>
      </c>
      <c r="AA1463" t="inlineStr">
        <is>
          <t>No</t>
        </is>
      </c>
      <c r="AB1463" t="inlineStr">
        <is>
          <t>No</t>
        </is>
      </c>
      <c r="AC1463" s="126" t="inlineStr">
        <is>
          <t>Aqui</t>
        </is>
      </c>
      <c r="AE1463" t="n">
        <v>2011.494252873563</v>
      </c>
      <c r="AF1463" t="n">
        <v>1749.125437281359</v>
      </c>
    </row>
    <row r="1464">
      <c r="B1464" t="inlineStr">
        <is>
          <t>Actiu</t>
        </is>
      </c>
      <c r="C1464" t="inlineStr">
        <is>
          <t>2025-06-03</t>
        </is>
      </c>
      <c r="D1464" t="inlineStr">
        <is>
          <t>Serra Grup Immobiliari</t>
        </is>
      </c>
      <c r="F1464" t="inlineStr">
        <is>
          <t>2025-06-03</t>
        </is>
      </c>
      <c r="G1464" t="n">
        <v>0</v>
      </c>
      <c r="I1464" t="n">
        <v>700000</v>
      </c>
      <c r="J1464" t="inlineStr">
        <is>
          <t>-</t>
        </is>
      </c>
      <c r="K1464" t="inlineStr">
        <is>
          <t>Viviendas</t>
        </is>
      </c>
      <c r="L1464" t="inlineStr">
        <is>
          <t>Buen estado</t>
        </is>
      </c>
      <c r="M1464" t="n">
        <v>1925</v>
      </c>
      <c r="N1464" t="n">
        <v>100</v>
      </c>
      <c r="O1464" t="inlineStr">
        <is>
          <t>Vilafranca del Penedès</t>
        </is>
      </c>
      <c r="P1464" t="inlineStr">
        <is>
          <t>*CENTRO</t>
        </is>
      </c>
      <c r="Q1464" t="n">
        <v>181</v>
      </c>
      <c r="R1464" t="inlineStr">
        <is>
          <t>-</t>
        </is>
      </c>
      <c r="S1464" t="inlineStr">
        <is>
          <t>-</t>
        </is>
      </c>
      <c r="T1464" t="inlineStr">
        <is>
          <t>No</t>
        </is>
      </c>
      <c r="U1464" t="n">
        <v>8</v>
      </c>
      <c r="V1464" t="n">
        <v>8</v>
      </c>
      <c r="W1464" t="inlineStr">
        <is>
          <t>Este</t>
        </is>
      </c>
      <c r="X1464" t="inlineStr">
        <is>
          <t>No</t>
        </is>
      </c>
      <c r="Y1464" t="inlineStr">
        <is>
          <t>Si</t>
        </is>
      </c>
      <c r="Z1464" t="inlineStr">
        <is>
          <t>No</t>
        </is>
      </c>
      <c r="AA1464" t="inlineStr">
        <is>
          <t>No</t>
        </is>
      </c>
      <c r="AB1464" t="inlineStr">
        <is>
          <t>No</t>
        </is>
      </c>
      <c r="AC1464" s="126" t="inlineStr">
        <is>
          <t>Aqui</t>
        </is>
      </c>
      <c r="AE1464" t="n">
        <v>3867.403314917127</v>
      </c>
      <c r="AF1464" t="n">
        <v>2578.268876611418</v>
      </c>
    </row>
    <row r="1465">
      <c r="B1465" t="inlineStr">
        <is>
          <t>Actiu</t>
        </is>
      </c>
      <c r="C1465" t="inlineStr">
        <is>
          <t>2025-06-03</t>
        </is>
      </c>
      <c r="D1465" t="inlineStr">
        <is>
          <t>Serra Grup Immobiliari</t>
        </is>
      </c>
      <c r="F1465" t="inlineStr">
        <is>
          <t>2025-06-03</t>
        </is>
      </c>
      <c r="G1465" t="n">
        <v>0</v>
      </c>
      <c r="I1465" t="n">
        <v>276105</v>
      </c>
      <c r="J1465" t="inlineStr">
        <is>
          <t>-</t>
        </is>
      </c>
      <c r="K1465" t="inlineStr">
        <is>
          <t>Viviendas</t>
        </is>
      </c>
      <c r="L1465" t="inlineStr">
        <is>
          <t>Obra Nueva</t>
        </is>
      </c>
      <c r="M1465" t="n">
        <v>2025</v>
      </c>
      <c r="N1465" t="n">
        <v>0</v>
      </c>
      <c r="O1465" t="inlineStr">
        <is>
          <t>Vilafranca del Penedès</t>
        </is>
      </c>
      <c r="P1465" t="inlineStr">
        <is>
          <t>Vilafranca del Penedès</t>
        </is>
      </c>
      <c r="Q1465" t="n">
        <v>83</v>
      </c>
      <c r="R1465" t="inlineStr">
        <is>
          <t>-</t>
        </is>
      </c>
      <c r="S1465" t="inlineStr">
        <is>
          <t>-</t>
        </is>
      </c>
      <c r="T1465" t="inlineStr">
        <is>
          <t>Si</t>
        </is>
      </c>
      <c r="U1465" t="n">
        <v>3</v>
      </c>
      <c r="V1465" t="n">
        <v>2</v>
      </c>
      <c r="W1465" t="inlineStr">
        <is>
          <t>-</t>
        </is>
      </c>
      <c r="X1465" t="inlineStr">
        <is>
          <t>No</t>
        </is>
      </c>
      <c r="Y1465" t="inlineStr">
        <is>
          <t>No</t>
        </is>
      </c>
      <c r="Z1465" t="inlineStr">
        <is>
          <t>Si</t>
        </is>
      </c>
      <c r="AA1465" t="inlineStr">
        <is>
          <t>No</t>
        </is>
      </c>
      <c r="AB1465" t="inlineStr">
        <is>
          <t>Si</t>
        </is>
      </c>
      <c r="AC1465" s="126" t="inlineStr">
        <is>
          <t>Aqui</t>
        </is>
      </c>
      <c r="AE1465" t="n">
        <v>3326.566265060241</v>
      </c>
      <c r="AF1465" t="n">
        <v>3326.566265060241</v>
      </c>
    </row>
    <row r="1466">
      <c r="B1466" t="inlineStr">
        <is>
          <t>Actiu</t>
        </is>
      </c>
      <c r="C1466" t="inlineStr">
        <is>
          <t>2025-06-03</t>
        </is>
      </c>
      <c r="D1466" t="inlineStr">
        <is>
          <t>Serra Grup Immobiliari</t>
        </is>
      </c>
      <c r="F1466" t="inlineStr">
        <is>
          <t>2025-06-03</t>
        </is>
      </c>
      <c r="G1466" t="n">
        <v>0</v>
      </c>
      <c r="I1466" t="n">
        <v>294743</v>
      </c>
      <c r="J1466" t="inlineStr">
        <is>
          <t>-</t>
        </is>
      </c>
      <c r="K1466" t="inlineStr">
        <is>
          <t>Viviendas</t>
        </is>
      </c>
      <c r="L1466" t="inlineStr">
        <is>
          <t>Obra Nueva</t>
        </is>
      </c>
      <c r="M1466" t="n">
        <v>2025</v>
      </c>
      <c r="N1466" t="n">
        <v>0</v>
      </c>
      <c r="O1466" t="inlineStr">
        <is>
          <t>Vilafranca del Penedès</t>
        </is>
      </c>
      <c r="P1466" t="inlineStr">
        <is>
          <t>Barceloneta</t>
        </is>
      </c>
      <c r="Q1466" t="n">
        <v>82</v>
      </c>
      <c r="R1466" t="inlineStr">
        <is>
          <t>-</t>
        </is>
      </c>
      <c r="S1466" t="inlineStr">
        <is>
          <t>-</t>
        </is>
      </c>
      <c r="T1466" t="inlineStr">
        <is>
          <t>Si</t>
        </is>
      </c>
      <c r="U1466" t="n">
        <v>4</v>
      </c>
      <c r="V1466" t="n">
        <v>2</v>
      </c>
      <c r="W1466" t="inlineStr">
        <is>
          <t>-</t>
        </is>
      </c>
      <c r="X1466" t="inlineStr">
        <is>
          <t>No</t>
        </is>
      </c>
      <c r="Y1466" t="inlineStr">
        <is>
          <t>No</t>
        </is>
      </c>
      <c r="Z1466" t="inlineStr">
        <is>
          <t>Si</t>
        </is>
      </c>
      <c r="AA1466" t="inlineStr">
        <is>
          <t>No</t>
        </is>
      </c>
      <c r="AB1466" t="inlineStr">
        <is>
          <t>Si</t>
        </is>
      </c>
      <c r="AC1466" s="126" t="inlineStr">
        <is>
          <t>Aqui</t>
        </is>
      </c>
      <c r="AE1466" t="n">
        <v>3594.426829268293</v>
      </c>
      <c r="AF1466" t="n">
        <v>3594.426829268293</v>
      </c>
    </row>
    <row r="1467">
      <c r="B1467" t="inlineStr">
        <is>
          <t>Actiu</t>
        </is>
      </c>
      <c r="C1467" t="inlineStr">
        <is>
          <t>2025-06-03</t>
        </is>
      </c>
      <c r="D1467" t="inlineStr">
        <is>
          <t>Serra Grup Immobiliari</t>
        </is>
      </c>
      <c r="F1467" t="inlineStr">
        <is>
          <t>2025-06-03</t>
        </is>
      </c>
      <c r="G1467" t="n">
        <v>0</v>
      </c>
      <c r="I1467" t="n">
        <v>285000</v>
      </c>
      <c r="J1467" t="inlineStr">
        <is>
          <t>-</t>
        </is>
      </c>
      <c r="K1467" t="inlineStr">
        <is>
          <t>Viviendas</t>
        </is>
      </c>
      <c r="L1467" t="inlineStr">
        <is>
          <t>-</t>
        </is>
      </c>
      <c r="M1467" t="n">
        <v>1966</v>
      </c>
      <c r="N1467" t="n">
        <v>59</v>
      </c>
      <c r="O1467" t="inlineStr">
        <is>
          <t>Vilafranca del Penedès</t>
        </is>
      </c>
      <c r="P1467" t="inlineStr">
        <is>
          <t>Sant Julià</t>
        </is>
      </c>
      <c r="Q1467" t="n">
        <v>90</v>
      </c>
      <c r="R1467" t="inlineStr">
        <is>
          <t>-</t>
        </is>
      </c>
      <c r="S1467" t="inlineStr">
        <is>
          <t>-</t>
        </is>
      </c>
      <c r="T1467" t="inlineStr">
        <is>
          <t>No</t>
        </is>
      </c>
      <c r="U1467" t="n">
        <v>3</v>
      </c>
      <c r="V1467" t="n">
        <v>1</v>
      </c>
      <c r="W1467" t="inlineStr">
        <is>
          <t>-</t>
        </is>
      </c>
      <c r="X1467" t="inlineStr">
        <is>
          <t>Si</t>
        </is>
      </c>
      <c r="Y1467" t="inlineStr">
        <is>
          <t>No</t>
        </is>
      </c>
      <c r="Z1467" t="inlineStr">
        <is>
          <t>No</t>
        </is>
      </c>
      <c r="AA1467" t="inlineStr">
        <is>
          <t>Si</t>
        </is>
      </c>
      <c r="AB1467" t="inlineStr">
        <is>
          <t>Si</t>
        </is>
      </c>
      <c r="AC1467" s="126" t="inlineStr">
        <is>
          <t>Aqui</t>
        </is>
      </c>
      <c r="AE1467" t="n">
        <v>3166.666666666667</v>
      </c>
      <c r="AF1467" t="n">
        <v>2445.302445302445</v>
      </c>
    </row>
    <row r="1468">
      <c r="B1468" t="inlineStr">
        <is>
          <t>Actiu</t>
        </is>
      </c>
      <c r="C1468" t="inlineStr">
        <is>
          <t>2025-06-03</t>
        </is>
      </c>
      <c r="D1468" t="inlineStr">
        <is>
          <t>Serra Grup Immobiliari</t>
        </is>
      </c>
      <c r="F1468" t="inlineStr">
        <is>
          <t>2025-06-03</t>
        </is>
      </c>
      <c r="G1468" t="n">
        <v>0</v>
      </c>
      <c r="I1468" t="n">
        <v>2200000</v>
      </c>
      <c r="J1468" t="inlineStr">
        <is>
          <t>-</t>
        </is>
      </c>
      <c r="K1468" t="inlineStr">
        <is>
          <t>Viviendas</t>
        </is>
      </c>
      <c r="L1468" t="inlineStr">
        <is>
          <t>-</t>
        </is>
      </c>
      <c r="M1468" t="inlineStr">
        <is>
          <t>-</t>
        </is>
      </c>
      <c r="N1468" t="inlineStr">
        <is>
          <t>-</t>
        </is>
      </c>
      <c r="O1468" t="inlineStr">
        <is>
          <t>Vilafranca del Penedès</t>
        </is>
      </c>
      <c r="P1468" t="inlineStr">
        <is>
          <t>Subirats</t>
        </is>
      </c>
      <c r="Q1468" t="n">
        <v>687</v>
      </c>
      <c r="R1468" t="inlineStr">
        <is>
          <t>-</t>
        </is>
      </c>
      <c r="S1468" t="inlineStr">
        <is>
          <t>-</t>
        </is>
      </c>
      <c r="T1468" t="inlineStr">
        <is>
          <t>No</t>
        </is>
      </c>
      <c r="U1468" t="n">
        <v>8</v>
      </c>
      <c r="V1468" t="n">
        <v>6</v>
      </c>
      <c r="W1468" t="inlineStr">
        <is>
          <t>-</t>
        </is>
      </c>
      <c r="X1468" t="inlineStr">
        <is>
          <t>Si</t>
        </is>
      </c>
      <c r="Y1468" t="inlineStr">
        <is>
          <t>Si</t>
        </is>
      </c>
      <c r="Z1468" t="inlineStr">
        <is>
          <t>Si</t>
        </is>
      </c>
      <c r="AA1468" t="inlineStr">
        <is>
          <t>No</t>
        </is>
      </c>
      <c r="AB1468" t="inlineStr">
        <is>
          <t>No</t>
        </is>
      </c>
      <c r="AC1468" s="126" t="inlineStr">
        <is>
          <t>Aqui</t>
        </is>
      </c>
      <c r="AE1468" t="n">
        <v>3202.328966521106</v>
      </c>
      <c r="AF1468" t="inlineStr">
        <is>
          <t>-</t>
        </is>
      </c>
    </row>
    <row r="1469">
      <c r="B1469" t="inlineStr">
        <is>
          <t>Actiu</t>
        </is>
      </c>
      <c r="C1469" t="inlineStr">
        <is>
          <t>2025-06-03</t>
        </is>
      </c>
      <c r="D1469" t="inlineStr">
        <is>
          <t>Serra Grup Immobiliari</t>
        </is>
      </c>
      <c r="F1469" t="inlineStr">
        <is>
          <t>2025-06-03</t>
        </is>
      </c>
      <c r="G1469" t="n">
        <v>0</v>
      </c>
      <c r="I1469" t="n">
        <v>295000</v>
      </c>
      <c r="J1469" t="inlineStr">
        <is>
          <t>-</t>
        </is>
      </c>
      <c r="K1469" t="inlineStr">
        <is>
          <t>Viviendas</t>
        </is>
      </c>
      <c r="L1469" t="inlineStr">
        <is>
          <t>-</t>
        </is>
      </c>
      <c r="M1469" t="n">
        <v>1991</v>
      </c>
      <c r="N1469" t="n">
        <v>34</v>
      </c>
      <c r="O1469" t="inlineStr">
        <is>
          <t>Vilafranca del Penedès</t>
        </is>
      </c>
      <c r="P1469" t="inlineStr">
        <is>
          <t>Barceloneta - Molí D´En Rovira</t>
        </is>
      </c>
      <c r="Q1469" t="n">
        <v>121</v>
      </c>
      <c r="R1469" t="inlineStr">
        <is>
          <t>-</t>
        </is>
      </c>
      <c r="S1469" t="inlineStr">
        <is>
          <t>-</t>
        </is>
      </c>
      <c r="T1469" t="inlineStr">
        <is>
          <t>No</t>
        </is>
      </c>
      <c r="U1469" t="n">
        <v>3</v>
      </c>
      <c r="V1469" t="n">
        <v>3</v>
      </c>
      <c r="W1469" t="inlineStr">
        <is>
          <t>-</t>
        </is>
      </c>
      <c r="X1469" t="inlineStr">
        <is>
          <t>No</t>
        </is>
      </c>
      <c r="Y1469" t="inlineStr">
        <is>
          <t>No</t>
        </is>
      </c>
      <c r="Z1469" t="inlineStr">
        <is>
          <t>No</t>
        </is>
      </c>
      <c r="AA1469" t="inlineStr">
        <is>
          <t>Si</t>
        </is>
      </c>
      <c r="AB1469" t="inlineStr">
        <is>
          <t>Si</t>
        </is>
      </c>
      <c r="AC1469" s="126" t="inlineStr">
        <is>
          <t>Aqui</t>
        </is>
      </c>
      <c r="AE1469" t="n">
        <v>2438.01652892562</v>
      </c>
      <c r="AF1469" t="n">
        <v>2083.774811047538</v>
      </c>
    </row>
    <row r="1470">
      <c r="B1470" t="inlineStr">
        <is>
          <t>Actiu</t>
        </is>
      </c>
      <c r="C1470" t="inlineStr">
        <is>
          <t>2025-06-03</t>
        </is>
      </c>
      <c r="D1470" t="inlineStr">
        <is>
          <t>Serra Grup Immobiliari</t>
        </is>
      </c>
      <c r="F1470" t="inlineStr">
        <is>
          <t>2025-06-03</t>
        </is>
      </c>
      <c r="G1470" t="n">
        <v>0</v>
      </c>
      <c r="I1470" t="n">
        <v>495000</v>
      </c>
      <c r="J1470" t="inlineStr">
        <is>
          <t>-</t>
        </is>
      </c>
      <c r="K1470" t="inlineStr">
        <is>
          <t>Viviendas</t>
        </is>
      </c>
      <c r="L1470" t="inlineStr">
        <is>
          <t>-</t>
        </is>
      </c>
      <c r="M1470" t="n">
        <v>1980</v>
      </c>
      <c r="N1470" t="n">
        <v>45</v>
      </c>
      <c r="O1470" t="inlineStr">
        <is>
          <t>Vilafranca del Penedès</t>
        </is>
      </c>
      <c r="P1470" t="inlineStr">
        <is>
          <t>*CENTRO</t>
        </is>
      </c>
      <c r="Q1470" t="n">
        <v>260</v>
      </c>
      <c r="R1470" t="inlineStr">
        <is>
          <t>-</t>
        </is>
      </c>
      <c r="S1470" t="inlineStr">
        <is>
          <t>-</t>
        </is>
      </c>
      <c r="T1470" t="inlineStr">
        <is>
          <t>Si</t>
        </is>
      </c>
      <c r="U1470" t="n">
        <v>5</v>
      </c>
      <c r="V1470" t="n">
        <v>3</v>
      </c>
      <c r="W1470" t="inlineStr">
        <is>
          <t>-</t>
        </is>
      </c>
      <c r="X1470" t="inlineStr">
        <is>
          <t>No</t>
        </is>
      </c>
      <c r="Y1470" t="inlineStr">
        <is>
          <t>Si</t>
        </is>
      </c>
      <c r="Z1470" t="inlineStr">
        <is>
          <t>No</t>
        </is>
      </c>
      <c r="AA1470" t="inlineStr">
        <is>
          <t>Si</t>
        </is>
      </c>
      <c r="AB1470" t="inlineStr">
        <is>
          <t>No</t>
        </is>
      </c>
      <c r="AC1470" s="126" t="inlineStr">
        <is>
          <t>Aqui</t>
        </is>
      </c>
      <c r="AE1470" t="n">
        <v>1903.846153846154</v>
      </c>
      <c r="AF1470" t="n">
        <v>1554.160125588697</v>
      </c>
    </row>
    <row r="1471">
      <c r="B1471" t="inlineStr">
        <is>
          <t>Actiu</t>
        </is>
      </c>
      <c r="C1471" t="inlineStr">
        <is>
          <t>2025-06-03</t>
        </is>
      </c>
      <c r="D1471" t="inlineStr">
        <is>
          <t>Serra Grup Immobiliari</t>
        </is>
      </c>
      <c r="F1471" t="inlineStr">
        <is>
          <t>2025-06-03</t>
        </is>
      </c>
      <c r="G1471" t="n">
        <v>0</v>
      </c>
      <c r="I1471" t="n">
        <v>296000</v>
      </c>
      <c r="J1471" t="inlineStr">
        <is>
          <t>-</t>
        </is>
      </c>
      <c r="K1471" t="inlineStr">
        <is>
          <t>Viviendas</t>
        </is>
      </c>
      <c r="L1471" t="inlineStr">
        <is>
          <t>Buen estado</t>
        </is>
      </c>
      <c r="M1471" t="inlineStr">
        <is>
          <t>-</t>
        </is>
      </c>
      <c r="N1471" t="inlineStr">
        <is>
          <t>-</t>
        </is>
      </c>
      <c r="O1471" t="inlineStr">
        <is>
          <t>Font-rubí</t>
        </is>
      </c>
      <c r="P1471" t="inlineStr">
        <is>
          <t>Cataluna</t>
        </is>
      </c>
      <c r="Q1471" t="n">
        <v>95</v>
      </c>
      <c r="R1471" t="inlineStr">
        <is>
          <t>-</t>
        </is>
      </c>
      <c r="S1471" t="inlineStr">
        <is>
          <t>-</t>
        </is>
      </c>
      <c r="T1471" t="inlineStr">
        <is>
          <t>No</t>
        </is>
      </c>
      <c r="U1471" t="n">
        <v>7</v>
      </c>
      <c r="V1471" t="n">
        <v>3</v>
      </c>
      <c r="W1471" t="inlineStr">
        <is>
          <t>-</t>
        </is>
      </c>
      <c r="X1471" t="inlineStr">
        <is>
          <t>Si</t>
        </is>
      </c>
      <c r="Y1471" t="inlineStr">
        <is>
          <t>No</t>
        </is>
      </c>
      <c r="Z1471" t="inlineStr">
        <is>
          <t>Si</t>
        </is>
      </c>
      <c r="AA1471" t="inlineStr">
        <is>
          <t>No</t>
        </is>
      </c>
      <c r="AB1471" t="inlineStr">
        <is>
          <t>No</t>
        </is>
      </c>
      <c r="AC1471" s="126" t="inlineStr">
        <is>
          <t>Aqui</t>
        </is>
      </c>
      <c r="AE1471" t="n">
        <v>3115.78947368421</v>
      </c>
      <c r="AF1471" t="inlineStr">
        <is>
          <t>-</t>
        </is>
      </c>
    </row>
    <row r="1472">
      <c r="B1472" t="inlineStr">
        <is>
          <t>Actiu</t>
        </is>
      </c>
      <c r="C1472" t="inlineStr">
        <is>
          <t>2025-06-03</t>
        </is>
      </c>
      <c r="D1472" t="inlineStr">
        <is>
          <t>Serra Grup Immobiliari</t>
        </is>
      </c>
      <c r="F1472" t="inlineStr">
        <is>
          <t>2025-06-03</t>
        </is>
      </c>
      <c r="G1472" t="n">
        <v>0</v>
      </c>
      <c r="I1472" t="n">
        <v>340000</v>
      </c>
      <c r="J1472" t="inlineStr">
        <is>
          <t>-</t>
        </is>
      </c>
      <c r="K1472" t="inlineStr">
        <is>
          <t>Viviendas</t>
        </is>
      </c>
      <c r="L1472" t="inlineStr">
        <is>
          <t>-</t>
        </is>
      </c>
      <c r="M1472" t="n">
        <v>2003</v>
      </c>
      <c r="N1472" t="n">
        <v>22</v>
      </c>
      <c r="O1472" t="inlineStr">
        <is>
          <t>Moja</t>
        </is>
      </c>
      <c r="P1472" t="inlineStr">
        <is>
          <t>La vinera</t>
        </is>
      </c>
      <c r="Q1472" t="n">
        <v>125</v>
      </c>
      <c r="R1472" t="inlineStr">
        <is>
          <t>-</t>
        </is>
      </c>
      <c r="S1472" t="inlineStr">
        <is>
          <t>-</t>
        </is>
      </c>
      <c r="T1472" t="inlineStr">
        <is>
          <t>Si</t>
        </is>
      </c>
      <c r="U1472" t="n">
        <v>4</v>
      </c>
      <c r="V1472" t="n">
        <v>3</v>
      </c>
      <c r="W1472" t="inlineStr">
        <is>
          <t>-</t>
        </is>
      </c>
      <c r="X1472" t="inlineStr">
        <is>
          <t>Si</t>
        </is>
      </c>
      <c r="Y1472" t="inlineStr">
        <is>
          <t>Si</t>
        </is>
      </c>
      <c r="Z1472" t="inlineStr">
        <is>
          <t>Si</t>
        </is>
      </c>
      <c r="AA1472" t="inlineStr">
        <is>
          <t>Si</t>
        </is>
      </c>
      <c r="AB1472" t="inlineStr">
        <is>
          <t>Si</t>
        </is>
      </c>
      <c r="AC1472" s="126" t="inlineStr">
        <is>
          <t>Aqui</t>
        </is>
      </c>
      <c r="AE1472" t="n">
        <v>2720</v>
      </c>
      <c r="AF1472" t="n">
        <v>2450.45045045045</v>
      </c>
    </row>
    <row r="1473">
      <c r="B1473" t="inlineStr">
        <is>
          <t>Actiu</t>
        </is>
      </c>
      <c r="C1473" t="inlineStr">
        <is>
          <t>2025-06-04</t>
        </is>
      </c>
      <c r="D1473" t="inlineStr">
        <is>
          <t>Serra Grup Immobiliari</t>
        </is>
      </c>
      <c r="F1473" t="inlineStr">
        <is>
          <t>2025-06-04</t>
        </is>
      </c>
      <c r="G1473" t="n">
        <v>0</v>
      </c>
      <c r="I1473" t="n">
        <v>267000</v>
      </c>
      <c r="J1473" t="inlineStr">
        <is>
          <t>-</t>
        </is>
      </c>
      <c r="K1473" t="inlineStr">
        <is>
          <t>Viviendas</t>
        </is>
      </c>
      <c r="L1473" t="inlineStr">
        <is>
          <t>Buen estado</t>
        </is>
      </c>
      <c r="M1473" t="inlineStr">
        <is>
          <t>-</t>
        </is>
      </c>
      <c r="N1473" t="inlineStr">
        <is>
          <t>-</t>
        </is>
      </c>
      <c r="O1473" t="inlineStr">
        <is>
          <t>Vilafranca del Penedès</t>
        </is>
      </c>
      <c r="P1473" t="inlineStr">
        <is>
          <t>*CENTRO</t>
        </is>
      </c>
      <c r="Q1473" t="n">
        <v>305</v>
      </c>
      <c r="R1473" t="inlineStr">
        <is>
          <t>-</t>
        </is>
      </c>
      <c r="S1473" t="inlineStr">
        <is>
          <t>-</t>
        </is>
      </c>
      <c r="T1473" t="inlineStr">
        <is>
          <t>No</t>
        </is>
      </c>
      <c r="U1473" t="n">
        <v>4</v>
      </c>
      <c r="V1473" t="n">
        <v>3</v>
      </c>
      <c r="W1473" t="inlineStr">
        <is>
          <t>-</t>
        </is>
      </c>
      <c r="X1473" t="inlineStr">
        <is>
          <t>No</t>
        </is>
      </c>
      <c r="Y1473" t="inlineStr">
        <is>
          <t>No</t>
        </is>
      </c>
      <c r="Z1473" t="inlineStr">
        <is>
          <t>No</t>
        </is>
      </c>
      <c r="AA1473" t="inlineStr">
        <is>
          <t>No</t>
        </is>
      </c>
      <c r="AB1473" t="inlineStr">
        <is>
          <t>No</t>
        </is>
      </c>
      <c r="AC1473" s="126" t="inlineStr">
        <is>
          <t>Aqui</t>
        </is>
      </c>
      <c r="AE1473" t="n">
        <v>875.4098360655738</v>
      </c>
      <c r="AF1473" t="inlineStr">
        <is>
          <t>-</t>
        </is>
      </c>
    </row>
    <row r="1474">
      <c r="B1474" t="inlineStr">
        <is>
          <t>Actiu</t>
        </is>
      </c>
      <c r="C1474" t="inlineStr">
        <is>
          <t>2025-06-04</t>
        </is>
      </c>
      <c r="D1474" t="inlineStr">
        <is>
          <t>Serra Grup Immobiliari</t>
        </is>
      </c>
      <c r="F1474" t="inlineStr">
        <is>
          <t>2025-06-04</t>
        </is>
      </c>
      <c r="G1474" t="n">
        <v>0</v>
      </c>
      <c r="I1474" t="n">
        <v>175000</v>
      </c>
      <c r="J1474" t="inlineStr">
        <is>
          <t>-</t>
        </is>
      </c>
      <c r="K1474" t="inlineStr">
        <is>
          <t>Viviendas</t>
        </is>
      </c>
      <c r="L1474" t="inlineStr">
        <is>
          <t>Buen estado</t>
        </is>
      </c>
      <c r="M1474" t="n">
        <v>1995</v>
      </c>
      <c r="N1474" t="n">
        <v>30</v>
      </c>
      <c r="O1474" t="inlineStr">
        <is>
          <t>Vilafranca del Penedès</t>
        </is>
      </c>
      <c r="P1474" t="inlineStr">
        <is>
          <t>LES CLOTES</t>
        </is>
      </c>
      <c r="Q1474" t="n">
        <v>87</v>
      </c>
      <c r="R1474" t="inlineStr">
        <is>
          <t>-</t>
        </is>
      </c>
      <c r="S1474" t="inlineStr">
        <is>
          <t>-</t>
        </is>
      </c>
      <c r="T1474" t="inlineStr">
        <is>
          <t>Si</t>
        </is>
      </c>
      <c r="U1474" t="n">
        <v>4</v>
      </c>
      <c r="V1474" t="n">
        <v>2</v>
      </c>
      <c r="W1474" t="inlineStr">
        <is>
          <t>Oeste</t>
        </is>
      </c>
      <c r="X1474" t="inlineStr">
        <is>
          <t>No</t>
        </is>
      </c>
      <c r="Y1474" t="inlineStr">
        <is>
          <t>Si</t>
        </is>
      </c>
      <c r="Z1474" t="inlineStr">
        <is>
          <t>No</t>
        </is>
      </c>
      <c r="AA1474" t="inlineStr">
        <is>
          <t>No</t>
        </is>
      </c>
      <c r="AB1474" t="inlineStr">
        <is>
          <t>No</t>
        </is>
      </c>
      <c r="AC1474" s="126" t="inlineStr">
        <is>
          <t>Aqui</t>
        </is>
      </c>
      <c r="AE1474" t="n">
        <v>2011.494252873563</v>
      </c>
      <c r="AF1474" t="n">
        <v>1749.125437281359</v>
      </c>
    </row>
    <row r="1475">
      <c r="B1475" t="inlineStr">
        <is>
          <t>Actiu</t>
        </is>
      </c>
      <c r="C1475" t="inlineStr">
        <is>
          <t>2025-06-04</t>
        </is>
      </c>
      <c r="D1475" t="inlineStr">
        <is>
          <t>Serra Grup Immobiliari</t>
        </is>
      </c>
      <c r="F1475" t="inlineStr">
        <is>
          <t>2025-06-04</t>
        </is>
      </c>
      <c r="G1475" t="n">
        <v>0</v>
      </c>
      <c r="I1475" t="n">
        <v>273137</v>
      </c>
      <c r="J1475" t="inlineStr">
        <is>
          <t>-</t>
        </is>
      </c>
      <c r="K1475" t="inlineStr">
        <is>
          <t>Viviendas</t>
        </is>
      </c>
      <c r="L1475" t="inlineStr">
        <is>
          <t>Obra Nueva</t>
        </is>
      </c>
      <c r="M1475" t="inlineStr">
        <is>
          <t>-</t>
        </is>
      </c>
      <c r="N1475" t="inlineStr">
        <is>
          <t>-</t>
        </is>
      </c>
      <c r="O1475" t="inlineStr">
        <is>
          <t>Vilafranca del Penedès</t>
        </is>
      </c>
      <c r="P1475" t="inlineStr">
        <is>
          <t>Barceloneta</t>
        </is>
      </c>
      <c r="Q1475" t="n">
        <v>82</v>
      </c>
      <c r="R1475" t="inlineStr">
        <is>
          <t>-</t>
        </is>
      </c>
      <c r="S1475" t="inlineStr">
        <is>
          <t>-</t>
        </is>
      </c>
      <c r="T1475" t="inlineStr">
        <is>
          <t>Si</t>
        </is>
      </c>
      <c r="U1475" t="n">
        <v>3</v>
      </c>
      <c r="V1475" t="n">
        <v>2</v>
      </c>
      <c r="W1475" t="inlineStr">
        <is>
          <t>-</t>
        </is>
      </c>
      <c r="X1475" t="inlineStr">
        <is>
          <t>No</t>
        </is>
      </c>
      <c r="Y1475" t="inlineStr">
        <is>
          <t>No</t>
        </is>
      </c>
      <c r="Z1475" t="inlineStr">
        <is>
          <t>Si</t>
        </is>
      </c>
      <c r="AA1475" t="inlineStr">
        <is>
          <t>No</t>
        </is>
      </c>
      <c r="AB1475" t="inlineStr">
        <is>
          <t>Si</t>
        </is>
      </c>
      <c r="AC1475" s="126" t="inlineStr">
        <is>
          <t>Aqui</t>
        </is>
      </c>
      <c r="AE1475" t="n">
        <v>3330.939024390244</v>
      </c>
      <c r="AF1475" t="inlineStr">
        <is>
          <t>-</t>
        </is>
      </c>
    </row>
    <row r="1476">
      <c r="B1476" t="inlineStr">
        <is>
          <t>Actiu</t>
        </is>
      </c>
      <c r="C1476" t="inlineStr">
        <is>
          <t>2025-06-04</t>
        </is>
      </c>
      <c r="D1476" t="inlineStr">
        <is>
          <t>Serra Grup Immobiliari</t>
        </is>
      </c>
      <c r="F1476" t="inlineStr">
        <is>
          <t>2025-06-04</t>
        </is>
      </c>
      <c r="G1476" t="n">
        <v>0</v>
      </c>
      <c r="I1476" t="n">
        <v>495000</v>
      </c>
      <c r="J1476" t="inlineStr">
        <is>
          <t>-</t>
        </is>
      </c>
      <c r="K1476" t="inlineStr">
        <is>
          <t>Viviendas</t>
        </is>
      </c>
      <c r="L1476" t="inlineStr">
        <is>
          <t>Buen estado</t>
        </is>
      </c>
      <c r="M1476" t="n">
        <v>1918</v>
      </c>
      <c r="N1476" t="n">
        <v>107</v>
      </c>
      <c r="O1476" t="inlineStr">
        <is>
          <t>Vilafranca del Penedès</t>
        </is>
      </c>
      <c r="P1476" t="inlineStr">
        <is>
          <t>*CENTRO</t>
        </is>
      </c>
      <c r="Q1476" t="n">
        <v>273</v>
      </c>
      <c r="R1476" t="inlineStr">
        <is>
          <t>-</t>
        </is>
      </c>
      <c r="S1476" t="inlineStr">
        <is>
          <t>-</t>
        </is>
      </c>
      <c r="T1476" t="inlineStr">
        <is>
          <t>No</t>
        </is>
      </c>
      <c r="U1476" t="n">
        <v>7</v>
      </c>
      <c r="V1476" t="n">
        <v>4</v>
      </c>
      <c r="W1476" t="inlineStr">
        <is>
          <t>-</t>
        </is>
      </c>
      <c r="X1476" t="inlineStr">
        <is>
          <t>No</t>
        </is>
      </c>
      <c r="Y1476" t="inlineStr">
        <is>
          <t>Si</t>
        </is>
      </c>
      <c r="Z1476" t="inlineStr">
        <is>
          <t>No</t>
        </is>
      </c>
      <c r="AA1476" t="inlineStr">
        <is>
          <t>No</t>
        </is>
      </c>
      <c r="AB1476" t="inlineStr">
        <is>
          <t>No</t>
        </is>
      </c>
      <c r="AC1476" s="126" t="inlineStr">
        <is>
          <t>Aqui</t>
        </is>
      </c>
      <c r="AE1476" t="n">
        <v>1813.186813186813</v>
      </c>
      <c r="AF1476" t="n">
        <v>1181.22919425851</v>
      </c>
    </row>
    <row r="1477">
      <c r="B1477" t="inlineStr">
        <is>
          <t>Actiu</t>
        </is>
      </c>
      <c r="C1477" t="inlineStr">
        <is>
          <t>2025-06-04</t>
        </is>
      </c>
      <c r="D1477" t="inlineStr">
        <is>
          <t>Serra Grup Immobiliari</t>
        </is>
      </c>
      <c r="F1477" t="inlineStr">
        <is>
          <t>2025-06-04</t>
        </is>
      </c>
      <c r="G1477" t="n">
        <v>0</v>
      </c>
      <c r="I1477" t="n">
        <v>270000</v>
      </c>
      <c r="J1477" t="inlineStr">
        <is>
          <t>-</t>
        </is>
      </c>
      <c r="K1477" t="inlineStr">
        <is>
          <t>Viviendas</t>
        </is>
      </c>
      <c r="L1477" t="inlineStr">
        <is>
          <t>Seminuevo</t>
        </is>
      </c>
      <c r="M1477" t="n">
        <v>2023</v>
      </c>
      <c r="N1477" t="n">
        <v>2</v>
      </c>
      <c r="O1477" t="inlineStr">
        <is>
          <t>Vilafranca del Penedès</t>
        </is>
      </c>
      <c r="P1477" t="inlineStr">
        <is>
          <t>*CENTRO</t>
        </is>
      </c>
      <c r="Q1477" t="n">
        <v>95</v>
      </c>
      <c r="R1477" t="inlineStr">
        <is>
          <t>-</t>
        </is>
      </c>
      <c r="S1477" t="inlineStr">
        <is>
          <t>-</t>
        </is>
      </c>
      <c r="T1477" t="inlineStr">
        <is>
          <t>Si</t>
        </is>
      </c>
      <c r="U1477" t="n">
        <v>3</v>
      </c>
      <c r="V1477" t="n">
        <v>2</v>
      </c>
      <c r="W1477" t="inlineStr">
        <is>
          <t>Sur</t>
        </is>
      </c>
      <c r="X1477" t="inlineStr">
        <is>
          <t>No</t>
        </is>
      </c>
      <c r="Y1477" t="inlineStr">
        <is>
          <t>Si</t>
        </is>
      </c>
      <c r="Z1477" t="inlineStr">
        <is>
          <t>No</t>
        </is>
      </c>
      <c r="AA1477" t="inlineStr">
        <is>
          <t>No</t>
        </is>
      </c>
      <c r="AB1477" t="inlineStr">
        <is>
          <t>No</t>
        </is>
      </c>
      <c r="AC1477" s="126" t="inlineStr">
        <is>
          <t>Aqui</t>
        </is>
      </c>
      <c r="AE1477" t="n">
        <v>2842.105263157895</v>
      </c>
      <c r="AF1477" t="n">
        <v>2813.965607087024</v>
      </c>
    </row>
    <row r="1478">
      <c r="B1478" t="inlineStr">
        <is>
          <t>Actiu</t>
        </is>
      </c>
      <c r="C1478" t="inlineStr">
        <is>
          <t>2025-06-04</t>
        </is>
      </c>
      <c r="D1478" t="inlineStr">
        <is>
          <t>Serra Grup Immobiliari</t>
        </is>
      </c>
      <c r="F1478" t="inlineStr">
        <is>
          <t>2025-06-04</t>
        </is>
      </c>
      <c r="G1478" t="n">
        <v>0</v>
      </c>
      <c r="I1478" t="n">
        <v>282043</v>
      </c>
      <c r="J1478" t="inlineStr">
        <is>
          <t>-</t>
        </is>
      </c>
      <c r="K1478" t="inlineStr">
        <is>
          <t>Viviendas</t>
        </is>
      </c>
      <c r="L1478" t="inlineStr">
        <is>
          <t>Nuevo</t>
        </is>
      </c>
      <c r="M1478" t="inlineStr">
        <is>
          <t>-</t>
        </is>
      </c>
      <c r="N1478" t="inlineStr">
        <is>
          <t>-</t>
        </is>
      </c>
      <c r="O1478" t="inlineStr">
        <is>
          <t>Vilafranca del Penedès</t>
        </is>
      </c>
      <c r="P1478" t="inlineStr">
        <is>
          <t>Barcelona</t>
        </is>
      </c>
      <c r="Q1478" t="n">
        <v>83</v>
      </c>
      <c r="R1478" t="inlineStr">
        <is>
          <t>-</t>
        </is>
      </c>
      <c r="S1478" t="inlineStr">
        <is>
          <t>-</t>
        </is>
      </c>
      <c r="T1478" t="inlineStr">
        <is>
          <t>Si</t>
        </is>
      </c>
      <c r="U1478" t="n">
        <v>3</v>
      </c>
      <c r="V1478" t="n">
        <v>2</v>
      </c>
      <c r="W1478" t="inlineStr">
        <is>
          <t>-</t>
        </is>
      </c>
      <c r="X1478" t="inlineStr">
        <is>
          <t>No</t>
        </is>
      </c>
      <c r="Y1478" t="inlineStr">
        <is>
          <t>No</t>
        </is>
      </c>
      <c r="Z1478" t="inlineStr">
        <is>
          <t>Si</t>
        </is>
      </c>
      <c r="AA1478" t="inlineStr">
        <is>
          <t>No</t>
        </is>
      </c>
      <c r="AB1478" t="inlineStr">
        <is>
          <t>Si</t>
        </is>
      </c>
      <c r="AC1478" s="126" t="inlineStr">
        <is>
          <t>Aqui</t>
        </is>
      </c>
      <c r="AE1478" t="n">
        <v>3398.10843373494</v>
      </c>
      <c r="AF1478" t="inlineStr">
        <is>
          <t>-</t>
        </is>
      </c>
    </row>
    <row r="1479">
      <c r="B1479" t="inlineStr">
        <is>
          <t>Actiu</t>
        </is>
      </c>
      <c r="C1479" t="inlineStr">
        <is>
          <t>2025-06-04</t>
        </is>
      </c>
      <c r="D1479" t="inlineStr">
        <is>
          <t>Serra Grup Immobiliari</t>
        </is>
      </c>
      <c r="F1479" t="inlineStr">
        <is>
          <t>2025-06-04</t>
        </is>
      </c>
      <c r="G1479" t="n">
        <v>0</v>
      </c>
      <c r="I1479" t="n">
        <v>276838</v>
      </c>
      <c r="J1479" t="inlineStr">
        <is>
          <t>-</t>
        </is>
      </c>
      <c r="K1479" t="inlineStr">
        <is>
          <t>Viviendas</t>
        </is>
      </c>
      <c r="L1479" t="inlineStr">
        <is>
          <t>Obra Nueva</t>
        </is>
      </c>
      <c r="M1479" t="n">
        <v>2025</v>
      </c>
      <c r="N1479" t="n">
        <v>0</v>
      </c>
      <c r="O1479" t="inlineStr">
        <is>
          <t>Vilafranca del Penedès</t>
        </is>
      </c>
      <c r="P1479" t="inlineStr">
        <is>
          <t>Barceloneta</t>
        </is>
      </c>
      <c r="Q1479" t="n">
        <v>83</v>
      </c>
      <c r="R1479" t="inlineStr">
        <is>
          <t>-</t>
        </is>
      </c>
      <c r="S1479" t="inlineStr">
        <is>
          <t>-</t>
        </is>
      </c>
      <c r="T1479" t="inlineStr">
        <is>
          <t>Si</t>
        </is>
      </c>
      <c r="U1479" t="n">
        <v>3</v>
      </c>
      <c r="V1479" t="n">
        <v>2</v>
      </c>
      <c r="W1479" t="inlineStr">
        <is>
          <t>-</t>
        </is>
      </c>
      <c r="X1479" t="inlineStr">
        <is>
          <t>No</t>
        </is>
      </c>
      <c r="Y1479" t="inlineStr">
        <is>
          <t>No</t>
        </is>
      </c>
      <c r="Z1479" t="inlineStr">
        <is>
          <t>Si</t>
        </is>
      </c>
      <c r="AA1479" t="inlineStr">
        <is>
          <t>No</t>
        </is>
      </c>
      <c r="AB1479" t="inlineStr">
        <is>
          <t>Si</t>
        </is>
      </c>
      <c r="AC1479" s="126" t="inlineStr">
        <is>
          <t>Aqui</t>
        </is>
      </c>
      <c r="AE1479" t="n">
        <v>3335.397590361446</v>
      </c>
      <c r="AF1479" t="n">
        <v>3335.397590361446</v>
      </c>
    </row>
    <row r="1480">
      <c r="B1480" t="inlineStr">
        <is>
          <t>Actiu</t>
        </is>
      </c>
      <c r="C1480" t="inlineStr">
        <is>
          <t>2025-06-04</t>
        </is>
      </c>
      <c r="D1480" t="inlineStr">
        <is>
          <t>Serra Grup Immobiliari</t>
        </is>
      </c>
      <c r="F1480" t="inlineStr">
        <is>
          <t>2025-06-04</t>
        </is>
      </c>
      <c r="G1480" t="n">
        <v>0</v>
      </c>
      <c r="I1480" t="n">
        <v>319200</v>
      </c>
      <c r="J1480" t="inlineStr">
        <is>
          <t>-</t>
        </is>
      </c>
      <c r="K1480" t="inlineStr">
        <is>
          <t>Viviendas</t>
        </is>
      </c>
      <c r="L1480" t="inlineStr">
        <is>
          <t>Obra Nueva</t>
        </is>
      </c>
      <c r="M1480" t="n">
        <v>2025</v>
      </c>
      <c r="N1480" t="n">
        <v>0</v>
      </c>
      <c r="O1480" t="inlineStr">
        <is>
          <t>Vilafranca del Penedès</t>
        </is>
      </c>
      <c r="P1480" t="inlineStr">
        <is>
          <t>Barcelona</t>
        </is>
      </c>
      <c r="Q1480" t="n">
        <v>92</v>
      </c>
      <c r="R1480" t="inlineStr">
        <is>
          <t>-</t>
        </is>
      </c>
      <c r="S1480" t="inlineStr">
        <is>
          <t>-</t>
        </is>
      </c>
      <c r="T1480" t="inlineStr">
        <is>
          <t>Si</t>
        </is>
      </c>
      <c r="U1480" t="n">
        <v>4</v>
      </c>
      <c r="V1480" t="n">
        <v>2</v>
      </c>
      <c r="W1480" t="inlineStr">
        <is>
          <t>-</t>
        </is>
      </c>
      <c r="X1480" t="inlineStr">
        <is>
          <t>No</t>
        </is>
      </c>
      <c r="Y1480" t="inlineStr">
        <is>
          <t>No</t>
        </is>
      </c>
      <c r="Z1480" t="inlineStr">
        <is>
          <t>Si</t>
        </is>
      </c>
      <c r="AA1480" t="inlineStr">
        <is>
          <t>No</t>
        </is>
      </c>
      <c r="AB1480" t="inlineStr">
        <is>
          <t>Si</t>
        </is>
      </c>
      <c r="AC1480" s="126" t="inlineStr">
        <is>
          <t>Aqui</t>
        </is>
      </c>
      <c r="AE1480" t="n">
        <v>3469.565217391304</v>
      </c>
      <c r="AF1480" t="n">
        <v>3469.565217391304</v>
      </c>
    </row>
    <row r="1481">
      <c r="B1481" t="inlineStr">
        <is>
          <t>Actiu</t>
        </is>
      </c>
      <c r="C1481" t="inlineStr">
        <is>
          <t>2025-06-04</t>
        </is>
      </c>
      <c r="D1481" t="inlineStr">
        <is>
          <t>Serra Grup Immobiliari</t>
        </is>
      </c>
      <c r="F1481" t="inlineStr">
        <is>
          <t>2025-06-04</t>
        </is>
      </c>
      <c r="G1481" t="n">
        <v>0</v>
      </c>
      <c r="I1481" t="n">
        <v>700000</v>
      </c>
      <c r="J1481" t="inlineStr">
        <is>
          <t>-</t>
        </is>
      </c>
      <c r="K1481" t="inlineStr">
        <is>
          <t>Viviendas</t>
        </is>
      </c>
      <c r="L1481" t="inlineStr">
        <is>
          <t>Buen estado</t>
        </is>
      </c>
      <c r="M1481" t="n">
        <v>1925</v>
      </c>
      <c r="N1481" t="n">
        <v>100</v>
      </c>
      <c r="O1481" t="inlineStr">
        <is>
          <t>Vilafranca del Penedès</t>
        </is>
      </c>
      <c r="P1481" t="inlineStr">
        <is>
          <t>*CENTRO</t>
        </is>
      </c>
      <c r="Q1481" t="n">
        <v>181</v>
      </c>
      <c r="R1481" t="inlineStr">
        <is>
          <t>-</t>
        </is>
      </c>
      <c r="S1481" t="inlineStr">
        <is>
          <t>-</t>
        </is>
      </c>
      <c r="T1481" t="inlineStr">
        <is>
          <t>No</t>
        </is>
      </c>
      <c r="U1481" t="n">
        <v>8</v>
      </c>
      <c r="V1481" t="n">
        <v>8</v>
      </c>
      <c r="W1481" t="inlineStr">
        <is>
          <t>Este</t>
        </is>
      </c>
      <c r="X1481" t="inlineStr">
        <is>
          <t>No</t>
        </is>
      </c>
      <c r="Y1481" t="inlineStr">
        <is>
          <t>Si</t>
        </is>
      </c>
      <c r="Z1481" t="inlineStr">
        <is>
          <t>No</t>
        </is>
      </c>
      <c r="AA1481" t="inlineStr">
        <is>
          <t>No</t>
        </is>
      </c>
      <c r="AB1481" t="inlineStr">
        <is>
          <t>No</t>
        </is>
      </c>
      <c r="AC1481" s="126" t="inlineStr">
        <is>
          <t>Aqui</t>
        </is>
      </c>
      <c r="AE1481" t="n">
        <v>3867.403314917127</v>
      </c>
      <c r="AF1481" t="n">
        <v>2578.268876611418</v>
      </c>
    </row>
    <row r="1482">
      <c r="B1482" t="inlineStr">
        <is>
          <t>Actiu</t>
        </is>
      </c>
      <c r="C1482" t="inlineStr">
        <is>
          <t>2025-06-04</t>
        </is>
      </c>
      <c r="D1482" t="inlineStr">
        <is>
          <t>Serra Grup Immobiliari</t>
        </is>
      </c>
      <c r="F1482" t="inlineStr">
        <is>
          <t>2025-06-04</t>
        </is>
      </c>
      <c r="G1482" t="n">
        <v>0</v>
      </c>
      <c r="I1482" t="n">
        <v>288472</v>
      </c>
      <c r="J1482" t="inlineStr">
        <is>
          <t>-</t>
        </is>
      </c>
      <c r="K1482" t="inlineStr">
        <is>
          <t>Viviendas</t>
        </is>
      </c>
      <c r="L1482" t="inlineStr">
        <is>
          <t>Obra Nueva</t>
        </is>
      </c>
      <c r="M1482" t="n">
        <v>2025</v>
      </c>
      <c r="N1482" t="n">
        <v>0</v>
      </c>
      <c r="O1482" t="inlineStr">
        <is>
          <t>Vilafranca del Penedès</t>
        </is>
      </c>
      <c r="P1482" t="inlineStr">
        <is>
          <t>Vilafranca del Penedès</t>
        </is>
      </c>
      <c r="Q1482" t="n">
        <v>88</v>
      </c>
      <c r="R1482" t="inlineStr">
        <is>
          <t>-</t>
        </is>
      </c>
      <c r="S1482" t="inlineStr">
        <is>
          <t>-</t>
        </is>
      </c>
      <c r="T1482" t="inlineStr">
        <is>
          <t>Si</t>
        </is>
      </c>
      <c r="U1482" t="n">
        <v>4</v>
      </c>
      <c r="V1482" t="n">
        <v>2</v>
      </c>
      <c r="W1482" t="inlineStr">
        <is>
          <t>-</t>
        </is>
      </c>
      <c r="X1482" t="inlineStr">
        <is>
          <t>No</t>
        </is>
      </c>
      <c r="Y1482" t="inlineStr">
        <is>
          <t>Si</t>
        </is>
      </c>
      <c r="Z1482" t="inlineStr">
        <is>
          <t>Si</t>
        </is>
      </c>
      <c r="AA1482" t="inlineStr">
        <is>
          <t>No</t>
        </is>
      </c>
      <c r="AB1482" t="inlineStr">
        <is>
          <t>Si</t>
        </is>
      </c>
      <c r="AC1482" s="126" t="inlineStr">
        <is>
          <t>Aqui</t>
        </is>
      </c>
      <c r="AE1482" t="n">
        <v>3278.090909090909</v>
      </c>
      <c r="AF1482" t="n">
        <v>3278.090909090909</v>
      </c>
    </row>
    <row r="1483">
      <c r="B1483" t="inlineStr">
        <is>
          <t>Actiu</t>
        </is>
      </c>
      <c r="C1483" t="inlineStr">
        <is>
          <t>2025-06-04</t>
        </is>
      </c>
      <c r="D1483" t="inlineStr">
        <is>
          <t>Serra Grup Immobiliari</t>
        </is>
      </c>
      <c r="F1483" t="inlineStr">
        <is>
          <t>2025-06-04</t>
        </is>
      </c>
      <c r="G1483" t="n">
        <v>0</v>
      </c>
      <c r="I1483" t="n">
        <v>285000</v>
      </c>
      <c r="J1483" t="inlineStr">
        <is>
          <t>-</t>
        </is>
      </c>
      <c r="K1483" t="inlineStr">
        <is>
          <t>Viviendas</t>
        </is>
      </c>
      <c r="L1483" t="inlineStr">
        <is>
          <t>Buen estado</t>
        </is>
      </c>
      <c r="M1483" t="n">
        <v>1960</v>
      </c>
      <c r="N1483" t="n">
        <v>65</v>
      </c>
      <c r="O1483" t="inlineStr">
        <is>
          <t>Vilafranca del Penedès</t>
        </is>
      </c>
      <c r="P1483" t="inlineStr">
        <is>
          <t>*CENTRO</t>
        </is>
      </c>
      <c r="Q1483" t="n">
        <v>98</v>
      </c>
      <c r="R1483" t="inlineStr">
        <is>
          <t>-</t>
        </is>
      </c>
      <c r="S1483" t="inlineStr">
        <is>
          <t>-</t>
        </is>
      </c>
      <c r="T1483" t="inlineStr">
        <is>
          <t>No</t>
        </is>
      </c>
      <c r="U1483" t="n">
        <v>3</v>
      </c>
      <c r="V1483" t="n">
        <v>2</v>
      </c>
      <c r="W1483" t="inlineStr">
        <is>
          <t>-</t>
        </is>
      </c>
      <c r="X1483" t="inlineStr">
        <is>
          <t>No</t>
        </is>
      </c>
      <c r="Y1483" t="inlineStr">
        <is>
          <t>Si</t>
        </is>
      </c>
      <c r="Z1483" t="inlineStr">
        <is>
          <t>No</t>
        </is>
      </c>
      <c r="AA1483" t="inlineStr">
        <is>
          <t>No</t>
        </is>
      </c>
      <c r="AB1483" t="inlineStr">
        <is>
          <t>Si</t>
        </is>
      </c>
      <c r="AC1483" s="126" t="inlineStr">
        <is>
          <t>Aqui</t>
        </is>
      </c>
      <c r="AE1483" t="n">
        <v>2908.163265306122</v>
      </c>
      <c r="AF1483" t="n">
        <v>2194.840200231036</v>
      </c>
    </row>
    <row r="1484">
      <c r="B1484" t="inlineStr">
        <is>
          <t>Actiu</t>
        </is>
      </c>
      <c r="C1484" t="inlineStr">
        <is>
          <t>2025-06-04</t>
        </is>
      </c>
      <c r="D1484" t="inlineStr">
        <is>
          <t>Serra Grup Immobiliari</t>
        </is>
      </c>
      <c r="F1484" t="inlineStr">
        <is>
          <t>2025-06-04</t>
        </is>
      </c>
      <c r="G1484" t="n">
        <v>0</v>
      </c>
      <c r="I1484" t="n">
        <v>276105</v>
      </c>
      <c r="J1484" t="inlineStr">
        <is>
          <t>-</t>
        </is>
      </c>
      <c r="K1484" t="inlineStr">
        <is>
          <t>Viviendas</t>
        </is>
      </c>
      <c r="L1484" t="inlineStr">
        <is>
          <t>Obra Nueva</t>
        </is>
      </c>
      <c r="M1484" t="n">
        <v>2025</v>
      </c>
      <c r="N1484" t="n">
        <v>0</v>
      </c>
      <c r="O1484" t="inlineStr">
        <is>
          <t>Vilafranca del Penedès</t>
        </is>
      </c>
      <c r="P1484" t="inlineStr">
        <is>
          <t>Vilafranca del Penedès</t>
        </is>
      </c>
      <c r="Q1484" t="n">
        <v>83</v>
      </c>
      <c r="R1484" t="inlineStr">
        <is>
          <t>-</t>
        </is>
      </c>
      <c r="S1484" t="inlineStr">
        <is>
          <t>-</t>
        </is>
      </c>
      <c r="T1484" t="inlineStr">
        <is>
          <t>Si</t>
        </is>
      </c>
      <c r="U1484" t="n">
        <v>3</v>
      </c>
      <c r="V1484" t="n">
        <v>2</v>
      </c>
      <c r="W1484" t="inlineStr">
        <is>
          <t>-</t>
        </is>
      </c>
      <c r="X1484" t="inlineStr">
        <is>
          <t>No</t>
        </is>
      </c>
      <c r="Y1484" t="inlineStr">
        <is>
          <t>No</t>
        </is>
      </c>
      <c r="Z1484" t="inlineStr">
        <is>
          <t>Si</t>
        </is>
      </c>
      <c r="AA1484" t="inlineStr">
        <is>
          <t>No</t>
        </is>
      </c>
      <c r="AB1484" t="inlineStr">
        <is>
          <t>Si</t>
        </is>
      </c>
      <c r="AC1484" s="126" t="inlineStr">
        <is>
          <t>Aqui</t>
        </is>
      </c>
      <c r="AE1484" t="n">
        <v>3326.566265060241</v>
      </c>
      <c r="AF1484" t="n">
        <v>3326.566265060241</v>
      </c>
    </row>
    <row r="1485">
      <c r="B1485" t="inlineStr">
        <is>
          <t>Actiu</t>
        </is>
      </c>
      <c r="C1485" t="inlineStr">
        <is>
          <t>2025-06-04</t>
        </is>
      </c>
      <c r="D1485" t="inlineStr">
        <is>
          <t>Serra Grup Immobiliari</t>
        </is>
      </c>
      <c r="F1485" t="inlineStr">
        <is>
          <t>2025-06-04</t>
        </is>
      </c>
      <c r="G1485" t="n">
        <v>0</v>
      </c>
      <c r="I1485" t="n">
        <v>268000</v>
      </c>
      <c r="J1485" t="inlineStr">
        <is>
          <t>-</t>
        </is>
      </c>
      <c r="K1485" t="inlineStr">
        <is>
          <t>Viviendas</t>
        </is>
      </c>
      <c r="L1485" t="inlineStr">
        <is>
          <t>Obra Nueva</t>
        </is>
      </c>
      <c r="M1485" t="n">
        <v>2025</v>
      </c>
      <c r="N1485" t="n">
        <v>0</v>
      </c>
      <c r="O1485" t="inlineStr">
        <is>
          <t>Vilafranca del Penedès</t>
        </is>
      </c>
      <c r="P1485" t="inlineStr">
        <is>
          <t>La Girada</t>
        </is>
      </c>
      <c r="Q1485" t="n">
        <v>78</v>
      </c>
      <c r="R1485" t="inlineStr">
        <is>
          <t>-</t>
        </is>
      </c>
      <c r="S1485" t="inlineStr">
        <is>
          <t>-</t>
        </is>
      </c>
      <c r="T1485" t="inlineStr">
        <is>
          <t>Si</t>
        </is>
      </c>
      <c r="U1485" t="n">
        <v>4</v>
      </c>
      <c r="V1485" t="n">
        <v>2</v>
      </c>
      <c r="W1485" t="inlineStr">
        <is>
          <t>-</t>
        </is>
      </c>
      <c r="X1485" t="inlineStr">
        <is>
          <t>No</t>
        </is>
      </c>
      <c r="Y1485" t="inlineStr">
        <is>
          <t>Si</t>
        </is>
      </c>
      <c r="Z1485" t="inlineStr">
        <is>
          <t>Si</t>
        </is>
      </c>
      <c r="AA1485" t="inlineStr">
        <is>
          <t>No</t>
        </is>
      </c>
      <c r="AB1485" t="inlineStr">
        <is>
          <t>No</t>
        </is>
      </c>
      <c r="AC1485" s="126" t="inlineStr">
        <is>
          <t>Aqui</t>
        </is>
      </c>
      <c r="AE1485" t="n">
        <v>3435.897435897436</v>
      </c>
      <c r="AF1485" t="n">
        <v>3435.897435897436</v>
      </c>
    </row>
    <row r="1486">
      <c r="B1486" t="inlineStr">
        <is>
          <t>Actiu</t>
        </is>
      </c>
      <c r="C1486" t="inlineStr">
        <is>
          <t>2025-06-04</t>
        </is>
      </c>
      <c r="D1486" t="inlineStr">
        <is>
          <t>Serra Grup Immobiliari</t>
        </is>
      </c>
      <c r="F1486" t="inlineStr">
        <is>
          <t>2025-06-04</t>
        </is>
      </c>
      <c r="G1486" t="n">
        <v>0</v>
      </c>
      <c r="I1486" t="n">
        <v>269000</v>
      </c>
      <c r="J1486" t="inlineStr">
        <is>
          <t>-</t>
        </is>
      </c>
      <c r="K1486" t="inlineStr">
        <is>
          <t>Viviendas</t>
        </is>
      </c>
      <c r="L1486" t="inlineStr">
        <is>
          <t>Obra Nueva</t>
        </is>
      </c>
      <c r="M1486" t="n">
        <v>2025</v>
      </c>
      <c r="N1486" t="n">
        <v>0</v>
      </c>
      <c r="O1486" t="inlineStr">
        <is>
          <t>Vilafranca del Penedès</t>
        </is>
      </c>
      <c r="P1486" t="inlineStr">
        <is>
          <t>La Girada</t>
        </is>
      </c>
      <c r="Q1486" t="n">
        <v>78</v>
      </c>
      <c r="R1486" t="inlineStr">
        <is>
          <t>-</t>
        </is>
      </c>
      <c r="S1486" t="inlineStr">
        <is>
          <t>-</t>
        </is>
      </c>
      <c r="T1486" t="inlineStr">
        <is>
          <t>Si</t>
        </is>
      </c>
      <c r="U1486" t="n">
        <v>4</v>
      </c>
      <c r="V1486" t="n">
        <v>2</v>
      </c>
      <c r="W1486" t="inlineStr">
        <is>
          <t>-</t>
        </is>
      </c>
      <c r="X1486" t="inlineStr">
        <is>
          <t>No</t>
        </is>
      </c>
      <c r="Y1486" t="inlineStr">
        <is>
          <t>Si</t>
        </is>
      </c>
      <c r="Z1486" t="inlineStr">
        <is>
          <t>Si</t>
        </is>
      </c>
      <c r="AA1486" t="inlineStr">
        <is>
          <t>No</t>
        </is>
      </c>
      <c r="AB1486" t="inlineStr">
        <is>
          <t>No</t>
        </is>
      </c>
      <c r="AC1486" s="126" t="inlineStr">
        <is>
          <t>Aqui</t>
        </is>
      </c>
      <c r="AE1486" t="n">
        <v>3448.717948717949</v>
      </c>
      <c r="AF1486" t="n">
        <v>3448.717948717949</v>
      </c>
    </row>
    <row r="1487">
      <c r="B1487" t="inlineStr">
        <is>
          <t>Actiu</t>
        </is>
      </c>
      <c r="C1487" t="inlineStr">
        <is>
          <t>2025-06-04</t>
        </is>
      </c>
      <c r="D1487" t="inlineStr">
        <is>
          <t>Serra Grup Immobiliari</t>
        </is>
      </c>
      <c r="F1487" t="inlineStr">
        <is>
          <t>2025-06-04</t>
        </is>
      </c>
      <c r="G1487" t="n">
        <v>0</v>
      </c>
      <c r="I1487" t="n">
        <v>294743</v>
      </c>
      <c r="J1487" t="inlineStr">
        <is>
          <t>-</t>
        </is>
      </c>
      <c r="K1487" t="inlineStr">
        <is>
          <t>Viviendas</t>
        </is>
      </c>
      <c r="L1487" t="inlineStr">
        <is>
          <t>Obra Nueva</t>
        </is>
      </c>
      <c r="M1487" t="n">
        <v>2025</v>
      </c>
      <c r="N1487" t="n">
        <v>0</v>
      </c>
      <c r="O1487" t="inlineStr">
        <is>
          <t>Vilafranca del Penedès</t>
        </is>
      </c>
      <c r="P1487" t="inlineStr">
        <is>
          <t>Barceloneta</t>
        </is>
      </c>
      <c r="Q1487" t="n">
        <v>82</v>
      </c>
      <c r="R1487" t="inlineStr">
        <is>
          <t>-</t>
        </is>
      </c>
      <c r="S1487" t="inlineStr">
        <is>
          <t>-</t>
        </is>
      </c>
      <c r="T1487" t="inlineStr">
        <is>
          <t>Si</t>
        </is>
      </c>
      <c r="U1487" t="n">
        <v>4</v>
      </c>
      <c r="V1487" t="n">
        <v>2</v>
      </c>
      <c r="W1487" t="inlineStr">
        <is>
          <t>-</t>
        </is>
      </c>
      <c r="X1487" t="inlineStr">
        <is>
          <t>No</t>
        </is>
      </c>
      <c r="Y1487" t="inlineStr">
        <is>
          <t>No</t>
        </is>
      </c>
      <c r="Z1487" t="inlineStr">
        <is>
          <t>Si</t>
        </is>
      </c>
      <c r="AA1487" t="inlineStr">
        <is>
          <t>No</t>
        </is>
      </c>
      <c r="AB1487" t="inlineStr">
        <is>
          <t>Si</t>
        </is>
      </c>
      <c r="AC1487" s="126" t="inlineStr">
        <is>
          <t>Aqui</t>
        </is>
      </c>
      <c r="AE1487" t="n">
        <v>3594.426829268293</v>
      </c>
      <c r="AF1487" t="n">
        <v>3594.426829268293</v>
      </c>
    </row>
    <row r="1488">
      <c r="B1488" t="inlineStr">
        <is>
          <t>Actiu</t>
        </is>
      </c>
      <c r="C1488" t="inlineStr">
        <is>
          <t>2025-06-04</t>
        </is>
      </c>
      <c r="D1488" t="inlineStr">
        <is>
          <t>Serra Grup Immobiliari</t>
        </is>
      </c>
      <c r="F1488" t="inlineStr">
        <is>
          <t>2025-06-04</t>
        </is>
      </c>
      <c r="G1488" t="n">
        <v>0</v>
      </c>
      <c r="I1488" t="n">
        <v>276105</v>
      </c>
      <c r="J1488" t="inlineStr">
        <is>
          <t>-</t>
        </is>
      </c>
      <c r="K1488" t="inlineStr">
        <is>
          <t>Viviendas</t>
        </is>
      </c>
      <c r="L1488" t="inlineStr">
        <is>
          <t>Obra Nueva</t>
        </is>
      </c>
      <c r="M1488" t="n">
        <v>2025</v>
      </c>
      <c r="N1488" t="n">
        <v>0</v>
      </c>
      <c r="O1488" t="inlineStr">
        <is>
          <t>Vilafranca del Penedès</t>
        </is>
      </c>
      <c r="P1488" t="inlineStr">
        <is>
          <t>Vilafranca del Penedès</t>
        </is>
      </c>
      <c r="Q1488" t="n">
        <v>83</v>
      </c>
      <c r="R1488" t="inlineStr">
        <is>
          <t>-</t>
        </is>
      </c>
      <c r="S1488" t="inlineStr">
        <is>
          <t>-</t>
        </is>
      </c>
      <c r="T1488" t="inlineStr">
        <is>
          <t>Si</t>
        </is>
      </c>
      <c r="U1488" t="n">
        <v>3</v>
      </c>
      <c r="V1488" t="n">
        <v>2</v>
      </c>
      <c r="W1488" t="inlineStr">
        <is>
          <t>-</t>
        </is>
      </c>
      <c r="X1488" t="inlineStr">
        <is>
          <t>No</t>
        </is>
      </c>
      <c r="Y1488" t="inlineStr">
        <is>
          <t>No</t>
        </is>
      </c>
      <c r="Z1488" t="inlineStr">
        <is>
          <t>Si</t>
        </is>
      </c>
      <c r="AA1488" t="inlineStr">
        <is>
          <t>No</t>
        </is>
      </c>
      <c r="AB1488" t="inlineStr">
        <is>
          <t>Si</t>
        </is>
      </c>
      <c r="AC1488" s="126" t="inlineStr">
        <is>
          <t>Aqui</t>
        </is>
      </c>
      <c r="AE1488" t="n">
        <v>3326.566265060241</v>
      </c>
      <c r="AF1488" t="n">
        <v>3326.566265060241</v>
      </c>
    </row>
    <row r="1489">
      <c r="B1489" t="inlineStr">
        <is>
          <t>Actiu</t>
        </is>
      </c>
      <c r="C1489" t="inlineStr">
        <is>
          <t>2025-06-04</t>
        </is>
      </c>
      <c r="D1489" t="inlineStr">
        <is>
          <t>Serra Grup Immobiliari</t>
        </is>
      </c>
      <c r="F1489" t="inlineStr">
        <is>
          <t>2025-06-04</t>
        </is>
      </c>
      <c r="G1489" t="n">
        <v>0</v>
      </c>
      <c r="I1489" t="n">
        <v>270000</v>
      </c>
      <c r="J1489" t="inlineStr">
        <is>
          <t>-</t>
        </is>
      </c>
      <c r="K1489" t="inlineStr">
        <is>
          <t>Viviendas</t>
        </is>
      </c>
      <c r="L1489" t="inlineStr">
        <is>
          <t>Seminuevo</t>
        </is>
      </c>
      <c r="M1489" t="n">
        <v>2023</v>
      </c>
      <c r="N1489" t="n">
        <v>2</v>
      </c>
      <c r="O1489" t="inlineStr">
        <is>
          <t>Vilafranca del Penedès</t>
        </is>
      </c>
      <c r="P1489" t="inlineStr">
        <is>
          <t>*CENTRO</t>
        </is>
      </c>
      <c r="Q1489" t="n">
        <v>95</v>
      </c>
      <c r="R1489" t="inlineStr">
        <is>
          <t>-</t>
        </is>
      </c>
      <c r="S1489" t="inlineStr">
        <is>
          <t>-</t>
        </is>
      </c>
      <c r="T1489" t="inlineStr">
        <is>
          <t>Si</t>
        </is>
      </c>
      <c r="U1489" t="n">
        <v>3</v>
      </c>
      <c r="V1489" t="n">
        <v>2</v>
      </c>
      <c r="W1489" t="inlineStr">
        <is>
          <t>Sur</t>
        </is>
      </c>
      <c r="X1489" t="inlineStr">
        <is>
          <t>No</t>
        </is>
      </c>
      <c r="Y1489" t="inlineStr">
        <is>
          <t>Si</t>
        </is>
      </c>
      <c r="Z1489" t="inlineStr">
        <is>
          <t>No</t>
        </is>
      </c>
      <c r="AA1489" t="inlineStr">
        <is>
          <t>No</t>
        </is>
      </c>
      <c r="AB1489" t="inlineStr">
        <is>
          <t>No</t>
        </is>
      </c>
      <c r="AC1489" s="126" t="inlineStr">
        <is>
          <t>Aqui</t>
        </is>
      </c>
      <c r="AE1489" t="n">
        <v>2842.105263157895</v>
      </c>
      <c r="AF1489" t="n">
        <v>2813.965607087024</v>
      </c>
    </row>
    <row r="1490">
      <c r="B1490" t="inlineStr">
        <is>
          <t>Actiu</t>
        </is>
      </c>
      <c r="C1490" t="inlineStr">
        <is>
          <t>2025-06-04</t>
        </is>
      </c>
      <c r="D1490" t="inlineStr">
        <is>
          <t>Serra Grup Immobiliari</t>
        </is>
      </c>
      <c r="F1490" t="inlineStr">
        <is>
          <t>2025-06-04</t>
        </is>
      </c>
      <c r="G1490" t="n">
        <v>0</v>
      </c>
      <c r="I1490" t="n">
        <v>495000</v>
      </c>
      <c r="J1490" t="inlineStr">
        <is>
          <t>-</t>
        </is>
      </c>
      <c r="K1490" t="inlineStr">
        <is>
          <t>Viviendas</t>
        </is>
      </c>
      <c r="L1490" t="inlineStr">
        <is>
          <t>Buen estado</t>
        </is>
      </c>
      <c r="M1490" t="n">
        <v>1918</v>
      </c>
      <c r="N1490" t="n">
        <v>107</v>
      </c>
      <c r="O1490" t="inlineStr">
        <is>
          <t>Vilafranca del Penedès</t>
        </is>
      </c>
      <c r="P1490" t="inlineStr">
        <is>
          <t>*CENTRO</t>
        </is>
      </c>
      <c r="Q1490" t="n">
        <v>273</v>
      </c>
      <c r="R1490" t="inlineStr">
        <is>
          <t>-</t>
        </is>
      </c>
      <c r="S1490" t="inlineStr">
        <is>
          <t>-</t>
        </is>
      </c>
      <c r="T1490" t="inlineStr">
        <is>
          <t>No</t>
        </is>
      </c>
      <c r="U1490" t="n">
        <v>7</v>
      </c>
      <c r="V1490" t="n">
        <v>4</v>
      </c>
      <c r="W1490" t="inlineStr">
        <is>
          <t>-</t>
        </is>
      </c>
      <c r="X1490" t="inlineStr">
        <is>
          <t>No</t>
        </is>
      </c>
      <c r="Y1490" t="inlineStr">
        <is>
          <t>Si</t>
        </is>
      </c>
      <c r="Z1490" t="inlineStr">
        <is>
          <t>No</t>
        </is>
      </c>
      <c r="AA1490" t="inlineStr">
        <is>
          <t>No</t>
        </is>
      </c>
      <c r="AB1490" t="inlineStr">
        <is>
          <t>No</t>
        </is>
      </c>
      <c r="AC1490" s="126" t="inlineStr">
        <is>
          <t>Aqui</t>
        </is>
      </c>
      <c r="AE1490" t="n">
        <v>1813.186813186813</v>
      </c>
      <c r="AF1490" t="n">
        <v>1181.22919425851</v>
      </c>
    </row>
    <row r="1491">
      <c r="B1491" t="inlineStr">
        <is>
          <t>Actiu</t>
        </is>
      </c>
      <c r="C1491" t="inlineStr">
        <is>
          <t>2025-06-04</t>
        </is>
      </c>
      <c r="D1491" t="inlineStr">
        <is>
          <t>Serra Grup Immobiliari</t>
        </is>
      </c>
      <c r="F1491" t="inlineStr">
        <is>
          <t>2025-06-04</t>
        </is>
      </c>
      <c r="G1491" t="n">
        <v>0</v>
      </c>
      <c r="I1491" t="n">
        <v>268000</v>
      </c>
      <c r="J1491" t="inlineStr">
        <is>
          <t>-</t>
        </is>
      </c>
      <c r="K1491" t="inlineStr">
        <is>
          <t>Viviendas</t>
        </is>
      </c>
      <c r="L1491" t="inlineStr">
        <is>
          <t>Obra Nueva</t>
        </is>
      </c>
      <c r="M1491" t="n">
        <v>2025</v>
      </c>
      <c r="N1491" t="n">
        <v>0</v>
      </c>
      <c r="O1491" t="inlineStr">
        <is>
          <t>Vilafranca del Penedès</t>
        </is>
      </c>
      <c r="P1491" t="inlineStr">
        <is>
          <t>La Girada</t>
        </is>
      </c>
      <c r="Q1491" t="n">
        <v>78</v>
      </c>
      <c r="R1491" t="inlineStr">
        <is>
          <t>-</t>
        </is>
      </c>
      <c r="S1491" t="inlineStr">
        <is>
          <t>-</t>
        </is>
      </c>
      <c r="T1491" t="inlineStr">
        <is>
          <t>Si</t>
        </is>
      </c>
      <c r="U1491" t="n">
        <v>4</v>
      </c>
      <c r="V1491" t="n">
        <v>2</v>
      </c>
      <c r="W1491" t="inlineStr">
        <is>
          <t>-</t>
        </is>
      </c>
      <c r="X1491" t="inlineStr">
        <is>
          <t>No</t>
        </is>
      </c>
      <c r="Y1491" t="inlineStr">
        <is>
          <t>Si</t>
        </is>
      </c>
      <c r="Z1491" t="inlineStr">
        <is>
          <t>Si</t>
        </is>
      </c>
      <c r="AA1491" t="inlineStr">
        <is>
          <t>No</t>
        </is>
      </c>
      <c r="AB1491" t="inlineStr">
        <is>
          <t>No</t>
        </is>
      </c>
      <c r="AC1491" s="126" t="inlineStr">
        <is>
          <t>Aqui</t>
        </is>
      </c>
      <c r="AE1491" t="n">
        <v>3435.897435897436</v>
      </c>
      <c r="AF1491" t="n">
        <v>3435.897435897436</v>
      </c>
    </row>
    <row r="1492">
      <c r="B1492" t="inlineStr">
        <is>
          <t>Actiu</t>
        </is>
      </c>
      <c r="C1492" t="inlineStr">
        <is>
          <t>2025-06-04</t>
        </is>
      </c>
      <c r="D1492" t="inlineStr">
        <is>
          <t>Serra Grup Immobiliari</t>
        </is>
      </c>
      <c r="F1492" t="inlineStr">
        <is>
          <t>2025-06-04</t>
        </is>
      </c>
      <c r="G1492" t="n">
        <v>0</v>
      </c>
      <c r="I1492" t="n">
        <v>276838</v>
      </c>
      <c r="J1492" t="inlineStr">
        <is>
          <t>-</t>
        </is>
      </c>
      <c r="K1492" t="inlineStr">
        <is>
          <t>Viviendas</t>
        </is>
      </c>
      <c r="L1492" t="inlineStr">
        <is>
          <t>Obra Nueva</t>
        </is>
      </c>
      <c r="M1492" t="n">
        <v>2025</v>
      </c>
      <c r="N1492" t="n">
        <v>0</v>
      </c>
      <c r="O1492" t="inlineStr">
        <is>
          <t>Vilafranca del Penedès</t>
        </is>
      </c>
      <c r="P1492" t="inlineStr">
        <is>
          <t>Barceloneta</t>
        </is>
      </c>
      <c r="Q1492" t="n">
        <v>83</v>
      </c>
      <c r="R1492" t="inlineStr">
        <is>
          <t>-</t>
        </is>
      </c>
      <c r="S1492" t="inlineStr">
        <is>
          <t>-</t>
        </is>
      </c>
      <c r="T1492" t="inlineStr">
        <is>
          <t>Si</t>
        </is>
      </c>
      <c r="U1492" t="n">
        <v>3</v>
      </c>
      <c r="V1492" t="n">
        <v>2</v>
      </c>
      <c r="W1492" t="inlineStr">
        <is>
          <t>-</t>
        </is>
      </c>
      <c r="X1492" t="inlineStr">
        <is>
          <t>No</t>
        </is>
      </c>
      <c r="Y1492" t="inlineStr">
        <is>
          <t>No</t>
        </is>
      </c>
      <c r="Z1492" t="inlineStr">
        <is>
          <t>Si</t>
        </is>
      </c>
      <c r="AA1492" t="inlineStr">
        <is>
          <t>No</t>
        </is>
      </c>
      <c r="AB1492" t="inlineStr">
        <is>
          <t>Si</t>
        </is>
      </c>
      <c r="AC1492" s="126" t="inlineStr">
        <is>
          <t>Aqui</t>
        </is>
      </c>
      <c r="AE1492" t="n">
        <v>3335.397590361446</v>
      </c>
      <c r="AF1492" t="n">
        <v>3335.397590361446</v>
      </c>
    </row>
    <row r="1493">
      <c r="B1493" t="inlineStr">
        <is>
          <t>Actiu</t>
        </is>
      </c>
      <c r="C1493" t="inlineStr">
        <is>
          <t>2025-06-04</t>
        </is>
      </c>
      <c r="D1493" t="inlineStr">
        <is>
          <t>Serra Grup Immobiliari</t>
        </is>
      </c>
      <c r="F1493" t="inlineStr">
        <is>
          <t>2025-06-04</t>
        </is>
      </c>
      <c r="G1493" t="n">
        <v>0</v>
      </c>
      <c r="I1493" t="n">
        <v>319200</v>
      </c>
      <c r="J1493" t="inlineStr">
        <is>
          <t>-</t>
        </is>
      </c>
      <c r="K1493" t="inlineStr">
        <is>
          <t>Viviendas</t>
        </is>
      </c>
      <c r="L1493" t="inlineStr">
        <is>
          <t>Obra Nueva</t>
        </is>
      </c>
      <c r="M1493" t="n">
        <v>2025</v>
      </c>
      <c r="N1493" t="n">
        <v>0</v>
      </c>
      <c r="O1493" t="inlineStr">
        <is>
          <t>Vilafranca del Penedès</t>
        </is>
      </c>
      <c r="P1493" t="inlineStr">
        <is>
          <t>Barcelona</t>
        </is>
      </c>
      <c r="Q1493" t="n">
        <v>92</v>
      </c>
      <c r="R1493" t="inlineStr">
        <is>
          <t>-</t>
        </is>
      </c>
      <c r="S1493" t="inlineStr">
        <is>
          <t>-</t>
        </is>
      </c>
      <c r="T1493" t="inlineStr">
        <is>
          <t>Si</t>
        </is>
      </c>
      <c r="U1493" t="n">
        <v>4</v>
      </c>
      <c r="V1493" t="n">
        <v>2</v>
      </c>
      <c r="W1493" t="inlineStr">
        <is>
          <t>-</t>
        </is>
      </c>
      <c r="X1493" t="inlineStr">
        <is>
          <t>No</t>
        </is>
      </c>
      <c r="Y1493" t="inlineStr">
        <is>
          <t>No</t>
        </is>
      </c>
      <c r="Z1493" t="inlineStr">
        <is>
          <t>Si</t>
        </is>
      </c>
      <c r="AA1493" t="inlineStr">
        <is>
          <t>No</t>
        </is>
      </c>
      <c r="AB1493" t="inlineStr">
        <is>
          <t>Si</t>
        </is>
      </c>
      <c r="AC1493" s="126" t="inlineStr">
        <is>
          <t>Aqui</t>
        </is>
      </c>
      <c r="AE1493" t="n">
        <v>3469.565217391304</v>
      </c>
      <c r="AF1493" t="n">
        <v>3469.565217391304</v>
      </c>
    </row>
    <row r="1494">
      <c r="B1494" t="inlineStr">
        <is>
          <t>Actiu</t>
        </is>
      </c>
      <c r="C1494" t="inlineStr">
        <is>
          <t>2025-06-04</t>
        </is>
      </c>
      <c r="D1494" t="inlineStr">
        <is>
          <t>Serra Grup Immobiliari</t>
        </is>
      </c>
      <c r="F1494" t="inlineStr">
        <is>
          <t>2025-06-04</t>
        </is>
      </c>
      <c r="G1494" t="n">
        <v>0</v>
      </c>
      <c r="I1494" t="n">
        <v>2200000</v>
      </c>
      <c r="J1494" t="inlineStr">
        <is>
          <t>-</t>
        </is>
      </c>
      <c r="K1494" t="inlineStr">
        <is>
          <t>Viviendas</t>
        </is>
      </c>
      <c r="L1494" t="inlineStr">
        <is>
          <t>-</t>
        </is>
      </c>
      <c r="M1494" t="inlineStr">
        <is>
          <t>-</t>
        </is>
      </c>
      <c r="N1494" t="inlineStr">
        <is>
          <t>-</t>
        </is>
      </c>
      <c r="O1494" t="inlineStr">
        <is>
          <t>Vilafranca del Penedès</t>
        </is>
      </c>
      <c r="P1494" t="inlineStr">
        <is>
          <t>Subirats</t>
        </is>
      </c>
      <c r="Q1494" t="n">
        <v>687</v>
      </c>
      <c r="R1494" t="inlineStr">
        <is>
          <t>-</t>
        </is>
      </c>
      <c r="S1494" t="inlineStr">
        <is>
          <t>-</t>
        </is>
      </c>
      <c r="T1494" t="inlineStr">
        <is>
          <t>No</t>
        </is>
      </c>
      <c r="U1494" t="n">
        <v>8</v>
      </c>
      <c r="V1494" t="n">
        <v>6</v>
      </c>
      <c r="W1494" t="inlineStr">
        <is>
          <t>-</t>
        </is>
      </c>
      <c r="X1494" t="inlineStr">
        <is>
          <t>Si</t>
        </is>
      </c>
      <c r="Y1494" t="inlineStr">
        <is>
          <t>Si</t>
        </is>
      </c>
      <c r="Z1494" t="inlineStr">
        <is>
          <t>Si</t>
        </is>
      </c>
      <c r="AA1494" t="inlineStr">
        <is>
          <t>No</t>
        </is>
      </c>
      <c r="AB1494" t="inlineStr">
        <is>
          <t>No</t>
        </is>
      </c>
      <c r="AC1494" s="126" t="inlineStr">
        <is>
          <t>Aqui</t>
        </is>
      </c>
      <c r="AE1494" t="n">
        <v>3202.328966521106</v>
      </c>
      <c r="AF1494" t="inlineStr">
        <is>
          <t>-</t>
        </is>
      </c>
    </row>
    <row r="1495">
      <c r="B1495" t="inlineStr">
        <is>
          <t>Actiu</t>
        </is>
      </c>
      <c r="C1495" t="inlineStr">
        <is>
          <t>2025-06-04</t>
        </is>
      </c>
      <c r="D1495" t="inlineStr">
        <is>
          <t>Serra Grup Immobiliari</t>
        </is>
      </c>
      <c r="F1495" t="inlineStr">
        <is>
          <t>2025-06-04</t>
        </is>
      </c>
      <c r="G1495" t="n">
        <v>0</v>
      </c>
      <c r="I1495" t="n">
        <v>285000</v>
      </c>
      <c r="J1495" t="inlineStr">
        <is>
          <t>-</t>
        </is>
      </c>
      <c r="K1495" t="inlineStr">
        <is>
          <t>Viviendas</t>
        </is>
      </c>
      <c r="L1495" t="inlineStr">
        <is>
          <t>-</t>
        </is>
      </c>
      <c r="M1495" t="n">
        <v>1966</v>
      </c>
      <c r="N1495" t="n">
        <v>59</v>
      </c>
      <c r="O1495" t="inlineStr">
        <is>
          <t>Vilafranca del Penedès</t>
        </is>
      </c>
      <c r="P1495" t="inlineStr">
        <is>
          <t>Sant Julià</t>
        </is>
      </c>
      <c r="Q1495" t="n">
        <v>90</v>
      </c>
      <c r="R1495" t="inlineStr">
        <is>
          <t>-</t>
        </is>
      </c>
      <c r="S1495" t="inlineStr">
        <is>
          <t>-</t>
        </is>
      </c>
      <c r="T1495" t="inlineStr">
        <is>
          <t>No</t>
        </is>
      </c>
      <c r="U1495" t="n">
        <v>3</v>
      </c>
      <c r="V1495" t="n">
        <v>1</v>
      </c>
      <c r="W1495" t="inlineStr">
        <is>
          <t>-</t>
        </is>
      </c>
      <c r="X1495" t="inlineStr">
        <is>
          <t>Si</t>
        </is>
      </c>
      <c r="Y1495" t="inlineStr">
        <is>
          <t>No</t>
        </is>
      </c>
      <c r="Z1495" t="inlineStr">
        <is>
          <t>No</t>
        </is>
      </c>
      <c r="AA1495" t="inlineStr">
        <is>
          <t>Si</t>
        </is>
      </c>
      <c r="AB1495" t="inlineStr">
        <is>
          <t>Si</t>
        </is>
      </c>
      <c r="AC1495" s="126" t="inlineStr">
        <is>
          <t>Aqui</t>
        </is>
      </c>
      <c r="AE1495" t="n">
        <v>3166.666666666667</v>
      </c>
      <c r="AF1495" t="n">
        <v>2445.302445302445</v>
      </c>
    </row>
    <row r="1496">
      <c r="B1496" t="inlineStr">
        <is>
          <t>Actiu</t>
        </is>
      </c>
      <c r="C1496" t="inlineStr">
        <is>
          <t>2025-06-04</t>
        </is>
      </c>
      <c r="D1496" t="inlineStr">
        <is>
          <t>Serra Grup Immobiliari</t>
        </is>
      </c>
      <c r="F1496" t="inlineStr">
        <is>
          <t>2025-06-04</t>
        </is>
      </c>
      <c r="G1496" t="n">
        <v>0</v>
      </c>
      <c r="I1496" t="n">
        <v>495000</v>
      </c>
      <c r="J1496" t="inlineStr">
        <is>
          <t>-</t>
        </is>
      </c>
      <c r="K1496" t="inlineStr">
        <is>
          <t>Viviendas</t>
        </is>
      </c>
      <c r="L1496" t="inlineStr">
        <is>
          <t>-</t>
        </is>
      </c>
      <c r="M1496" t="n">
        <v>1980</v>
      </c>
      <c r="N1496" t="n">
        <v>45</v>
      </c>
      <c r="O1496" t="inlineStr">
        <is>
          <t>Vilafranca del Penedès</t>
        </is>
      </c>
      <c r="P1496" t="inlineStr">
        <is>
          <t>*CENTRO</t>
        </is>
      </c>
      <c r="Q1496" t="n">
        <v>260</v>
      </c>
      <c r="R1496" t="inlineStr">
        <is>
          <t>-</t>
        </is>
      </c>
      <c r="S1496" t="inlineStr">
        <is>
          <t>-</t>
        </is>
      </c>
      <c r="T1496" t="inlineStr">
        <is>
          <t>Si</t>
        </is>
      </c>
      <c r="U1496" t="n">
        <v>5</v>
      </c>
      <c r="V1496" t="n">
        <v>3</v>
      </c>
      <c r="W1496" t="inlineStr">
        <is>
          <t>-</t>
        </is>
      </c>
      <c r="X1496" t="inlineStr">
        <is>
          <t>No</t>
        </is>
      </c>
      <c r="Y1496" t="inlineStr">
        <is>
          <t>Si</t>
        </is>
      </c>
      <c r="Z1496" t="inlineStr">
        <is>
          <t>No</t>
        </is>
      </c>
      <c r="AA1496" t="inlineStr">
        <is>
          <t>Si</t>
        </is>
      </c>
      <c r="AB1496" t="inlineStr">
        <is>
          <t>No</t>
        </is>
      </c>
      <c r="AC1496" s="126" t="inlineStr">
        <is>
          <t>Aqui</t>
        </is>
      </c>
      <c r="AE1496" t="n">
        <v>1903.846153846154</v>
      </c>
      <c r="AF1496" t="n">
        <v>1554.160125588697</v>
      </c>
    </row>
    <row r="1497">
      <c r="B1497" t="inlineStr">
        <is>
          <t>Actiu</t>
        </is>
      </c>
      <c r="C1497" t="inlineStr">
        <is>
          <t>2025-06-04</t>
        </is>
      </c>
      <c r="D1497" t="inlineStr">
        <is>
          <t>Serra Grup Immobiliari</t>
        </is>
      </c>
      <c r="F1497" t="inlineStr">
        <is>
          <t>2025-06-04</t>
        </is>
      </c>
      <c r="G1497" t="n">
        <v>0</v>
      </c>
      <c r="I1497" t="n">
        <v>295000</v>
      </c>
      <c r="J1497" t="inlineStr">
        <is>
          <t>-</t>
        </is>
      </c>
      <c r="K1497" t="inlineStr">
        <is>
          <t>Viviendas</t>
        </is>
      </c>
      <c r="L1497" t="inlineStr">
        <is>
          <t>-</t>
        </is>
      </c>
      <c r="M1497" t="n">
        <v>1991</v>
      </c>
      <c r="N1497" t="n">
        <v>34</v>
      </c>
      <c r="O1497" t="inlineStr">
        <is>
          <t>Vilafranca del Penedès</t>
        </is>
      </c>
      <c r="P1497" t="inlineStr">
        <is>
          <t>Barceloneta - Molí D´En Rovira</t>
        </is>
      </c>
      <c r="Q1497" t="n">
        <v>121</v>
      </c>
      <c r="R1497" t="inlineStr">
        <is>
          <t>-</t>
        </is>
      </c>
      <c r="S1497" t="inlineStr">
        <is>
          <t>-</t>
        </is>
      </c>
      <c r="T1497" t="inlineStr">
        <is>
          <t>No</t>
        </is>
      </c>
      <c r="U1497" t="n">
        <v>3</v>
      </c>
      <c r="V1497" t="n">
        <v>3</v>
      </c>
      <c r="W1497" t="inlineStr">
        <is>
          <t>-</t>
        </is>
      </c>
      <c r="X1497" t="inlineStr">
        <is>
          <t>No</t>
        </is>
      </c>
      <c r="Y1497" t="inlineStr">
        <is>
          <t>No</t>
        </is>
      </c>
      <c r="Z1497" t="inlineStr">
        <is>
          <t>No</t>
        </is>
      </c>
      <c r="AA1497" t="inlineStr">
        <is>
          <t>Si</t>
        </is>
      </c>
      <c r="AB1497" t="inlineStr">
        <is>
          <t>Si</t>
        </is>
      </c>
      <c r="AC1497" s="126" t="inlineStr">
        <is>
          <t>Aqui</t>
        </is>
      </c>
      <c r="AE1497" t="n">
        <v>2438.01652892562</v>
      </c>
      <c r="AF1497" t="n">
        <v>2083.774811047538</v>
      </c>
    </row>
    <row r="1498">
      <c r="B1498" t="inlineStr">
        <is>
          <t>Actiu</t>
        </is>
      </c>
      <c r="C1498" t="inlineStr">
        <is>
          <t>2025-06-04</t>
        </is>
      </c>
      <c r="D1498" t="inlineStr">
        <is>
          <t>Serra Grup Immobiliari</t>
        </is>
      </c>
      <c r="F1498" t="inlineStr">
        <is>
          <t>2025-06-04</t>
        </is>
      </c>
      <c r="G1498" t="n">
        <v>0</v>
      </c>
      <c r="I1498" t="n">
        <v>296000</v>
      </c>
      <c r="J1498" t="inlineStr">
        <is>
          <t>-</t>
        </is>
      </c>
      <c r="K1498" t="inlineStr">
        <is>
          <t>Viviendas</t>
        </is>
      </c>
      <c r="L1498" t="inlineStr">
        <is>
          <t>Buen estado</t>
        </is>
      </c>
      <c r="M1498" t="inlineStr">
        <is>
          <t>-</t>
        </is>
      </c>
      <c r="N1498" t="inlineStr">
        <is>
          <t>-</t>
        </is>
      </c>
      <c r="O1498" t="inlineStr">
        <is>
          <t>Font-rubí</t>
        </is>
      </c>
      <c r="P1498" t="inlineStr">
        <is>
          <t>Cataluna</t>
        </is>
      </c>
      <c r="Q1498" t="n">
        <v>95</v>
      </c>
      <c r="R1498" t="inlineStr">
        <is>
          <t>-</t>
        </is>
      </c>
      <c r="S1498" t="inlineStr">
        <is>
          <t>-</t>
        </is>
      </c>
      <c r="T1498" t="inlineStr">
        <is>
          <t>No</t>
        </is>
      </c>
      <c r="U1498" t="n">
        <v>7</v>
      </c>
      <c r="V1498" t="n">
        <v>3</v>
      </c>
      <c r="W1498" t="inlineStr">
        <is>
          <t>-</t>
        </is>
      </c>
      <c r="X1498" t="inlineStr">
        <is>
          <t>Si</t>
        </is>
      </c>
      <c r="Y1498" t="inlineStr">
        <is>
          <t>No</t>
        </is>
      </c>
      <c r="Z1498" t="inlineStr">
        <is>
          <t>Si</t>
        </is>
      </c>
      <c r="AA1498" t="inlineStr">
        <is>
          <t>No</t>
        </is>
      </c>
      <c r="AB1498" t="inlineStr">
        <is>
          <t>No</t>
        </is>
      </c>
      <c r="AC1498" s="126" t="inlineStr">
        <is>
          <t>Aqui</t>
        </is>
      </c>
      <c r="AE1498" t="n">
        <v>3115.78947368421</v>
      </c>
      <c r="AF1498" t="inlineStr">
        <is>
          <t>-</t>
        </is>
      </c>
    </row>
    <row r="1499">
      <c r="B1499" t="inlineStr">
        <is>
          <t>Actiu</t>
        </is>
      </c>
      <c r="C1499" t="inlineStr">
        <is>
          <t>2025-06-04</t>
        </is>
      </c>
      <c r="D1499" t="inlineStr">
        <is>
          <t>Serra Grup Immobiliari</t>
        </is>
      </c>
      <c r="F1499" t="inlineStr">
        <is>
          <t>2025-06-04</t>
        </is>
      </c>
      <c r="G1499" t="n">
        <v>0</v>
      </c>
      <c r="I1499" t="n">
        <v>340000</v>
      </c>
      <c r="J1499" t="inlineStr">
        <is>
          <t>-</t>
        </is>
      </c>
      <c r="K1499" t="inlineStr">
        <is>
          <t>Viviendas</t>
        </is>
      </c>
      <c r="L1499" t="inlineStr">
        <is>
          <t>-</t>
        </is>
      </c>
      <c r="M1499" t="n">
        <v>2003</v>
      </c>
      <c r="N1499" t="n">
        <v>22</v>
      </c>
      <c r="O1499" t="inlineStr">
        <is>
          <t>Moja</t>
        </is>
      </c>
      <c r="P1499" t="inlineStr">
        <is>
          <t>La vinera</t>
        </is>
      </c>
      <c r="Q1499" t="n">
        <v>125</v>
      </c>
      <c r="R1499" t="inlineStr">
        <is>
          <t>-</t>
        </is>
      </c>
      <c r="S1499" t="inlineStr">
        <is>
          <t>-</t>
        </is>
      </c>
      <c r="T1499" t="inlineStr">
        <is>
          <t>Si</t>
        </is>
      </c>
      <c r="U1499" t="n">
        <v>4</v>
      </c>
      <c r="V1499" t="n">
        <v>3</v>
      </c>
      <c r="W1499" t="inlineStr">
        <is>
          <t>-</t>
        </is>
      </c>
      <c r="X1499" t="inlineStr">
        <is>
          <t>Si</t>
        </is>
      </c>
      <c r="Y1499" t="inlineStr">
        <is>
          <t>Si</t>
        </is>
      </c>
      <c r="Z1499" t="inlineStr">
        <is>
          <t>Si</t>
        </is>
      </c>
      <c r="AA1499" t="inlineStr">
        <is>
          <t>Si</t>
        </is>
      </c>
      <c r="AB1499" t="inlineStr">
        <is>
          <t>Si</t>
        </is>
      </c>
      <c r="AC1499" s="126" t="inlineStr">
        <is>
          <t>Aqui</t>
        </is>
      </c>
      <c r="AE1499" t="n">
        <v>2720</v>
      </c>
      <c r="AF1499" t="n">
        <v>2450.45045045045</v>
      </c>
    </row>
    <row r="1500">
      <c r="B1500" t="inlineStr">
        <is>
          <t>Actiu</t>
        </is>
      </c>
      <c r="C1500" t="inlineStr">
        <is>
          <t>2025-06-05</t>
        </is>
      </c>
      <c r="D1500" t="inlineStr">
        <is>
          <t>Serra Grup Immobiliari</t>
        </is>
      </c>
      <c r="F1500" t="inlineStr">
        <is>
          <t>2025-06-05</t>
        </is>
      </c>
      <c r="G1500" t="n">
        <v>0</v>
      </c>
      <c r="I1500" t="n">
        <v>268000</v>
      </c>
      <c r="J1500" t="inlineStr">
        <is>
          <t>-</t>
        </is>
      </c>
      <c r="K1500" t="inlineStr">
        <is>
          <t>Viviendas</t>
        </is>
      </c>
      <c r="L1500" t="inlineStr">
        <is>
          <t>Obra Nueva</t>
        </is>
      </c>
      <c r="M1500" t="n">
        <v>2025</v>
      </c>
      <c r="N1500" t="n">
        <v>0</v>
      </c>
      <c r="O1500" t="inlineStr">
        <is>
          <t>Vilafranca del Penedès</t>
        </is>
      </c>
      <c r="P1500" t="inlineStr">
        <is>
          <t>La Girada</t>
        </is>
      </c>
      <c r="Q1500" t="n">
        <v>78</v>
      </c>
      <c r="R1500" t="inlineStr">
        <is>
          <t>-</t>
        </is>
      </c>
      <c r="S1500" t="inlineStr">
        <is>
          <t>-</t>
        </is>
      </c>
      <c r="T1500" t="inlineStr">
        <is>
          <t>Si</t>
        </is>
      </c>
      <c r="U1500" t="n">
        <v>4</v>
      </c>
      <c r="V1500" t="n">
        <v>2</v>
      </c>
      <c r="W1500" t="inlineStr">
        <is>
          <t>-</t>
        </is>
      </c>
      <c r="X1500" t="inlineStr">
        <is>
          <t>No</t>
        </is>
      </c>
      <c r="Y1500" t="inlineStr">
        <is>
          <t>Si</t>
        </is>
      </c>
      <c r="Z1500" t="inlineStr">
        <is>
          <t>Si</t>
        </is>
      </c>
      <c r="AA1500" t="inlineStr">
        <is>
          <t>No</t>
        </is>
      </c>
      <c r="AB1500" t="inlineStr">
        <is>
          <t>No</t>
        </is>
      </c>
      <c r="AC1500" s="126" t="inlineStr">
        <is>
          <t>Aqui</t>
        </is>
      </c>
      <c r="AE1500" t="n">
        <v>3435.897435897436</v>
      </c>
      <c r="AF1500" t="n">
        <v>3435.897435897436</v>
      </c>
    </row>
    <row r="1501">
      <c r="B1501" t="inlineStr">
        <is>
          <t>Actiu</t>
        </is>
      </c>
      <c r="C1501" t="inlineStr">
        <is>
          <t>2025-06-05</t>
        </is>
      </c>
      <c r="D1501" t="inlineStr">
        <is>
          <t>Serra Grup Immobiliari</t>
        </is>
      </c>
      <c r="F1501" t="inlineStr">
        <is>
          <t>2025-06-05</t>
        </is>
      </c>
      <c r="G1501" t="n">
        <v>0</v>
      </c>
      <c r="I1501" t="n">
        <v>273861</v>
      </c>
      <c r="J1501" t="inlineStr">
        <is>
          <t>-</t>
        </is>
      </c>
      <c r="K1501" t="inlineStr">
        <is>
          <t>Viviendas</t>
        </is>
      </c>
      <c r="L1501" t="inlineStr">
        <is>
          <t>Obra Nueva</t>
        </is>
      </c>
      <c r="M1501" t="n">
        <v>2025</v>
      </c>
      <c r="N1501" t="n">
        <v>0</v>
      </c>
      <c r="O1501" t="inlineStr">
        <is>
          <t>Vilafranca del Penedès</t>
        </is>
      </c>
      <c r="P1501" t="inlineStr">
        <is>
          <t>Vilafranca del Penedès</t>
        </is>
      </c>
      <c r="Q1501" t="n">
        <v>84</v>
      </c>
      <c r="R1501" t="inlineStr">
        <is>
          <t>-</t>
        </is>
      </c>
      <c r="S1501" t="inlineStr">
        <is>
          <t>-</t>
        </is>
      </c>
      <c r="T1501" t="inlineStr">
        <is>
          <t>Si</t>
        </is>
      </c>
      <c r="U1501" t="n">
        <v>3</v>
      </c>
      <c r="V1501" t="n">
        <v>2</v>
      </c>
      <c r="W1501" t="inlineStr">
        <is>
          <t>-</t>
        </is>
      </c>
      <c r="X1501" t="inlineStr">
        <is>
          <t>No</t>
        </is>
      </c>
      <c r="Y1501" t="inlineStr">
        <is>
          <t>No</t>
        </is>
      </c>
      <c r="Z1501" t="inlineStr">
        <is>
          <t>Si</t>
        </is>
      </c>
      <c r="AA1501" t="inlineStr">
        <is>
          <t>No</t>
        </is>
      </c>
      <c r="AB1501" t="inlineStr">
        <is>
          <t>Si</t>
        </is>
      </c>
      <c r="AC1501" s="126" t="inlineStr">
        <is>
          <t>Aqui</t>
        </is>
      </c>
      <c r="AE1501" t="n">
        <v>3260.25</v>
      </c>
      <c r="AF1501" t="n">
        <v>3260.25</v>
      </c>
    </row>
    <row r="1502">
      <c r="B1502" t="inlineStr">
        <is>
          <t>Actiu</t>
        </is>
      </c>
      <c r="C1502" t="inlineStr">
        <is>
          <t>2025-06-05</t>
        </is>
      </c>
      <c r="D1502" t="inlineStr">
        <is>
          <t>Serra Grup Immobiliari</t>
        </is>
      </c>
      <c r="F1502" t="inlineStr">
        <is>
          <t>2025-06-05</t>
        </is>
      </c>
      <c r="G1502" t="n">
        <v>0</v>
      </c>
      <c r="I1502" t="n">
        <v>319200</v>
      </c>
      <c r="J1502" t="inlineStr">
        <is>
          <t>-</t>
        </is>
      </c>
      <c r="K1502" t="inlineStr">
        <is>
          <t>Viviendas</t>
        </is>
      </c>
      <c r="L1502" t="inlineStr">
        <is>
          <t>Obra Nueva</t>
        </is>
      </c>
      <c r="M1502" t="n">
        <v>2025</v>
      </c>
      <c r="N1502" t="n">
        <v>0</v>
      </c>
      <c r="O1502" t="inlineStr">
        <is>
          <t>Vilafranca del Penedès</t>
        </is>
      </c>
      <c r="P1502" t="inlineStr">
        <is>
          <t>Barcelona</t>
        </is>
      </c>
      <c r="Q1502" t="n">
        <v>92</v>
      </c>
      <c r="R1502" t="inlineStr">
        <is>
          <t>-</t>
        </is>
      </c>
      <c r="S1502" t="inlineStr">
        <is>
          <t>-</t>
        </is>
      </c>
      <c r="T1502" t="inlineStr">
        <is>
          <t>Si</t>
        </is>
      </c>
      <c r="U1502" t="n">
        <v>4</v>
      </c>
      <c r="V1502" t="n">
        <v>2</v>
      </c>
      <c r="W1502" t="inlineStr">
        <is>
          <t>-</t>
        </is>
      </c>
      <c r="X1502" t="inlineStr">
        <is>
          <t>No</t>
        </is>
      </c>
      <c r="Y1502" t="inlineStr">
        <is>
          <t>No</t>
        </is>
      </c>
      <c r="Z1502" t="inlineStr">
        <is>
          <t>Si</t>
        </is>
      </c>
      <c r="AA1502" t="inlineStr">
        <is>
          <t>No</t>
        </is>
      </c>
      <c r="AB1502" t="inlineStr">
        <is>
          <t>Si</t>
        </is>
      </c>
      <c r="AC1502" s="126" t="inlineStr">
        <is>
          <t>Aqui</t>
        </is>
      </c>
      <c r="AE1502" t="n">
        <v>3469.565217391304</v>
      </c>
      <c r="AF1502" t="n">
        <v>3469.565217391304</v>
      </c>
    </row>
    <row r="1503">
      <c r="B1503" t="inlineStr">
        <is>
          <t>Actiu</t>
        </is>
      </c>
      <c r="C1503" t="inlineStr">
        <is>
          <t>2025-06-05</t>
        </is>
      </c>
      <c r="D1503" t="inlineStr">
        <is>
          <t>Serra Grup Immobiliari</t>
        </is>
      </c>
      <c r="F1503" t="inlineStr">
        <is>
          <t>2025-06-05</t>
        </is>
      </c>
      <c r="G1503" t="n">
        <v>0</v>
      </c>
      <c r="I1503" t="n">
        <v>288472</v>
      </c>
      <c r="J1503" t="inlineStr">
        <is>
          <t>-</t>
        </is>
      </c>
      <c r="K1503" t="inlineStr">
        <is>
          <t>Viviendas</t>
        </is>
      </c>
      <c r="L1503" t="inlineStr">
        <is>
          <t>Obra Nueva</t>
        </is>
      </c>
      <c r="M1503" t="n">
        <v>2025</v>
      </c>
      <c r="N1503" t="n">
        <v>0</v>
      </c>
      <c r="O1503" t="inlineStr">
        <is>
          <t>Vilafranca del Penedès</t>
        </is>
      </c>
      <c r="P1503" t="inlineStr">
        <is>
          <t>Vilafranca del Penedès</t>
        </is>
      </c>
      <c r="Q1503" t="n">
        <v>88</v>
      </c>
      <c r="R1503" t="inlineStr">
        <is>
          <t>-</t>
        </is>
      </c>
      <c r="S1503" t="inlineStr">
        <is>
          <t>-</t>
        </is>
      </c>
      <c r="T1503" t="inlineStr">
        <is>
          <t>Si</t>
        </is>
      </c>
      <c r="U1503" t="n">
        <v>4</v>
      </c>
      <c r="V1503" t="n">
        <v>2</v>
      </c>
      <c r="W1503" t="inlineStr">
        <is>
          <t>-</t>
        </is>
      </c>
      <c r="X1503" t="inlineStr">
        <is>
          <t>No</t>
        </is>
      </c>
      <c r="Y1503" t="inlineStr">
        <is>
          <t>Si</t>
        </is>
      </c>
      <c r="Z1503" t="inlineStr">
        <is>
          <t>Si</t>
        </is>
      </c>
      <c r="AA1503" t="inlineStr">
        <is>
          <t>No</t>
        </is>
      </c>
      <c r="AB1503" t="inlineStr">
        <is>
          <t>Si</t>
        </is>
      </c>
      <c r="AC1503" s="126" t="inlineStr">
        <is>
          <t>Aqui</t>
        </is>
      </c>
      <c r="AE1503" t="n">
        <v>3278.090909090909</v>
      </c>
      <c r="AF1503" t="n">
        <v>3278.090909090909</v>
      </c>
    </row>
    <row r="1504">
      <c r="B1504" t="inlineStr">
        <is>
          <t>Actiu</t>
        </is>
      </c>
      <c r="C1504" t="inlineStr">
        <is>
          <t>2025-06-05</t>
        </is>
      </c>
      <c r="D1504" t="inlineStr">
        <is>
          <t>Serra Grup Immobiliari</t>
        </is>
      </c>
      <c r="F1504" t="inlineStr">
        <is>
          <t>2025-06-05</t>
        </is>
      </c>
      <c r="G1504" t="n">
        <v>0</v>
      </c>
      <c r="I1504" t="n">
        <v>175000</v>
      </c>
      <c r="J1504" t="inlineStr">
        <is>
          <t>-</t>
        </is>
      </c>
      <c r="K1504" t="inlineStr">
        <is>
          <t>Viviendas</t>
        </is>
      </c>
      <c r="L1504" t="inlineStr">
        <is>
          <t>Buen estado</t>
        </is>
      </c>
      <c r="M1504" t="n">
        <v>1995</v>
      </c>
      <c r="N1504" t="n">
        <v>30</v>
      </c>
      <c r="O1504" t="inlineStr">
        <is>
          <t>Vilafranca del Penedès</t>
        </is>
      </c>
      <c r="P1504" t="inlineStr">
        <is>
          <t>LES CLOTES</t>
        </is>
      </c>
      <c r="Q1504" t="n">
        <v>87</v>
      </c>
      <c r="R1504" t="inlineStr">
        <is>
          <t>-</t>
        </is>
      </c>
      <c r="S1504" t="inlineStr">
        <is>
          <t>-</t>
        </is>
      </c>
      <c r="T1504" t="inlineStr">
        <is>
          <t>Si</t>
        </is>
      </c>
      <c r="U1504" t="n">
        <v>4</v>
      </c>
      <c r="V1504" t="n">
        <v>2</v>
      </c>
      <c r="W1504" t="inlineStr">
        <is>
          <t>Oeste</t>
        </is>
      </c>
      <c r="X1504" t="inlineStr">
        <is>
          <t>No</t>
        </is>
      </c>
      <c r="Y1504" t="inlineStr">
        <is>
          <t>Si</t>
        </is>
      </c>
      <c r="Z1504" t="inlineStr">
        <is>
          <t>No</t>
        </is>
      </c>
      <c r="AA1504" t="inlineStr">
        <is>
          <t>No</t>
        </is>
      </c>
      <c r="AB1504" t="inlineStr">
        <is>
          <t>No</t>
        </is>
      </c>
      <c r="AC1504" s="126" t="inlineStr">
        <is>
          <t>Aqui</t>
        </is>
      </c>
      <c r="AE1504" t="n">
        <v>2011.494252873563</v>
      </c>
      <c r="AF1504" t="n">
        <v>1749.125437281359</v>
      </c>
    </row>
    <row r="1505">
      <c r="B1505" t="inlineStr">
        <is>
          <t>Actiu</t>
        </is>
      </c>
      <c r="C1505" t="inlineStr">
        <is>
          <t>2025-06-05</t>
        </is>
      </c>
      <c r="D1505" t="inlineStr">
        <is>
          <t>Serra Grup Immobiliari</t>
        </is>
      </c>
      <c r="F1505" t="inlineStr">
        <is>
          <t>2025-06-05</t>
        </is>
      </c>
      <c r="G1505" t="n">
        <v>0</v>
      </c>
      <c r="I1505" t="n">
        <v>148000</v>
      </c>
      <c r="J1505" t="inlineStr">
        <is>
          <t>-</t>
        </is>
      </c>
      <c r="K1505" t="inlineStr">
        <is>
          <t>Viviendas</t>
        </is>
      </c>
      <c r="L1505" t="inlineStr">
        <is>
          <t>Buen estado</t>
        </is>
      </c>
      <c r="M1505" t="n">
        <v>1967</v>
      </c>
      <c r="N1505" t="n">
        <v>58</v>
      </c>
      <c r="O1505" t="inlineStr">
        <is>
          <t>Vilafranca del Penedès</t>
        </is>
      </c>
      <c r="P1505" t="inlineStr">
        <is>
          <t>LEspirall</t>
        </is>
      </c>
      <c r="Q1505" t="n">
        <v>80</v>
      </c>
      <c r="R1505" t="inlineStr">
        <is>
          <t>-</t>
        </is>
      </c>
      <c r="S1505" t="inlineStr">
        <is>
          <t>-</t>
        </is>
      </c>
      <c r="T1505" t="inlineStr">
        <is>
          <t>Si</t>
        </is>
      </c>
      <c r="U1505" t="n">
        <v>3</v>
      </c>
      <c r="V1505" t="n">
        <v>1</v>
      </c>
      <c r="W1505" t="inlineStr">
        <is>
          <t>Este</t>
        </is>
      </c>
      <c r="X1505" t="inlineStr">
        <is>
          <t>No</t>
        </is>
      </c>
      <c r="Y1505" t="inlineStr">
        <is>
          <t>No</t>
        </is>
      </c>
      <c r="Z1505" t="inlineStr">
        <is>
          <t>No</t>
        </is>
      </c>
      <c r="AA1505" t="inlineStr">
        <is>
          <t>No</t>
        </is>
      </c>
      <c r="AB1505" t="inlineStr">
        <is>
          <t>Si</t>
        </is>
      </c>
      <c r="AC1505" s="126" t="inlineStr">
        <is>
          <t>Aqui</t>
        </is>
      </c>
      <c r="AE1505" t="n">
        <v>1850</v>
      </c>
      <c r="AF1505" t="n">
        <v>1434.108527131783</v>
      </c>
    </row>
    <row r="1506">
      <c r="B1506" t="inlineStr">
        <is>
          <t>Actiu</t>
        </is>
      </c>
      <c r="C1506" t="inlineStr">
        <is>
          <t>2025-06-05</t>
        </is>
      </c>
      <c r="D1506" t="inlineStr">
        <is>
          <t>Serra Grup Immobiliari</t>
        </is>
      </c>
      <c r="F1506" t="inlineStr">
        <is>
          <t>2025-06-05</t>
        </is>
      </c>
      <c r="G1506" t="n">
        <v>0</v>
      </c>
      <c r="I1506" t="n">
        <v>269000</v>
      </c>
      <c r="J1506" t="inlineStr">
        <is>
          <t>-</t>
        </is>
      </c>
      <c r="K1506" t="inlineStr">
        <is>
          <t>Viviendas</t>
        </is>
      </c>
      <c r="L1506" t="inlineStr">
        <is>
          <t>Obra Nueva</t>
        </is>
      </c>
      <c r="M1506" t="n">
        <v>2025</v>
      </c>
      <c r="N1506" t="n">
        <v>0</v>
      </c>
      <c r="O1506" t="inlineStr">
        <is>
          <t>Vilafranca del Penedès</t>
        </is>
      </c>
      <c r="P1506" t="inlineStr">
        <is>
          <t>La Girada</t>
        </is>
      </c>
      <c r="Q1506" t="n">
        <v>78</v>
      </c>
      <c r="R1506" t="inlineStr">
        <is>
          <t>-</t>
        </is>
      </c>
      <c r="S1506" t="inlineStr">
        <is>
          <t>-</t>
        </is>
      </c>
      <c r="T1506" t="inlineStr">
        <is>
          <t>Si</t>
        </is>
      </c>
      <c r="U1506" t="n">
        <v>4</v>
      </c>
      <c r="V1506" t="n">
        <v>2</v>
      </c>
      <c r="W1506" t="inlineStr">
        <is>
          <t>-</t>
        </is>
      </c>
      <c r="X1506" t="inlineStr">
        <is>
          <t>No</t>
        </is>
      </c>
      <c r="Y1506" t="inlineStr">
        <is>
          <t>Si</t>
        </is>
      </c>
      <c r="Z1506" t="inlineStr">
        <is>
          <t>Si</t>
        </is>
      </c>
      <c r="AA1506" t="inlineStr">
        <is>
          <t>No</t>
        </is>
      </c>
      <c r="AB1506" t="inlineStr">
        <is>
          <t>No</t>
        </is>
      </c>
      <c r="AC1506" s="126" t="inlineStr">
        <is>
          <t>Aqui</t>
        </is>
      </c>
      <c r="AE1506" t="n">
        <v>3448.717948717949</v>
      </c>
      <c r="AF1506" t="n">
        <v>3448.717948717949</v>
      </c>
    </row>
    <row r="1507">
      <c r="B1507" t="inlineStr">
        <is>
          <t>Actiu</t>
        </is>
      </c>
      <c r="C1507" t="inlineStr">
        <is>
          <t>2025-06-05</t>
        </is>
      </c>
      <c r="D1507" t="inlineStr">
        <is>
          <t>Serra Grup Immobiliari</t>
        </is>
      </c>
      <c r="F1507" t="inlineStr">
        <is>
          <t>2025-06-05</t>
        </is>
      </c>
      <c r="G1507" t="n">
        <v>0</v>
      </c>
      <c r="I1507" t="n">
        <v>285000</v>
      </c>
      <c r="J1507" t="inlineStr">
        <is>
          <t>-</t>
        </is>
      </c>
      <c r="K1507" t="inlineStr">
        <is>
          <t>Viviendas</t>
        </is>
      </c>
      <c r="L1507" t="inlineStr">
        <is>
          <t>Buen estado</t>
        </is>
      </c>
      <c r="M1507" t="n">
        <v>1960</v>
      </c>
      <c r="N1507" t="n">
        <v>65</v>
      </c>
      <c r="O1507" t="inlineStr">
        <is>
          <t>Vilafranca del Penedès</t>
        </is>
      </c>
      <c r="P1507" t="inlineStr">
        <is>
          <t>*CENTRO</t>
        </is>
      </c>
      <c r="Q1507" t="n">
        <v>98</v>
      </c>
      <c r="R1507" t="inlineStr">
        <is>
          <t>-</t>
        </is>
      </c>
      <c r="S1507" t="inlineStr">
        <is>
          <t>-</t>
        </is>
      </c>
      <c r="T1507" t="inlineStr">
        <is>
          <t>No</t>
        </is>
      </c>
      <c r="U1507" t="n">
        <v>3</v>
      </c>
      <c r="V1507" t="n">
        <v>2</v>
      </c>
      <c r="W1507" t="inlineStr">
        <is>
          <t>-</t>
        </is>
      </c>
      <c r="X1507" t="inlineStr">
        <is>
          <t>No</t>
        </is>
      </c>
      <c r="Y1507" t="inlineStr">
        <is>
          <t>Si</t>
        </is>
      </c>
      <c r="Z1507" t="inlineStr">
        <is>
          <t>No</t>
        </is>
      </c>
      <c r="AA1507" t="inlineStr">
        <is>
          <t>No</t>
        </is>
      </c>
      <c r="AB1507" t="inlineStr">
        <is>
          <t>Si</t>
        </is>
      </c>
      <c r="AC1507" s="126" t="inlineStr">
        <is>
          <t>Aqui</t>
        </is>
      </c>
      <c r="AE1507" t="n">
        <v>2908.163265306122</v>
      </c>
      <c r="AF1507" t="n">
        <v>2194.840200231036</v>
      </c>
    </row>
    <row r="1508">
      <c r="B1508" t="inlineStr">
        <is>
          <t>Actiu</t>
        </is>
      </c>
      <c r="C1508" t="inlineStr">
        <is>
          <t>2025-06-05</t>
        </is>
      </c>
      <c r="D1508" t="inlineStr">
        <is>
          <t>Serra Grup Immobiliari</t>
        </is>
      </c>
      <c r="F1508" t="inlineStr">
        <is>
          <t>2025-06-05</t>
        </is>
      </c>
      <c r="G1508" t="n">
        <v>0</v>
      </c>
      <c r="I1508" t="n">
        <v>294743</v>
      </c>
      <c r="J1508" t="inlineStr">
        <is>
          <t>-</t>
        </is>
      </c>
      <c r="K1508" t="inlineStr">
        <is>
          <t>Viviendas</t>
        </is>
      </c>
      <c r="L1508" t="inlineStr">
        <is>
          <t>Obra Nueva</t>
        </is>
      </c>
      <c r="M1508" t="n">
        <v>2025</v>
      </c>
      <c r="N1508" t="n">
        <v>0</v>
      </c>
      <c r="O1508" t="inlineStr">
        <is>
          <t>Vilafranca del Penedès</t>
        </is>
      </c>
      <c r="P1508" t="inlineStr">
        <is>
          <t>Barceloneta</t>
        </is>
      </c>
      <c r="Q1508" t="n">
        <v>82</v>
      </c>
      <c r="R1508" t="inlineStr">
        <is>
          <t>-</t>
        </is>
      </c>
      <c r="S1508" t="inlineStr">
        <is>
          <t>-</t>
        </is>
      </c>
      <c r="T1508" t="inlineStr">
        <is>
          <t>Si</t>
        </is>
      </c>
      <c r="U1508" t="n">
        <v>4</v>
      </c>
      <c r="V1508" t="n">
        <v>2</v>
      </c>
      <c r="W1508" t="inlineStr">
        <is>
          <t>-</t>
        </is>
      </c>
      <c r="X1508" t="inlineStr">
        <is>
          <t>No</t>
        </is>
      </c>
      <c r="Y1508" t="inlineStr">
        <is>
          <t>No</t>
        </is>
      </c>
      <c r="Z1508" t="inlineStr">
        <is>
          <t>Si</t>
        </is>
      </c>
      <c r="AA1508" t="inlineStr">
        <is>
          <t>No</t>
        </is>
      </c>
      <c r="AB1508" t="inlineStr">
        <is>
          <t>Si</t>
        </is>
      </c>
      <c r="AC1508" s="126" t="inlineStr">
        <is>
          <t>Aqui</t>
        </is>
      </c>
      <c r="AE1508" t="n">
        <v>3594.426829268293</v>
      </c>
      <c r="AF1508" t="n">
        <v>3594.426829268293</v>
      </c>
    </row>
    <row r="1509">
      <c r="B1509" t="inlineStr">
        <is>
          <t>Actiu</t>
        </is>
      </c>
      <c r="C1509" t="inlineStr">
        <is>
          <t>2025-06-05</t>
        </is>
      </c>
      <c r="D1509" t="inlineStr">
        <is>
          <t>Serra Grup Immobiliari</t>
        </is>
      </c>
      <c r="F1509" t="inlineStr">
        <is>
          <t>2025-06-05</t>
        </is>
      </c>
      <c r="G1509" t="n">
        <v>0</v>
      </c>
      <c r="I1509" t="n">
        <v>276838</v>
      </c>
      <c r="J1509" t="inlineStr">
        <is>
          <t>-</t>
        </is>
      </c>
      <c r="K1509" t="inlineStr">
        <is>
          <t>Viviendas</t>
        </is>
      </c>
      <c r="L1509" t="inlineStr">
        <is>
          <t>Obra Nueva</t>
        </is>
      </c>
      <c r="M1509" t="n">
        <v>2025</v>
      </c>
      <c r="N1509" t="n">
        <v>0</v>
      </c>
      <c r="O1509" t="inlineStr">
        <is>
          <t>Vilafranca del Penedès</t>
        </is>
      </c>
      <c r="P1509" t="inlineStr">
        <is>
          <t>Barceloneta</t>
        </is>
      </c>
      <c r="Q1509" t="n">
        <v>83</v>
      </c>
      <c r="R1509" t="inlineStr">
        <is>
          <t>-</t>
        </is>
      </c>
      <c r="S1509" t="inlineStr">
        <is>
          <t>-</t>
        </is>
      </c>
      <c r="T1509" t="inlineStr">
        <is>
          <t>Si</t>
        </is>
      </c>
      <c r="U1509" t="n">
        <v>3</v>
      </c>
      <c r="V1509" t="n">
        <v>2</v>
      </c>
      <c r="W1509" t="inlineStr">
        <is>
          <t>-</t>
        </is>
      </c>
      <c r="X1509" t="inlineStr">
        <is>
          <t>No</t>
        </is>
      </c>
      <c r="Y1509" t="inlineStr">
        <is>
          <t>No</t>
        </is>
      </c>
      <c r="Z1509" t="inlineStr">
        <is>
          <t>Si</t>
        </is>
      </c>
      <c r="AA1509" t="inlineStr">
        <is>
          <t>No</t>
        </is>
      </c>
      <c r="AB1509" t="inlineStr">
        <is>
          <t>Si</t>
        </is>
      </c>
      <c r="AC1509" s="126" t="inlineStr">
        <is>
          <t>Aqui</t>
        </is>
      </c>
      <c r="AE1509" t="n">
        <v>3335.397590361446</v>
      </c>
      <c r="AF1509" t="n">
        <v>3335.397590361446</v>
      </c>
    </row>
    <row r="1510">
      <c r="B1510" t="inlineStr">
        <is>
          <t>Actiu</t>
        </is>
      </c>
      <c r="C1510" t="inlineStr">
        <is>
          <t>2025-06-05</t>
        </is>
      </c>
      <c r="D1510" t="inlineStr">
        <is>
          <t>Serra Grup Immobiliari</t>
        </is>
      </c>
      <c r="F1510" t="inlineStr">
        <is>
          <t>2025-06-05</t>
        </is>
      </c>
      <c r="G1510" t="n">
        <v>0</v>
      </c>
      <c r="I1510" t="n">
        <v>267000</v>
      </c>
      <c r="J1510" t="inlineStr">
        <is>
          <t>-</t>
        </is>
      </c>
      <c r="K1510" t="inlineStr">
        <is>
          <t>Viviendas</t>
        </is>
      </c>
      <c r="L1510" t="inlineStr">
        <is>
          <t>Buen estado</t>
        </is>
      </c>
      <c r="M1510" t="inlineStr">
        <is>
          <t>-</t>
        </is>
      </c>
      <c r="N1510" t="inlineStr">
        <is>
          <t>-</t>
        </is>
      </c>
      <c r="O1510" t="inlineStr">
        <is>
          <t>Vilafranca del Penedès</t>
        </is>
      </c>
      <c r="P1510" t="inlineStr">
        <is>
          <t>*CENTRO</t>
        </is>
      </c>
      <c r="Q1510" t="n">
        <v>305</v>
      </c>
      <c r="R1510" t="inlineStr">
        <is>
          <t>-</t>
        </is>
      </c>
      <c r="S1510" t="inlineStr">
        <is>
          <t>-</t>
        </is>
      </c>
      <c r="T1510" t="inlineStr">
        <is>
          <t>No</t>
        </is>
      </c>
      <c r="U1510" t="n">
        <v>4</v>
      </c>
      <c r="V1510" t="n">
        <v>3</v>
      </c>
      <c r="W1510" t="inlineStr">
        <is>
          <t>-</t>
        </is>
      </c>
      <c r="X1510" t="inlineStr">
        <is>
          <t>No</t>
        </is>
      </c>
      <c r="Y1510" t="inlineStr">
        <is>
          <t>No</t>
        </is>
      </c>
      <c r="Z1510" t="inlineStr">
        <is>
          <t>No</t>
        </is>
      </c>
      <c r="AA1510" t="inlineStr">
        <is>
          <t>No</t>
        </is>
      </c>
      <c r="AB1510" t="inlineStr">
        <is>
          <t>No</t>
        </is>
      </c>
      <c r="AC1510" s="126" t="inlineStr">
        <is>
          <t>Aqui</t>
        </is>
      </c>
      <c r="AE1510" t="n">
        <v>875.4098360655738</v>
      </c>
      <c r="AF1510" t="inlineStr">
        <is>
          <t>-</t>
        </is>
      </c>
    </row>
    <row r="1511">
      <c r="B1511" t="inlineStr">
        <is>
          <t>Actiu</t>
        </is>
      </c>
      <c r="C1511" t="inlineStr">
        <is>
          <t>2025-06-05</t>
        </is>
      </c>
      <c r="D1511" t="inlineStr">
        <is>
          <t>Serra Grup Immobiliari</t>
        </is>
      </c>
      <c r="F1511" t="inlineStr">
        <is>
          <t>2025-06-05</t>
        </is>
      </c>
      <c r="G1511" t="n">
        <v>0</v>
      </c>
      <c r="I1511" t="n">
        <v>167000</v>
      </c>
      <c r="J1511" t="inlineStr">
        <is>
          <t>-</t>
        </is>
      </c>
      <c r="K1511" t="inlineStr">
        <is>
          <t>Viviendas</t>
        </is>
      </c>
      <c r="L1511" t="inlineStr">
        <is>
          <t>Buen estado</t>
        </is>
      </c>
      <c r="M1511" t="n">
        <v>1972</v>
      </c>
      <c r="N1511" t="n">
        <v>53</v>
      </c>
      <c r="O1511" t="inlineStr">
        <is>
          <t>Vilafranca del Penedès</t>
        </is>
      </c>
      <c r="P1511" t="inlineStr">
        <is>
          <t>LEspirall</t>
        </is>
      </c>
      <c r="Q1511" t="n">
        <v>74</v>
      </c>
      <c r="R1511" t="inlineStr">
        <is>
          <t>-</t>
        </is>
      </c>
      <c r="S1511" t="inlineStr">
        <is>
          <t>-</t>
        </is>
      </c>
      <c r="T1511" t="inlineStr">
        <is>
          <t>Si</t>
        </is>
      </c>
      <c r="U1511" t="n">
        <v>3</v>
      </c>
      <c r="V1511" t="n">
        <v>1</v>
      </c>
      <c r="W1511" t="inlineStr">
        <is>
          <t>Sur</t>
        </is>
      </c>
      <c r="X1511" t="inlineStr">
        <is>
          <t>No</t>
        </is>
      </c>
      <c r="Y1511" t="inlineStr">
        <is>
          <t>No</t>
        </is>
      </c>
      <c r="Z1511" t="inlineStr">
        <is>
          <t>No</t>
        </is>
      </c>
      <c r="AA1511" t="inlineStr">
        <is>
          <t>No</t>
        </is>
      </c>
      <c r="AB1511" t="inlineStr">
        <is>
          <t>No</t>
        </is>
      </c>
      <c r="AC1511" s="126" t="inlineStr">
        <is>
          <t>Aqui</t>
        </is>
      </c>
      <c r="AE1511" t="n">
        <v>2256.756756756757</v>
      </c>
      <c r="AF1511" t="n">
        <v>1783.997436171349</v>
      </c>
    </row>
    <row r="1512">
      <c r="B1512" t="inlineStr">
        <is>
          <t>Actiu</t>
        </is>
      </c>
      <c r="C1512" t="inlineStr">
        <is>
          <t>2025-06-05</t>
        </is>
      </c>
      <c r="D1512" t="inlineStr">
        <is>
          <t>Serra Grup Immobiliari</t>
        </is>
      </c>
      <c r="F1512" t="inlineStr">
        <is>
          <t>2025-06-05</t>
        </is>
      </c>
      <c r="G1512" t="n">
        <v>0</v>
      </c>
      <c r="I1512" t="n">
        <v>282043</v>
      </c>
      <c r="J1512" t="inlineStr">
        <is>
          <t>-</t>
        </is>
      </c>
      <c r="K1512" t="inlineStr">
        <is>
          <t>Viviendas</t>
        </is>
      </c>
      <c r="L1512" t="inlineStr">
        <is>
          <t>Nuevo</t>
        </is>
      </c>
      <c r="M1512" t="inlineStr">
        <is>
          <t>-</t>
        </is>
      </c>
      <c r="N1512" t="inlineStr">
        <is>
          <t>-</t>
        </is>
      </c>
      <c r="O1512" t="inlineStr">
        <is>
          <t>Vilafranca del Penedès</t>
        </is>
      </c>
      <c r="P1512" t="inlineStr">
        <is>
          <t>Barcelona</t>
        </is>
      </c>
      <c r="Q1512" t="n">
        <v>83</v>
      </c>
      <c r="R1512" t="inlineStr">
        <is>
          <t>-</t>
        </is>
      </c>
      <c r="S1512" t="inlineStr">
        <is>
          <t>-</t>
        </is>
      </c>
      <c r="T1512" t="inlineStr">
        <is>
          <t>Si</t>
        </is>
      </c>
      <c r="U1512" t="n">
        <v>3</v>
      </c>
      <c r="V1512" t="n">
        <v>2</v>
      </c>
      <c r="W1512" t="inlineStr">
        <is>
          <t>-</t>
        </is>
      </c>
      <c r="X1512" t="inlineStr">
        <is>
          <t>No</t>
        </is>
      </c>
      <c r="Y1512" t="inlineStr">
        <is>
          <t>No</t>
        </is>
      </c>
      <c r="Z1512" t="inlineStr">
        <is>
          <t>Si</t>
        </is>
      </c>
      <c r="AA1512" t="inlineStr">
        <is>
          <t>No</t>
        </is>
      </c>
      <c r="AB1512" t="inlineStr">
        <is>
          <t>Si</t>
        </is>
      </c>
      <c r="AC1512" s="126" t="inlineStr">
        <is>
          <t>Aqui</t>
        </is>
      </c>
      <c r="AE1512" t="n">
        <v>3398.10843373494</v>
      </c>
      <c r="AF1512" t="inlineStr">
        <is>
          <t>-</t>
        </is>
      </c>
    </row>
    <row r="1513">
      <c r="B1513" t="inlineStr">
        <is>
          <t>Actiu</t>
        </is>
      </c>
      <c r="C1513" t="inlineStr">
        <is>
          <t>2025-06-05</t>
        </is>
      </c>
      <c r="D1513" t="inlineStr">
        <is>
          <t>Serra Grup Immobiliari</t>
        </is>
      </c>
      <c r="F1513" t="inlineStr">
        <is>
          <t>2025-06-05</t>
        </is>
      </c>
      <c r="G1513" t="n">
        <v>0</v>
      </c>
      <c r="I1513" t="n">
        <v>495000</v>
      </c>
      <c r="J1513" t="inlineStr">
        <is>
          <t>-</t>
        </is>
      </c>
      <c r="K1513" t="inlineStr">
        <is>
          <t>Viviendas</t>
        </is>
      </c>
      <c r="L1513" t="inlineStr">
        <is>
          <t>Buen estado</t>
        </is>
      </c>
      <c r="M1513" t="n">
        <v>1918</v>
      </c>
      <c r="N1513" t="n">
        <v>107</v>
      </c>
      <c r="O1513" t="inlineStr">
        <is>
          <t>Vilafranca del Penedès</t>
        </is>
      </c>
      <c r="P1513" t="inlineStr">
        <is>
          <t>*CENTRO</t>
        </is>
      </c>
      <c r="Q1513" t="n">
        <v>273</v>
      </c>
      <c r="R1513" t="inlineStr">
        <is>
          <t>-</t>
        </is>
      </c>
      <c r="S1513" t="inlineStr">
        <is>
          <t>-</t>
        </is>
      </c>
      <c r="T1513" t="inlineStr">
        <is>
          <t>No</t>
        </is>
      </c>
      <c r="U1513" t="n">
        <v>7</v>
      </c>
      <c r="V1513" t="n">
        <v>4</v>
      </c>
      <c r="W1513" t="inlineStr">
        <is>
          <t>-</t>
        </is>
      </c>
      <c r="X1513" t="inlineStr">
        <is>
          <t>No</t>
        </is>
      </c>
      <c r="Y1513" t="inlineStr">
        <is>
          <t>Si</t>
        </is>
      </c>
      <c r="Z1513" t="inlineStr">
        <is>
          <t>No</t>
        </is>
      </c>
      <c r="AA1513" t="inlineStr">
        <is>
          <t>No</t>
        </is>
      </c>
      <c r="AB1513" t="inlineStr">
        <is>
          <t>No</t>
        </is>
      </c>
      <c r="AC1513" s="126" t="inlineStr">
        <is>
          <t>Aqui</t>
        </is>
      </c>
      <c r="AE1513" t="n">
        <v>1813.186813186813</v>
      </c>
      <c r="AF1513" t="n">
        <v>1181.22919425851</v>
      </c>
    </row>
    <row r="1514">
      <c r="B1514" t="inlineStr">
        <is>
          <t>Actiu</t>
        </is>
      </c>
      <c r="C1514" t="inlineStr">
        <is>
          <t>2025-06-05</t>
        </is>
      </c>
      <c r="D1514" t="inlineStr">
        <is>
          <t>Serra Grup Immobiliari</t>
        </is>
      </c>
      <c r="F1514" t="inlineStr">
        <is>
          <t>2025-06-05</t>
        </is>
      </c>
      <c r="G1514" t="n">
        <v>0</v>
      </c>
      <c r="I1514" t="n">
        <v>282043</v>
      </c>
      <c r="J1514" t="inlineStr">
        <is>
          <t>-</t>
        </is>
      </c>
      <c r="K1514" t="inlineStr">
        <is>
          <t>Viviendas</t>
        </is>
      </c>
      <c r="L1514" t="inlineStr">
        <is>
          <t>Nuevo</t>
        </is>
      </c>
      <c r="M1514" t="inlineStr">
        <is>
          <t>-</t>
        </is>
      </c>
      <c r="N1514" t="inlineStr">
        <is>
          <t>-</t>
        </is>
      </c>
      <c r="O1514" t="inlineStr">
        <is>
          <t>Vilafranca del Penedès</t>
        </is>
      </c>
      <c r="P1514" t="inlineStr">
        <is>
          <t>Barcelona</t>
        </is>
      </c>
      <c r="Q1514" t="n">
        <v>83</v>
      </c>
      <c r="R1514" t="inlineStr">
        <is>
          <t>-</t>
        </is>
      </c>
      <c r="S1514" t="inlineStr">
        <is>
          <t>-</t>
        </is>
      </c>
      <c r="T1514" t="inlineStr">
        <is>
          <t>Si</t>
        </is>
      </c>
      <c r="U1514" t="n">
        <v>3</v>
      </c>
      <c r="V1514" t="n">
        <v>2</v>
      </c>
      <c r="W1514" t="inlineStr">
        <is>
          <t>-</t>
        </is>
      </c>
      <c r="X1514" t="inlineStr">
        <is>
          <t>No</t>
        </is>
      </c>
      <c r="Y1514" t="inlineStr">
        <is>
          <t>No</t>
        </is>
      </c>
      <c r="Z1514" t="inlineStr">
        <is>
          <t>Si</t>
        </is>
      </c>
      <c r="AA1514" t="inlineStr">
        <is>
          <t>No</t>
        </is>
      </c>
      <c r="AB1514" t="inlineStr">
        <is>
          <t>Si</t>
        </is>
      </c>
      <c r="AC1514" s="126" t="inlineStr">
        <is>
          <t>Aqui</t>
        </is>
      </c>
      <c r="AE1514" t="n">
        <v>3398.10843373494</v>
      </c>
      <c r="AF1514" t="inlineStr">
        <is>
          <t>-</t>
        </is>
      </c>
    </row>
    <row r="1515">
      <c r="B1515" t="inlineStr">
        <is>
          <t>Actiu</t>
        </is>
      </c>
      <c r="C1515" t="inlineStr">
        <is>
          <t>2025-06-05</t>
        </is>
      </c>
      <c r="D1515" t="inlineStr">
        <is>
          <t>Serra Grup Immobiliari</t>
        </is>
      </c>
      <c r="F1515" t="inlineStr">
        <is>
          <t>2025-06-05</t>
        </is>
      </c>
      <c r="G1515" t="n">
        <v>0</v>
      </c>
      <c r="I1515" t="n">
        <v>700000</v>
      </c>
      <c r="J1515" t="inlineStr">
        <is>
          <t>-</t>
        </is>
      </c>
      <c r="K1515" t="inlineStr">
        <is>
          <t>Viviendas</t>
        </is>
      </c>
      <c r="L1515" t="inlineStr">
        <is>
          <t>Buen estado</t>
        </is>
      </c>
      <c r="M1515" t="n">
        <v>1925</v>
      </c>
      <c r="N1515" t="n">
        <v>100</v>
      </c>
      <c r="O1515" t="inlineStr">
        <is>
          <t>Vilafranca del Penedès</t>
        </is>
      </c>
      <c r="P1515" t="inlineStr">
        <is>
          <t>*CENTRO</t>
        </is>
      </c>
      <c r="Q1515" t="n">
        <v>181</v>
      </c>
      <c r="R1515" t="inlineStr">
        <is>
          <t>-</t>
        </is>
      </c>
      <c r="S1515" t="inlineStr">
        <is>
          <t>-</t>
        </is>
      </c>
      <c r="T1515" t="inlineStr">
        <is>
          <t>No</t>
        </is>
      </c>
      <c r="U1515" t="n">
        <v>8</v>
      </c>
      <c r="V1515" t="n">
        <v>8</v>
      </c>
      <c r="W1515" t="inlineStr">
        <is>
          <t>Este</t>
        </is>
      </c>
      <c r="X1515" t="inlineStr">
        <is>
          <t>No</t>
        </is>
      </c>
      <c r="Y1515" t="inlineStr">
        <is>
          <t>Si</t>
        </is>
      </c>
      <c r="Z1515" t="inlineStr">
        <is>
          <t>No</t>
        </is>
      </c>
      <c r="AA1515" t="inlineStr">
        <is>
          <t>No</t>
        </is>
      </c>
      <c r="AB1515" t="inlineStr">
        <is>
          <t>No</t>
        </is>
      </c>
      <c r="AC1515" s="126" t="inlineStr">
        <is>
          <t>Aqui</t>
        </is>
      </c>
      <c r="AE1515" t="n">
        <v>3867.403314917127</v>
      </c>
      <c r="AF1515" t="n">
        <v>2578.268876611418</v>
      </c>
    </row>
    <row r="1516">
      <c r="B1516" t="inlineStr">
        <is>
          <t>Actiu</t>
        </is>
      </c>
      <c r="C1516" t="inlineStr">
        <is>
          <t>2025-06-05</t>
        </is>
      </c>
      <c r="D1516" t="inlineStr">
        <is>
          <t>Serra Grup Immobiliari</t>
        </is>
      </c>
      <c r="F1516" t="inlineStr">
        <is>
          <t>2025-06-05</t>
        </is>
      </c>
      <c r="G1516" t="n">
        <v>0</v>
      </c>
      <c r="I1516" t="n">
        <v>167000</v>
      </c>
      <c r="J1516" t="inlineStr">
        <is>
          <t>-</t>
        </is>
      </c>
      <c r="K1516" t="inlineStr">
        <is>
          <t>Viviendas</t>
        </is>
      </c>
      <c r="L1516" t="inlineStr">
        <is>
          <t>Buen estado</t>
        </is>
      </c>
      <c r="M1516" t="n">
        <v>1972</v>
      </c>
      <c r="N1516" t="n">
        <v>53</v>
      </c>
      <c r="O1516" t="inlineStr">
        <is>
          <t>Vilafranca del Penedès</t>
        </is>
      </c>
      <c r="P1516" t="inlineStr">
        <is>
          <t>LEspirall</t>
        </is>
      </c>
      <c r="Q1516" t="n">
        <v>74</v>
      </c>
      <c r="R1516" t="inlineStr">
        <is>
          <t>-</t>
        </is>
      </c>
      <c r="S1516" t="inlineStr">
        <is>
          <t>-</t>
        </is>
      </c>
      <c r="T1516" t="inlineStr">
        <is>
          <t>Si</t>
        </is>
      </c>
      <c r="U1516" t="n">
        <v>3</v>
      </c>
      <c r="V1516" t="n">
        <v>1</v>
      </c>
      <c r="W1516" t="inlineStr">
        <is>
          <t>Sur</t>
        </is>
      </c>
      <c r="X1516" t="inlineStr">
        <is>
          <t>No</t>
        </is>
      </c>
      <c r="Y1516" t="inlineStr">
        <is>
          <t>No</t>
        </is>
      </c>
      <c r="Z1516" t="inlineStr">
        <is>
          <t>No</t>
        </is>
      </c>
      <c r="AA1516" t="inlineStr">
        <is>
          <t>No</t>
        </is>
      </c>
      <c r="AB1516" t="inlineStr">
        <is>
          <t>No</t>
        </is>
      </c>
      <c r="AC1516" s="126" t="inlineStr">
        <is>
          <t>Aqui</t>
        </is>
      </c>
      <c r="AE1516" t="n">
        <v>2256.756756756757</v>
      </c>
      <c r="AF1516" t="n">
        <v>1783.997436171349</v>
      </c>
    </row>
    <row r="1517">
      <c r="B1517" t="inlineStr">
        <is>
          <t>Actiu</t>
        </is>
      </c>
      <c r="C1517" t="inlineStr">
        <is>
          <t>2025-06-05</t>
        </is>
      </c>
      <c r="D1517" t="inlineStr">
        <is>
          <t>Serra Grup Immobiliari</t>
        </is>
      </c>
      <c r="F1517" t="inlineStr">
        <is>
          <t>2025-06-05</t>
        </is>
      </c>
      <c r="G1517" t="n">
        <v>0</v>
      </c>
      <c r="I1517" t="n">
        <v>276838</v>
      </c>
      <c r="J1517" t="inlineStr">
        <is>
          <t>-</t>
        </is>
      </c>
      <c r="K1517" t="inlineStr">
        <is>
          <t>Viviendas</t>
        </is>
      </c>
      <c r="L1517" t="inlineStr">
        <is>
          <t>Obra Nueva</t>
        </is>
      </c>
      <c r="M1517" t="n">
        <v>2025</v>
      </c>
      <c r="N1517" t="n">
        <v>0</v>
      </c>
      <c r="O1517" t="inlineStr">
        <is>
          <t>Vilafranca del Penedès</t>
        </is>
      </c>
      <c r="P1517" t="inlineStr">
        <is>
          <t>Barceloneta</t>
        </is>
      </c>
      <c r="Q1517" t="n">
        <v>83</v>
      </c>
      <c r="R1517" t="inlineStr">
        <is>
          <t>-</t>
        </is>
      </c>
      <c r="S1517" t="inlineStr">
        <is>
          <t>-</t>
        </is>
      </c>
      <c r="T1517" t="inlineStr">
        <is>
          <t>Si</t>
        </is>
      </c>
      <c r="U1517" t="n">
        <v>3</v>
      </c>
      <c r="V1517" t="n">
        <v>2</v>
      </c>
      <c r="W1517" t="inlineStr">
        <is>
          <t>-</t>
        </is>
      </c>
      <c r="X1517" t="inlineStr">
        <is>
          <t>No</t>
        </is>
      </c>
      <c r="Y1517" t="inlineStr">
        <is>
          <t>No</t>
        </is>
      </c>
      <c r="Z1517" t="inlineStr">
        <is>
          <t>Si</t>
        </is>
      </c>
      <c r="AA1517" t="inlineStr">
        <is>
          <t>No</t>
        </is>
      </c>
      <c r="AB1517" t="inlineStr">
        <is>
          <t>Si</t>
        </is>
      </c>
      <c r="AC1517" s="126" t="inlineStr">
        <is>
          <t>Aqui</t>
        </is>
      </c>
      <c r="AE1517" t="n">
        <v>3335.397590361446</v>
      </c>
      <c r="AF1517" t="n">
        <v>3335.397590361446</v>
      </c>
    </row>
    <row r="1518">
      <c r="B1518" t="inlineStr">
        <is>
          <t>Actiu</t>
        </is>
      </c>
      <c r="C1518" t="inlineStr">
        <is>
          <t>2025-06-05</t>
        </is>
      </c>
      <c r="D1518" t="inlineStr">
        <is>
          <t>Serra Grup Immobiliari</t>
        </is>
      </c>
      <c r="F1518" t="inlineStr">
        <is>
          <t>2025-06-05</t>
        </is>
      </c>
      <c r="G1518" t="n">
        <v>0</v>
      </c>
      <c r="I1518" t="n">
        <v>2200000</v>
      </c>
      <c r="J1518" t="inlineStr">
        <is>
          <t>-</t>
        </is>
      </c>
      <c r="K1518" t="inlineStr">
        <is>
          <t>Viviendas</t>
        </is>
      </c>
      <c r="L1518" t="inlineStr">
        <is>
          <t>-</t>
        </is>
      </c>
      <c r="M1518" t="inlineStr">
        <is>
          <t>-</t>
        </is>
      </c>
      <c r="N1518" t="inlineStr">
        <is>
          <t>-</t>
        </is>
      </c>
      <c r="O1518" t="inlineStr">
        <is>
          <t>Vilafranca del Penedès</t>
        </is>
      </c>
      <c r="P1518" t="inlineStr">
        <is>
          <t>Subirats</t>
        </is>
      </c>
      <c r="Q1518" t="n">
        <v>687</v>
      </c>
      <c r="R1518" t="inlineStr">
        <is>
          <t>-</t>
        </is>
      </c>
      <c r="S1518" t="inlineStr">
        <is>
          <t>-</t>
        </is>
      </c>
      <c r="T1518" t="inlineStr">
        <is>
          <t>No</t>
        </is>
      </c>
      <c r="U1518" t="n">
        <v>8</v>
      </c>
      <c r="V1518" t="n">
        <v>6</v>
      </c>
      <c r="W1518" t="inlineStr">
        <is>
          <t>-</t>
        </is>
      </c>
      <c r="X1518" t="inlineStr">
        <is>
          <t>Si</t>
        </is>
      </c>
      <c r="Y1518" t="inlineStr">
        <is>
          <t>Si</t>
        </is>
      </c>
      <c r="Z1518" t="inlineStr">
        <is>
          <t>Si</t>
        </is>
      </c>
      <c r="AA1518" t="inlineStr">
        <is>
          <t>No</t>
        </is>
      </c>
      <c r="AB1518" t="inlineStr">
        <is>
          <t>No</t>
        </is>
      </c>
      <c r="AC1518" s="126" t="inlineStr">
        <is>
          <t>Aqui</t>
        </is>
      </c>
      <c r="AE1518" t="n">
        <v>3202.328966521106</v>
      </c>
      <c r="AF1518" t="inlineStr">
        <is>
          <t>-</t>
        </is>
      </c>
    </row>
    <row r="1519">
      <c r="B1519" t="inlineStr">
        <is>
          <t>Actiu</t>
        </is>
      </c>
      <c r="C1519" t="inlineStr">
        <is>
          <t>2025-06-05</t>
        </is>
      </c>
      <c r="D1519" t="inlineStr">
        <is>
          <t>Serra Grup Immobiliari</t>
        </is>
      </c>
      <c r="F1519" t="inlineStr">
        <is>
          <t>2025-06-05</t>
        </is>
      </c>
      <c r="G1519" t="n">
        <v>0</v>
      </c>
      <c r="I1519" t="n">
        <v>285000</v>
      </c>
      <c r="J1519" t="inlineStr">
        <is>
          <t>-</t>
        </is>
      </c>
      <c r="K1519" t="inlineStr">
        <is>
          <t>Viviendas</t>
        </is>
      </c>
      <c r="L1519" t="inlineStr">
        <is>
          <t>-</t>
        </is>
      </c>
      <c r="M1519" t="n">
        <v>1966</v>
      </c>
      <c r="N1519" t="n">
        <v>59</v>
      </c>
      <c r="O1519" t="inlineStr">
        <is>
          <t>Vilafranca del Penedès</t>
        </is>
      </c>
      <c r="P1519" t="inlineStr">
        <is>
          <t>Sant Julià</t>
        </is>
      </c>
      <c r="Q1519" t="n">
        <v>90</v>
      </c>
      <c r="R1519" t="inlineStr">
        <is>
          <t>-</t>
        </is>
      </c>
      <c r="S1519" t="inlineStr">
        <is>
          <t>-</t>
        </is>
      </c>
      <c r="T1519" t="inlineStr">
        <is>
          <t>No</t>
        </is>
      </c>
      <c r="U1519" t="n">
        <v>3</v>
      </c>
      <c r="V1519" t="n">
        <v>1</v>
      </c>
      <c r="W1519" t="inlineStr">
        <is>
          <t>-</t>
        </is>
      </c>
      <c r="X1519" t="inlineStr">
        <is>
          <t>Si</t>
        </is>
      </c>
      <c r="Y1519" t="inlineStr">
        <is>
          <t>No</t>
        </is>
      </c>
      <c r="Z1519" t="inlineStr">
        <is>
          <t>No</t>
        </is>
      </c>
      <c r="AA1519" t="inlineStr">
        <is>
          <t>Si</t>
        </is>
      </c>
      <c r="AB1519" t="inlineStr">
        <is>
          <t>Si</t>
        </is>
      </c>
      <c r="AC1519" s="126" t="inlineStr">
        <is>
          <t>Aqui</t>
        </is>
      </c>
      <c r="AE1519" t="n">
        <v>3166.666666666667</v>
      </c>
      <c r="AF1519" t="n">
        <v>2445.302445302445</v>
      </c>
    </row>
    <row r="1520">
      <c r="B1520" t="inlineStr">
        <is>
          <t>Actiu</t>
        </is>
      </c>
      <c r="C1520" t="inlineStr">
        <is>
          <t>2025-06-05</t>
        </is>
      </c>
      <c r="D1520" t="inlineStr">
        <is>
          <t>Serra Grup Immobiliari</t>
        </is>
      </c>
      <c r="F1520" t="inlineStr">
        <is>
          <t>2025-06-05</t>
        </is>
      </c>
      <c r="G1520" t="n">
        <v>0</v>
      </c>
      <c r="I1520" t="n">
        <v>495000</v>
      </c>
      <c r="J1520" t="inlineStr">
        <is>
          <t>-</t>
        </is>
      </c>
      <c r="K1520" t="inlineStr">
        <is>
          <t>Viviendas</t>
        </is>
      </c>
      <c r="L1520" t="inlineStr">
        <is>
          <t>-</t>
        </is>
      </c>
      <c r="M1520" t="n">
        <v>1980</v>
      </c>
      <c r="N1520" t="n">
        <v>45</v>
      </c>
      <c r="O1520" t="inlineStr">
        <is>
          <t>Vilafranca del Penedès</t>
        </is>
      </c>
      <c r="P1520" t="inlineStr">
        <is>
          <t>*CENTRO</t>
        </is>
      </c>
      <c r="Q1520" t="n">
        <v>260</v>
      </c>
      <c r="R1520" t="inlineStr">
        <is>
          <t>-</t>
        </is>
      </c>
      <c r="S1520" t="inlineStr">
        <is>
          <t>-</t>
        </is>
      </c>
      <c r="T1520" t="inlineStr">
        <is>
          <t>Si</t>
        </is>
      </c>
      <c r="U1520" t="n">
        <v>5</v>
      </c>
      <c r="V1520" t="n">
        <v>3</v>
      </c>
      <c r="W1520" t="inlineStr">
        <is>
          <t>-</t>
        </is>
      </c>
      <c r="X1520" t="inlineStr">
        <is>
          <t>No</t>
        </is>
      </c>
      <c r="Y1520" t="inlineStr">
        <is>
          <t>Si</t>
        </is>
      </c>
      <c r="Z1520" t="inlineStr">
        <is>
          <t>No</t>
        </is>
      </c>
      <c r="AA1520" t="inlineStr">
        <is>
          <t>Si</t>
        </is>
      </c>
      <c r="AB1520" t="inlineStr">
        <is>
          <t>No</t>
        </is>
      </c>
      <c r="AC1520" s="126" t="inlineStr">
        <is>
          <t>Aqui</t>
        </is>
      </c>
      <c r="AE1520" t="n">
        <v>1903.846153846154</v>
      </c>
      <c r="AF1520" t="n">
        <v>1554.160125588697</v>
      </c>
    </row>
    <row r="1521">
      <c r="B1521" t="inlineStr">
        <is>
          <t>Actiu</t>
        </is>
      </c>
      <c r="C1521" t="inlineStr">
        <is>
          <t>2025-06-05</t>
        </is>
      </c>
      <c r="D1521" t="inlineStr">
        <is>
          <t>Serra Grup Immobiliari</t>
        </is>
      </c>
      <c r="F1521" t="inlineStr">
        <is>
          <t>2025-06-05</t>
        </is>
      </c>
      <c r="G1521" t="n">
        <v>0</v>
      </c>
      <c r="I1521" t="n">
        <v>295000</v>
      </c>
      <c r="J1521" t="inlineStr">
        <is>
          <t>-</t>
        </is>
      </c>
      <c r="K1521" t="inlineStr">
        <is>
          <t>Viviendas</t>
        </is>
      </c>
      <c r="L1521" t="inlineStr">
        <is>
          <t>-</t>
        </is>
      </c>
      <c r="M1521" t="n">
        <v>1991</v>
      </c>
      <c r="N1521" t="n">
        <v>34</v>
      </c>
      <c r="O1521" t="inlineStr">
        <is>
          <t>Vilafranca del Penedès</t>
        </is>
      </c>
      <c r="P1521" t="inlineStr">
        <is>
          <t>Barceloneta - Molí D´En Rovira</t>
        </is>
      </c>
      <c r="Q1521" t="n">
        <v>121</v>
      </c>
      <c r="R1521" t="inlineStr">
        <is>
          <t>-</t>
        </is>
      </c>
      <c r="S1521" t="inlineStr">
        <is>
          <t>-</t>
        </is>
      </c>
      <c r="T1521" t="inlineStr">
        <is>
          <t>No</t>
        </is>
      </c>
      <c r="U1521" t="n">
        <v>3</v>
      </c>
      <c r="V1521" t="n">
        <v>3</v>
      </c>
      <c r="W1521" t="inlineStr">
        <is>
          <t>-</t>
        </is>
      </c>
      <c r="X1521" t="inlineStr">
        <is>
          <t>No</t>
        </is>
      </c>
      <c r="Y1521" t="inlineStr">
        <is>
          <t>No</t>
        </is>
      </c>
      <c r="Z1521" t="inlineStr">
        <is>
          <t>No</t>
        </is>
      </c>
      <c r="AA1521" t="inlineStr">
        <is>
          <t>Si</t>
        </is>
      </c>
      <c r="AB1521" t="inlineStr">
        <is>
          <t>Si</t>
        </is>
      </c>
      <c r="AC1521" s="126" t="inlineStr">
        <is>
          <t>Aqui</t>
        </is>
      </c>
      <c r="AE1521" t="n">
        <v>2438.01652892562</v>
      </c>
      <c r="AF1521" t="n">
        <v>2083.774811047538</v>
      </c>
    </row>
    <row r="1522">
      <c r="B1522" t="inlineStr">
        <is>
          <t>Actiu</t>
        </is>
      </c>
      <c r="C1522" t="inlineStr">
        <is>
          <t>2025-06-05</t>
        </is>
      </c>
      <c r="D1522" t="inlineStr">
        <is>
          <t>Serra Grup Immobiliari</t>
        </is>
      </c>
      <c r="F1522" t="inlineStr">
        <is>
          <t>2025-06-05</t>
        </is>
      </c>
      <c r="G1522" t="n">
        <v>0</v>
      </c>
      <c r="I1522" t="n">
        <v>296000</v>
      </c>
      <c r="J1522" t="inlineStr">
        <is>
          <t>-</t>
        </is>
      </c>
      <c r="K1522" t="inlineStr">
        <is>
          <t>Viviendas</t>
        </is>
      </c>
      <c r="L1522" t="inlineStr">
        <is>
          <t>Buen estado</t>
        </is>
      </c>
      <c r="M1522" t="inlineStr">
        <is>
          <t>-</t>
        </is>
      </c>
      <c r="N1522" t="inlineStr">
        <is>
          <t>-</t>
        </is>
      </c>
      <c r="O1522" t="inlineStr">
        <is>
          <t>Font-rubí</t>
        </is>
      </c>
      <c r="P1522" t="inlineStr">
        <is>
          <t>Cataluna</t>
        </is>
      </c>
      <c r="Q1522" t="n">
        <v>95</v>
      </c>
      <c r="R1522" t="inlineStr">
        <is>
          <t>-</t>
        </is>
      </c>
      <c r="S1522" t="inlineStr">
        <is>
          <t>-</t>
        </is>
      </c>
      <c r="T1522" t="inlineStr">
        <is>
          <t>No</t>
        </is>
      </c>
      <c r="U1522" t="n">
        <v>7</v>
      </c>
      <c r="V1522" t="n">
        <v>3</v>
      </c>
      <c r="W1522" t="inlineStr">
        <is>
          <t>-</t>
        </is>
      </c>
      <c r="X1522" t="inlineStr">
        <is>
          <t>Si</t>
        </is>
      </c>
      <c r="Y1522" t="inlineStr">
        <is>
          <t>No</t>
        </is>
      </c>
      <c r="Z1522" t="inlineStr">
        <is>
          <t>Si</t>
        </is>
      </c>
      <c r="AA1522" t="inlineStr">
        <is>
          <t>No</t>
        </is>
      </c>
      <c r="AB1522" t="inlineStr">
        <is>
          <t>No</t>
        </is>
      </c>
      <c r="AC1522" s="126" t="inlineStr">
        <is>
          <t>Aqui</t>
        </is>
      </c>
      <c r="AE1522" t="n">
        <v>3115.78947368421</v>
      </c>
      <c r="AF1522" t="inlineStr">
        <is>
          <t>-</t>
        </is>
      </c>
    </row>
    <row r="1523">
      <c r="B1523" t="inlineStr">
        <is>
          <t>Actiu</t>
        </is>
      </c>
      <c r="C1523" t="inlineStr">
        <is>
          <t>2025-06-05</t>
        </is>
      </c>
      <c r="D1523" t="inlineStr">
        <is>
          <t>Serra Grup Immobiliari</t>
        </is>
      </c>
      <c r="F1523" t="inlineStr">
        <is>
          <t>2025-06-05</t>
        </is>
      </c>
      <c r="G1523" t="n">
        <v>0</v>
      </c>
      <c r="I1523" t="n">
        <v>340000</v>
      </c>
      <c r="J1523" t="inlineStr">
        <is>
          <t>-</t>
        </is>
      </c>
      <c r="K1523" t="inlineStr">
        <is>
          <t>Viviendas</t>
        </is>
      </c>
      <c r="L1523" t="inlineStr">
        <is>
          <t>-</t>
        </is>
      </c>
      <c r="M1523" t="n">
        <v>2003</v>
      </c>
      <c r="N1523" t="n">
        <v>22</v>
      </c>
      <c r="O1523" t="inlineStr">
        <is>
          <t>Moja</t>
        </is>
      </c>
      <c r="P1523" t="inlineStr">
        <is>
          <t>La vinera</t>
        </is>
      </c>
      <c r="Q1523" t="n">
        <v>125</v>
      </c>
      <c r="R1523" t="inlineStr">
        <is>
          <t>-</t>
        </is>
      </c>
      <c r="S1523" t="inlineStr">
        <is>
          <t>-</t>
        </is>
      </c>
      <c r="T1523" t="inlineStr">
        <is>
          <t>Si</t>
        </is>
      </c>
      <c r="U1523" t="n">
        <v>4</v>
      </c>
      <c r="V1523" t="n">
        <v>3</v>
      </c>
      <c r="W1523" t="inlineStr">
        <is>
          <t>-</t>
        </is>
      </c>
      <c r="X1523" t="inlineStr">
        <is>
          <t>Si</t>
        </is>
      </c>
      <c r="Y1523" t="inlineStr">
        <is>
          <t>Si</t>
        </is>
      </c>
      <c r="Z1523" t="inlineStr">
        <is>
          <t>Si</t>
        </is>
      </c>
      <c r="AA1523" t="inlineStr">
        <is>
          <t>Si</t>
        </is>
      </c>
      <c r="AB1523" t="inlineStr">
        <is>
          <t>Si</t>
        </is>
      </c>
      <c r="AC1523" s="126" t="inlineStr">
        <is>
          <t>Aqui</t>
        </is>
      </c>
      <c r="AE1523" t="n">
        <v>2720</v>
      </c>
      <c r="AF1523" t="n">
        <v>2450.45045045045</v>
      </c>
    </row>
    <row r="1524">
      <c r="B1524" t="inlineStr">
        <is>
          <t>Actiu</t>
        </is>
      </c>
      <c r="C1524" t="inlineStr">
        <is>
          <t>2025-06-06</t>
        </is>
      </c>
      <c r="D1524" t="inlineStr">
        <is>
          <t>Serra Grup Immobiliari</t>
        </is>
      </c>
      <c r="F1524" t="inlineStr">
        <is>
          <t>2025-06-06</t>
        </is>
      </c>
      <c r="G1524" t="n">
        <v>0</v>
      </c>
      <c r="I1524" t="n">
        <v>269000</v>
      </c>
      <c r="J1524" t="inlineStr">
        <is>
          <t>-</t>
        </is>
      </c>
      <c r="K1524" t="inlineStr">
        <is>
          <t>Viviendas</t>
        </is>
      </c>
      <c r="L1524" t="inlineStr">
        <is>
          <t>Obra Nueva</t>
        </is>
      </c>
      <c r="M1524" t="n">
        <v>2025</v>
      </c>
      <c r="N1524" t="n">
        <v>0</v>
      </c>
      <c r="O1524" t="inlineStr">
        <is>
          <t>Vilafranca del Penedès</t>
        </is>
      </c>
      <c r="P1524" t="inlineStr">
        <is>
          <t>La Girada</t>
        </is>
      </c>
      <c r="Q1524" t="n">
        <v>78</v>
      </c>
      <c r="R1524" t="inlineStr">
        <is>
          <t>-</t>
        </is>
      </c>
      <c r="S1524" t="inlineStr">
        <is>
          <t>-</t>
        </is>
      </c>
      <c r="T1524" t="inlineStr">
        <is>
          <t>Si</t>
        </is>
      </c>
      <c r="U1524" t="n">
        <v>4</v>
      </c>
      <c r="V1524" t="n">
        <v>2</v>
      </c>
      <c r="W1524" t="inlineStr">
        <is>
          <t>-</t>
        </is>
      </c>
      <c r="X1524" t="inlineStr">
        <is>
          <t>No</t>
        </is>
      </c>
      <c r="Y1524" t="inlineStr">
        <is>
          <t>Si</t>
        </is>
      </c>
      <c r="Z1524" t="inlineStr">
        <is>
          <t>Si</t>
        </is>
      </c>
      <c r="AA1524" t="inlineStr">
        <is>
          <t>No</t>
        </is>
      </c>
      <c r="AB1524" t="inlineStr">
        <is>
          <t>No</t>
        </is>
      </c>
      <c r="AC1524" s="126" t="inlineStr">
        <is>
          <t>Aqui</t>
        </is>
      </c>
      <c r="AE1524" t="n">
        <v>3448.717948717949</v>
      </c>
      <c r="AF1524" t="n">
        <v>3448.717948717949</v>
      </c>
    </row>
    <row r="1525">
      <c r="B1525" t="inlineStr">
        <is>
          <t>Actiu</t>
        </is>
      </c>
      <c r="C1525" t="inlineStr">
        <is>
          <t>2025-06-06</t>
        </is>
      </c>
      <c r="D1525" t="inlineStr">
        <is>
          <t>Serra Grup Immobiliari</t>
        </is>
      </c>
      <c r="F1525" t="inlineStr">
        <is>
          <t>2025-06-06</t>
        </is>
      </c>
      <c r="G1525" t="n">
        <v>0</v>
      </c>
      <c r="I1525" t="n">
        <v>270000</v>
      </c>
      <c r="J1525" t="inlineStr">
        <is>
          <t>-</t>
        </is>
      </c>
      <c r="K1525" t="inlineStr">
        <is>
          <t>Viviendas</t>
        </is>
      </c>
      <c r="L1525" t="inlineStr">
        <is>
          <t>Seminuevo</t>
        </is>
      </c>
      <c r="M1525" t="n">
        <v>2023</v>
      </c>
      <c r="N1525" t="n">
        <v>2</v>
      </c>
      <c r="O1525" t="inlineStr">
        <is>
          <t>Vilafranca del Penedès</t>
        </is>
      </c>
      <c r="P1525" t="inlineStr">
        <is>
          <t>*CENTRO</t>
        </is>
      </c>
      <c r="Q1525" t="n">
        <v>95</v>
      </c>
      <c r="R1525" t="inlineStr">
        <is>
          <t>-</t>
        </is>
      </c>
      <c r="S1525" t="inlineStr">
        <is>
          <t>-</t>
        </is>
      </c>
      <c r="T1525" t="inlineStr">
        <is>
          <t>Si</t>
        </is>
      </c>
      <c r="U1525" t="n">
        <v>3</v>
      </c>
      <c r="V1525" t="n">
        <v>2</v>
      </c>
      <c r="W1525" t="inlineStr">
        <is>
          <t>Sur</t>
        </is>
      </c>
      <c r="X1525" t="inlineStr">
        <is>
          <t>No</t>
        </is>
      </c>
      <c r="Y1525" t="inlineStr">
        <is>
          <t>Si</t>
        </is>
      </c>
      <c r="Z1525" t="inlineStr">
        <is>
          <t>No</t>
        </is>
      </c>
      <c r="AA1525" t="inlineStr">
        <is>
          <t>No</t>
        </is>
      </c>
      <c r="AB1525" t="inlineStr">
        <is>
          <t>No</t>
        </is>
      </c>
      <c r="AC1525" s="126" t="inlineStr">
        <is>
          <t>Aqui</t>
        </is>
      </c>
      <c r="AE1525" t="n">
        <v>2842.105263157895</v>
      </c>
      <c r="AF1525" t="n">
        <v>2813.965607087024</v>
      </c>
    </row>
    <row r="1526">
      <c r="B1526" t="inlineStr">
        <is>
          <t>Actiu</t>
        </is>
      </c>
      <c r="C1526" t="inlineStr">
        <is>
          <t>2025-06-06</t>
        </is>
      </c>
      <c r="D1526" t="inlineStr">
        <is>
          <t>Serra Grup Immobiliari</t>
        </is>
      </c>
      <c r="F1526" t="inlineStr">
        <is>
          <t>2025-06-06</t>
        </is>
      </c>
      <c r="G1526" t="n">
        <v>0</v>
      </c>
      <c r="I1526" t="n">
        <v>276838</v>
      </c>
      <c r="J1526" t="inlineStr">
        <is>
          <t>-</t>
        </is>
      </c>
      <c r="K1526" t="inlineStr">
        <is>
          <t>Viviendas</t>
        </is>
      </c>
      <c r="L1526" t="inlineStr">
        <is>
          <t>Obra Nueva</t>
        </is>
      </c>
      <c r="M1526" t="n">
        <v>2025</v>
      </c>
      <c r="N1526" t="n">
        <v>0</v>
      </c>
      <c r="O1526" t="inlineStr">
        <is>
          <t>Vilafranca del Penedès</t>
        </is>
      </c>
      <c r="P1526" t="inlineStr">
        <is>
          <t>Barceloneta</t>
        </is>
      </c>
      <c r="Q1526" t="n">
        <v>83</v>
      </c>
      <c r="R1526" t="inlineStr">
        <is>
          <t>-</t>
        </is>
      </c>
      <c r="S1526" t="inlineStr">
        <is>
          <t>-</t>
        </is>
      </c>
      <c r="T1526" t="inlineStr">
        <is>
          <t>Si</t>
        </is>
      </c>
      <c r="U1526" t="n">
        <v>3</v>
      </c>
      <c r="V1526" t="n">
        <v>2</v>
      </c>
      <c r="W1526" t="inlineStr">
        <is>
          <t>-</t>
        </is>
      </c>
      <c r="X1526" t="inlineStr">
        <is>
          <t>No</t>
        </is>
      </c>
      <c r="Y1526" t="inlineStr">
        <is>
          <t>No</t>
        </is>
      </c>
      <c r="Z1526" t="inlineStr">
        <is>
          <t>Si</t>
        </is>
      </c>
      <c r="AA1526" t="inlineStr">
        <is>
          <t>No</t>
        </is>
      </c>
      <c r="AB1526" t="inlineStr">
        <is>
          <t>Si</t>
        </is>
      </c>
      <c r="AC1526" s="126" t="inlineStr">
        <is>
          <t>Aqui</t>
        </is>
      </c>
      <c r="AE1526" t="n">
        <v>3335.397590361446</v>
      </c>
      <c r="AF1526" t="n">
        <v>3335.397590361446</v>
      </c>
    </row>
    <row r="1527">
      <c r="B1527" t="inlineStr">
        <is>
          <t>Actiu</t>
        </is>
      </c>
      <c r="C1527" t="inlineStr">
        <is>
          <t>2025-06-06</t>
        </is>
      </c>
      <c r="D1527" t="inlineStr">
        <is>
          <t>Serra Grup Immobiliari</t>
        </is>
      </c>
      <c r="F1527" t="inlineStr">
        <is>
          <t>2025-06-06</t>
        </is>
      </c>
      <c r="G1527" t="n">
        <v>0</v>
      </c>
      <c r="I1527" t="n">
        <v>700000</v>
      </c>
      <c r="J1527" t="inlineStr">
        <is>
          <t>-</t>
        </is>
      </c>
      <c r="K1527" t="inlineStr">
        <is>
          <t>Viviendas</t>
        </is>
      </c>
      <c r="L1527" t="inlineStr">
        <is>
          <t>Buen estado</t>
        </is>
      </c>
      <c r="M1527" t="n">
        <v>1925</v>
      </c>
      <c r="N1527" t="n">
        <v>100</v>
      </c>
      <c r="O1527" t="inlineStr">
        <is>
          <t>Vilafranca del Penedès</t>
        </is>
      </c>
      <c r="P1527" t="inlineStr">
        <is>
          <t>*CENTRO</t>
        </is>
      </c>
      <c r="Q1527" t="n">
        <v>181</v>
      </c>
      <c r="R1527" t="inlineStr">
        <is>
          <t>-</t>
        </is>
      </c>
      <c r="S1527" t="inlineStr">
        <is>
          <t>-</t>
        </is>
      </c>
      <c r="T1527" t="inlineStr">
        <is>
          <t>No</t>
        </is>
      </c>
      <c r="U1527" t="n">
        <v>8</v>
      </c>
      <c r="V1527" t="n">
        <v>8</v>
      </c>
      <c r="W1527" t="inlineStr">
        <is>
          <t>Este</t>
        </is>
      </c>
      <c r="X1527" t="inlineStr">
        <is>
          <t>No</t>
        </is>
      </c>
      <c r="Y1527" t="inlineStr">
        <is>
          <t>Si</t>
        </is>
      </c>
      <c r="Z1527" t="inlineStr">
        <is>
          <t>No</t>
        </is>
      </c>
      <c r="AA1527" t="inlineStr">
        <is>
          <t>No</t>
        </is>
      </c>
      <c r="AB1527" t="inlineStr">
        <is>
          <t>No</t>
        </is>
      </c>
      <c r="AC1527" s="126" t="inlineStr">
        <is>
          <t>Aqui</t>
        </is>
      </c>
      <c r="AE1527" t="n">
        <v>3867.403314917127</v>
      </c>
      <c r="AF1527" t="n">
        <v>2578.268876611418</v>
      </c>
    </row>
    <row r="1528">
      <c r="B1528" t="inlineStr">
        <is>
          <t>Actiu</t>
        </is>
      </c>
      <c r="C1528" t="inlineStr">
        <is>
          <t>2025-06-06</t>
        </is>
      </c>
      <c r="D1528" t="inlineStr">
        <is>
          <t>Serra Grup Immobiliari</t>
        </is>
      </c>
      <c r="F1528" t="inlineStr">
        <is>
          <t>2025-06-06</t>
        </is>
      </c>
      <c r="G1528" t="n">
        <v>0</v>
      </c>
      <c r="I1528" t="n">
        <v>267000</v>
      </c>
      <c r="J1528" t="inlineStr">
        <is>
          <t>-</t>
        </is>
      </c>
      <c r="K1528" t="inlineStr">
        <is>
          <t>Viviendas</t>
        </is>
      </c>
      <c r="L1528" t="inlineStr">
        <is>
          <t>Buen estado</t>
        </is>
      </c>
      <c r="M1528" t="inlineStr">
        <is>
          <t>-</t>
        </is>
      </c>
      <c r="N1528" t="inlineStr">
        <is>
          <t>-</t>
        </is>
      </c>
      <c r="O1528" t="inlineStr">
        <is>
          <t>Vilafranca del Penedès</t>
        </is>
      </c>
      <c r="P1528" t="inlineStr">
        <is>
          <t>*CENTRO</t>
        </is>
      </c>
      <c r="Q1528" t="n">
        <v>305</v>
      </c>
      <c r="R1528" t="inlineStr">
        <is>
          <t>-</t>
        </is>
      </c>
      <c r="S1528" t="inlineStr">
        <is>
          <t>-</t>
        </is>
      </c>
      <c r="T1528" t="inlineStr">
        <is>
          <t>No</t>
        </is>
      </c>
      <c r="U1528" t="n">
        <v>4</v>
      </c>
      <c r="V1528" t="n">
        <v>3</v>
      </c>
      <c r="W1528" t="inlineStr">
        <is>
          <t>-</t>
        </is>
      </c>
      <c r="X1528" t="inlineStr">
        <is>
          <t>No</t>
        </is>
      </c>
      <c r="Y1528" t="inlineStr">
        <is>
          <t>No</t>
        </is>
      </c>
      <c r="Z1528" t="inlineStr">
        <is>
          <t>No</t>
        </is>
      </c>
      <c r="AA1528" t="inlineStr">
        <is>
          <t>No</t>
        </is>
      </c>
      <c r="AB1528" t="inlineStr">
        <is>
          <t>No</t>
        </is>
      </c>
      <c r="AC1528" s="126" t="inlineStr">
        <is>
          <t>Aqui</t>
        </is>
      </c>
      <c r="AE1528" t="n">
        <v>875.4098360655738</v>
      </c>
      <c r="AF1528" t="inlineStr">
        <is>
          <t>-</t>
        </is>
      </c>
    </row>
    <row r="1529">
      <c r="B1529" t="inlineStr">
        <is>
          <t>Actiu</t>
        </is>
      </c>
      <c r="C1529" t="inlineStr">
        <is>
          <t>2025-06-06</t>
        </is>
      </c>
      <c r="D1529" t="inlineStr">
        <is>
          <t>Serra Grup Immobiliari</t>
        </is>
      </c>
      <c r="F1529" t="inlineStr">
        <is>
          <t>2025-06-06</t>
        </is>
      </c>
      <c r="G1529" t="n">
        <v>0</v>
      </c>
      <c r="I1529" t="n">
        <v>175000</v>
      </c>
      <c r="J1529" t="inlineStr">
        <is>
          <t>-</t>
        </is>
      </c>
      <c r="K1529" t="inlineStr">
        <is>
          <t>Viviendas</t>
        </is>
      </c>
      <c r="L1529" t="inlineStr">
        <is>
          <t>Buen estado</t>
        </is>
      </c>
      <c r="M1529" t="n">
        <v>1995</v>
      </c>
      <c r="N1529" t="n">
        <v>30</v>
      </c>
      <c r="O1529" t="inlineStr">
        <is>
          <t>Vilafranca del Penedès</t>
        </is>
      </c>
      <c r="P1529" t="inlineStr">
        <is>
          <t>LES CLOTES</t>
        </is>
      </c>
      <c r="Q1529" t="n">
        <v>87</v>
      </c>
      <c r="R1529" t="inlineStr">
        <is>
          <t>-</t>
        </is>
      </c>
      <c r="S1529" t="inlineStr">
        <is>
          <t>-</t>
        </is>
      </c>
      <c r="T1529" t="inlineStr">
        <is>
          <t>Si</t>
        </is>
      </c>
      <c r="U1529" t="n">
        <v>4</v>
      </c>
      <c r="V1529" t="n">
        <v>2</v>
      </c>
      <c r="W1529" t="inlineStr">
        <is>
          <t>Oeste</t>
        </is>
      </c>
      <c r="X1529" t="inlineStr">
        <is>
          <t>No</t>
        </is>
      </c>
      <c r="Y1529" t="inlineStr">
        <is>
          <t>Si</t>
        </is>
      </c>
      <c r="Z1529" t="inlineStr">
        <is>
          <t>No</t>
        </is>
      </c>
      <c r="AA1529" t="inlineStr">
        <is>
          <t>No</t>
        </is>
      </c>
      <c r="AB1529" t="inlineStr">
        <is>
          <t>No</t>
        </is>
      </c>
      <c r="AC1529" s="126" t="inlineStr">
        <is>
          <t>Aqui</t>
        </is>
      </c>
      <c r="AE1529" t="n">
        <v>2011.494252873563</v>
      </c>
      <c r="AF1529" t="n">
        <v>1749.125437281359</v>
      </c>
    </row>
    <row r="1530">
      <c r="B1530" t="inlineStr">
        <is>
          <t>Actiu</t>
        </is>
      </c>
      <c r="C1530" t="inlineStr">
        <is>
          <t>2025-06-06</t>
        </is>
      </c>
      <c r="D1530" t="inlineStr">
        <is>
          <t>Serra Grup Immobiliari</t>
        </is>
      </c>
      <c r="F1530" t="inlineStr">
        <is>
          <t>2025-06-06</t>
        </is>
      </c>
      <c r="G1530" t="n">
        <v>0</v>
      </c>
      <c r="I1530" t="n">
        <v>282043</v>
      </c>
      <c r="J1530" t="inlineStr">
        <is>
          <t>-</t>
        </is>
      </c>
      <c r="K1530" t="inlineStr">
        <is>
          <t>Viviendas</t>
        </is>
      </c>
      <c r="L1530" t="inlineStr">
        <is>
          <t>Nuevo</t>
        </is>
      </c>
      <c r="M1530" t="inlineStr">
        <is>
          <t>-</t>
        </is>
      </c>
      <c r="N1530" t="inlineStr">
        <is>
          <t>-</t>
        </is>
      </c>
      <c r="O1530" t="inlineStr">
        <is>
          <t>Vilafranca del Penedès</t>
        </is>
      </c>
      <c r="P1530" t="inlineStr">
        <is>
          <t>Barcelona</t>
        </is>
      </c>
      <c r="Q1530" t="n">
        <v>83</v>
      </c>
      <c r="R1530" t="inlineStr">
        <is>
          <t>-</t>
        </is>
      </c>
      <c r="S1530" t="inlineStr">
        <is>
          <t>-</t>
        </is>
      </c>
      <c r="T1530" t="inlineStr">
        <is>
          <t>Si</t>
        </is>
      </c>
      <c r="U1530" t="n">
        <v>3</v>
      </c>
      <c r="V1530" t="n">
        <v>2</v>
      </c>
      <c r="W1530" t="inlineStr">
        <is>
          <t>-</t>
        </is>
      </c>
      <c r="X1530" t="inlineStr">
        <is>
          <t>No</t>
        </is>
      </c>
      <c r="Y1530" t="inlineStr">
        <is>
          <t>No</t>
        </is>
      </c>
      <c r="Z1530" t="inlineStr">
        <is>
          <t>Si</t>
        </is>
      </c>
      <c r="AA1530" t="inlineStr">
        <is>
          <t>No</t>
        </is>
      </c>
      <c r="AB1530" t="inlineStr">
        <is>
          <t>Si</t>
        </is>
      </c>
      <c r="AC1530" s="126" t="inlineStr">
        <is>
          <t>Aqui</t>
        </is>
      </c>
      <c r="AE1530" t="n">
        <v>3398.10843373494</v>
      </c>
      <c r="AF1530" t="inlineStr">
        <is>
          <t>-</t>
        </is>
      </c>
    </row>
    <row r="1531">
      <c r="B1531" t="inlineStr">
        <is>
          <t>Actiu</t>
        </is>
      </c>
      <c r="C1531" t="inlineStr">
        <is>
          <t>2025-06-06</t>
        </is>
      </c>
      <c r="D1531" t="inlineStr">
        <is>
          <t>Serra Grup Immobiliari</t>
        </is>
      </c>
      <c r="F1531" t="inlineStr">
        <is>
          <t>2025-06-06</t>
        </is>
      </c>
      <c r="G1531" t="n">
        <v>0</v>
      </c>
      <c r="I1531" t="n">
        <v>294743</v>
      </c>
      <c r="J1531" t="inlineStr">
        <is>
          <t>-</t>
        </is>
      </c>
      <c r="K1531" t="inlineStr">
        <is>
          <t>Viviendas</t>
        </is>
      </c>
      <c r="L1531" t="inlineStr">
        <is>
          <t>Obra Nueva</t>
        </is>
      </c>
      <c r="M1531" t="n">
        <v>2025</v>
      </c>
      <c r="N1531" t="n">
        <v>0</v>
      </c>
      <c r="O1531" t="inlineStr">
        <is>
          <t>Vilafranca del Penedès</t>
        </is>
      </c>
      <c r="P1531" t="inlineStr">
        <is>
          <t>Barceloneta</t>
        </is>
      </c>
      <c r="Q1531" t="n">
        <v>82</v>
      </c>
      <c r="R1531" t="inlineStr">
        <is>
          <t>-</t>
        </is>
      </c>
      <c r="S1531" t="inlineStr">
        <is>
          <t>-</t>
        </is>
      </c>
      <c r="T1531" t="inlineStr">
        <is>
          <t>Si</t>
        </is>
      </c>
      <c r="U1531" t="n">
        <v>4</v>
      </c>
      <c r="V1531" t="n">
        <v>2</v>
      </c>
      <c r="W1531" t="inlineStr">
        <is>
          <t>-</t>
        </is>
      </c>
      <c r="X1531" t="inlineStr">
        <is>
          <t>No</t>
        </is>
      </c>
      <c r="Y1531" t="inlineStr">
        <is>
          <t>No</t>
        </is>
      </c>
      <c r="Z1531" t="inlineStr">
        <is>
          <t>Si</t>
        </is>
      </c>
      <c r="AA1531" t="inlineStr">
        <is>
          <t>No</t>
        </is>
      </c>
      <c r="AB1531" t="inlineStr">
        <is>
          <t>Si</t>
        </is>
      </c>
      <c r="AC1531" s="126" t="inlineStr">
        <is>
          <t>Aqui</t>
        </is>
      </c>
      <c r="AE1531" t="n">
        <v>3594.426829268293</v>
      </c>
      <c r="AF1531" t="n">
        <v>3594.426829268293</v>
      </c>
    </row>
    <row r="1532">
      <c r="B1532" t="inlineStr">
        <is>
          <t>Actiu</t>
        </is>
      </c>
      <c r="C1532" t="inlineStr">
        <is>
          <t>2025-06-06</t>
        </is>
      </c>
      <c r="D1532" t="inlineStr">
        <is>
          <t>Serra Grup Immobiliari</t>
        </is>
      </c>
      <c r="F1532" t="inlineStr">
        <is>
          <t>2025-06-06</t>
        </is>
      </c>
      <c r="G1532" t="n">
        <v>0</v>
      </c>
      <c r="I1532" t="n">
        <v>276105</v>
      </c>
      <c r="J1532" t="inlineStr">
        <is>
          <t>-</t>
        </is>
      </c>
      <c r="K1532" t="inlineStr">
        <is>
          <t>Viviendas</t>
        </is>
      </c>
      <c r="L1532" t="inlineStr">
        <is>
          <t>Obra Nueva</t>
        </is>
      </c>
      <c r="M1532" t="n">
        <v>2025</v>
      </c>
      <c r="N1532" t="n">
        <v>0</v>
      </c>
      <c r="O1532" t="inlineStr">
        <is>
          <t>Vilafranca del Penedès</t>
        </is>
      </c>
      <c r="P1532" t="inlineStr">
        <is>
          <t>Vilafranca del Penedès</t>
        </is>
      </c>
      <c r="Q1532" t="n">
        <v>83</v>
      </c>
      <c r="R1532" t="inlineStr">
        <is>
          <t>-</t>
        </is>
      </c>
      <c r="S1532" t="inlineStr">
        <is>
          <t>-</t>
        </is>
      </c>
      <c r="T1532" t="inlineStr">
        <is>
          <t>Si</t>
        </is>
      </c>
      <c r="U1532" t="n">
        <v>3</v>
      </c>
      <c r="V1532" t="n">
        <v>2</v>
      </c>
      <c r="W1532" t="inlineStr">
        <is>
          <t>-</t>
        </is>
      </c>
      <c r="X1532" t="inlineStr">
        <is>
          <t>No</t>
        </is>
      </c>
      <c r="Y1532" t="inlineStr">
        <is>
          <t>No</t>
        </is>
      </c>
      <c r="Z1532" t="inlineStr">
        <is>
          <t>Si</t>
        </is>
      </c>
      <c r="AA1532" t="inlineStr">
        <is>
          <t>No</t>
        </is>
      </c>
      <c r="AB1532" t="inlineStr">
        <is>
          <t>Si</t>
        </is>
      </c>
      <c r="AC1532" s="126" t="inlineStr">
        <is>
          <t>Aqui</t>
        </is>
      </c>
      <c r="AE1532" t="n">
        <v>3326.566265060241</v>
      </c>
      <c r="AF1532" t="n">
        <v>3326.566265060241</v>
      </c>
    </row>
    <row r="1533">
      <c r="B1533" t="inlineStr">
        <is>
          <t>Actiu</t>
        </is>
      </c>
      <c r="C1533" t="inlineStr">
        <is>
          <t>2025-06-06</t>
        </is>
      </c>
      <c r="D1533" t="inlineStr">
        <is>
          <t>Serra Grup Immobiliari</t>
        </is>
      </c>
      <c r="F1533" t="inlineStr">
        <is>
          <t>2025-06-06</t>
        </is>
      </c>
      <c r="G1533" t="n">
        <v>0</v>
      </c>
      <c r="I1533" t="n">
        <v>495000</v>
      </c>
      <c r="J1533" t="inlineStr">
        <is>
          <t>-</t>
        </is>
      </c>
      <c r="K1533" t="inlineStr">
        <is>
          <t>Viviendas</t>
        </is>
      </c>
      <c r="L1533" t="inlineStr">
        <is>
          <t>Buen estado</t>
        </is>
      </c>
      <c r="M1533" t="n">
        <v>1918</v>
      </c>
      <c r="N1533" t="n">
        <v>107</v>
      </c>
      <c r="O1533" t="inlineStr">
        <is>
          <t>Vilafranca del Penedès</t>
        </is>
      </c>
      <c r="P1533" t="inlineStr">
        <is>
          <t>*CENTRO</t>
        </is>
      </c>
      <c r="Q1533" t="n">
        <v>273</v>
      </c>
      <c r="R1533" t="inlineStr">
        <is>
          <t>-</t>
        </is>
      </c>
      <c r="S1533" t="inlineStr">
        <is>
          <t>-</t>
        </is>
      </c>
      <c r="T1533" t="inlineStr">
        <is>
          <t>No</t>
        </is>
      </c>
      <c r="U1533" t="n">
        <v>7</v>
      </c>
      <c r="V1533" t="n">
        <v>4</v>
      </c>
      <c r="W1533" t="inlineStr">
        <is>
          <t>-</t>
        </is>
      </c>
      <c r="X1533" t="inlineStr">
        <is>
          <t>No</t>
        </is>
      </c>
      <c r="Y1533" t="inlineStr">
        <is>
          <t>Si</t>
        </is>
      </c>
      <c r="Z1533" t="inlineStr">
        <is>
          <t>No</t>
        </is>
      </c>
      <c r="AA1533" t="inlineStr">
        <is>
          <t>No</t>
        </is>
      </c>
      <c r="AB1533" t="inlineStr">
        <is>
          <t>No</t>
        </is>
      </c>
      <c r="AC1533" s="126" t="inlineStr">
        <is>
          <t>Aqui</t>
        </is>
      </c>
      <c r="AE1533" t="n">
        <v>1813.186813186813</v>
      </c>
      <c r="AF1533" t="n">
        <v>1181.22919425851</v>
      </c>
    </row>
    <row r="1534">
      <c r="B1534" t="inlineStr">
        <is>
          <t>Actiu</t>
        </is>
      </c>
      <c r="C1534" t="inlineStr">
        <is>
          <t>2025-06-06</t>
        </is>
      </c>
      <c r="D1534" t="inlineStr">
        <is>
          <t>Serra Grup Immobiliari</t>
        </is>
      </c>
      <c r="F1534" t="inlineStr">
        <is>
          <t>2025-06-06</t>
        </is>
      </c>
      <c r="G1534" t="n">
        <v>0</v>
      </c>
      <c r="I1534" t="n">
        <v>284000</v>
      </c>
      <c r="J1534" t="inlineStr">
        <is>
          <t>-</t>
        </is>
      </c>
      <c r="K1534" t="inlineStr">
        <is>
          <t>Viviendas</t>
        </is>
      </c>
      <c r="L1534" t="inlineStr">
        <is>
          <t>Nuevo</t>
        </is>
      </c>
      <c r="M1534" t="n">
        <v>2025</v>
      </c>
      <c r="N1534" t="n">
        <v>0</v>
      </c>
      <c r="O1534" t="inlineStr">
        <is>
          <t>Vilafranca del Penedès</t>
        </is>
      </c>
      <c r="P1534" t="inlineStr">
        <is>
          <t>La Girada</t>
        </is>
      </c>
      <c r="Q1534" t="n">
        <v>78</v>
      </c>
      <c r="R1534" t="inlineStr">
        <is>
          <t>-</t>
        </is>
      </c>
      <c r="S1534" t="inlineStr">
        <is>
          <t>-</t>
        </is>
      </c>
      <c r="T1534" t="inlineStr">
        <is>
          <t>Si</t>
        </is>
      </c>
      <c r="U1534" t="n">
        <v>4</v>
      </c>
      <c r="V1534" t="n">
        <v>2</v>
      </c>
      <c r="W1534" t="inlineStr">
        <is>
          <t>-</t>
        </is>
      </c>
      <c r="X1534" t="inlineStr">
        <is>
          <t>No</t>
        </is>
      </c>
      <c r="Y1534" t="inlineStr">
        <is>
          <t>Si</t>
        </is>
      </c>
      <c r="Z1534" t="inlineStr">
        <is>
          <t>Si</t>
        </is>
      </c>
      <c r="AA1534" t="inlineStr">
        <is>
          <t>No</t>
        </is>
      </c>
      <c r="AB1534" t="inlineStr">
        <is>
          <t>No</t>
        </is>
      </c>
      <c r="AC1534" s="126" t="inlineStr">
        <is>
          <t>Aqui</t>
        </is>
      </c>
      <c r="AE1534" t="n">
        <v>3641.025641025641</v>
      </c>
      <c r="AF1534" t="n">
        <v>3641.025641025641</v>
      </c>
    </row>
    <row r="1535">
      <c r="B1535" t="inlineStr">
        <is>
          <t>Actiu</t>
        </is>
      </c>
      <c r="C1535" t="inlineStr">
        <is>
          <t>2025-06-06</t>
        </is>
      </c>
      <c r="D1535" t="inlineStr">
        <is>
          <t>Serra Grup Immobiliari</t>
        </is>
      </c>
      <c r="F1535" t="inlineStr">
        <is>
          <t>2025-06-06</t>
        </is>
      </c>
      <c r="G1535" t="n">
        <v>0</v>
      </c>
      <c r="I1535" t="n">
        <v>148000</v>
      </c>
      <c r="J1535" t="inlineStr">
        <is>
          <t>-</t>
        </is>
      </c>
      <c r="K1535" t="inlineStr">
        <is>
          <t>Viviendas</t>
        </is>
      </c>
      <c r="L1535" t="inlineStr">
        <is>
          <t>Buen estado</t>
        </is>
      </c>
      <c r="M1535" t="n">
        <v>1967</v>
      </c>
      <c r="N1535" t="n">
        <v>58</v>
      </c>
      <c r="O1535" t="inlineStr">
        <is>
          <t>Vilafranca del Penedès</t>
        </is>
      </c>
      <c r="P1535" t="inlineStr">
        <is>
          <t>LEspirall</t>
        </is>
      </c>
      <c r="Q1535" t="n">
        <v>80</v>
      </c>
      <c r="R1535" t="inlineStr">
        <is>
          <t>-</t>
        </is>
      </c>
      <c r="S1535" t="inlineStr">
        <is>
          <t>-</t>
        </is>
      </c>
      <c r="T1535" t="inlineStr">
        <is>
          <t>Si</t>
        </is>
      </c>
      <c r="U1535" t="n">
        <v>3</v>
      </c>
      <c r="V1535" t="n">
        <v>1</v>
      </c>
      <c r="W1535" t="inlineStr">
        <is>
          <t>Este</t>
        </is>
      </c>
      <c r="X1535" t="inlineStr">
        <is>
          <t>No</t>
        </is>
      </c>
      <c r="Y1535" t="inlineStr">
        <is>
          <t>No</t>
        </is>
      </c>
      <c r="Z1535" t="inlineStr">
        <is>
          <t>No</t>
        </is>
      </c>
      <c r="AA1535" t="inlineStr">
        <is>
          <t>No</t>
        </is>
      </c>
      <c r="AB1535" t="inlineStr">
        <is>
          <t>Si</t>
        </is>
      </c>
      <c r="AC1535" s="126" t="inlineStr">
        <is>
          <t>Aqui</t>
        </is>
      </c>
      <c r="AE1535" t="n">
        <v>1850</v>
      </c>
      <c r="AF1535" t="n">
        <v>1434.108527131783</v>
      </c>
    </row>
    <row r="1536">
      <c r="B1536" t="inlineStr">
        <is>
          <t>Actiu</t>
        </is>
      </c>
      <c r="C1536" t="inlineStr">
        <is>
          <t>2025-06-06</t>
        </is>
      </c>
      <c r="D1536" t="inlineStr">
        <is>
          <t>Serra Grup Immobiliari</t>
        </is>
      </c>
      <c r="F1536" t="inlineStr">
        <is>
          <t>2025-06-06</t>
        </is>
      </c>
      <c r="G1536" t="n">
        <v>0</v>
      </c>
      <c r="I1536" t="n">
        <v>288472</v>
      </c>
      <c r="J1536" t="inlineStr">
        <is>
          <t>-</t>
        </is>
      </c>
      <c r="K1536" t="inlineStr">
        <is>
          <t>Viviendas</t>
        </is>
      </c>
      <c r="L1536" t="inlineStr">
        <is>
          <t>Obra Nueva</t>
        </is>
      </c>
      <c r="M1536" t="n">
        <v>2025</v>
      </c>
      <c r="N1536" t="n">
        <v>0</v>
      </c>
      <c r="O1536" t="inlineStr">
        <is>
          <t>Vilafranca del Penedès</t>
        </is>
      </c>
      <c r="P1536" t="inlineStr">
        <is>
          <t>Vilafranca del Penedès</t>
        </is>
      </c>
      <c r="Q1536" t="n">
        <v>88</v>
      </c>
      <c r="R1536" t="inlineStr">
        <is>
          <t>-</t>
        </is>
      </c>
      <c r="S1536" t="inlineStr">
        <is>
          <t>-</t>
        </is>
      </c>
      <c r="T1536" t="inlineStr">
        <is>
          <t>Si</t>
        </is>
      </c>
      <c r="U1536" t="n">
        <v>4</v>
      </c>
      <c r="V1536" t="n">
        <v>2</v>
      </c>
      <c r="W1536" t="inlineStr">
        <is>
          <t>-</t>
        </is>
      </c>
      <c r="X1536" t="inlineStr">
        <is>
          <t>No</t>
        </is>
      </c>
      <c r="Y1536" t="inlineStr">
        <is>
          <t>Si</t>
        </is>
      </c>
      <c r="Z1536" t="inlineStr">
        <is>
          <t>Si</t>
        </is>
      </c>
      <c r="AA1536" t="inlineStr">
        <is>
          <t>No</t>
        </is>
      </c>
      <c r="AB1536" t="inlineStr">
        <is>
          <t>Si</t>
        </is>
      </c>
      <c r="AC1536" s="126" t="inlineStr">
        <is>
          <t>Aqui</t>
        </is>
      </c>
      <c r="AE1536" t="n">
        <v>3278.090909090909</v>
      </c>
      <c r="AF1536" t="n">
        <v>3278.090909090909</v>
      </c>
    </row>
    <row r="1537">
      <c r="B1537" t="inlineStr">
        <is>
          <t>Actiu</t>
        </is>
      </c>
      <c r="C1537" t="inlineStr">
        <is>
          <t>2025-06-06</t>
        </is>
      </c>
      <c r="D1537" t="inlineStr">
        <is>
          <t>Serra Grup Immobiliari</t>
        </is>
      </c>
      <c r="F1537" t="inlineStr">
        <is>
          <t>2025-06-06</t>
        </is>
      </c>
      <c r="G1537" t="n">
        <v>0</v>
      </c>
      <c r="I1537" t="n">
        <v>268000</v>
      </c>
      <c r="J1537" t="inlineStr">
        <is>
          <t>-</t>
        </is>
      </c>
      <c r="K1537" t="inlineStr">
        <is>
          <t>Viviendas</t>
        </is>
      </c>
      <c r="L1537" t="inlineStr">
        <is>
          <t>Obra Nueva</t>
        </is>
      </c>
      <c r="M1537" t="n">
        <v>2025</v>
      </c>
      <c r="N1537" t="n">
        <v>0</v>
      </c>
      <c r="O1537" t="inlineStr">
        <is>
          <t>Vilafranca del Penedès</t>
        </is>
      </c>
      <c r="P1537" t="inlineStr">
        <is>
          <t>La Girada</t>
        </is>
      </c>
      <c r="Q1537" t="n">
        <v>78</v>
      </c>
      <c r="R1537" t="inlineStr">
        <is>
          <t>-</t>
        </is>
      </c>
      <c r="S1537" t="inlineStr">
        <is>
          <t>-</t>
        </is>
      </c>
      <c r="T1537" t="inlineStr">
        <is>
          <t>Si</t>
        </is>
      </c>
      <c r="U1537" t="n">
        <v>4</v>
      </c>
      <c r="V1537" t="n">
        <v>2</v>
      </c>
      <c r="W1537" t="inlineStr">
        <is>
          <t>-</t>
        </is>
      </c>
      <c r="X1537" t="inlineStr">
        <is>
          <t>No</t>
        </is>
      </c>
      <c r="Y1537" t="inlineStr">
        <is>
          <t>Si</t>
        </is>
      </c>
      <c r="Z1537" t="inlineStr">
        <is>
          <t>Si</t>
        </is>
      </c>
      <c r="AA1537" t="inlineStr">
        <is>
          <t>No</t>
        </is>
      </c>
      <c r="AB1537" t="inlineStr">
        <is>
          <t>No</t>
        </is>
      </c>
      <c r="AC1537" s="126" t="inlineStr">
        <is>
          <t>Aqui</t>
        </is>
      </c>
      <c r="AE1537" t="n">
        <v>3435.897435897436</v>
      </c>
      <c r="AF1537" t="n">
        <v>3435.897435897436</v>
      </c>
    </row>
    <row r="1538">
      <c r="B1538" t="inlineStr">
        <is>
          <t>Actiu</t>
        </is>
      </c>
      <c r="C1538" t="inlineStr">
        <is>
          <t>2025-06-06</t>
        </is>
      </c>
      <c r="D1538" t="inlineStr">
        <is>
          <t>Serra Grup Immobiliari</t>
        </is>
      </c>
      <c r="F1538" t="inlineStr">
        <is>
          <t>2025-06-06</t>
        </is>
      </c>
      <c r="G1538" t="n">
        <v>0</v>
      </c>
      <c r="I1538" t="n">
        <v>167000</v>
      </c>
      <c r="J1538" t="inlineStr">
        <is>
          <t>-</t>
        </is>
      </c>
      <c r="K1538" t="inlineStr">
        <is>
          <t>Viviendas</t>
        </is>
      </c>
      <c r="L1538" t="inlineStr">
        <is>
          <t>Buen estado</t>
        </is>
      </c>
      <c r="M1538" t="n">
        <v>1972</v>
      </c>
      <c r="N1538" t="n">
        <v>53</v>
      </c>
      <c r="O1538" t="inlineStr">
        <is>
          <t>Vilafranca del Penedès</t>
        </is>
      </c>
      <c r="P1538" t="inlineStr">
        <is>
          <t>LEspirall</t>
        </is>
      </c>
      <c r="Q1538" t="n">
        <v>74</v>
      </c>
      <c r="R1538" t="inlineStr">
        <is>
          <t>-</t>
        </is>
      </c>
      <c r="S1538" t="inlineStr">
        <is>
          <t>-</t>
        </is>
      </c>
      <c r="T1538" t="inlineStr">
        <is>
          <t>Si</t>
        </is>
      </c>
      <c r="U1538" t="n">
        <v>3</v>
      </c>
      <c r="V1538" t="n">
        <v>1</v>
      </c>
      <c r="W1538" t="inlineStr">
        <is>
          <t>Sur</t>
        </is>
      </c>
      <c r="X1538" t="inlineStr">
        <is>
          <t>No</t>
        </is>
      </c>
      <c r="Y1538" t="inlineStr">
        <is>
          <t>No</t>
        </is>
      </c>
      <c r="Z1538" t="inlineStr">
        <is>
          <t>No</t>
        </is>
      </c>
      <c r="AA1538" t="inlineStr">
        <is>
          <t>No</t>
        </is>
      </c>
      <c r="AB1538" t="inlineStr">
        <is>
          <t>No</t>
        </is>
      </c>
      <c r="AC1538" s="126" t="inlineStr">
        <is>
          <t>Aqui</t>
        </is>
      </c>
      <c r="AE1538" t="n">
        <v>2256.756756756757</v>
      </c>
      <c r="AF1538" t="n">
        <v>1783.997436171349</v>
      </c>
    </row>
    <row r="1539">
      <c r="B1539" t="inlineStr">
        <is>
          <t>Actiu</t>
        </is>
      </c>
      <c r="C1539" t="inlineStr">
        <is>
          <t>2025-06-06</t>
        </is>
      </c>
      <c r="D1539" t="inlineStr">
        <is>
          <t>Serra Grup Immobiliari</t>
        </is>
      </c>
      <c r="F1539" t="inlineStr">
        <is>
          <t>2025-06-06</t>
        </is>
      </c>
      <c r="G1539" t="n">
        <v>0</v>
      </c>
      <c r="I1539" t="n">
        <v>273861</v>
      </c>
      <c r="J1539" t="inlineStr">
        <is>
          <t>-</t>
        </is>
      </c>
      <c r="K1539" t="inlineStr">
        <is>
          <t>Viviendas</t>
        </is>
      </c>
      <c r="L1539" t="inlineStr">
        <is>
          <t>Obra Nueva</t>
        </is>
      </c>
      <c r="M1539" t="n">
        <v>2025</v>
      </c>
      <c r="N1539" t="n">
        <v>0</v>
      </c>
      <c r="O1539" t="inlineStr">
        <is>
          <t>Vilafranca del Penedès</t>
        </is>
      </c>
      <c r="P1539" t="inlineStr">
        <is>
          <t>Vilafranca del Penedès</t>
        </is>
      </c>
      <c r="Q1539" t="n">
        <v>84</v>
      </c>
      <c r="R1539" t="inlineStr">
        <is>
          <t>-</t>
        </is>
      </c>
      <c r="S1539" t="inlineStr">
        <is>
          <t>-</t>
        </is>
      </c>
      <c r="T1539" t="inlineStr">
        <is>
          <t>Si</t>
        </is>
      </c>
      <c r="U1539" t="n">
        <v>3</v>
      </c>
      <c r="V1539" t="n">
        <v>2</v>
      </c>
      <c r="W1539" t="inlineStr">
        <is>
          <t>-</t>
        </is>
      </c>
      <c r="X1539" t="inlineStr">
        <is>
          <t>No</t>
        </is>
      </c>
      <c r="Y1539" t="inlineStr">
        <is>
          <t>No</t>
        </is>
      </c>
      <c r="Z1539" t="inlineStr">
        <is>
          <t>Si</t>
        </is>
      </c>
      <c r="AA1539" t="inlineStr">
        <is>
          <t>No</t>
        </is>
      </c>
      <c r="AB1539" t="inlineStr">
        <is>
          <t>Si</t>
        </is>
      </c>
      <c r="AC1539" s="126" t="inlineStr">
        <is>
          <t>Aqui</t>
        </is>
      </c>
      <c r="AE1539" t="n">
        <v>3260.25</v>
      </c>
      <c r="AF1539" t="n">
        <v>3260.25</v>
      </c>
    </row>
    <row r="1540">
      <c r="B1540" t="inlineStr">
        <is>
          <t>Actiu</t>
        </is>
      </c>
      <c r="C1540" t="inlineStr">
        <is>
          <t>2025-06-06</t>
        </is>
      </c>
      <c r="D1540" t="inlineStr">
        <is>
          <t>Serra Grup Immobiliari</t>
        </is>
      </c>
      <c r="F1540" t="inlineStr">
        <is>
          <t>2025-06-06</t>
        </is>
      </c>
      <c r="G1540" t="n">
        <v>0</v>
      </c>
      <c r="I1540" t="n">
        <v>269000</v>
      </c>
      <c r="J1540" t="inlineStr">
        <is>
          <t>-</t>
        </is>
      </c>
      <c r="K1540" t="inlineStr">
        <is>
          <t>Viviendas</t>
        </is>
      </c>
      <c r="L1540" t="inlineStr">
        <is>
          <t>Obra Nueva</t>
        </is>
      </c>
      <c r="M1540" t="n">
        <v>2025</v>
      </c>
      <c r="N1540" t="n">
        <v>0</v>
      </c>
      <c r="O1540" t="inlineStr">
        <is>
          <t>Vilafranca del Penedès</t>
        </is>
      </c>
      <c r="P1540" t="inlineStr">
        <is>
          <t>La Girada</t>
        </is>
      </c>
      <c r="Q1540" t="n">
        <v>78</v>
      </c>
      <c r="R1540" t="inlineStr">
        <is>
          <t>-</t>
        </is>
      </c>
      <c r="S1540" t="inlineStr">
        <is>
          <t>-</t>
        </is>
      </c>
      <c r="T1540" t="inlineStr">
        <is>
          <t>Si</t>
        </is>
      </c>
      <c r="U1540" t="n">
        <v>4</v>
      </c>
      <c r="V1540" t="n">
        <v>2</v>
      </c>
      <c r="W1540" t="inlineStr">
        <is>
          <t>-</t>
        </is>
      </c>
      <c r="X1540" t="inlineStr">
        <is>
          <t>No</t>
        </is>
      </c>
      <c r="Y1540" t="inlineStr">
        <is>
          <t>Si</t>
        </is>
      </c>
      <c r="Z1540" t="inlineStr">
        <is>
          <t>Si</t>
        </is>
      </c>
      <c r="AA1540" t="inlineStr">
        <is>
          <t>No</t>
        </is>
      </c>
      <c r="AB1540" t="inlineStr">
        <is>
          <t>No</t>
        </is>
      </c>
      <c r="AC1540" s="126" t="inlineStr">
        <is>
          <t>Aqui</t>
        </is>
      </c>
      <c r="AE1540" t="n">
        <v>3448.717948717949</v>
      </c>
      <c r="AF1540" t="n">
        <v>3448.717948717949</v>
      </c>
    </row>
    <row r="1541">
      <c r="B1541" t="inlineStr">
        <is>
          <t>Actiu</t>
        </is>
      </c>
      <c r="C1541" t="inlineStr">
        <is>
          <t>2025-06-06</t>
        </is>
      </c>
      <c r="D1541" t="inlineStr">
        <is>
          <t>Serra Grup Immobiliari</t>
        </is>
      </c>
      <c r="F1541" t="inlineStr">
        <is>
          <t>2025-06-06</t>
        </is>
      </c>
      <c r="G1541" t="n">
        <v>0</v>
      </c>
      <c r="I1541" t="n">
        <v>284000</v>
      </c>
      <c r="J1541" t="inlineStr">
        <is>
          <t>-</t>
        </is>
      </c>
      <c r="K1541" t="inlineStr">
        <is>
          <t>Viviendas</t>
        </is>
      </c>
      <c r="L1541" t="inlineStr">
        <is>
          <t>Nuevo</t>
        </is>
      </c>
      <c r="M1541" t="n">
        <v>2025</v>
      </c>
      <c r="N1541" t="n">
        <v>0</v>
      </c>
      <c r="O1541" t="inlineStr">
        <is>
          <t>Vilafranca del Penedès</t>
        </is>
      </c>
      <c r="P1541" t="inlineStr">
        <is>
          <t>La Girada</t>
        </is>
      </c>
      <c r="Q1541" t="n">
        <v>78</v>
      </c>
      <c r="R1541" t="inlineStr">
        <is>
          <t>-</t>
        </is>
      </c>
      <c r="S1541" t="inlineStr">
        <is>
          <t>-</t>
        </is>
      </c>
      <c r="T1541" t="inlineStr">
        <is>
          <t>Si</t>
        </is>
      </c>
      <c r="U1541" t="n">
        <v>4</v>
      </c>
      <c r="V1541" t="n">
        <v>2</v>
      </c>
      <c r="W1541" t="inlineStr">
        <is>
          <t>-</t>
        </is>
      </c>
      <c r="X1541" t="inlineStr">
        <is>
          <t>No</t>
        </is>
      </c>
      <c r="Y1541" t="inlineStr">
        <is>
          <t>Si</t>
        </is>
      </c>
      <c r="Z1541" t="inlineStr">
        <is>
          <t>Si</t>
        </is>
      </c>
      <c r="AA1541" t="inlineStr">
        <is>
          <t>No</t>
        </is>
      </c>
      <c r="AB1541" t="inlineStr">
        <is>
          <t>No</t>
        </is>
      </c>
      <c r="AC1541" s="126" t="inlineStr">
        <is>
          <t>Aqui</t>
        </is>
      </c>
      <c r="AE1541" t="n">
        <v>3641.025641025641</v>
      </c>
      <c r="AF1541" t="n">
        <v>3641.025641025641</v>
      </c>
    </row>
    <row r="1542">
      <c r="B1542" t="inlineStr">
        <is>
          <t>Actiu</t>
        </is>
      </c>
      <c r="C1542" t="inlineStr">
        <is>
          <t>2025-06-06</t>
        </is>
      </c>
      <c r="D1542" t="inlineStr">
        <is>
          <t>Serra Grup Immobiliari</t>
        </is>
      </c>
      <c r="F1542" t="inlineStr">
        <is>
          <t>2025-06-06</t>
        </is>
      </c>
      <c r="G1542" t="n">
        <v>0</v>
      </c>
      <c r="I1542" t="n">
        <v>288472</v>
      </c>
      <c r="J1542" t="inlineStr">
        <is>
          <t>-</t>
        </is>
      </c>
      <c r="K1542" t="inlineStr">
        <is>
          <t>Viviendas</t>
        </is>
      </c>
      <c r="L1542" t="inlineStr">
        <is>
          <t>Obra Nueva</t>
        </is>
      </c>
      <c r="M1542" t="n">
        <v>2025</v>
      </c>
      <c r="N1542" t="n">
        <v>0</v>
      </c>
      <c r="O1542" t="inlineStr">
        <is>
          <t>Vilafranca del Penedès</t>
        </is>
      </c>
      <c r="P1542" t="inlineStr">
        <is>
          <t>Vilafranca del Penedès</t>
        </is>
      </c>
      <c r="Q1542" t="n">
        <v>88</v>
      </c>
      <c r="R1542" t="inlineStr">
        <is>
          <t>-</t>
        </is>
      </c>
      <c r="S1542" t="inlineStr">
        <is>
          <t>-</t>
        </is>
      </c>
      <c r="T1542" t="inlineStr">
        <is>
          <t>Si</t>
        </is>
      </c>
      <c r="U1542" t="n">
        <v>4</v>
      </c>
      <c r="V1542" t="n">
        <v>2</v>
      </c>
      <c r="W1542" t="inlineStr">
        <is>
          <t>-</t>
        </is>
      </c>
      <c r="X1542" t="inlineStr">
        <is>
          <t>No</t>
        </is>
      </c>
      <c r="Y1542" t="inlineStr">
        <is>
          <t>Si</t>
        </is>
      </c>
      <c r="Z1542" t="inlineStr">
        <is>
          <t>Si</t>
        </is>
      </c>
      <c r="AA1542" t="inlineStr">
        <is>
          <t>No</t>
        </is>
      </c>
      <c r="AB1542" t="inlineStr">
        <is>
          <t>Si</t>
        </is>
      </c>
      <c r="AC1542" s="126" t="inlineStr">
        <is>
          <t>Aqui</t>
        </is>
      </c>
      <c r="AE1542" t="n">
        <v>3278.090909090909</v>
      </c>
      <c r="AF1542" t="n">
        <v>3278.090909090909</v>
      </c>
    </row>
    <row r="1543">
      <c r="B1543" t="inlineStr">
        <is>
          <t>Actiu</t>
        </is>
      </c>
      <c r="C1543" t="inlineStr">
        <is>
          <t>2025-06-06</t>
        </is>
      </c>
      <c r="D1543" t="inlineStr">
        <is>
          <t>Serra Grup Immobiliari</t>
        </is>
      </c>
      <c r="F1543" t="inlineStr">
        <is>
          <t>2025-06-06</t>
        </is>
      </c>
      <c r="G1543" t="n">
        <v>0</v>
      </c>
      <c r="I1543" t="n">
        <v>273137</v>
      </c>
      <c r="J1543" t="inlineStr">
        <is>
          <t>-</t>
        </is>
      </c>
      <c r="K1543" t="inlineStr">
        <is>
          <t>Viviendas</t>
        </is>
      </c>
      <c r="L1543" t="inlineStr">
        <is>
          <t>Obra Nueva</t>
        </is>
      </c>
      <c r="M1543" t="inlineStr">
        <is>
          <t>-</t>
        </is>
      </c>
      <c r="N1543" t="inlineStr">
        <is>
          <t>-</t>
        </is>
      </c>
      <c r="O1543" t="inlineStr">
        <is>
          <t>Vilafranca del Penedès</t>
        </is>
      </c>
      <c r="P1543" t="inlineStr">
        <is>
          <t>Barceloneta</t>
        </is>
      </c>
      <c r="Q1543" t="n">
        <v>82</v>
      </c>
      <c r="R1543" t="inlineStr">
        <is>
          <t>-</t>
        </is>
      </c>
      <c r="S1543" t="inlineStr">
        <is>
          <t>-</t>
        </is>
      </c>
      <c r="T1543" t="inlineStr">
        <is>
          <t>Si</t>
        </is>
      </c>
      <c r="U1543" t="n">
        <v>3</v>
      </c>
      <c r="V1543" t="n">
        <v>2</v>
      </c>
      <c r="W1543" t="inlineStr">
        <is>
          <t>-</t>
        </is>
      </c>
      <c r="X1543" t="inlineStr">
        <is>
          <t>No</t>
        </is>
      </c>
      <c r="Y1543" t="inlineStr">
        <is>
          <t>No</t>
        </is>
      </c>
      <c r="Z1543" t="inlineStr">
        <is>
          <t>Si</t>
        </is>
      </c>
      <c r="AA1543" t="inlineStr">
        <is>
          <t>No</t>
        </is>
      </c>
      <c r="AB1543" t="inlineStr">
        <is>
          <t>Si</t>
        </is>
      </c>
      <c r="AC1543" s="126" t="inlineStr">
        <is>
          <t>Aqui</t>
        </is>
      </c>
      <c r="AE1543" t="n">
        <v>3330.939024390244</v>
      </c>
      <c r="AF1543" t="inlineStr">
        <is>
          <t>-</t>
        </is>
      </c>
    </row>
    <row r="1544">
      <c r="B1544" t="inlineStr">
        <is>
          <t>Actiu</t>
        </is>
      </c>
      <c r="C1544" t="inlineStr">
        <is>
          <t>2025-06-06</t>
        </is>
      </c>
      <c r="D1544" t="inlineStr">
        <is>
          <t>Serra Grup Immobiliari</t>
        </is>
      </c>
      <c r="F1544" t="inlineStr">
        <is>
          <t>2025-06-06</t>
        </is>
      </c>
      <c r="G1544" t="n">
        <v>0</v>
      </c>
      <c r="I1544" t="n">
        <v>148000</v>
      </c>
      <c r="J1544" t="inlineStr">
        <is>
          <t>-</t>
        </is>
      </c>
      <c r="K1544" t="inlineStr">
        <is>
          <t>Viviendas</t>
        </is>
      </c>
      <c r="L1544" t="inlineStr">
        <is>
          <t>Buen estado</t>
        </is>
      </c>
      <c r="M1544" t="n">
        <v>1967</v>
      </c>
      <c r="N1544" t="n">
        <v>58</v>
      </c>
      <c r="O1544" t="inlineStr">
        <is>
          <t>Vilafranca del Penedès</t>
        </is>
      </c>
      <c r="P1544" t="inlineStr">
        <is>
          <t>LEspirall</t>
        </is>
      </c>
      <c r="Q1544" t="n">
        <v>80</v>
      </c>
      <c r="R1544" t="inlineStr">
        <is>
          <t>-</t>
        </is>
      </c>
      <c r="S1544" t="inlineStr">
        <is>
          <t>-</t>
        </is>
      </c>
      <c r="T1544" t="inlineStr">
        <is>
          <t>Si</t>
        </is>
      </c>
      <c r="U1544" t="n">
        <v>3</v>
      </c>
      <c r="V1544" t="n">
        <v>1</v>
      </c>
      <c r="W1544" t="inlineStr">
        <is>
          <t>Este</t>
        </is>
      </c>
      <c r="X1544" t="inlineStr">
        <is>
          <t>No</t>
        </is>
      </c>
      <c r="Y1544" t="inlineStr">
        <is>
          <t>No</t>
        </is>
      </c>
      <c r="Z1544" t="inlineStr">
        <is>
          <t>No</t>
        </is>
      </c>
      <c r="AA1544" t="inlineStr">
        <is>
          <t>No</t>
        </is>
      </c>
      <c r="AB1544" t="inlineStr">
        <is>
          <t>Si</t>
        </is>
      </c>
      <c r="AC1544" s="126" t="inlineStr">
        <is>
          <t>Aqui</t>
        </is>
      </c>
      <c r="AE1544" t="n">
        <v>1850</v>
      </c>
      <c r="AF1544" t="n">
        <v>1434.108527131783</v>
      </c>
    </row>
    <row r="1545">
      <c r="B1545" t="inlineStr">
        <is>
          <t>Actiu</t>
        </is>
      </c>
      <c r="C1545" t="inlineStr">
        <is>
          <t>2025-06-06</t>
        </is>
      </c>
      <c r="D1545" t="inlineStr">
        <is>
          <t>Serra Grup Immobiliari</t>
        </is>
      </c>
      <c r="F1545" t="inlineStr">
        <is>
          <t>2025-06-06</t>
        </is>
      </c>
      <c r="G1545" t="n">
        <v>0</v>
      </c>
      <c r="I1545" t="n">
        <v>167000</v>
      </c>
      <c r="J1545" t="inlineStr">
        <is>
          <t>-</t>
        </is>
      </c>
      <c r="K1545" t="inlineStr">
        <is>
          <t>Viviendas</t>
        </is>
      </c>
      <c r="L1545" t="inlineStr">
        <is>
          <t>Buen estado</t>
        </is>
      </c>
      <c r="M1545" t="n">
        <v>1972</v>
      </c>
      <c r="N1545" t="n">
        <v>53</v>
      </c>
      <c r="O1545" t="inlineStr">
        <is>
          <t>Vilafranca del Penedès</t>
        </is>
      </c>
      <c r="P1545" t="inlineStr">
        <is>
          <t>LEspirall</t>
        </is>
      </c>
      <c r="Q1545" t="n">
        <v>74</v>
      </c>
      <c r="R1545" t="inlineStr">
        <is>
          <t>-</t>
        </is>
      </c>
      <c r="S1545" t="inlineStr">
        <is>
          <t>-</t>
        </is>
      </c>
      <c r="T1545" t="inlineStr">
        <is>
          <t>Si</t>
        </is>
      </c>
      <c r="U1545" t="n">
        <v>3</v>
      </c>
      <c r="V1545" t="n">
        <v>1</v>
      </c>
      <c r="W1545" t="inlineStr">
        <is>
          <t>Sur</t>
        </is>
      </c>
      <c r="X1545" t="inlineStr">
        <is>
          <t>No</t>
        </is>
      </c>
      <c r="Y1545" t="inlineStr">
        <is>
          <t>No</t>
        </is>
      </c>
      <c r="Z1545" t="inlineStr">
        <is>
          <t>No</t>
        </is>
      </c>
      <c r="AA1545" t="inlineStr">
        <is>
          <t>No</t>
        </is>
      </c>
      <c r="AB1545" t="inlineStr">
        <is>
          <t>No</t>
        </is>
      </c>
      <c r="AC1545" s="126" t="inlineStr">
        <is>
          <t>Aqui</t>
        </is>
      </c>
      <c r="AE1545" t="n">
        <v>2256.756756756757</v>
      </c>
      <c r="AF1545" t="n">
        <v>1783.997436171349</v>
      </c>
    </row>
    <row r="1546">
      <c r="B1546" t="inlineStr">
        <is>
          <t>Actiu</t>
        </is>
      </c>
      <c r="C1546" t="inlineStr">
        <is>
          <t>2025-06-06</t>
        </is>
      </c>
      <c r="D1546" t="inlineStr">
        <is>
          <t>Serra Grup Immobiliari</t>
        </is>
      </c>
      <c r="F1546" t="inlineStr">
        <is>
          <t>2025-06-06</t>
        </is>
      </c>
      <c r="G1546" t="n">
        <v>0</v>
      </c>
      <c r="I1546" t="n">
        <v>2200000</v>
      </c>
      <c r="J1546" t="inlineStr">
        <is>
          <t>-</t>
        </is>
      </c>
      <c r="K1546" t="inlineStr">
        <is>
          <t>Viviendas</t>
        </is>
      </c>
      <c r="L1546" t="inlineStr">
        <is>
          <t>-</t>
        </is>
      </c>
      <c r="M1546" t="inlineStr">
        <is>
          <t>-</t>
        </is>
      </c>
      <c r="N1546" t="inlineStr">
        <is>
          <t>-</t>
        </is>
      </c>
      <c r="O1546" t="inlineStr">
        <is>
          <t>Vilafranca del Penedès</t>
        </is>
      </c>
      <c r="P1546" t="inlineStr">
        <is>
          <t>Subirats</t>
        </is>
      </c>
      <c r="Q1546" t="n">
        <v>687</v>
      </c>
      <c r="R1546" t="inlineStr">
        <is>
          <t>-</t>
        </is>
      </c>
      <c r="S1546" t="inlineStr">
        <is>
          <t>-</t>
        </is>
      </c>
      <c r="T1546" t="inlineStr">
        <is>
          <t>No</t>
        </is>
      </c>
      <c r="U1546" t="n">
        <v>8</v>
      </c>
      <c r="V1546" t="n">
        <v>6</v>
      </c>
      <c r="W1546" t="inlineStr">
        <is>
          <t>-</t>
        </is>
      </c>
      <c r="X1546" t="inlineStr">
        <is>
          <t>Si</t>
        </is>
      </c>
      <c r="Y1546" t="inlineStr">
        <is>
          <t>Si</t>
        </is>
      </c>
      <c r="Z1546" t="inlineStr">
        <is>
          <t>Si</t>
        </is>
      </c>
      <c r="AA1546" t="inlineStr">
        <is>
          <t>No</t>
        </is>
      </c>
      <c r="AB1546" t="inlineStr">
        <is>
          <t>No</t>
        </is>
      </c>
      <c r="AC1546" s="126" t="inlineStr">
        <is>
          <t>Aqui</t>
        </is>
      </c>
      <c r="AE1546" t="n">
        <v>3202.328966521106</v>
      </c>
      <c r="AF1546" t="inlineStr">
        <is>
          <t>-</t>
        </is>
      </c>
    </row>
    <row r="1547">
      <c r="B1547" t="inlineStr">
        <is>
          <t>Actiu</t>
        </is>
      </c>
      <c r="C1547" t="inlineStr">
        <is>
          <t>2025-06-06</t>
        </is>
      </c>
      <c r="D1547" t="inlineStr">
        <is>
          <t>Serra Grup Immobiliari</t>
        </is>
      </c>
      <c r="F1547" t="inlineStr">
        <is>
          <t>2025-06-06</t>
        </is>
      </c>
      <c r="G1547" t="n">
        <v>0</v>
      </c>
      <c r="I1547" t="n">
        <v>285000</v>
      </c>
      <c r="J1547" t="inlineStr">
        <is>
          <t>-</t>
        </is>
      </c>
      <c r="K1547" t="inlineStr">
        <is>
          <t>Viviendas</t>
        </is>
      </c>
      <c r="L1547" t="inlineStr">
        <is>
          <t>-</t>
        </is>
      </c>
      <c r="M1547" t="n">
        <v>1966</v>
      </c>
      <c r="N1547" t="n">
        <v>59</v>
      </c>
      <c r="O1547" t="inlineStr">
        <is>
          <t>Vilafranca del Penedès</t>
        </is>
      </c>
      <c r="P1547" t="inlineStr">
        <is>
          <t>Sant Julià</t>
        </is>
      </c>
      <c r="Q1547" t="n">
        <v>90</v>
      </c>
      <c r="R1547" t="inlineStr">
        <is>
          <t>-</t>
        </is>
      </c>
      <c r="S1547" t="inlineStr">
        <is>
          <t>-</t>
        </is>
      </c>
      <c r="T1547" t="inlineStr">
        <is>
          <t>No</t>
        </is>
      </c>
      <c r="U1547" t="n">
        <v>3</v>
      </c>
      <c r="V1547" t="n">
        <v>1</v>
      </c>
      <c r="W1547" t="inlineStr">
        <is>
          <t>-</t>
        </is>
      </c>
      <c r="X1547" t="inlineStr">
        <is>
          <t>Si</t>
        </is>
      </c>
      <c r="Y1547" t="inlineStr">
        <is>
          <t>No</t>
        </is>
      </c>
      <c r="Z1547" t="inlineStr">
        <is>
          <t>No</t>
        </is>
      </c>
      <c r="AA1547" t="inlineStr">
        <is>
          <t>Si</t>
        </is>
      </c>
      <c r="AB1547" t="inlineStr">
        <is>
          <t>Si</t>
        </is>
      </c>
      <c r="AC1547" s="126" t="inlineStr">
        <is>
          <t>Aqui</t>
        </is>
      </c>
      <c r="AE1547" t="n">
        <v>3166.666666666667</v>
      </c>
      <c r="AF1547" t="n">
        <v>2445.302445302445</v>
      </c>
    </row>
    <row r="1548">
      <c r="B1548" t="inlineStr">
        <is>
          <t>Actiu</t>
        </is>
      </c>
      <c r="C1548" t="inlineStr">
        <is>
          <t>2025-06-06</t>
        </is>
      </c>
      <c r="D1548" t="inlineStr">
        <is>
          <t>Serra Grup Immobiliari</t>
        </is>
      </c>
      <c r="F1548" t="inlineStr">
        <is>
          <t>2025-06-06</t>
        </is>
      </c>
      <c r="G1548" t="n">
        <v>0</v>
      </c>
      <c r="I1548" t="n">
        <v>495000</v>
      </c>
      <c r="J1548" t="inlineStr">
        <is>
          <t>-</t>
        </is>
      </c>
      <c r="K1548" t="inlineStr">
        <is>
          <t>Viviendas</t>
        </is>
      </c>
      <c r="L1548" t="inlineStr">
        <is>
          <t>-</t>
        </is>
      </c>
      <c r="M1548" t="n">
        <v>1980</v>
      </c>
      <c r="N1548" t="n">
        <v>45</v>
      </c>
      <c r="O1548" t="inlineStr">
        <is>
          <t>Vilafranca del Penedès</t>
        </is>
      </c>
      <c r="P1548" t="inlineStr">
        <is>
          <t>*CENTRO</t>
        </is>
      </c>
      <c r="Q1548" t="n">
        <v>260</v>
      </c>
      <c r="R1548" t="inlineStr">
        <is>
          <t>-</t>
        </is>
      </c>
      <c r="S1548" t="inlineStr">
        <is>
          <t>-</t>
        </is>
      </c>
      <c r="T1548" t="inlineStr">
        <is>
          <t>Si</t>
        </is>
      </c>
      <c r="U1548" t="n">
        <v>5</v>
      </c>
      <c r="V1548" t="n">
        <v>3</v>
      </c>
      <c r="W1548" t="inlineStr">
        <is>
          <t>-</t>
        </is>
      </c>
      <c r="X1548" t="inlineStr">
        <is>
          <t>No</t>
        </is>
      </c>
      <c r="Y1548" t="inlineStr">
        <is>
          <t>Si</t>
        </is>
      </c>
      <c r="Z1548" t="inlineStr">
        <is>
          <t>No</t>
        </is>
      </c>
      <c r="AA1548" t="inlineStr">
        <is>
          <t>Si</t>
        </is>
      </c>
      <c r="AB1548" t="inlineStr">
        <is>
          <t>No</t>
        </is>
      </c>
      <c r="AC1548" s="126" t="inlineStr">
        <is>
          <t>Aqui</t>
        </is>
      </c>
      <c r="AE1548" t="n">
        <v>1903.846153846154</v>
      </c>
      <c r="AF1548" t="n">
        <v>1554.160125588697</v>
      </c>
    </row>
    <row r="1549">
      <c r="B1549" t="inlineStr">
        <is>
          <t>Actiu</t>
        </is>
      </c>
      <c r="C1549" t="inlineStr">
        <is>
          <t>2025-06-06</t>
        </is>
      </c>
      <c r="D1549" t="inlineStr">
        <is>
          <t>Serra Grup Immobiliari</t>
        </is>
      </c>
      <c r="F1549" t="inlineStr">
        <is>
          <t>2025-06-06</t>
        </is>
      </c>
      <c r="G1549" t="n">
        <v>0</v>
      </c>
      <c r="I1549" t="n">
        <v>295000</v>
      </c>
      <c r="J1549" t="inlineStr">
        <is>
          <t>-</t>
        </is>
      </c>
      <c r="K1549" t="inlineStr">
        <is>
          <t>Viviendas</t>
        </is>
      </c>
      <c r="L1549" t="inlineStr">
        <is>
          <t>-</t>
        </is>
      </c>
      <c r="M1549" t="n">
        <v>1991</v>
      </c>
      <c r="N1549" t="n">
        <v>34</v>
      </c>
      <c r="O1549" t="inlineStr">
        <is>
          <t>Vilafranca del Penedès</t>
        </is>
      </c>
      <c r="P1549" t="inlineStr">
        <is>
          <t>Barceloneta - Molí D´En Rovira</t>
        </is>
      </c>
      <c r="Q1549" t="n">
        <v>121</v>
      </c>
      <c r="R1549" t="inlineStr">
        <is>
          <t>-</t>
        </is>
      </c>
      <c r="S1549" t="inlineStr">
        <is>
          <t>-</t>
        </is>
      </c>
      <c r="T1549" t="inlineStr">
        <is>
          <t>No</t>
        </is>
      </c>
      <c r="U1549" t="n">
        <v>3</v>
      </c>
      <c r="V1549" t="n">
        <v>3</v>
      </c>
      <c r="W1549" t="inlineStr">
        <is>
          <t>-</t>
        </is>
      </c>
      <c r="X1549" t="inlineStr">
        <is>
          <t>No</t>
        </is>
      </c>
      <c r="Y1549" t="inlineStr">
        <is>
          <t>No</t>
        </is>
      </c>
      <c r="Z1549" t="inlineStr">
        <is>
          <t>No</t>
        </is>
      </c>
      <c r="AA1549" t="inlineStr">
        <is>
          <t>Si</t>
        </is>
      </c>
      <c r="AB1549" t="inlineStr">
        <is>
          <t>Si</t>
        </is>
      </c>
      <c r="AC1549" s="126" t="inlineStr">
        <is>
          <t>Aqui</t>
        </is>
      </c>
      <c r="AE1549" t="n">
        <v>2438.01652892562</v>
      </c>
      <c r="AF1549" t="n">
        <v>2083.774811047538</v>
      </c>
    </row>
    <row r="1550">
      <c r="B1550" t="inlineStr">
        <is>
          <t>Actiu</t>
        </is>
      </c>
      <c r="C1550" t="inlineStr">
        <is>
          <t>2025-06-06</t>
        </is>
      </c>
      <c r="D1550" t="inlineStr">
        <is>
          <t>Serra Grup Immobiliari</t>
        </is>
      </c>
      <c r="F1550" t="inlineStr">
        <is>
          <t>2025-06-06</t>
        </is>
      </c>
      <c r="G1550" t="n">
        <v>0</v>
      </c>
      <c r="I1550" t="n">
        <v>296000</v>
      </c>
      <c r="J1550" t="inlineStr">
        <is>
          <t>-</t>
        </is>
      </c>
      <c r="K1550" t="inlineStr">
        <is>
          <t>Viviendas</t>
        </is>
      </c>
      <c r="L1550" t="inlineStr">
        <is>
          <t>Buen estado</t>
        </is>
      </c>
      <c r="M1550" t="inlineStr">
        <is>
          <t>-</t>
        </is>
      </c>
      <c r="N1550" t="inlineStr">
        <is>
          <t>-</t>
        </is>
      </c>
      <c r="O1550" t="inlineStr">
        <is>
          <t>Font-rubí</t>
        </is>
      </c>
      <c r="P1550" t="inlineStr">
        <is>
          <t>Cataluna</t>
        </is>
      </c>
      <c r="Q1550" t="n">
        <v>95</v>
      </c>
      <c r="R1550" t="inlineStr">
        <is>
          <t>-</t>
        </is>
      </c>
      <c r="S1550" t="inlineStr">
        <is>
          <t>-</t>
        </is>
      </c>
      <c r="T1550" t="inlineStr">
        <is>
          <t>No</t>
        </is>
      </c>
      <c r="U1550" t="n">
        <v>7</v>
      </c>
      <c r="V1550" t="n">
        <v>3</v>
      </c>
      <c r="W1550" t="inlineStr">
        <is>
          <t>-</t>
        </is>
      </c>
      <c r="X1550" t="inlineStr">
        <is>
          <t>Si</t>
        </is>
      </c>
      <c r="Y1550" t="inlineStr">
        <is>
          <t>No</t>
        </is>
      </c>
      <c r="Z1550" t="inlineStr">
        <is>
          <t>Si</t>
        </is>
      </c>
      <c r="AA1550" t="inlineStr">
        <is>
          <t>No</t>
        </is>
      </c>
      <c r="AB1550" t="inlineStr">
        <is>
          <t>No</t>
        </is>
      </c>
      <c r="AC1550" s="126" t="inlineStr">
        <is>
          <t>Aqui</t>
        </is>
      </c>
      <c r="AE1550" t="n">
        <v>3115.78947368421</v>
      </c>
      <c r="AF1550" t="inlineStr">
        <is>
          <t>-</t>
        </is>
      </c>
    </row>
    <row r="1551">
      <c r="B1551" t="inlineStr">
        <is>
          <t>Actiu</t>
        </is>
      </c>
      <c r="C1551" t="inlineStr">
        <is>
          <t>2025-06-06</t>
        </is>
      </c>
      <c r="D1551" t="inlineStr">
        <is>
          <t>Serra Grup Immobiliari</t>
        </is>
      </c>
      <c r="F1551" t="inlineStr">
        <is>
          <t>2025-06-06</t>
        </is>
      </c>
      <c r="G1551" t="n">
        <v>0</v>
      </c>
      <c r="I1551" t="n">
        <v>340000</v>
      </c>
      <c r="J1551" t="inlineStr">
        <is>
          <t>-</t>
        </is>
      </c>
      <c r="K1551" t="inlineStr">
        <is>
          <t>Viviendas</t>
        </is>
      </c>
      <c r="L1551" t="inlineStr">
        <is>
          <t>-</t>
        </is>
      </c>
      <c r="M1551" t="n">
        <v>2003</v>
      </c>
      <c r="N1551" t="n">
        <v>22</v>
      </c>
      <c r="O1551" t="inlineStr">
        <is>
          <t>Moja</t>
        </is>
      </c>
      <c r="P1551" t="inlineStr">
        <is>
          <t>La vinera</t>
        </is>
      </c>
      <c r="Q1551" t="n">
        <v>125</v>
      </c>
      <c r="R1551" t="inlineStr">
        <is>
          <t>-</t>
        </is>
      </c>
      <c r="S1551" t="inlineStr">
        <is>
          <t>-</t>
        </is>
      </c>
      <c r="T1551" t="inlineStr">
        <is>
          <t>Si</t>
        </is>
      </c>
      <c r="U1551" t="n">
        <v>4</v>
      </c>
      <c r="V1551" t="n">
        <v>3</v>
      </c>
      <c r="W1551" t="inlineStr">
        <is>
          <t>-</t>
        </is>
      </c>
      <c r="X1551" t="inlineStr">
        <is>
          <t>Si</t>
        </is>
      </c>
      <c r="Y1551" t="inlineStr">
        <is>
          <t>Si</t>
        </is>
      </c>
      <c r="Z1551" t="inlineStr">
        <is>
          <t>Si</t>
        </is>
      </c>
      <c r="AA1551" t="inlineStr">
        <is>
          <t>Si</t>
        </is>
      </c>
      <c r="AB1551" t="inlineStr">
        <is>
          <t>Si</t>
        </is>
      </c>
      <c r="AC1551" s="126" t="inlineStr">
        <is>
          <t>Aqui</t>
        </is>
      </c>
      <c r="AE1551" t="n">
        <v>2720</v>
      </c>
      <c r="AF1551" t="n">
        <v>2450.45045045045</v>
      </c>
    </row>
    <row r="1552">
      <c r="B1552" t="inlineStr">
        <is>
          <t>Actiu</t>
        </is>
      </c>
      <c r="C1552" t="inlineStr">
        <is>
          <t>2025-06-07</t>
        </is>
      </c>
      <c r="D1552" t="inlineStr">
        <is>
          <t>Serra Grup Immobiliari</t>
        </is>
      </c>
      <c r="F1552" t="inlineStr">
        <is>
          <t>2025-06-07</t>
        </is>
      </c>
      <c r="G1552" t="n">
        <v>0</v>
      </c>
      <c r="I1552" t="n">
        <v>285000</v>
      </c>
      <c r="J1552" t="inlineStr">
        <is>
          <t>-</t>
        </is>
      </c>
      <c r="K1552" t="inlineStr">
        <is>
          <t>Viviendas</t>
        </is>
      </c>
      <c r="L1552" t="inlineStr">
        <is>
          <t>Buen estado</t>
        </is>
      </c>
      <c r="M1552" t="n">
        <v>1960</v>
      </c>
      <c r="N1552" t="n">
        <v>65</v>
      </c>
      <c r="O1552" t="inlineStr">
        <is>
          <t>Vilafranca del Penedès</t>
        </is>
      </c>
      <c r="P1552" t="inlineStr">
        <is>
          <t>*CENTRO</t>
        </is>
      </c>
      <c r="Q1552" t="n">
        <v>98</v>
      </c>
      <c r="R1552" t="inlineStr">
        <is>
          <t>-</t>
        </is>
      </c>
      <c r="S1552" t="inlineStr">
        <is>
          <t>-</t>
        </is>
      </c>
      <c r="T1552" t="inlineStr">
        <is>
          <t>No</t>
        </is>
      </c>
      <c r="U1552" t="n">
        <v>3</v>
      </c>
      <c r="V1552" t="n">
        <v>2</v>
      </c>
      <c r="W1552" t="inlineStr">
        <is>
          <t>-</t>
        </is>
      </c>
      <c r="X1552" t="inlineStr">
        <is>
          <t>No</t>
        </is>
      </c>
      <c r="Y1552" t="inlineStr">
        <is>
          <t>Si</t>
        </is>
      </c>
      <c r="Z1552" t="inlineStr">
        <is>
          <t>No</t>
        </is>
      </c>
      <c r="AA1552" t="inlineStr">
        <is>
          <t>No</t>
        </is>
      </c>
      <c r="AB1552" t="inlineStr">
        <is>
          <t>Si</t>
        </is>
      </c>
      <c r="AC1552" s="126" t="inlineStr">
        <is>
          <t>Aqui</t>
        </is>
      </c>
      <c r="AE1552" t="n">
        <v>2908.163265306122</v>
      </c>
      <c r="AF1552" t="n">
        <v>2194.840200231036</v>
      </c>
    </row>
    <row r="1553">
      <c r="B1553" t="inlineStr">
        <is>
          <t>Actiu</t>
        </is>
      </c>
      <c r="C1553" t="inlineStr">
        <is>
          <t>2025-06-07</t>
        </is>
      </c>
      <c r="D1553" t="inlineStr">
        <is>
          <t>Serra Grup Immobiliari</t>
        </is>
      </c>
      <c r="F1553" t="inlineStr">
        <is>
          <t>2025-06-07</t>
        </is>
      </c>
      <c r="G1553" t="n">
        <v>0</v>
      </c>
      <c r="I1553" t="n">
        <v>282043</v>
      </c>
      <c r="J1553" t="inlineStr">
        <is>
          <t>-</t>
        </is>
      </c>
      <c r="K1553" t="inlineStr">
        <is>
          <t>Viviendas</t>
        </is>
      </c>
      <c r="L1553" t="inlineStr">
        <is>
          <t>Nuevo</t>
        </is>
      </c>
      <c r="M1553" t="inlineStr">
        <is>
          <t>-</t>
        </is>
      </c>
      <c r="N1553" t="inlineStr">
        <is>
          <t>-</t>
        </is>
      </c>
      <c r="O1553" t="inlineStr">
        <is>
          <t>Vilafranca del Penedès</t>
        </is>
      </c>
      <c r="P1553" t="inlineStr">
        <is>
          <t>Barcelona</t>
        </is>
      </c>
      <c r="Q1553" t="n">
        <v>83</v>
      </c>
      <c r="R1553" t="inlineStr">
        <is>
          <t>-</t>
        </is>
      </c>
      <c r="S1553" t="inlineStr">
        <is>
          <t>-</t>
        </is>
      </c>
      <c r="T1553" t="inlineStr">
        <is>
          <t>Si</t>
        </is>
      </c>
      <c r="U1553" t="n">
        <v>3</v>
      </c>
      <c r="V1553" t="n">
        <v>2</v>
      </c>
      <c r="W1553" t="inlineStr">
        <is>
          <t>-</t>
        </is>
      </c>
      <c r="X1553" t="inlineStr">
        <is>
          <t>No</t>
        </is>
      </c>
      <c r="Y1553" t="inlineStr">
        <is>
          <t>No</t>
        </is>
      </c>
      <c r="Z1553" t="inlineStr">
        <is>
          <t>Si</t>
        </is>
      </c>
      <c r="AA1553" t="inlineStr">
        <is>
          <t>No</t>
        </is>
      </c>
      <c r="AB1553" t="inlineStr">
        <is>
          <t>Si</t>
        </is>
      </c>
      <c r="AC1553" s="126" t="inlineStr">
        <is>
          <t>Aqui</t>
        </is>
      </c>
      <c r="AE1553" t="n">
        <v>3398.10843373494</v>
      </c>
      <c r="AF1553" t="inlineStr">
        <is>
          <t>-</t>
        </is>
      </c>
    </row>
    <row r="1554">
      <c r="B1554" t="inlineStr">
        <is>
          <t>Actiu</t>
        </is>
      </c>
      <c r="C1554" t="inlineStr">
        <is>
          <t>2025-06-07</t>
        </is>
      </c>
      <c r="D1554" t="inlineStr">
        <is>
          <t>Serra Grup Immobiliari</t>
        </is>
      </c>
      <c r="F1554" t="inlineStr">
        <is>
          <t>2025-06-07</t>
        </is>
      </c>
      <c r="G1554" t="n">
        <v>0</v>
      </c>
      <c r="I1554" t="n">
        <v>269000</v>
      </c>
      <c r="J1554" t="inlineStr">
        <is>
          <t>-</t>
        </is>
      </c>
      <c r="K1554" t="inlineStr">
        <is>
          <t>Viviendas</t>
        </is>
      </c>
      <c r="L1554" t="inlineStr">
        <is>
          <t>Obra Nueva</t>
        </is>
      </c>
      <c r="M1554" t="n">
        <v>2025</v>
      </c>
      <c r="N1554" t="n">
        <v>0</v>
      </c>
      <c r="O1554" t="inlineStr">
        <is>
          <t>Vilafranca del Penedès</t>
        </is>
      </c>
      <c r="P1554" t="inlineStr">
        <is>
          <t>La Girada</t>
        </is>
      </c>
      <c r="Q1554" t="n">
        <v>78</v>
      </c>
      <c r="R1554" t="inlineStr">
        <is>
          <t>-</t>
        </is>
      </c>
      <c r="S1554" t="inlineStr">
        <is>
          <t>-</t>
        </is>
      </c>
      <c r="T1554" t="inlineStr">
        <is>
          <t>Si</t>
        </is>
      </c>
      <c r="U1554" t="n">
        <v>4</v>
      </c>
      <c r="V1554" t="n">
        <v>2</v>
      </c>
      <c r="W1554" t="inlineStr">
        <is>
          <t>-</t>
        </is>
      </c>
      <c r="X1554" t="inlineStr">
        <is>
          <t>No</t>
        </is>
      </c>
      <c r="Y1554" t="inlineStr">
        <is>
          <t>Si</t>
        </is>
      </c>
      <c r="Z1554" t="inlineStr">
        <is>
          <t>Si</t>
        </is>
      </c>
      <c r="AA1554" t="inlineStr">
        <is>
          <t>No</t>
        </is>
      </c>
      <c r="AB1554" t="inlineStr">
        <is>
          <t>No</t>
        </is>
      </c>
      <c r="AC1554" s="126" t="inlineStr">
        <is>
          <t>Aqui</t>
        </is>
      </c>
      <c r="AE1554" t="n">
        <v>3448.717948717949</v>
      </c>
      <c r="AF1554" t="n">
        <v>3448.717948717949</v>
      </c>
    </row>
    <row r="1555">
      <c r="B1555" t="inlineStr">
        <is>
          <t>Actiu</t>
        </is>
      </c>
      <c r="C1555" t="inlineStr">
        <is>
          <t>2025-06-07</t>
        </is>
      </c>
      <c r="D1555" t="inlineStr">
        <is>
          <t>Serra Grup Immobiliari</t>
        </is>
      </c>
      <c r="F1555" t="inlineStr">
        <is>
          <t>2025-06-07</t>
        </is>
      </c>
      <c r="G1555" t="n">
        <v>0</v>
      </c>
      <c r="I1555" t="n">
        <v>273861</v>
      </c>
      <c r="J1555" t="inlineStr">
        <is>
          <t>-</t>
        </is>
      </c>
      <c r="K1555" t="inlineStr">
        <is>
          <t>Viviendas</t>
        </is>
      </c>
      <c r="L1555" t="inlineStr">
        <is>
          <t>Obra Nueva</t>
        </is>
      </c>
      <c r="M1555" t="n">
        <v>2025</v>
      </c>
      <c r="N1555" t="n">
        <v>0</v>
      </c>
      <c r="O1555" t="inlineStr">
        <is>
          <t>Vilafranca del Penedès</t>
        </is>
      </c>
      <c r="P1555" t="inlineStr">
        <is>
          <t>Vilafranca del Penedès</t>
        </is>
      </c>
      <c r="Q1555" t="n">
        <v>84</v>
      </c>
      <c r="R1555" t="inlineStr">
        <is>
          <t>-</t>
        </is>
      </c>
      <c r="S1555" t="inlineStr">
        <is>
          <t>-</t>
        </is>
      </c>
      <c r="T1555" t="inlineStr">
        <is>
          <t>Si</t>
        </is>
      </c>
      <c r="U1555" t="n">
        <v>3</v>
      </c>
      <c r="V1555" t="n">
        <v>2</v>
      </c>
      <c r="W1555" t="inlineStr">
        <is>
          <t>-</t>
        </is>
      </c>
      <c r="X1555" t="inlineStr">
        <is>
          <t>No</t>
        </is>
      </c>
      <c r="Y1555" t="inlineStr">
        <is>
          <t>No</t>
        </is>
      </c>
      <c r="Z1555" t="inlineStr">
        <is>
          <t>Si</t>
        </is>
      </c>
      <c r="AA1555" t="inlineStr">
        <is>
          <t>No</t>
        </is>
      </c>
      <c r="AB1555" t="inlineStr">
        <is>
          <t>Si</t>
        </is>
      </c>
      <c r="AC1555" s="126" t="inlineStr">
        <is>
          <t>Aqui</t>
        </is>
      </c>
      <c r="AE1555" t="n">
        <v>3260.25</v>
      </c>
      <c r="AF1555" t="n">
        <v>3260.25</v>
      </c>
    </row>
    <row r="1556">
      <c r="B1556" t="inlineStr">
        <is>
          <t>Actiu</t>
        </is>
      </c>
      <c r="C1556" t="inlineStr">
        <is>
          <t>2025-06-07</t>
        </is>
      </c>
      <c r="D1556" t="inlineStr">
        <is>
          <t>Serra Grup Immobiliari</t>
        </is>
      </c>
      <c r="F1556" t="inlineStr">
        <is>
          <t>2025-06-07</t>
        </is>
      </c>
      <c r="G1556" t="n">
        <v>0</v>
      </c>
      <c r="I1556" t="n">
        <v>270000</v>
      </c>
      <c r="J1556" t="inlineStr">
        <is>
          <t>-</t>
        </is>
      </c>
      <c r="K1556" t="inlineStr">
        <is>
          <t>Viviendas</t>
        </is>
      </c>
      <c r="L1556" t="inlineStr">
        <is>
          <t>Seminuevo</t>
        </is>
      </c>
      <c r="M1556" t="n">
        <v>2023</v>
      </c>
      <c r="N1556" t="n">
        <v>2</v>
      </c>
      <c r="O1556" t="inlineStr">
        <is>
          <t>Vilafranca del Penedès</t>
        </is>
      </c>
      <c r="P1556" t="inlineStr">
        <is>
          <t>*CENTRO</t>
        </is>
      </c>
      <c r="Q1556" t="n">
        <v>95</v>
      </c>
      <c r="R1556" t="inlineStr">
        <is>
          <t>-</t>
        </is>
      </c>
      <c r="S1556" t="inlineStr">
        <is>
          <t>-</t>
        </is>
      </c>
      <c r="T1556" t="inlineStr">
        <is>
          <t>Si</t>
        </is>
      </c>
      <c r="U1556" t="n">
        <v>3</v>
      </c>
      <c r="V1556" t="n">
        <v>2</v>
      </c>
      <c r="W1556" t="inlineStr">
        <is>
          <t>Sur</t>
        </is>
      </c>
      <c r="X1556" t="inlineStr">
        <is>
          <t>No</t>
        </is>
      </c>
      <c r="Y1556" t="inlineStr">
        <is>
          <t>Si</t>
        </is>
      </c>
      <c r="Z1556" t="inlineStr">
        <is>
          <t>No</t>
        </is>
      </c>
      <c r="AA1556" t="inlineStr">
        <is>
          <t>No</t>
        </is>
      </c>
      <c r="AB1556" t="inlineStr">
        <is>
          <t>No</t>
        </is>
      </c>
      <c r="AC1556" s="126" t="inlineStr">
        <is>
          <t>Aqui</t>
        </is>
      </c>
      <c r="AE1556" t="n">
        <v>2842.105263157895</v>
      </c>
      <c r="AF1556" t="n">
        <v>2813.965607087024</v>
      </c>
    </row>
    <row r="1557">
      <c r="B1557" t="inlineStr">
        <is>
          <t>Actiu</t>
        </is>
      </c>
      <c r="C1557" t="inlineStr">
        <is>
          <t>2025-06-07</t>
        </is>
      </c>
      <c r="D1557" t="inlineStr">
        <is>
          <t>Serra Grup Immobiliari</t>
        </is>
      </c>
      <c r="F1557" t="inlineStr">
        <is>
          <t>2025-06-07</t>
        </is>
      </c>
      <c r="G1557" t="n">
        <v>0</v>
      </c>
      <c r="I1557" t="n">
        <v>288472</v>
      </c>
      <c r="J1557" t="inlineStr">
        <is>
          <t>-</t>
        </is>
      </c>
      <c r="K1557" t="inlineStr">
        <is>
          <t>Viviendas</t>
        </is>
      </c>
      <c r="L1557" t="inlineStr">
        <is>
          <t>Obra Nueva</t>
        </is>
      </c>
      <c r="M1557" t="n">
        <v>2025</v>
      </c>
      <c r="N1557" t="n">
        <v>0</v>
      </c>
      <c r="O1557" t="inlineStr">
        <is>
          <t>Vilafranca del Penedès</t>
        </is>
      </c>
      <c r="P1557" t="inlineStr">
        <is>
          <t>Vilafranca del Penedès</t>
        </is>
      </c>
      <c r="Q1557" t="n">
        <v>88</v>
      </c>
      <c r="R1557" t="inlineStr">
        <is>
          <t>-</t>
        </is>
      </c>
      <c r="S1557" t="inlineStr">
        <is>
          <t>-</t>
        </is>
      </c>
      <c r="T1557" t="inlineStr">
        <is>
          <t>Si</t>
        </is>
      </c>
      <c r="U1557" t="n">
        <v>4</v>
      </c>
      <c r="V1557" t="n">
        <v>2</v>
      </c>
      <c r="W1557" t="inlineStr">
        <is>
          <t>-</t>
        </is>
      </c>
      <c r="X1557" t="inlineStr">
        <is>
          <t>No</t>
        </is>
      </c>
      <c r="Y1557" t="inlineStr">
        <is>
          <t>Si</t>
        </is>
      </c>
      <c r="Z1557" t="inlineStr">
        <is>
          <t>Si</t>
        </is>
      </c>
      <c r="AA1557" t="inlineStr">
        <is>
          <t>No</t>
        </is>
      </c>
      <c r="AB1557" t="inlineStr">
        <is>
          <t>Si</t>
        </is>
      </c>
      <c r="AC1557" s="126" t="inlineStr">
        <is>
          <t>Aqui</t>
        </is>
      </c>
      <c r="AE1557" t="n">
        <v>3278.090909090909</v>
      </c>
      <c r="AF1557" t="n">
        <v>3278.090909090909</v>
      </c>
    </row>
    <row r="1558">
      <c r="B1558" t="inlineStr">
        <is>
          <t>Actiu</t>
        </is>
      </c>
      <c r="C1558" t="inlineStr">
        <is>
          <t>2025-06-07</t>
        </is>
      </c>
      <c r="D1558" t="inlineStr">
        <is>
          <t>Serra Grup Immobiliari</t>
        </is>
      </c>
      <c r="F1558" t="inlineStr">
        <is>
          <t>2025-06-07</t>
        </is>
      </c>
      <c r="G1558" t="n">
        <v>0</v>
      </c>
      <c r="I1558" t="n">
        <v>276105</v>
      </c>
      <c r="J1558" t="inlineStr">
        <is>
          <t>-</t>
        </is>
      </c>
      <c r="K1558" t="inlineStr">
        <is>
          <t>Viviendas</t>
        </is>
      </c>
      <c r="L1558" t="inlineStr">
        <is>
          <t>Obra Nueva</t>
        </is>
      </c>
      <c r="M1558" t="n">
        <v>2025</v>
      </c>
      <c r="N1558" t="n">
        <v>0</v>
      </c>
      <c r="O1558" t="inlineStr">
        <is>
          <t>Vilafranca del Penedès</t>
        </is>
      </c>
      <c r="P1558" t="inlineStr">
        <is>
          <t>Vilafranca del Penedès</t>
        </is>
      </c>
      <c r="Q1558" t="n">
        <v>83</v>
      </c>
      <c r="R1558" t="inlineStr">
        <is>
          <t>-</t>
        </is>
      </c>
      <c r="S1558" t="inlineStr">
        <is>
          <t>-</t>
        </is>
      </c>
      <c r="T1558" t="inlineStr">
        <is>
          <t>Si</t>
        </is>
      </c>
      <c r="U1558" t="n">
        <v>3</v>
      </c>
      <c r="V1558" t="n">
        <v>2</v>
      </c>
      <c r="W1558" t="inlineStr">
        <is>
          <t>-</t>
        </is>
      </c>
      <c r="X1558" t="inlineStr">
        <is>
          <t>No</t>
        </is>
      </c>
      <c r="Y1558" t="inlineStr">
        <is>
          <t>No</t>
        </is>
      </c>
      <c r="Z1558" t="inlineStr">
        <is>
          <t>Si</t>
        </is>
      </c>
      <c r="AA1558" t="inlineStr">
        <is>
          <t>No</t>
        </is>
      </c>
      <c r="AB1558" t="inlineStr">
        <is>
          <t>Si</t>
        </is>
      </c>
      <c r="AC1558" s="126" t="inlineStr">
        <is>
          <t>Aqui</t>
        </is>
      </c>
      <c r="AE1558" t="n">
        <v>3326.566265060241</v>
      </c>
      <c r="AF1558" t="n">
        <v>3326.566265060241</v>
      </c>
    </row>
    <row r="1559">
      <c r="B1559" t="inlineStr">
        <is>
          <t>Actiu</t>
        </is>
      </c>
      <c r="C1559" t="inlineStr">
        <is>
          <t>2025-06-07</t>
        </is>
      </c>
      <c r="D1559" t="inlineStr">
        <is>
          <t>Serra Grup Immobiliari</t>
        </is>
      </c>
      <c r="F1559" t="inlineStr">
        <is>
          <t>2025-06-07</t>
        </is>
      </c>
      <c r="G1559" t="n">
        <v>0</v>
      </c>
      <c r="I1559" t="n">
        <v>284000</v>
      </c>
      <c r="J1559" t="inlineStr">
        <is>
          <t>-</t>
        </is>
      </c>
      <c r="K1559" t="inlineStr">
        <is>
          <t>Viviendas</t>
        </is>
      </c>
      <c r="L1559" t="inlineStr">
        <is>
          <t>Nuevo</t>
        </is>
      </c>
      <c r="M1559" t="n">
        <v>2025</v>
      </c>
      <c r="N1559" t="n">
        <v>0</v>
      </c>
      <c r="O1559" t="inlineStr">
        <is>
          <t>Vilafranca del Penedès</t>
        </is>
      </c>
      <c r="P1559" t="inlineStr">
        <is>
          <t>La Girada</t>
        </is>
      </c>
      <c r="Q1559" t="n">
        <v>78</v>
      </c>
      <c r="R1559" t="inlineStr">
        <is>
          <t>-</t>
        </is>
      </c>
      <c r="S1559" t="inlineStr">
        <is>
          <t>-</t>
        </is>
      </c>
      <c r="T1559" t="inlineStr">
        <is>
          <t>Si</t>
        </is>
      </c>
      <c r="U1559" t="n">
        <v>4</v>
      </c>
      <c r="V1559" t="n">
        <v>2</v>
      </c>
      <c r="W1559" t="inlineStr">
        <is>
          <t>-</t>
        </is>
      </c>
      <c r="X1559" t="inlineStr">
        <is>
          <t>No</t>
        </is>
      </c>
      <c r="Y1559" t="inlineStr">
        <is>
          <t>Si</t>
        </is>
      </c>
      <c r="Z1559" t="inlineStr">
        <is>
          <t>Si</t>
        </is>
      </c>
      <c r="AA1559" t="inlineStr">
        <is>
          <t>No</t>
        </is>
      </c>
      <c r="AB1559" t="inlineStr">
        <is>
          <t>No</t>
        </is>
      </c>
      <c r="AC1559" s="126" t="inlineStr">
        <is>
          <t>Aqui</t>
        </is>
      </c>
      <c r="AE1559" t="n">
        <v>3641.025641025641</v>
      </c>
      <c r="AF1559" t="n">
        <v>3641.025641025641</v>
      </c>
    </row>
    <row r="1560">
      <c r="B1560" t="inlineStr">
        <is>
          <t>Actiu</t>
        </is>
      </c>
      <c r="C1560" t="inlineStr">
        <is>
          <t>2025-06-07</t>
        </is>
      </c>
      <c r="D1560" t="inlineStr">
        <is>
          <t>Serra Grup Immobiliari</t>
        </is>
      </c>
      <c r="F1560" t="inlineStr">
        <is>
          <t>2025-06-07</t>
        </is>
      </c>
      <c r="G1560" t="n">
        <v>0</v>
      </c>
      <c r="I1560" t="n">
        <v>148000</v>
      </c>
      <c r="J1560" t="inlineStr">
        <is>
          <t>-</t>
        </is>
      </c>
      <c r="K1560" t="inlineStr">
        <is>
          <t>Viviendas</t>
        </is>
      </c>
      <c r="L1560" t="inlineStr">
        <is>
          <t>Buen estado</t>
        </is>
      </c>
      <c r="M1560" t="n">
        <v>1967</v>
      </c>
      <c r="N1560" t="n">
        <v>58</v>
      </c>
      <c r="O1560" t="inlineStr">
        <is>
          <t>Vilafranca del Penedès</t>
        </is>
      </c>
      <c r="P1560" t="inlineStr">
        <is>
          <t>LEspirall</t>
        </is>
      </c>
      <c r="Q1560" t="n">
        <v>80</v>
      </c>
      <c r="R1560" t="inlineStr">
        <is>
          <t>-</t>
        </is>
      </c>
      <c r="S1560" t="inlineStr">
        <is>
          <t>-</t>
        </is>
      </c>
      <c r="T1560" t="inlineStr">
        <is>
          <t>Si</t>
        </is>
      </c>
      <c r="U1560" t="n">
        <v>3</v>
      </c>
      <c r="V1560" t="n">
        <v>1</v>
      </c>
      <c r="W1560" t="inlineStr">
        <is>
          <t>Este</t>
        </is>
      </c>
      <c r="X1560" t="inlineStr">
        <is>
          <t>No</t>
        </is>
      </c>
      <c r="Y1560" t="inlineStr">
        <is>
          <t>No</t>
        </is>
      </c>
      <c r="Z1560" t="inlineStr">
        <is>
          <t>No</t>
        </is>
      </c>
      <c r="AA1560" t="inlineStr">
        <is>
          <t>No</t>
        </is>
      </c>
      <c r="AB1560" t="inlineStr">
        <is>
          <t>Si</t>
        </is>
      </c>
      <c r="AC1560" s="126" t="inlineStr">
        <is>
          <t>Aqui</t>
        </is>
      </c>
      <c r="AE1560" t="n">
        <v>1850</v>
      </c>
      <c r="AF1560" t="n">
        <v>1434.108527131783</v>
      </c>
    </row>
    <row r="1561">
      <c r="B1561" t="inlineStr">
        <is>
          <t>Actiu</t>
        </is>
      </c>
      <c r="C1561" t="inlineStr">
        <is>
          <t>2025-06-07</t>
        </is>
      </c>
      <c r="D1561" t="inlineStr">
        <is>
          <t>Serra Grup Immobiliari</t>
        </is>
      </c>
      <c r="F1561" t="inlineStr">
        <is>
          <t>2025-06-07</t>
        </is>
      </c>
      <c r="G1561" t="n">
        <v>0</v>
      </c>
      <c r="I1561" t="n">
        <v>175000</v>
      </c>
      <c r="J1561" t="inlineStr">
        <is>
          <t>-</t>
        </is>
      </c>
      <c r="K1561" t="inlineStr">
        <is>
          <t>Viviendas</t>
        </is>
      </c>
      <c r="L1561" t="inlineStr">
        <is>
          <t>Buen estado</t>
        </is>
      </c>
      <c r="M1561" t="n">
        <v>1995</v>
      </c>
      <c r="N1561" t="n">
        <v>30</v>
      </c>
      <c r="O1561" t="inlineStr">
        <is>
          <t>Vilafranca del Penedès</t>
        </is>
      </c>
      <c r="P1561" t="inlineStr">
        <is>
          <t>LES CLOTES</t>
        </is>
      </c>
      <c r="Q1561" t="n">
        <v>87</v>
      </c>
      <c r="R1561" t="inlineStr">
        <is>
          <t>-</t>
        </is>
      </c>
      <c r="S1561" t="inlineStr">
        <is>
          <t>-</t>
        </is>
      </c>
      <c r="T1561" t="inlineStr">
        <is>
          <t>Si</t>
        </is>
      </c>
      <c r="U1561" t="n">
        <v>4</v>
      </c>
      <c r="V1561" t="n">
        <v>2</v>
      </c>
      <c r="W1561" t="inlineStr">
        <is>
          <t>Oeste</t>
        </is>
      </c>
      <c r="X1561" t="inlineStr">
        <is>
          <t>No</t>
        </is>
      </c>
      <c r="Y1561" t="inlineStr">
        <is>
          <t>Si</t>
        </is>
      </c>
      <c r="Z1561" t="inlineStr">
        <is>
          <t>No</t>
        </is>
      </c>
      <c r="AA1561" t="inlineStr">
        <is>
          <t>No</t>
        </is>
      </c>
      <c r="AB1561" t="inlineStr">
        <is>
          <t>No</t>
        </is>
      </c>
      <c r="AC1561" s="126" t="inlineStr">
        <is>
          <t>Aqui</t>
        </is>
      </c>
      <c r="AE1561" t="n">
        <v>2011.494252873563</v>
      </c>
      <c r="AF1561" t="n">
        <v>1749.125437281359</v>
      </c>
    </row>
    <row r="1562">
      <c r="B1562" t="inlineStr">
        <is>
          <t>Actiu</t>
        </is>
      </c>
      <c r="C1562" t="inlineStr">
        <is>
          <t>2025-06-07</t>
        </is>
      </c>
      <c r="D1562" t="inlineStr">
        <is>
          <t>Serra Grup Immobiliari</t>
        </is>
      </c>
      <c r="F1562" t="inlineStr">
        <is>
          <t>2025-06-07</t>
        </is>
      </c>
      <c r="G1562" t="n">
        <v>0</v>
      </c>
      <c r="I1562" t="n">
        <v>319200</v>
      </c>
      <c r="J1562" t="inlineStr">
        <is>
          <t>-</t>
        </is>
      </c>
      <c r="K1562" t="inlineStr">
        <is>
          <t>Viviendas</t>
        </is>
      </c>
      <c r="L1562" t="inlineStr">
        <is>
          <t>Obra Nueva</t>
        </is>
      </c>
      <c r="M1562" t="n">
        <v>2025</v>
      </c>
      <c r="N1562" t="n">
        <v>0</v>
      </c>
      <c r="O1562" t="inlineStr">
        <is>
          <t>Vilafranca del Penedès</t>
        </is>
      </c>
      <c r="P1562" t="inlineStr">
        <is>
          <t>Barcelona</t>
        </is>
      </c>
      <c r="Q1562" t="n">
        <v>92</v>
      </c>
      <c r="R1562" t="inlineStr">
        <is>
          <t>-</t>
        </is>
      </c>
      <c r="S1562" t="inlineStr">
        <is>
          <t>-</t>
        </is>
      </c>
      <c r="T1562" t="inlineStr">
        <is>
          <t>Si</t>
        </is>
      </c>
      <c r="U1562" t="n">
        <v>4</v>
      </c>
      <c r="V1562" t="n">
        <v>2</v>
      </c>
      <c r="W1562" t="inlineStr">
        <is>
          <t>-</t>
        </is>
      </c>
      <c r="X1562" t="inlineStr">
        <is>
          <t>No</t>
        </is>
      </c>
      <c r="Y1562" t="inlineStr">
        <is>
          <t>No</t>
        </is>
      </c>
      <c r="Z1562" t="inlineStr">
        <is>
          <t>Si</t>
        </is>
      </c>
      <c r="AA1562" t="inlineStr">
        <is>
          <t>No</t>
        </is>
      </c>
      <c r="AB1562" t="inlineStr">
        <is>
          <t>Si</t>
        </is>
      </c>
      <c r="AC1562" s="126" t="inlineStr">
        <is>
          <t>Aqui</t>
        </is>
      </c>
      <c r="AE1562" t="n">
        <v>3469.565217391304</v>
      </c>
      <c r="AF1562" t="n">
        <v>3469.565217391304</v>
      </c>
    </row>
    <row r="1563">
      <c r="B1563" t="inlineStr">
        <is>
          <t>Actiu</t>
        </is>
      </c>
      <c r="C1563" t="inlineStr">
        <is>
          <t>2025-06-07</t>
        </is>
      </c>
      <c r="D1563" t="inlineStr">
        <is>
          <t>Serra Grup Immobiliari</t>
        </is>
      </c>
      <c r="F1563" t="inlineStr">
        <is>
          <t>2025-06-07</t>
        </is>
      </c>
      <c r="G1563" t="n">
        <v>0</v>
      </c>
      <c r="I1563" t="n">
        <v>167000</v>
      </c>
      <c r="J1563" t="inlineStr">
        <is>
          <t>-</t>
        </is>
      </c>
      <c r="K1563" t="inlineStr">
        <is>
          <t>Viviendas</t>
        </is>
      </c>
      <c r="L1563" t="inlineStr">
        <is>
          <t>Buen estado</t>
        </is>
      </c>
      <c r="M1563" t="n">
        <v>1972</v>
      </c>
      <c r="N1563" t="n">
        <v>53</v>
      </c>
      <c r="O1563" t="inlineStr">
        <is>
          <t>Vilafranca del Penedès</t>
        </is>
      </c>
      <c r="P1563" t="inlineStr">
        <is>
          <t>LEspirall</t>
        </is>
      </c>
      <c r="Q1563" t="n">
        <v>74</v>
      </c>
      <c r="R1563" t="inlineStr">
        <is>
          <t>-</t>
        </is>
      </c>
      <c r="S1563" t="inlineStr">
        <is>
          <t>-</t>
        </is>
      </c>
      <c r="T1563" t="inlineStr">
        <is>
          <t>Si</t>
        </is>
      </c>
      <c r="U1563" t="n">
        <v>3</v>
      </c>
      <c r="V1563" t="n">
        <v>1</v>
      </c>
      <c r="W1563" t="inlineStr">
        <is>
          <t>Sur</t>
        </is>
      </c>
      <c r="X1563" t="inlineStr">
        <is>
          <t>No</t>
        </is>
      </c>
      <c r="Y1563" t="inlineStr">
        <is>
          <t>No</t>
        </is>
      </c>
      <c r="Z1563" t="inlineStr">
        <is>
          <t>No</t>
        </is>
      </c>
      <c r="AA1563" t="inlineStr">
        <is>
          <t>No</t>
        </is>
      </c>
      <c r="AB1563" t="inlineStr">
        <is>
          <t>No</t>
        </is>
      </c>
      <c r="AC1563" s="126" t="inlineStr">
        <is>
          <t>Aqui</t>
        </is>
      </c>
      <c r="AE1563" t="n">
        <v>2256.756756756757</v>
      </c>
      <c r="AF1563" t="n">
        <v>1783.997436171349</v>
      </c>
    </row>
    <row r="1564">
      <c r="B1564" t="inlineStr">
        <is>
          <t>Actiu</t>
        </is>
      </c>
      <c r="C1564" t="inlineStr">
        <is>
          <t>2025-06-07</t>
        </is>
      </c>
      <c r="D1564" t="inlineStr">
        <is>
          <t>Serra Grup Immobiliari</t>
        </is>
      </c>
      <c r="F1564" t="inlineStr">
        <is>
          <t>2025-06-07</t>
        </is>
      </c>
      <c r="G1564" t="n">
        <v>0</v>
      </c>
      <c r="I1564" t="n">
        <v>175000</v>
      </c>
      <c r="J1564" t="inlineStr">
        <is>
          <t>-</t>
        </is>
      </c>
      <c r="K1564" t="inlineStr">
        <is>
          <t>Viviendas</t>
        </is>
      </c>
      <c r="L1564" t="inlineStr">
        <is>
          <t>Buen estado</t>
        </is>
      </c>
      <c r="M1564" t="n">
        <v>1995</v>
      </c>
      <c r="N1564" t="n">
        <v>30</v>
      </c>
      <c r="O1564" t="inlineStr">
        <is>
          <t>Vilafranca del Penedès</t>
        </is>
      </c>
      <c r="P1564" t="inlineStr">
        <is>
          <t>LES CLOTES</t>
        </is>
      </c>
      <c r="Q1564" t="n">
        <v>87</v>
      </c>
      <c r="R1564" t="inlineStr">
        <is>
          <t>-</t>
        </is>
      </c>
      <c r="S1564" t="inlineStr">
        <is>
          <t>-</t>
        </is>
      </c>
      <c r="T1564" t="inlineStr">
        <is>
          <t>Si</t>
        </is>
      </c>
      <c r="U1564" t="n">
        <v>4</v>
      </c>
      <c r="V1564" t="n">
        <v>2</v>
      </c>
      <c r="W1564" t="inlineStr">
        <is>
          <t>Oeste</t>
        </is>
      </c>
      <c r="X1564" t="inlineStr">
        <is>
          <t>No</t>
        </is>
      </c>
      <c r="Y1564" t="inlineStr">
        <is>
          <t>Si</t>
        </is>
      </c>
      <c r="Z1564" t="inlineStr">
        <is>
          <t>No</t>
        </is>
      </c>
      <c r="AA1564" t="inlineStr">
        <is>
          <t>No</t>
        </is>
      </c>
      <c r="AB1564" t="inlineStr">
        <is>
          <t>No</t>
        </is>
      </c>
      <c r="AC1564" s="126" t="inlineStr">
        <is>
          <t>Aqui</t>
        </is>
      </c>
      <c r="AE1564" t="n">
        <v>2011.494252873563</v>
      </c>
      <c r="AF1564" t="n">
        <v>1749.125437281359</v>
      </c>
    </row>
    <row r="1565">
      <c r="B1565" t="inlineStr">
        <is>
          <t>Actiu</t>
        </is>
      </c>
      <c r="C1565" t="inlineStr">
        <is>
          <t>2025-06-07</t>
        </is>
      </c>
      <c r="D1565" t="inlineStr">
        <is>
          <t>Serra Grup Immobiliari</t>
        </is>
      </c>
      <c r="F1565" t="inlineStr">
        <is>
          <t>2025-06-07</t>
        </is>
      </c>
      <c r="G1565" t="n">
        <v>0</v>
      </c>
      <c r="I1565" t="n">
        <v>167000</v>
      </c>
      <c r="J1565" t="inlineStr">
        <is>
          <t>-</t>
        </is>
      </c>
      <c r="K1565" t="inlineStr">
        <is>
          <t>Viviendas</t>
        </is>
      </c>
      <c r="L1565" t="inlineStr">
        <is>
          <t>Buen estado</t>
        </is>
      </c>
      <c r="M1565" t="n">
        <v>1972</v>
      </c>
      <c r="N1565" t="n">
        <v>53</v>
      </c>
      <c r="O1565" t="inlineStr">
        <is>
          <t>Vilafranca del Penedès</t>
        </is>
      </c>
      <c r="P1565" t="inlineStr">
        <is>
          <t>LEspirall</t>
        </is>
      </c>
      <c r="Q1565" t="n">
        <v>74</v>
      </c>
      <c r="R1565" t="inlineStr">
        <is>
          <t>-</t>
        </is>
      </c>
      <c r="S1565" t="inlineStr">
        <is>
          <t>-</t>
        </is>
      </c>
      <c r="T1565" t="inlineStr">
        <is>
          <t>Si</t>
        </is>
      </c>
      <c r="U1565" t="n">
        <v>3</v>
      </c>
      <c r="V1565" t="n">
        <v>1</v>
      </c>
      <c r="W1565" t="inlineStr">
        <is>
          <t>Sur</t>
        </is>
      </c>
      <c r="X1565" t="inlineStr">
        <is>
          <t>No</t>
        </is>
      </c>
      <c r="Y1565" t="inlineStr">
        <is>
          <t>No</t>
        </is>
      </c>
      <c r="Z1565" t="inlineStr">
        <is>
          <t>No</t>
        </is>
      </c>
      <c r="AA1565" t="inlineStr">
        <is>
          <t>No</t>
        </is>
      </c>
      <c r="AB1565" t="inlineStr">
        <is>
          <t>No</t>
        </is>
      </c>
      <c r="AC1565" s="126" t="inlineStr">
        <is>
          <t>Aqui</t>
        </is>
      </c>
      <c r="AE1565" t="n">
        <v>2256.756756756757</v>
      </c>
      <c r="AF1565" t="n">
        <v>1783.997436171349</v>
      </c>
    </row>
    <row r="1566">
      <c r="B1566" t="inlineStr">
        <is>
          <t>Actiu</t>
        </is>
      </c>
      <c r="C1566" t="inlineStr">
        <is>
          <t>2025-06-07</t>
        </is>
      </c>
      <c r="D1566" t="inlineStr">
        <is>
          <t>Serra Grup Immobiliari</t>
        </is>
      </c>
      <c r="F1566" t="inlineStr">
        <is>
          <t>2025-06-07</t>
        </is>
      </c>
      <c r="G1566" t="n">
        <v>0</v>
      </c>
      <c r="I1566" t="n">
        <v>269000</v>
      </c>
      <c r="J1566" t="inlineStr">
        <is>
          <t>-</t>
        </is>
      </c>
      <c r="K1566" t="inlineStr">
        <is>
          <t>Viviendas</t>
        </is>
      </c>
      <c r="L1566" t="inlineStr">
        <is>
          <t>Obra Nueva</t>
        </is>
      </c>
      <c r="M1566" t="n">
        <v>2025</v>
      </c>
      <c r="N1566" t="n">
        <v>0</v>
      </c>
      <c r="O1566" t="inlineStr">
        <is>
          <t>Vilafranca del Penedès</t>
        </is>
      </c>
      <c r="P1566" t="inlineStr">
        <is>
          <t>La Girada</t>
        </is>
      </c>
      <c r="Q1566" t="n">
        <v>78</v>
      </c>
      <c r="R1566" t="inlineStr">
        <is>
          <t>-</t>
        </is>
      </c>
      <c r="S1566" t="inlineStr">
        <is>
          <t>-</t>
        </is>
      </c>
      <c r="T1566" t="inlineStr">
        <is>
          <t>Si</t>
        </is>
      </c>
      <c r="U1566" t="n">
        <v>4</v>
      </c>
      <c r="V1566" t="n">
        <v>2</v>
      </c>
      <c r="W1566" t="inlineStr">
        <is>
          <t>-</t>
        </is>
      </c>
      <c r="X1566" t="inlineStr">
        <is>
          <t>No</t>
        </is>
      </c>
      <c r="Y1566" t="inlineStr">
        <is>
          <t>Si</t>
        </is>
      </c>
      <c r="Z1566" t="inlineStr">
        <is>
          <t>Si</t>
        </is>
      </c>
      <c r="AA1566" t="inlineStr">
        <is>
          <t>No</t>
        </is>
      </c>
      <c r="AB1566" t="inlineStr">
        <is>
          <t>No</t>
        </is>
      </c>
      <c r="AC1566" s="126" t="inlineStr">
        <is>
          <t>Aqui</t>
        </is>
      </c>
      <c r="AE1566" t="n">
        <v>3448.717948717949</v>
      </c>
      <c r="AF1566" t="n">
        <v>3448.717948717949</v>
      </c>
    </row>
    <row r="1567">
      <c r="B1567" t="inlineStr">
        <is>
          <t>Actiu</t>
        </is>
      </c>
      <c r="C1567" t="inlineStr">
        <is>
          <t>2025-06-07</t>
        </is>
      </c>
      <c r="D1567" t="inlineStr">
        <is>
          <t>Serra Grup Immobiliari</t>
        </is>
      </c>
      <c r="F1567" t="inlineStr">
        <is>
          <t>2025-06-07</t>
        </is>
      </c>
      <c r="G1567" t="n">
        <v>0</v>
      </c>
      <c r="I1567" t="n">
        <v>319200</v>
      </c>
      <c r="J1567" t="inlineStr">
        <is>
          <t>-</t>
        </is>
      </c>
      <c r="K1567" t="inlineStr">
        <is>
          <t>Viviendas</t>
        </is>
      </c>
      <c r="L1567" t="inlineStr">
        <is>
          <t>Obra Nueva</t>
        </is>
      </c>
      <c r="M1567" t="n">
        <v>2025</v>
      </c>
      <c r="N1567" t="n">
        <v>0</v>
      </c>
      <c r="O1567" t="inlineStr">
        <is>
          <t>Vilafranca del Penedès</t>
        </is>
      </c>
      <c r="P1567" t="inlineStr">
        <is>
          <t>Barcelona</t>
        </is>
      </c>
      <c r="Q1567" t="n">
        <v>92</v>
      </c>
      <c r="R1567" t="inlineStr">
        <is>
          <t>-</t>
        </is>
      </c>
      <c r="S1567" t="inlineStr">
        <is>
          <t>-</t>
        </is>
      </c>
      <c r="T1567" t="inlineStr">
        <is>
          <t>Si</t>
        </is>
      </c>
      <c r="U1567" t="n">
        <v>4</v>
      </c>
      <c r="V1567" t="n">
        <v>2</v>
      </c>
      <c r="W1567" t="inlineStr">
        <is>
          <t>-</t>
        </is>
      </c>
      <c r="X1567" t="inlineStr">
        <is>
          <t>No</t>
        </is>
      </c>
      <c r="Y1567" t="inlineStr">
        <is>
          <t>No</t>
        </is>
      </c>
      <c r="Z1567" t="inlineStr">
        <is>
          <t>Si</t>
        </is>
      </c>
      <c r="AA1567" t="inlineStr">
        <is>
          <t>No</t>
        </is>
      </c>
      <c r="AB1567" t="inlineStr">
        <is>
          <t>Si</t>
        </is>
      </c>
      <c r="AC1567" s="126" t="inlineStr">
        <is>
          <t>Aqui</t>
        </is>
      </c>
      <c r="AE1567" t="n">
        <v>3469.565217391304</v>
      </c>
      <c r="AF1567" t="n">
        <v>3469.565217391304</v>
      </c>
    </row>
    <row r="1568">
      <c r="B1568" t="inlineStr">
        <is>
          <t>Actiu</t>
        </is>
      </c>
      <c r="C1568" t="inlineStr">
        <is>
          <t>2025-06-07</t>
        </is>
      </c>
      <c r="D1568" t="inlineStr">
        <is>
          <t>Serra Grup Immobiliari</t>
        </is>
      </c>
      <c r="F1568" t="inlineStr">
        <is>
          <t>2025-06-07</t>
        </is>
      </c>
      <c r="G1568" t="n">
        <v>0</v>
      </c>
      <c r="I1568" t="n">
        <v>2200000</v>
      </c>
      <c r="J1568" t="inlineStr">
        <is>
          <t>-</t>
        </is>
      </c>
      <c r="K1568" t="inlineStr">
        <is>
          <t>Viviendas</t>
        </is>
      </c>
      <c r="L1568" t="inlineStr">
        <is>
          <t>-</t>
        </is>
      </c>
      <c r="M1568" t="inlineStr">
        <is>
          <t>-</t>
        </is>
      </c>
      <c r="N1568" t="inlineStr">
        <is>
          <t>-</t>
        </is>
      </c>
      <c r="O1568" t="inlineStr">
        <is>
          <t>Vilafranca del Penedès</t>
        </is>
      </c>
      <c r="P1568" t="inlineStr">
        <is>
          <t>Subirats</t>
        </is>
      </c>
      <c r="Q1568" t="n">
        <v>687</v>
      </c>
      <c r="R1568" t="inlineStr">
        <is>
          <t>-</t>
        </is>
      </c>
      <c r="S1568" t="inlineStr">
        <is>
          <t>-</t>
        </is>
      </c>
      <c r="T1568" t="inlineStr">
        <is>
          <t>No</t>
        </is>
      </c>
      <c r="U1568" t="n">
        <v>8</v>
      </c>
      <c r="V1568" t="n">
        <v>6</v>
      </c>
      <c r="W1568" t="inlineStr">
        <is>
          <t>-</t>
        </is>
      </c>
      <c r="X1568" t="inlineStr">
        <is>
          <t>Si</t>
        </is>
      </c>
      <c r="Y1568" t="inlineStr">
        <is>
          <t>Si</t>
        </is>
      </c>
      <c r="Z1568" t="inlineStr">
        <is>
          <t>Si</t>
        </is>
      </c>
      <c r="AA1568" t="inlineStr">
        <is>
          <t>No</t>
        </is>
      </c>
      <c r="AB1568" t="inlineStr">
        <is>
          <t>No</t>
        </is>
      </c>
      <c r="AC1568" s="126" t="inlineStr">
        <is>
          <t>Aqui</t>
        </is>
      </c>
      <c r="AE1568" t="n">
        <v>3202.328966521106</v>
      </c>
      <c r="AF1568" t="inlineStr">
        <is>
          <t>-</t>
        </is>
      </c>
    </row>
    <row r="1569">
      <c r="B1569" t="inlineStr">
        <is>
          <t>Actiu</t>
        </is>
      </c>
      <c r="C1569" t="inlineStr">
        <is>
          <t>2025-06-07</t>
        </is>
      </c>
      <c r="D1569" t="inlineStr">
        <is>
          <t>Serra Grup Immobiliari</t>
        </is>
      </c>
      <c r="F1569" t="inlineStr">
        <is>
          <t>2025-06-07</t>
        </is>
      </c>
      <c r="G1569" t="n">
        <v>0</v>
      </c>
      <c r="I1569" t="n">
        <v>295000</v>
      </c>
      <c r="J1569" t="inlineStr">
        <is>
          <t>-</t>
        </is>
      </c>
      <c r="K1569" t="inlineStr">
        <is>
          <t>Viviendas</t>
        </is>
      </c>
      <c r="L1569" t="inlineStr">
        <is>
          <t>-</t>
        </is>
      </c>
      <c r="M1569" t="n">
        <v>1991</v>
      </c>
      <c r="N1569" t="n">
        <v>34</v>
      </c>
      <c r="O1569" t="inlineStr">
        <is>
          <t>Vilafranca del Penedès</t>
        </is>
      </c>
      <c r="P1569" t="inlineStr">
        <is>
          <t>Barceloneta - Molí D´En Rovira</t>
        </is>
      </c>
      <c r="Q1569" t="n">
        <v>121</v>
      </c>
      <c r="R1569" t="inlineStr">
        <is>
          <t>-</t>
        </is>
      </c>
      <c r="S1569" t="inlineStr">
        <is>
          <t>-</t>
        </is>
      </c>
      <c r="T1569" t="inlineStr">
        <is>
          <t>No</t>
        </is>
      </c>
      <c r="U1569" t="n">
        <v>3</v>
      </c>
      <c r="V1569" t="n">
        <v>3</v>
      </c>
      <c r="W1569" t="inlineStr">
        <is>
          <t>-</t>
        </is>
      </c>
      <c r="X1569" t="inlineStr">
        <is>
          <t>No</t>
        </is>
      </c>
      <c r="Y1569" t="inlineStr">
        <is>
          <t>No</t>
        </is>
      </c>
      <c r="Z1569" t="inlineStr">
        <is>
          <t>No</t>
        </is>
      </c>
      <c r="AA1569" t="inlineStr">
        <is>
          <t>Si</t>
        </is>
      </c>
      <c r="AB1569" t="inlineStr">
        <is>
          <t>Si</t>
        </is>
      </c>
      <c r="AC1569" s="126" t="inlineStr">
        <is>
          <t>Aqui</t>
        </is>
      </c>
      <c r="AE1569" t="n">
        <v>2438.01652892562</v>
      </c>
      <c r="AF1569" t="n">
        <v>2083.774811047538</v>
      </c>
    </row>
    <row r="1570">
      <c r="B1570" t="inlineStr">
        <is>
          <t>Actiu</t>
        </is>
      </c>
      <c r="C1570" t="inlineStr">
        <is>
          <t>2025-06-07</t>
        </is>
      </c>
      <c r="D1570" t="inlineStr">
        <is>
          <t>Serra Grup Immobiliari</t>
        </is>
      </c>
      <c r="F1570" t="inlineStr">
        <is>
          <t>2025-06-07</t>
        </is>
      </c>
      <c r="G1570" t="n">
        <v>0</v>
      </c>
      <c r="I1570" t="n">
        <v>285000</v>
      </c>
      <c r="J1570" t="inlineStr">
        <is>
          <t>-</t>
        </is>
      </c>
      <c r="K1570" t="inlineStr">
        <is>
          <t>Viviendas</t>
        </is>
      </c>
      <c r="L1570" t="inlineStr">
        <is>
          <t>-</t>
        </is>
      </c>
      <c r="M1570" t="n">
        <v>1966</v>
      </c>
      <c r="N1570" t="n">
        <v>59</v>
      </c>
      <c r="O1570" t="inlineStr">
        <is>
          <t>Vilafranca del Penedès</t>
        </is>
      </c>
      <c r="P1570" t="inlineStr">
        <is>
          <t>Sant Julià</t>
        </is>
      </c>
      <c r="Q1570" t="n">
        <v>90</v>
      </c>
      <c r="R1570" t="inlineStr">
        <is>
          <t>-</t>
        </is>
      </c>
      <c r="S1570" t="inlineStr">
        <is>
          <t>-</t>
        </is>
      </c>
      <c r="T1570" t="inlineStr">
        <is>
          <t>No</t>
        </is>
      </c>
      <c r="U1570" t="n">
        <v>3</v>
      </c>
      <c r="V1570" t="n">
        <v>1</v>
      </c>
      <c r="W1570" t="inlineStr">
        <is>
          <t>-</t>
        </is>
      </c>
      <c r="X1570" t="inlineStr">
        <is>
          <t>Si</t>
        </is>
      </c>
      <c r="Y1570" t="inlineStr">
        <is>
          <t>No</t>
        </is>
      </c>
      <c r="Z1570" t="inlineStr">
        <is>
          <t>No</t>
        </is>
      </c>
      <c r="AA1570" t="inlineStr">
        <is>
          <t>Si</t>
        </is>
      </c>
      <c r="AB1570" t="inlineStr">
        <is>
          <t>Si</t>
        </is>
      </c>
      <c r="AC1570" s="126" t="inlineStr">
        <is>
          <t>Aqui</t>
        </is>
      </c>
      <c r="AE1570" t="n">
        <v>3166.666666666667</v>
      </c>
      <c r="AF1570" t="n">
        <v>2445.302445302445</v>
      </c>
    </row>
    <row r="1571">
      <c r="B1571" t="inlineStr">
        <is>
          <t>Actiu</t>
        </is>
      </c>
      <c r="C1571" t="inlineStr">
        <is>
          <t>2025-06-07</t>
        </is>
      </c>
      <c r="D1571" t="inlineStr">
        <is>
          <t>Serra Grup Immobiliari</t>
        </is>
      </c>
      <c r="F1571" t="inlineStr">
        <is>
          <t>2025-06-07</t>
        </is>
      </c>
      <c r="G1571" t="n">
        <v>0</v>
      </c>
      <c r="I1571" t="n">
        <v>495000</v>
      </c>
      <c r="J1571" t="inlineStr">
        <is>
          <t>-</t>
        </is>
      </c>
      <c r="K1571" t="inlineStr">
        <is>
          <t>Viviendas</t>
        </is>
      </c>
      <c r="L1571" t="inlineStr">
        <is>
          <t>-</t>
        </is>
      </c>
      <c r="M1571" t="n">
        <v>1980</v>
      </c>
      <c r="N1571" t="n">
        <v>45</v>
      </c>
      <c r="O1571" t="inlineStr">
        <is>
          <t>Vilafranca del Penedès</t>
        </is>
      </c>
      <c r="P1571" t="inlineStr">
        <is>
          <t>*CENTRO</t>
        </is>
      </c>
      <c r="Q1571" t="n">
        <v>260</v>
      </c>
      <c r="R1571" t="inlineStr">
        <is>
          <t>-</t>
        </is>
      </c>
      <c r="S1571" t="inlineStr">
        <is>
          <t>-</t>
        </is>
      </c>
      <c r="T1571" t="inlineStr">
        <is>
          <t>Si</t>
        </is>
      </c>
      <c r="U1571" t="n">
        <v>5</v>
      </c>
      <c r="V1571" t="n">
        <v>3</v>
      </c>
      <c r="W1571" t="inlineStr">
        <is>
          <t>-</t>
        </is>
      </c>
      <c r="X1571" t="inlineStr">
        <is>
          <t>No</t>
        </is>
      </c>
      <c r="Y1571" t="inlineStr">
        <is>
          <t>Si</t>
        </is>
      </c>
      <c r="Z1571" t="inlineStr">
        <is>
          <t>No</t>
        </is>
      </c>
      <c r="AA1571" t="inlineStr">
        <is>
          <t>Si</t>
        </is>
      </c>
      <c r="AB1571" t="inlineStr">
        <is>
          <t>No</t>
        </is>
      </c>
      <c r="AC1571" s="126" t="inlineStr">
        <is>
          <t>Aqui</t>
        </is>
      </c>
      <c r="AE1571" t="n">
        <v>1903.846153846154</v>
      </c>
      <c r="AF1571" t="n">
        <v>1554.160125588697</v>
      </c>
    </row>
    <row r="1572">
      <c r="B1572" t="inlineStr">
        <is>
          <t>Actiu</t>
        </is>
      </c>
      <c r="C1572" t="inlineStr">
        <is>
          <t>2025-06-07</t>
        </is>
      </c>
      <c r="D1572" t="inlineStr">
        <is>
          <t>Serra Grup Immobiliari</t>
        </is>
      </c>
      <c r="F1572" t="inlineStr">
        <is>
          <t>2025-06-07</t>
        </is>
      </c>
      <c r="G1572" t="n">
        <v>0</v>
      </c>
      <c r="I1572" t="n">
        <v>296000</v>
      </c>
      <c r="J1572" t="inlineStr">
        <is>
          <t>-</t>
        </is>
      </c>
      <c r="K1572" t="inlineStr">
        <is>
          <t>Viviendas</t>
        </is>
      </c>
      <c r="L1572" t="inlineStr">
        <is>
          <t>Buen estado</t>
        </is>
      </c>
      <c r="M1572" t="inlineStr">
        <is>
          <t>-</t>
        </is>
      </c>
      <c r="N1572" t="inlineStr">
        <is>
          <t>-</t>
        </is>
      </c>
      <c r="O1572" t="inlineStr">
        <is>
          <t>Font-rubí</t>
        </is>
      </c>
      <c r="P1572" t="inlineStr">
        <is>
          <t>Cataluna</t>
        </is>
      </c>
      <c r="Q1572" t="n">
        <v>95</v>
      </c>
      <c r="R1572" t="inlineStr">
        <is>
          <t>-</t>
        </is>
      </c>
      <c r="S1572" t="inlineStr">
        <is>
          <t>-</t>
        </is>
      </c>
      <c r="T1572" t="inlineStr">
        <is>
          <t>No</t>
        </is>
      </c>
      <c r="U1572" t="n">
        <v>7</v>
      </c>
      <c r="V1572" t="n">
        <v>3</v>
      </c>
      <c r="W1572" t="inlineStr">
        <is>
          <t>-</t>
        </is>
      </c>
      <c r="X1572" t="inlineStr">
        <is>
          <t>Si</t>
        </is>
      </c>
      <c r="Y1572" t="inlineStr">
        <is>
          <t>No</t>
        </is>
      </c>
      <c r="Z1572" t="inlineStr">
        <is>
          <t>Si</t>
        </is>
      </c>
      <c r="AA1572" t="inlineStr">
        <is>
          <t>No</t>
        </is>
      </c>
      <c r="AB1572" t="inlineStr">
        <is>
          <t>No</t>
        </is>
      </c>
      <c r="AC1572" s="126" t="inlineStr">
        <is>
          <t>Aqui</t>
        </is>
      </c>
      <c r="AE1572" t="n">
        <v>3115.78947368421</v>
      </c>
      <c r="AF1572" t="inlineStr">
        <is>
          <t>-</t>
        </is>
      </c>
    </row>
    <row r="1573">
      <c r="B1573" t="inlineStr">
        <is>
          <t>Actiu</t>
        </is>
      </c>
      <c r="C1573" t="inlineStr">
        <is>
          <t>2025-06-07</t>
        </is>
      </c>
      <c r="D1573" t="inlineStr">
        <is>
          <t>Serra Grup Immobiliari</t>
        </is>
      </c>
      <c r="F1573" t="inlineStr">
        <is>
          <t>2025-06-07</t>
        </is>
      </c>
      <c r="G1573" t="n">
        <v>0</v>
      </c>
      <c r="I1573" t="n">
        <v>340000</v>
      </c>
      <c r="J1573" t="inlineStr">
        <is>
          <t>-</t>
        </is>
      </c>
      <c r="K1573" t="inlineStr">
        <is>
          <t>Viviendas</t>
        </is>
      </c>
      <c r="L1573" t="inlineStr">
        <is>
          <t>-</t>
        </is>
      </c>
      <c r="M1573" t="n">
        <v>2003</v>
      </c>
      <c r="N1573" t="n">
        <v>22</v>
      </c>
      <c r="O1573" t="inlineStr">
        <is>
          <t>Moja</t>
        </is>
      </c>
      <c r="P1573" t="inlineStr">
        <is>
          <t>La vinera</t>
        </is>
      </c>
      <c r="Q1573" t="n">
        <v>125</v>
      </c>
      <c r="R1573" t="inlineStr">
        <is>
          <t>-</t>
        </is>
      </c>
      <c r="S1573" t="inlineStr">
        <is>
          <t>-</t>
        </is>
      </c>
      <c r="T1573" t="inlineStr">
        <is>
          <t>Si</t>
        </is>
      </c>
      <c r="U1573" t="n">
        <v>4</v>
      </c>
      <c r="V1573" t="n">
        <v>3</v>
      </c>
      <c r="W1573" t="inlineStr">
        <is>
          <t>-</t>
        </is>
      </c>
      <c r="X1573" t="inlineStr">
        <is>
          <t>Si</t>
        </is>
      </c>
      <c r="Y1573" t="inlineStr">
        <is>
          <t>Si</t>
        </is>
      </c>
      <c r="Z1573" t="inlineStr">
        <is>
          <t>Si</t>
        </is>
      </c>
      <c r="AA1573" t="inlineStr">
        <is>
          <t>Si</t>
        </is>
      </c>
      <c r="AB1573" t="inlineStr">
        <is>
          <t>Si</t>
        </is>
      </c>
      <c r="AC1573" s="126" t="inlineStr">
        <is>
          <t>Aqui</t>
        </is>
      </c>
      <c r="AE1573" t="n">
        <v>2720</v>
      </c>
      <c r="AF1573" t="n">
        <v>2450.45045045045</v>
      </c>
    </row>
    <row r="1574">
      <c r="B1574" t="inlineStr">
        <is>
          <t>Actiu</t>
        </is>
      </c>
      <c r="C1574" t="inlineStr">
        <is>
          <t>2025-06-08</t>
        </is>
      </c>
      <c r="D1574" t="inlineStr">
        <is>
          <t>Serra Grup Immobiliari</t>
        </is>
      </c>
      <c r="F1574" t="inlineStr">
        <is>
          <t>2025-06-08</t>
        </is>
      </c>
      <c r="G1574" t="n">
        <v>0</v>
      </c>
      <c r="I1574" t="n">
        <v>273137</v>
      </c>
      <c r="J1574" t="inlineStr">
        <is>
          <t>-</t>
        </is>
      </c>
      <c r="K1574" t="inlineStr">
        <is>
          <t>Viviendas</t>
        </is>
      </c>
      <c r="L1574" t="inlineStr">
        <is>
          <t>Obra Nueva</t>
        </is>
      </c>
      <c r="M1574" t="inlineStr">
        <is>
          <t>-</t>
        </is>
      </c>
      <c r="N1574" t="inlineStr">
        <is>
          <t>-</t>
        </is>
      </c>
      <c r="O1574" t="inlineStr">
        <is>
          <t>Vilafranca del Penedès</t>
        </is>
      </c>
      <c r="P1574" t="inlineStr">
        <is>
          <t>Barceloneta</t>
        </is>
      </c>
      <c r="Q1574" t="n">
        <v>82</v>
      </c>
      <c r="R1574" t="inlineStr">
        <is>
          <t>-</t>
        </is>
      </c>
      <c r="S1574" t="inlineStr">
        <is>
          <t>-</t>
        </is>
      </c>
      <c r="T1574" t="inlineStr">
        <is>
          <t>Si</t>
        </is>
      </c>
      <c r="U1574" t="n">
        <v>3</v>
      </c>
      <c r="V1574" t="n">
        <v>2</v>
      </c>
      <c r="W1574" t="inlineStr">
        <is>
          <t>-</t>
        </is>
      </c>
      <c r="X1574" t="inlineStr">
        <is>
          <t>No</t>
        </is>
      </c>
      <c r="Y1574" t="inlineStr">
        <is>
          <t>No</t>
        </is>
      </c>
      <c r="Z1574" t="inlineStr">
        <is>
          <t>Si</t>
        </is>
      </c>
      <c r="AA1574" t="inlineStr">
        <is>
          <t>No</t>
        </is>
      </c>
      <c r="AB1574" t="inlineStr">
        <is>
          <t>Si</t>
        </is>
      </c>
      <c r="AC1574" s="126" t="inlineStr">
        <is>
          <t>Aqui</t>
        </is>
      </c>
      <c r="AE1574" t="n">
        <v>3330.939024390244</v>
      </c>
      <c r="AF1574" t="inlineStr">
        <is>
          <t>-</t>
        </is>
      </c>
    </row>
    <row r="1575">
      <c r="B1575" t="inlineStr">
        <is>
          <t>Actiu</t>
        </is>
      </c>
      <c r="C1575" t="inlineStr">
        <is>
          <t>2025-06-08</t>
        </is>
      </c>
      <c r="D1575" t="inlineStr">
        <is>
          <t>Serra Grup Immobiliari</t>
        </is>
      </c>
      <c r="F1575" t="inlineStr">
        <is>
          <t>2025-06-08</t>
        </is>
      </c>
      <c r="G1575" t="n">
        <v>0</v>
      </c>
      <c r="I1575" t="n">
        <v>700000</v>
      </c>
      <c r="J1575" t="inlineStr">
        <is>
          <t>-</t>
        </is>
      </c>
      <c r="K1575" t="inlineStr">
        <is>
          <t>Viviendas</t>
        </is>
      </c>
      <c r="L1575" t="inlineStr">
        <is>
          <t>Buen estado</t>
        </is>
      </c>
      <c r="M1575" t="n">
        <v>1925</v>
      </c>
      <c r="N1575" t="n">
        <v>100</v>
      </c>
      <c r="O1575" t="inlineStr">
        <is>
          <t>Vilafranca del Penedès</t>
        </is>
      </c>
      <c r="P1575" t="inlineStr">
        <is>
          <t>*CENTRO</t>
        </is>
      </c>
      <c r="Q1575" t="n">
        <v>181</v>
      </c>
      <c r="R1575" t="inlineStr">
        <is>
          <t>-</t>
        </is>
      </c>
      <c r="S1575" t="inlineStr">
        <is>
          <t>-</t>
        </is>
      </c>
      <c r="T1575" t="inlineStr">
        <is>
          <t>No</t>
        </is>
      </c>
      <c r="U1575" t="n">
        <v>8</v>
      </c>
      <c r="V1575" t="n">
        <v>8</v>
      </c>
      <c r="W1575" t="inlineStr">
        <is>
          <t>Este</t>
        </is>
      </c>
      <c r="X1575" t="inlineStr">
        <is>
          <t>No</t>
        </is>
      </c>
      <c r="Y1575" t="inlineStr">
        <is>
          <t>Si</t>
        </is>
      </c>
      <c r="Z1575" t="inlineStr">
        <is>
          <t>No</t>
        </is>
      </c>
      <c r="AA1575" t="inlineStr">
        <is>
          <t>No</t>
        </is>
      </c>
      <c r="AB1575" t="inlineStr">
        <is>
          <t>No</t>
        </is>
      </c>
      <c r="AC1575" s="126" t="inlineStr">
        <is>
          <t>Aqui</t>
        </is>
      </c>
      <c r="AE1575" t="n">
        <v>3867.403314917127</v>
      </c>
      <c r="AF1575" t="n">
        <v>2578.268876611418</v>
      </c>
    </row>
    <row r="1576">
      <c r="B1576" t="inlineStr">
        <is>
          <t>Actiu</t>
        </is>
      </c>
      <c r="C1576" t="inlineStr">
        <is>
          <t>2025-06-08</t>
        </is>
      </c>
      <c r="D1576" t="inlineStr">
        <is>
          <t>Serra Grup Immobiliari</t>
        </is>
      </c>
      <c r="F1576" t="inlineStr">
        <is>
          <t>2025-06-08</t>
        </is>
      </c>
      <c r="G1576" t="n">
        <v>0</v>
      </c>
      <c r="I1576" t="n">
        <v>273861</v>
      </c>
      <c r="J1576" t="inlineStr">
        <is>
          <t>-</t>
        </is>
      </c>
      <c r="K1576" t="inlineStr">
        <is>
          <t>Viviendas</t>
        </is>
      </c>
      <c r="L1576" t="inlineStr">
        <is>
          <t>Obra Nueva</t>
        </is>
      </c>
      <c r="M1576" t="n">
        <v>2025</v>
      </c>
      <c r="N1576" t="n">
        <v>0</v>
      </c>
      <c r="O1576" t="inlineStr">
        <is>
          <t>Vilafranca del Penedès</t>
        </is>
      </c>
      <c r="P1576" t="inlineStr">
        <is>
          <t>Vilafranca del Penedès</t>
        </is>
      </c>
      <c r="Q1576" t="n">
        <v>84</v>
      </c>
      <c r="R1576" t="inlineStr">
        <is>
          <t>-</t>
        </is>
      </c>
      <c r="S1576" t="inlineStr">
        <is>
          <t>-</t>
        </is>
      </c>
      <c r="T1576" t="inlineStr">
        <is>
          <t>Si</t>
        </is>
      </c>
      <c r="U1576" t="n">
        <v>3</v>
      </c>
      <c r="V1576" t="n">
        <v>2</v>
      </c>
      <c r="W1576" t="inlineStr">
        <is>
          <t>-</t>
        </is>
      </c>
      <c r="X1576" t="inlineStr">
        <is>
          <t>No</t>
        </is>
      </c>
      <c r="Y1576" t="inlineStr">
        <is>
          <t>No</t>
        </is>
      </c>
      <c r="Z1576" t="inlineStr">
        <is>
          <t>Si</t>
        </is>
      </c>
      <c r="AA1576" t="inlineStr">
        <is>
          <t>No</t>
        </is>
      </c>
      <c r="AB1576" t="inlineStr">
        <is>
          <t>Si</t>
        </is>
      </c>
      <c r="AC1576" s="126" t="inlineStr">
        <is>
          <t>Aqui</t>
        </is>
      </c>
      <c r="AE1576" t="n">
        <v>3260.25</v>
      </c>
      <c r="AF1576" t="n">
        <v>3260.25</v>
      </c>
    </row>
    <row r="1577">
      <c r="B1577" t="inlineStr">
        <is>
          <t>Actiu</t>
        </is>
      </c>
      <c r="C1577" t="inlineStr">
        <is>
          <t>2025-06-08</t>
        </is>
      </c>
      <c r="D1577" t="inlineStr">
        <is>
          <t>Serra Grup Immobiliari</t>
        </is>
      </c>
      <c r="F1577" t="inlineStr">
        <is>
          <t>2025-06-08</t>
        </is>
      </c>
      <c r="G1577" t="n">
        <v>0</v>
      </c>
      <c r="I1577" t="n">
        <v>269000</v>
      </c>
      <c r="J1577" t="inlineStr">
        <is>
          <t>-</t>
        </is>
      </c>
      <c r="K1577" t="inlineStr">
        <is>
          <t>Viviendas</t>
        </is>
      </c>
      <c r="L1577" t="inlineStr">
        <is>
          <t>Obra Nueva</t>
        </is>
      </c>
      <c r="M1577" t="n">
        <v>2025</v>
      </c>
      <c r="N1577" t="n">
        <v>0</v>
      </c>
      <c r="O1577" t="inlineStr">
        <is>
          <t>Vilafranca del Penedès</t>
        </is>
      </c>
      <c r="P1577" t="inlineStr">
        <is>
          <t>La Girada</t>
        </is>
      </c>
      <c r="Q1577" t="n">
        <v>78</v>
      </c>
      <c r="R1577" t="inlineStr">
        <is>
          <t>-</t>
        </is>
      </c>
      <c r="S1577" t="inlineStr">
        <is>
          <t>-</t>
        </is>
      </c>
      <c r="T1577" t="inlineStr">
        <is>
          <t>Si</t>
        </is>
      </c>
      <c r="U1577" t="n">
        <v>4</v>
      </c>
      <c r="V1577" t="n">
        <v>2</v>
      </c>
      <c r="W1577" t="inlineStr">
        <is>
          <t>-</t>
        </is>
      </c>
      <c r="X1577" t="inlineStr">
        <is>
          <t>No</t>
        </is>
      </c>
      <c r="Y1577" t="inlineStr">
        <is>
          <t>Si</t>
        </is>
      </c>
      <c r="Z1577" t="inlineStr">
        <is>
          <t>Si</t>
        </is>
      </c>
      <c r="AA1577" t="inlineStr">
        <is>
          <t>No</t>
        </is>
      </c>
      <c r="AB1577" t="inlineStr">
        <is>
          <t>No</t>
        </is>
      </c>
      <c r="AC1577" s="126" t="inlineStr">
        <is>
          <t>Aqui</t>
        </is>
      </c>
      <c r="AE1577" t="n">
        <v>3448.717948717949</v>
      </c>
      <c r="AF1577" t="n">
        <v>3448.717948717949</v>
      </c>
    </row>
    <row r="1578">
      <c r="B1578" t="inlineStr">
        <is>
          <t>Actiu</t>
        </is>
      </c>
      <c r="C1578" t="inlineStr">
        <is>
          <t>2025-06-08</t>
        </is>
      </c>
      <c r="D1578" t="inlineStr">
        <is>
          <t>Serra Grup Immobiliari</t>
        </is>
      </c>
      <c r="F1578" t="inlineStr">
        <is>
          <t>2025-06-08</t>
        </is>
      </c>
      <c r="G1578" t="n">
        <v>0</v>
      </c>
      <c r="I1578" t="n">
        <v>267000</v>
      </c>
      <c r="J1578" t="inlineStr">
        <is>
          <t>-</t>
        </is>
      </c>
      <c r="K1578" t="inlineStr">
        <is>
          <t>Viviendas</t>
        </is>
      </c>
      <c r="L1578" t="inlineStr">
        <is>
          <t>Buen estado</t>
        </is>
      </c>
      <c r="M1578" t="inlineStr">
        <is>
          <t>-</t>
        </is>
      </c>
      <c r="N1578" t="inlineStr">
        <is>
          <t>-</t>
        </is>
      </c>
      <c r="O1578" t="inlineStr">
        <is>
          <t>Vilafranca del Penedès</t>
        </is>
      </c>
      <c r="P1578" t="inlineStr">
        <is>
          <t>*CENTRO</t>
        </is>
      </c>
      <c r="Q1578" t="n">
        <v>305</v>
      </c>
      <c r="R1578" t="inlineStr">
        <is>
          <t>-</t>
        </is>
      </c>
      <c r="S1578" t="inlineStr">
        <is>
          <t>-</t>
        </is>
      </c>
      <c r="T1578" t="inlineStr">
        <is>
          <t>No</t>
        </is>
      </c>
      <c r="U1578" t="n">
        <v>4</v>
      </c>
      <c r="V1578" t="n">
        <v>3</v>
      </c>
      <c r="W1578" t="inlineStr">
        <is>
          <t>-</t>
        </is>
      </c>
      <c r="X1578" t="inlineStr">
        <is>
          <t>No</t>
        </is>
      </c>
      <c r="Y1578" t="inlineStr">
        <is>
          <t>No</t>
        </is>
      </c>
      <c r="Z1578" t="inlineStr">
        <is>
          <t>No</t>
        </is>
      </c>
      <c r="AA1578" t="inlineStr">
        <is>
          <t>No</t>
        </is>
      </c>
      <c r="AB1578" t="inlineStr">
        <is>
          <t>No</t>
        </is>
      </c>
      <c r="AC1578" s="126" t="inlineStr">
        <is>
          <t>Aqui</t>
        </is>
      </c>
      <c r="AE1578" t="n">
        <v>875.4098360655738</v>
      </c>
      <c r="AF1578" t="inlineStr">
        <is>
          <t>-</t>
        </is>
      </c>
    </row>
    <row r="1579">
      <c r="B1579" t="inlineStr">
        <is>
          <t>Actiu</t>
        </is>
      </c>
      <c r="C1579" t="inlineStr">
        <is>
          <t>2025-06-08</t>
        </is>
      </c>
      <c r="D1579" t="inlineStr">
        <is>
          <t>Serra Grup Immobiliari</t>
        </is>
      </c>
      <c r="F1579" t="inlineStr">
        <is>
          <t>2025-06-08</t>
        </is>
      </c>
      <c r="G1579" t="n">
        <v>0</v>
      </c>
      <c r="I1579" t="n">
        <v>276838</v>
      </c>
      <c r="J1579" t="inlineStr">
        <is>
          <t>-</t>
        </is>
      </c>
      <c r="K1579" t="inlineStr">
        <is>
          <t>Viviendas</t>
        </is>
      </c>
      <c r="L1579" t="inlineStr">
        <is>
          <t>Obra Nueva</t>
        </is>
      </c>
      <c r="M1579" t="n">
        <v>2025</v>
      </c>
      <c r="N1579" t="n">
        <v>0</v>
      </c>
      <c r="O1579" t="inlineStr">
        <is>
          <t>Vilafranca del Penedès</t>
        </is>
      </c>
      <c r="P1579" t="inlineStr">
        <is>
          <t>Barceloneta</t>
        </is>
      </c>
      <c r="Q1579" t="n">
        <v>83</v>
      </c>
      <c r="R1579" t="inlineStr">
        <is>
          <t>-</t>
        </is>
      </c>
      <c r="S1579" t="inlineStr">
        <is>
          <t>-</t>
        </is>
      </c>
      <c r="T1579" t="inlineStr">
        <is>
          <t>Si</t>
        </is>
      </c>
      <c r="U1579" t="n">
        <v>3</v>
      </c>
      <c r="V1579" t="n">
        <v>2</v>
      </c>
      <c r="W1579" t="inlineStr">
        <is>
          <t>-</t>
        </is>
      </c>
      <c r="X1579" t="inlineStr">
        <is>
          <t>No</t>
        </is>
      </c>
      <c r="Y1579" t="inlineStr">
        <is>
          <t>No</t>
        </is>
      </c>
      <c r="Z1579" t="inlineStr">
        <is>
          <t>Si</t>
        </is>
      </c>
      <c r="AA1579" t="inlineStr">
        <is>
          <t>No</t>
        </is>
      </c>
      <c r="AB1579" t="inlineStr">
        <is>
          <t>Si</t>
        </is>
      </c>
      <c r="AC1579" s="126" t="inlineStr">
        <is>
          <t>Aqui</t>
        </is>
      </c>
      <c r="AE1579" t="n">
        <v>3335.397590361446</v>
      </c>
      <c r="AF1579" t="n">
        <v>3335.397590361446</v>
      </c>
    </row>
    <row r="1580">
      <c r="B1580" t="inlineStr">
        <is>
          <t>Actiu</t>
        </is>
      </c>
      <c r="C1580" t="inlineStr">
        <is>
          <t>2025-06-08</t>
        </is>
      </c>
      <c r="D1580" t="inlineStr">
        <is>
          <t>Serra Grup Immobiliari</t>
        </is>
      </c>
      <c r="F1580" t="inlineStr">
        <is>
          <t>2025-06-08</t>
        </is>
      </c>
      <c r="G1580" t="n">
        <v>0</v>
      </c>
      <c r="I1580" t="n">
        <v>285000</v>
      </c>
      <c r="J1580" t="inlineStr">
        <is>
          <t>-</t>
        </is>
      </c>
      <c r="K1580" t="inlineStr">
        <is>
          <t>Viviendas</t>
        </is>
      </c>
      <c r="L1580" t="inlineStr">
        <is>
          <t>Buen estado</t>
        </is>
      </c>
      <c r="M1580" t="n">
        <v>1960</v>
      </c>
      <c r="N1580" t="n">
        <v>65</v>
      </c>
      <c r="O1580" t="inlineStr">
        <is>
          <t>Vilafranca del Penedès</t>
        </is>
      </c>
      <c r="P1580" t="inlineStr">
        <is>
          <t>*CENTRO</t>
        </is>
      </c>
      <c r="Q1580" t="n">
        <v>98</v>
      </c>
      <c r="R1580" t="inlineStr">
        <is>
          <t>-</t>
        </is>
      </c>
      <c r="S1580" t="inlineStr">
        <is>
          <t>-</t>
        </is>
      </c>
      <c r="T1580" t="inlineStr">
        <is>
          <t>No</t>
        </is>
      </c>
      <c r="U1580" t="n">
        <v>3</v>
      </c>
      <c r="V1580" t="n">
        <v>2</v>
      </c>
      <c r="W1580" t="inlineStr">
        <is>
          <t>-</t>
        </is>
      </c>
      <c r="X1580" t="inlineStr">
        <is>
          <t>No</t>
        </is>
      </c>
      <c r="Y1580" t="inlineStr">
        <is>
          <t>Si</t>
        </is>
      </c>
      <c r="Z1580" t="inlineStr">
        <is>
          <t>No</t>
        </is>
      </c>
      <c r="AA1580" t="inlineStr">
        <is>
          <t>No</t>
        </is>
      </c>
      <c r="AB1580" t="inlineStr">
        <is>
          <t>Si</t>
        </is>
      </c>
      <c r="AC1580" s="126" t="inlineStr">
        <is>
          <t>Aqui</t>
        </is>
      </c>
      <c r="AE1580" t="n">
        <v>2908.163265306122</v>
      </c>
      <c r="AF1580" t="n">
        <v>2194.840200231036</v>
      </c>
    </row>
    <row r="1581">
      <c r="B1581" t="inlineStr">
        <is>
          <t>Actiu</t>
        </is>
      </c>
      <c r="C1581" t="inlineStr">
        <is>
          <t>2025-06-08</t>
        </is>
      </c>
      <c r="D1581" t="inlineStr">
        <is>
          <t>Serra Grup Immobiliari</t>
        </is>
      </c>
      <c r="F1581" t="inlineStr">
        <is>
          <t>2025-06-08</t>
        </is>
      </c>
      <c r="G1581" t="n">
        <v>0</v>
      </c>
      <c r="I1581" t="n">
        <v>167000</v>
      </c>
      <c r="J1581" t="inlineStr">
        <is>
          <t>-</t>
        </is>
      </c>
      <c r="K1581" t="inlineStr">
        <is>
          <t>Viviendas</t>
        </is>
      </c>
      <c r="L1581" t="inlineStr">
        <is>
          <t>Buen estado</t>
        </is>
      </c>
      <c r="M1581" t="n">
        <v>1972</v>
      </c>
      <c r="N1581" t="n">
        <v>53</v>
      </c>
      <c r="O1581" t="inlineStr">
        <is>
          <t>Vilafranca del Penedès</t>
        </is>
      </c>
      <c r="P1581" t="inlineStr">
        <is>
          <t>LEspirall</t>
        </is>
      </c>
      <c r="Q1581" t="n">
        <v>74</v>
      </c>
      <c r="R1581" t="inlineStr">
        <is>
          <t>-</t>
        </is>
      </c>
      <c r="S1581" t="inlineStr">
        <is>
          <t>-</t>
        </is>
      </c>
      <c r="T1581" t="inlineStr">
        <is>
          <t>Si</t>
        </is>
      </c>
      <c r="U1581" t="n">
        <v>3</v>
      </c>
      <c r="V1581" t="n">
        <v>1</v>
      </c>
      <c r="W1581" t="inlineStr">
        <is>
          <t>Sur</t>
        </is>
      </c>
      <c r="X1581" t="inlineStr">
        <is>
          <t>No</t>
        </is>
      </c>
      <c r="Y1581" t="inlineStr">
        <is>
          <t>No</t>
        </is>
      </c>
      <c r="Z1581" t="inlineStr">
        <is>
          <t>No</t>
        </is>
      </c>
      <c r="AA1581" t="inlineStr">
        <is>
          <t>No</t>
        </is>
      </c>
      <c r="AB1581" t="inlineStr">
        <is>
          <t>No</t>
        </is>
      </c>
      <c r="AC1581" s="126" t="inlineStr">
        <is>
          <t>Aqui</t>
        </is>
      </c>
      <c r="AE1581" t="n">
        <v>2256.756756756757</v>
      </c>
      <c r="AF1581" t="n">
        <v>1783.997436171349</v>
      </c>
    </row>
    <row r="1582">
      <c r="B1582" t="inlineStr">
        <is>
          <t>Actiu</t>
        </is>
      </c>
      <c r="C1582" t="inlineStr">
        <is>
          <t>2025-06-08</t>
        </is>
      </c>
      <c r="D1582" t="inlineStr">
        <is>
          <t>Serra Grup Immobiliari</t>
        </is>
      </c>
      <c r="F1582" t="inlineStr">
        <is>
          <t>2025-06-08</t>
        </is>
      </c>
      <c r="G1582" t="n">
        <v>0</v>
      </c>
      <c r="I1582" t="n">
        <v>282043</v>
      </c>
      <c r="J1582" t="inlineStr">
        <is>
          <t>-</t>
        </is>
      </c>
      <c r="K1582" t="inlineStr">
        <is>
          <t>Viviendas</t>
        </is>
      </c>
      <c r="L1582" t="inlineStr">
        <is>
          <t>Nuevo</t>
        </is>
      </c>
      <c r="M1582" t="inlineStr">
        <is>
          <t>-</t>
        </is>
      </c>
      <c r="N1582" t="inlineStr">
        <is>
          <t>-</t>
        </is>
      </c>
      <c r="O1582" t="inlineStr">
        <is>
          <t>Vilafranca del Penedès</t>
        </is>
      </c>
      <c r="P1582" t="inlineStr">
        <is>
          <t>Barcelona</t>
        </is>
      </c>
      <c r="Q1582" t="n">
        <v>83</v>
      </c>
      <c r="R1582" t="inlineStr">
        <is>
          <t>-</t>
        </is>
      </c>
      <c r="S1582" t="inlineStr">
        <is>
          <t>-</t>
        </is>
      </c>
      <c r="T1582" t="inlineStr">
        <is>
          <t>Si</t>
        </is>
      </c>
      <c r="U1582" t="n">
        <v>3</v>
      </c>
      <c r="V1582" t="n">
        <v>2</v>
      </c>
      <c r="W1582" t="inlineStr">
        <is>
          <t>-</t>
        </is>
      </c>
      <c r="X1582" t="inlineStr">
        <is>
          <t>No</t>
        </is>
      </c>
      <c r="Y1582" t="inlineStr">
        <is>
          <t>No</t>
        </is>
      </c>
      <c r="Z1582" t="inlineStr">
        <is>
          <t>Si</t>
        </is>
      </c>
      <c r="AA1582" t="inlineStr">
        <is>
          <t>No</t>
        </is>
      </c>
      <c r="AB1582" t="inlineStr">
        <is>
          <t>Si</t>
        </is>
      </c>
      <c r="AC1582" s="126" t="inlineStr">
        <is>
          <t>Aqui</t>
        </is>
      </c>
      <c r="AE1582" t="n">
        <v>3398.10843373494</v>
      </c>
      <c r="AF1582" t="inlineStr">
        <is>
          <t>-</t>
        </is>
      </c>
    </row>
    <row r="1583">
      <c r="B1583" t="inlineStr">
        <is>
          <t>Actiu</t>
        </is>
      </c>
      <c r="C1583" t="inlineStr">
        <is>
          <t>2025-06-08</t>
        </is>
      </c>
      <c r="D1583" t="inlineStr">
        <is>
          <t>Serra Grup Immobiliari</t>
        </is>
      </c>
      <c r="F1583" t="inlineStr">
        <is>
          <t>2025-06-08</t>
        </is>
      </c>
      <c r="G1583" t="n">
        <v>0</v>
      </c>
      <c r="I1583" t="n">
        <v>276105</v>
      </c>
      <c r="J1583" t="inlineStr">
        <is>
          <t>-</t>
        </is>
      </c>
      <c r="K1583" t="inlineStr">
        <is>
          <t>Viviendas</t>
        </is>
      </c>
      <c r="L1583" t="inlineStr">
        <is>
          <t>Obra Nueva</t>
        </is>
      </c>
      <c r="M1583" t="n">
        <v>2025</v>
      </c>
      <c r="N1583" t="n">
        <v>0</v>
      </c>
      <c r="O1583" t="inlineStr">
        <is>
          <t>Vilafranca del Penedès</t>
        </is>
      </c>
      <c r="P1583" t="inlineStr">
        <is>
          <t>Vilafranca del Penedès</t>
        </is>
      </c>
      <c r="Q1583" t="n">
        <v>83</v>
      </c>
      <c r="R1583" t="inlineStr">
        <is>
          <t>-</t>
        </is>
      </c>
      <c r="S1583" t="inlineStr">
        <is>
          <t>-</t>
        </is>
      </c>
      <c r="T1583" t="inlineStr">
        <is>
          <t>Si</t>
        </is>
      </c>
      <c r="U1583" t="n">
        <v>3</v>
      </c>
      <c r="V1583" t="n">
        <v>2</v>
      </c>
      <c r="W1583" t="inlineStr">
        <is>
          <t>-</t>
        </is>
      </c>
      <c r="X1583" t="inlineStr">
        <is>
          <t>No</t>
        </is>
      </c>
      <c r="Y1583" t="inlineStr">
        <is>
          <t>No</t>
        </is>
      </c>
      <c r="Z1583" t="inlineStr">
        <is>
          <t>Si</t>
        </is>
      </c>
      <c r="AA1583" t="inlineStr">
        <is>
          <t>No</t>
        </is>
      </c>
      <c r="AB1583" t="inlineStr">
        <is>
          <t>Si</t>
        </is>
      </c>
      <c r="AC1583" s="126" t="inlineStr">
        <is>
          <t>Aqui</t>
        </is>
      </c>
      <c r="AE1583" t="n">
        <v>3326.566265060241</v>
      </c>
      <c r="AF1583" t="n">
        <v>3326.566265060241</v>
      </c>
    </row>
    <row r="1584">
      <c r="B1584" t="inlineStr">
        <is>
          <t>Actiu</t>
        </is>
      </c>
      <c r="C1584" t="inlineStr">
        <is>
          <t>2025-06-08</t>
        </is>
      </c>
      <c r="D1584" t="inlineStr">
        <is>
          <t>Serra Grup Immobiliari</t>
        </is>
      </c>
      <c r="F1584" t="inlineStr">
        <is>
          <t>2025-06-08</t>
        </is>
      </c>
      <c r="G1584" t="n">
        <v>0</v>
      </c>
      <c r="I1584" t="n">
        <v>284000</v>
      </c>
      <c r="J1584" t="inlineStr">
        <is>
          <t>-</t>
        </is>
      </c>
      <c r="K1584" t="inlineStr">
        <is>
          <t>Viviendas</t>
        </is>
      </c>
      <c r="L1584" t="inlineStr">
        <is>
          <t>Nuevo</t>
        </is>
      </c>
      <c r="M1584" t="n">
        <v>2025</v>
      </c>
      <c r="N1584" t="n">
        <v>0</v>
      </c>
      <c r="O1584" t="inlineStr">
        <is>
          <t>Vilafranca del Penedès</t>
        </is>
      </c>
      <c r="P1584" t="inlineStr">
        <is>
          <t>La Girada</t>
        </is>
      </c>
      <c r="Q1584" t="n">
        <v>78</v>
      </c>
      <c r="R1584" t="inlineStr">
        <is>
          <t>-</t>
        </is>
      </c>
      <c r="S1584" t="inlineStr">
        <is>
          <t>-</t>
        </is>
      </c>
      <c r="T1584" t="inlineStr">
        <is>
          <t>Si</t>
        </is>
      </c>
      <c r="U1584" t="n">
        <v>4</v>
      </c>
      <c r="V1584" t="n">
        <v>2</v>
      </c>
      <c r="W1584" t="inlineStr">
        <is>
          <t>-</t>
        </is>
      </c>
      <c r="X1584" t="inlineStr">
        <is>
          <t>No</t>
        </is>
      </c>
      <c r="Y1584" t="inlineStr">
        <is>
          <t>Si</t>
        </is>
      </c>
      <c r="Z1584" t="inlineStr">
        <is>
          <t>Si</t>
        </is>
      </c>
      <c r="AA1584" t="inlineStr">
        <is>
          <t>No</t>
        </is>
      </c>
      <c r="AB1584" t="inlineStr">
        <is>
          <t>No</t>
        </is>
      </c>
      <c r="AC1584" s="126" t="inlineStr">
        <is>
          <t>Aqui</t>
        </is>
      </c>
      <c r="AE1584" t="n">
        <v>3641.025641025641</v>
      </c>
      <c r="AF1584" t="n">
        <v>3641.025641025641</v>
      </c>
    </row>
    <row r="1585">
      <c r="B1585" t="inlineStr">
        <is>
          <t>Actiu</t>
        </is>
      </c>
      <c r="C1585" t="inlineStr">
        <is>
          <t>2025-06-08</t>
        </is>
      </c>
      <c r="D1585" t="inlineStr">
        <is>
          <t>Serra Grup Immobiliari</t>
        </is>
      </c>
      <c r="F1585" t="inlineStr">
        <is>
          <t>2025-06-08</t>
        </is>
      </c>
      <c r="G1585" t="n">
        <v>0</v>
      </c>
      <c r="I1585" t="n">
        <v>495000</v>
      </c>
      <c r="J1585" t="inlineStr">
        <is>
          <t>-</t>
        </is>
      </c>
      <c r="K1585" t="inlineStr">
        <is>
          <t>Viviendas</t>
        </is>
      </c>
      <c r="L1585" t="inlineStr">
        <is>
          <t>Buen estado</t>
        </is>
      </c>
      <c r="M1585" t="n">
        <v>1918</v>
      </c>
      <c r="N1585" t="n">
        <v>107</v>
      </c>
      <c r="O1585" t="inlineStr">
        <is>
          <t>Vilafranca del Penedès</t>
        </is>
      </c>
      <c r="P1585" t="inlineStr">
        <is>
          <t>*CENTRO</t>
        </is>
      </c>
      <c r="Q1585" t="n">
        <v>273</v>
      </c>
      <c r="R1585" t="inlineStr">
        <is>
          <t>-</t>
        </is>
      </c>
      <c r="S1585" t="inlineStr">
        <is>
          <t>-</t>
        </is>
      </c>
      <c r="T1585" t="inlineStr">
        <is>
          <t>No</t>
        </is>
      </c>
      <c r="U1585" t="n">
        <v>7</v>
      </c>
      <c r="V1585" t="n">
        <v>4</v>
      </c>
      <c r="W1585" t="inlineStr">
        <is>
          <t>-</t>
        </is>
      </c>
      <c r="X1585" t="inlineStr">
        <is>
          <t>No</t>
        </is>
      </c>
      <c r="Y1585" t="inlineStr">
        <is>
          <t>Si</t>
        </is>
      </c>
      <c r="Z1585" t="inlineStr">
        <is>
          <t>No</t>
        </is>
      </c>
      <c r="AA1585" t="inlineStr">
        <is>
          <t>No</t>
        </is>
      </c>
      <c r="AB1585" t="inlineStr">
        <is>
          <t>No</t>
        </is>
      </c>
      <c r="AC1585" s="126" t="inlineStr">
        <is>
          <t>Aqui</t>
        </is>
      </c>
      <c r="AE1585" t="n">
        <v>1813.186813186813</v>
      </c>
      <c r="AF1585" t="n">
        <v>1181.22919425851</v>
      </c>
    </row>
    <row r="1586">
      <c r="B1586" t="inlineStr">
        <is>
          <t>Actiu</t>
        </is>
      </c>
      <c r="C1586" t="inlineStr">
        <is>
          <t>2025-06-08</t>
        </is>
      </c>
      <c r="D1586" t="inlineStr">
        <is>
          <t>Serra Grup Immobiliari</t>
        </is>
      </c>
      <c r="F1586" t="inlineStr">
        <is>
          <t>2025-06-08</t>
        </is>
      </c>
      <c r="G1586" t="n">
        <v>0</v>
      </c>
      <c r="I1586" t="n">
        <v>268000</v>
      </c>
      <c r="J1586" t="inlineStr">
        <is>
          <t>-</t>
        </is>
      </c>
      <c r="K1586" t="inlineStr">
        <is>
          <t>Viviendas</t>
        </is>
      </c>
      <c r="L1586" t="inlineStr">
        <is>
          <t>Obra Nueva</t>
        </is>
      </c>
      <c r="M1586" t="n">
        <v>2025</v>
      </c>
      <c r="N1586" t="n">
        <v>0</v>
      </c>
      <c r="O1586" t="inlineStr">
        <is>
          <t>Vilafranca del Penedès</t>
        </is>
      </c>
      <c r="P1586" t="inlineStr">
        <is>
          <t>La Girada</t>
        </is>
      </c>
      <c r="Q1586" t="n">
        <v>78</v>
      </c>
      <c r="R1586" t="inlineStr">
        <is>
          <t>-</t>
        </is>
      </c>
      <c r="S1586" t="inlineStr">
        <is>
          <t>-</t>
        </is>
      </c>
      <c r="T1586" t="inlineStr">
        <is>
          <t>Si</t>
        </is>
      </c>
      <c r="U1586" t="n">
        <v>4</v>
      </c>
      <c r="V1586" t="n">
        <v>2</v>
      </c>
      <c r="W1586" t="inlineStr">
        <is>
          <t>-</t>
        </is>
      </c>
      <c r="X1586" t="inlineStr">
        <is>
          <t>No</t>
        </is>
      </c>
      <c r="Y1586" t="inlineStr">
        <is>
          <t>Si</t>
        </is>
      </c>
      <c r="Z1586" t="inlineStr">
        <is>
          <t>Si</t>
        </is>
      </c>
      <c r="AA1586" t="inlineStr">
        <is>
          <t>No</t>
        </is>
      </c>
      <c r="AB1586" t="inlineStr">
        <is>
          <t>No</t>
        </is>
      </c>
      <c r="AC1586" s="126" t="inlineStr">
        <is>
          <t>Aqui</t>
        </is>
      </c>
      <c r="AE1586" t="n">
        <v>3435.897435897436</v>
      </c>
      <c r="AF1586" t="n">
        <v>3435.897435897436</v>
      </c>
    </row>
    <row r="1587">
      <c r="B1587" t="inlineStr">
        <is>
          <t>Actiu</t>
        </is>
      </c>
      <c r="C1587" t="inlineStr">
        <is>
          <t>2025-06-08</t>
        </is>
      </c>
      <c r="D1587" t="inlineStr">
        <is>
          <t>Serra Grup Immobiliari</t>
        </is>
      </c>
      <c r="F1587" t="inlineStr">
        <is>
          <t>2025-06-08</t>
        </is>
      </c>
      <c r="G1587" t="n">
        <v>0</v>
      </c>
      <c r="I1587" t="n">
        <v>285000</v>
      </c>
      <c r="J1587" t="inlineStr">
        <is>
          <t>-</t>
        </is>
      </c>
      <c r="K1587" t="inlineStr">
        <is>
          <t>Viviendas</t>
        </is>
      </c>
      <c r="L1587" t="inlineStr">
        <is>
          <t>Buen estado</t>
        </is>
      </c>
      <c r="M1587" t="n">
        <v>1960</v>
      </c>
      <c r="N1587" t="n">
        <v>65</v>
      </c>
      <c r="O1587" t="inlineStr">
        <is>
          <t>Vilafranca del Penedès</t>
        </is>
      </c>
      <c r="P1587" t="inlineStr">
        <is>
          <t>*CENTRO</t>
        </is>
      </c>
      <c r="Q1587" t="n">
        <v>98</v>
      </c>
      <c r="R1587" t="inlineStr">
        <is>
          <t>-</t>
        </is>
      </c>
      <c r="S1587" t="inlineStr">
        <is>
          <t>-</t>
        </is>
      </c>
      <c r="T1587" t="inlineStr">
        <is>
          <t>No</t>
        </is>
      </c>
      <c r="U1587" t="n">
        <v>3</v>
      </c>
      <c r="V1587" t="n">
        <v>2</v>
      </c>
      <c r="W1587" t="inlineStr">
        <is>
          <t>-</t>
        </is>
      </c>
      <c r="X1587" t="inlineStr">
        <is>
          <t>No</t>
        </is>
      </c>
      <c r="Y1587" t="inlineStr">
        <is>
          <t>Si</t>
        </is>
      </c>
      <c r="Z1587" t="inlineStr">
        <is>
          <t>No</t>
        </is>
      </c>
      <c r="AA1587" t="inlineStr">
        <is>
          <t>No</t>
        </is>
      </c>
      <c r="AB1587" t="inlineStr">
        <is>
          <t>Si</t>
        </is>
      </c>
      <c r="AC1587" s="126" t="inlineStr">
        <is>
          <t>Aqui</t>
        </is>
      </c>
      <c r="AE1587" t="n">
        <v>2908.163265306122</v>
      </c>
      <c r="AF1587" t="n">
        <v>2194.840200231036</v>
      </c>
    </row>
    <row r="1588">
      <c r="B1588" t="inlineStr">
        <is>
          <t>Actiu</t>
        </is>
      </c>
      <c r="C1588" t="inlineStr">
        <is>
          <t>2025-06-08</t>
        </is>
      </c>
      <c r="D1588" t="inlineStr">
        <is>
          <t>Serra Grup Immobiliari</t>
        </is>
      </c>
      <c r="F1588" t="inlineStr">
        <is>
          <t>2025-06-08</t>
        </is>
      </c>
      <c r="G1588" t="n">
        <v>0</v>
      </c>
      <c r="I1588" t="n">
        <v>268000</v>
      </c>
      <c r="J1588" t="inlineStr">
        <is>
          <t>-</t>
        </is>
      </c>
      <c r="K1588" t="inlineStr">
        <is>
          <t>Viviendas</t>
        </is>
      </c>
      <c r="L1588" t="inlineStr">
        <is>
          <t>Obra Nueva</t>
        </is>
      </c>
      <c r="M1588" t="n">
        <v>2025</v>
      </c>
      <c r="N1588" t="n">
        <v>0</v>
      </c>
      <c r="O1588" t="inlineStr">
        <is>
          <t>Vilafranca del Penedès</t>
        </is>
      </c>
      <c r="P1588" t="inlineStr">
        <is>
          <t>La Girada</t>
        </is>
      </c>
      <c r="Q1588" t="n">
        <v>78</v>
      </c>
      <c r="R1588" t="inlineStr">
        <is>
          <t>-</t>
        </is>
      </c>
      <c r="S1588" t="inlineStr">
        <is>
          <t>-</t>
        </is>
      </c>
      <c r="T1588" t="inlineStr">
        <is>
          <t>Si</t>
        </is>
      </c>
      <c r="U1588" t="n">
        <v>4</v>
      </c>
      <c r="V1588" t="n">
        <v>2</v>
      </c>
      <c r="W1588" t="inlineStr">
        <is>
          <t>-</t>
        </is>
      </c>
      <c r="X1588" t="inlineStr">
        <is>
          <t>No</t>
        </is>
      </c>
      <c r="Y1588" t="inlineStr">
        <is>
          <t>Si</t>
        </is>
      </c>
      <c r="Z1588" t="inlineStr">
        <is>
          <t>Si</t>
        </is>
      </c>
      <c r="AA1588" t="inlineStr">
        <is>
          <t>No</t>
        </is>
      </c>
      <c r="AB1588" t="inlineStr">
        <is>
          <t>No</t>
        </is>
      </c>
      <c r="AC1588" s="126" t="inlineStr">
        <is>
          <t>Aqui</t>
        </is>
      </c>
      <c r="AE1588" t="n">
        <v>3435.897435897436</v>
      </c>
      <c r="AF1588" t="n">
        <v>3435.897435897436</v>
      </c>
    </row>
    <row r="1589">
      <c r="B1589" t="inlineStr">
        <is>
          <t>Actiu</t>
        </is>
      </c>
      <c r="C1589" t="inlineStr">
        <is>
          <t>2025-06-08</t>
        </is>
      </c>
      <c r="D1589" t="inlineStr">
        <is>
          <t>Serra Grup Immobiliari</t>
        </is>
      </c>
      <c r="F1589" t="inlineStr">
        <is>
          <t>2025-06-08</t>
        </is>
      </c>
      <c r="G1589" t="n">
        <v>0</v>
      </c>
      <c r="I1589" t="n">
        <v>319200</v>
      </c>
      <c r="J1589" t="inlineStr">
        <is>
          <t>-</t>
        </is>
      </c>
      <c r="K1589" t="inlineStr">
        <is>
          <t>Viviendas</t>
        </is>
      </c>
      <c r="L1589" t="inlineStr">
        <is>
          <t>Obra Nueva</t>
        </is>
      </c>
      <c r="M1589" t="n">
        <v>2025</v>
      </c>
      <c r="N1589" t="n">
        <v>0</v>
      </c>
      <c r="O1589" t="inlineStr">
        <is>
          <t>Vilafranca del Penedès</t>
        </is>
      </c>
      <c r="P1589" t="inlineStr">
        <is>
          <t>Barcelona</t>
        </is>
      </c>
      <c r="Q1589" t="n">
        <v>92</v>
      </c>
      <c r="R1589" t="inlineStr">
        <is>
          <t>-</t>
        </is>
      </c>
      <c r="S1589" t="inlineStr">
        <is>
          <t>-</t>
        </is>
      </c>
      <c r="T1589" t="inlineStr">
        <is>
          <t>Si</t>
        </is>
      </c>
      <c r="U1589" t="n">
        <v>4</v>
      </c>
      <c r="V1589" t="n">
        <v>2</v>
      </c>
      <c r="W1589" t="inlineStr">
        <is>
          <t>-</t>
        </is>
      </c>
      <c r="X1589" t="inlineStr">
        <is>
          <t>No</t>
        </is>
      </c>
      <c r="Y1589" t="inlineStr">
        <is>
          <t>No</t>
        </is>
      </c>
      <c r="Z1589" t="inlineStr">
        <is>
          <t>Si</t>
        </is>
      </c>
      <c r="AA1589" t="inlineStr">
        <is>
          <t>No</t>
        </is>
      </c>
      <c r="AB1589" t="inlineStr">
        <is>
          <t>Si</t>
        </is>
      </c>
      <c r="AC1589" s="126" t="inlineStr">
        <is>
          <t>Aqui</t>
        </is>
      </c>
      <c r="AE1589" t="n">
        <v>3469.565217391304</v>
      </c>
      <c r="AF1589" t="n">
        <v>3469.565217391304</v>
      </c>
    </row>
    <row r="1590">
      <c r="B1590" t="inlineStr">
        <is>
          <t>Actiu</t>
        </is>
      </c>
      <c r="C1590" t="inlineStr">
        <is>
          <t>2025-06-08</t>
        </is>
      </c>
      <c r="D1590" t="inlineStr">
        <is>
          <t>Serra Grup Immobiliari</t>
        </is>
      </c>
      <c r="F1590" t="inlineStr">
        <is>
          <t>2025-06-08</t>
        </is>
      </c>
      <c r="G1590" t="n">
        <v>0</v>
      </c>
      <c r="I1590" t="n">
        <v>285000</v>
      </c>
      <c r="J1590" t="inlineStr">
        <is>
          <t>-</t>
        </is>
      </c>
      <c r="K1590" t="inlineStr">
        <is>
          <t>Viviendas</t>
        </is>
      </c>
      <c r="L1590" t="inlineStr">
        <is>
          <t>-</t>
        </is>
      </c>
      <c r="M1590" t="n">
        <v>1966</v>
      </c>
      <c r="N1590" t="n">
        <v>59</v>
      </c>
      <c r="O1590" t="inlineStr">
        <is>
          <t>Vilafranca del Penedès</t>
        </is>
      </c>
      <c r="P1590" t="inlineStr">
        <is>
          <t>Sant Julià</t>
        </is>
      </c>
      <c r="Q1590" t="n">
        <v>90</v>
      </c>
      <c r="R1590" t="inlineStr">
        <is>
          <t>-</t>
        </is>
      </c>
      <c r="S1590" t="inlineStr">
        <is>
          <t>-</t>
        </is>
      </c>
      <c r="T1590" t="inlineStr">
        <is>
          <t>No</t>
        </is>
      </c>
      <c r="U1590" t="n">
        <v>3</v>
      </c>
      <c r="V1590" t="n">
        <v>1</v>
      </c>
      <c r="W1590" t="inlineStr">
        <is>
          <t>-</t>
        </is>
      </c>
      <c r="X1590" t="inlineStr">
        <is>
          <t>Si</t>
        </is>
      </c>
      <c r="Y1590" t="inlineStr">
        <is>
          <t>No</t>
        </is>
      </c>
      <c r="Z1590" t="inlineStr">
        <is>
          <t>No</t>
        </is>
      </c>
      <c r="AA1590" t="inlineStr">
        <is>
          <t>Si</t>
        </is>
      </c>
      <c r="AB1590" t="inlineStr">
        <is>
          <t>Si</t>
        </is>
      </c>
      <c r="AC1590" s="126" t="inlineStr">
        <is>
          <t>Aqui</t>
        </is>
      </c>
      <c r="AE1590" t="n">
        <v>3166.666666666667</v>
      </c>
      <c r="AF1590" t="n">
        <v>2445.302445302445</v>
      </c>
    </row>
    <row r="1591">
      <c r="B1591" t="inlineStr">
        <is>
          <t>Actiu</t>
        </is>
      </c>
      <c r="C1591" t="inlineStr">
        <is>
          <t>2025-06-08</t>
        </is>
      </c>
      <c r="D1591" t="inlineStr">
        <is>
          <t>Serra Grup Immobiliari</t>
        </is>
      </c>
      <c r="F1591" t="inlineStr">
        <is>
          <t>2025-06-08</t>
        </is>
      </c>
      <c r="G1591" t="n">
        <v>0</v>
      </c>
      <c r="I1591" t="n">
        <v>295000</v>
      </c>
      <c r="J1591" t="inlineStr">
        <is>
          <t>-</t>
        </is>
      </c>
      <c r="K1591" t="inlineStr">
        <is>
          <t>Viviendas</t>
        </is>
      </c>
      <c r="L1591" t="inlineStr">
        <is>
          <t>-</t>
        </is>
      </c>
      <c r="M1591" t="n">
        <v>1991</v>
      </c>
      <c r="N1591" t="n">
        <v>34</v>
      </c>
      <c r="O1591" t="inlineStr">
        <is>
          <t>Vilafranca del Penedès</t>
        </is>
      </c>
      <c r="P1591" t="inlineStr">
        <is>
          <t>Barceloneta - Molí D´En Rovira</t>
        </is>
      </c>
      <c r="Q1591" t="n">
        <v>121</v>
      </c>
      <c r="R1591" t="inlineStr">
        <is>
          <t>-</t>
        </is>
      </c>
      <c r="S1591" t="inlineStr">
        <is>
          <t>-</t>
        </is>
      </c>
      <c r="T1591" t="inlineStr">
        <is>
          <t>No</t>
        </is>
      </c>
      <c r="U1591" t="n">
        <v>3</v>
      </c>
      <c r="V1591" t="n">
        <v>3</v>
      </c>
      <c r="W1591" t="inlineStr">
        <is>
          <t>-</t>
        </is>
      </c>
      <c r="X1591" t="inlineStr">
        <is>
          <t>No</t>
        </is>
      </c>
      <c r="Y1591" t="inlineStr">
        <is>
          <t>No</t>
        </is>
      </c>
      <c r="Z1591" t="inlineStr">
        <is>
          <t>No</t>
        </is>
      </c>
      <c r="AA1591" t="inlineStr">
        <is>
          <t>Si</t>
        </is>
      </c>
      <c r="AB1591" t="inlineStr">
        <is>
          <t>Si</t>
        </is>
      </c>
      <c r="AC1591" s="126" t="inlineStr">
        <is>
          <t>Aqui</t>
        </is>
      </c>
      <c r="AE1591" t="n">
        <v>2438.01652892562</v>
      </c>
      <c r="AF1591" t="n">
        <v>2083.774811047538</v>
      </c>
    </row>
    <row r="1592">
      <c r="B1592" t="inlineStr">
        <is>
          <t>Actiu</t>
        </is>
      </c>
      <c r="C1592" t="inlineStr">
        <is>
          <t>2025-06-08</t>
        </is>
      </c>
      <c r="D1592" t="inlineStr">
        <is>
          <t>Serra Grup Immobiliari</t>
        </is>
      </c>
      <c r="F1592" t="inlineStr">
        <is>
          <t>2025-06-08</t>
        </is>
      </c>
      <c r="G1592" t="n">
        <v>0</v>
      </c>
      <c r="I1592" t="n">
        <v>495000</v>
      </c>
      <c r="J1592" t="inlineStr">
        <is>
          <t>-</t>
        </is>
      </c>
      <c r="K1592" t="inlineStr">
        <is>
          <t>Viviendas</t>
        </is>
      </c>
      <c r="L1592" t="inlineStr">
        <is>
          <t>-</t>
        </is>
      </c>
      <c r="M1592" t="n">
        <v>1980</v>
      </c>
      <c r="N1592" t="n">
        <v>45</v>
      </c>
      <c r="O1592" t="inlineStr">
        <is>
          <t>Vilafranca del Penedès</t>
        </is>
      </c>
      <c r="P1592" t="inlineStr">
        <is>
          <t>*CENTRO</t>
        </is>
      </c>
      <c r="Q1592" t="n">
        <v>260</v>
      </c>
      <c r="R1592" t="inlineStr">
        <is>
          <t>-</t>
        </is>
      </c>
      <c r="S1592" t="inlineStr">
        <is>
          <t>-</t>
        </is>
      </c>
      <c r="T1592" t="inlineStr">
        <is>
          <t>Si</t>
        </is>
      </c>
      <c r="U1592" t="n">
        <v>5</v>
      </c>
      <c r="V1592" t="n">
        <v>3</v>
      </c>
      <c r="W1592" t="inlineStr">
        <is>
          <t>-</t>
        </is>
      </c>
      <c r="X1592" t="inlineStr">
        <is>
          <t>No</t>
        </is>
      </c>
      <c r="Y1592" t="inlineStr">
        <is>
          <t>Si</t>
        </is>
      </c>
      <c r="Z1592" t="inlineStr">
        <is>
          <t>No</t>
        </is>
      </c>
      <c r="AA1592" t="inlineStr">
        <is>
          <t>Si</t>
        </is>
      </c>
      <c r="AB1592" t="inlineStr">
        <is>
          <t>No</t>
        </is>
      </c>
      <c r="AC1592" s="126" t="inlineStr">
        <is>
          <t>Aqui</t>
        </is>
      </c>
      <c r="AE1592" t="n">
        <v>1903.846153846154</v>
      </c>
      <c r="AF1592" t="n">
        <v>1554.160125588697</v>
      </c>
    </row>
    <row r="1593">
      <c r="B1593" t="inlineStr">
        <is>
          <t>Actiu</t>
        </is>
      </c>
      <c r="C1593" t="inlineStr">
        <is>
          <t>2025-06-08</t>
        </is>
      </c>
      <c r="D1593" t="inlineStr">
        <is>
          <t>Serra Grup Immobiliari</t>
        </is>
      </c>
      <c r="F1593" t="inlineStr">
        <is>
          <t>2025-06-08</t>
        </is>
      </c>
      <c r="G1593" t="n">
        <v>0</v>
      </c>
      <c r="I1593" t="n">
        <v>2200000</v>
      </c>
      <c r="J1593" t="inlineStr">
        <is>
          <t>-</t>
        </is>
      </c>
      <c r="K1593" t="inlineStr">
        <is>
          <t>Viviendas</t>
        </is>
      </c>
      <c r="L1593" t="inlineStr">
        <is>
          <t>-</t>
        </is>
      </c>
      <c r="M1593" t="inlineStr">
        <is>
          <t>-</t>
        </is>
      </c>
      <c r="N1593" t="inlineStr">
        <is>
          <t>-</t>
        </is>
      </c>
      <c r="O1593" t="inlineStr">
        <is>
          <t>Vilafranca del Penedès</t>
        </is>
      </c>
      <c r="P1593" t="inlineStr">
        <is>
          <t>Subirats</t>
        </is>
      </c>
      <c r="Q1593" t="n">
        <v>687</v>
      </c>
      <c r="R1593" t="inlineStr">
        <is>
          <t>-</t>
        </is>
      </c>
      <c r="S1593" t="inlineStr">
        <is>
          <t>-</t>
        </is>
      </c>
      <c r="T1593" t="inlineStr">
        <is>
          <t>No</t>
        </is>
      </c>
      <c r="U1593" t="n">
        <v>8</v>
      </c>
      <c r="V1593" t="n">
        <v>6</v>
      </c>
      <c r="W1593" t="inlineStr">
        <is>
          <t>-</t>
        </is>
      </c>
      <c r="X1593" t="inlineStr">
        <is>
          <t>Si</t>
        </is>
      </c>
      <c r="Y1593" t="inlineStr">
        <is>
          <t>Si</t>
        </is>
      </c>
      <c r="Z1593" t="inlineStr">
        <is>
          <t>Si</t>
        </is>
      </c>
      <c r="AA1593" t="inlineStr">
        <is>
          <t>No</t>
        </is>
      </c>
      <c r="AB1593" t="inlineStr">
        <is>
          <t>No</t>
        </is>
      </c>
      <c r="AC1593" s="126" t="inlineStr">
        <is>
          <t>Aqui</t>
        </is>
      </c>
      <c r="AE1593" t="n">
        <v>3202.328966521106</v>
      </c>
      <c r="AF1593" t="inlineStr">
        <is>
          <t>-</t>
        </is>
      </c>
    </row>
    <row r="1594">
      <c r="B1594" t="inlineStr">
        <is>
          <t>Actiu</t>
        </is>
      </c>
      <c r="C1594" t="inlineStr">
        <is>
          <t>2025-06-08</t>
        </is>
      </c>
      <c r="D1594" t="inlineStr">
        <is>
          <t>Serra Grup Immobiliari</t>
        </is>
      </c>
      <c r="F1594" t="inlineStr">
        <is>
          <t>2025-06-08</t>
        </is>
      </c>
      <c r="G1594" t="n">
        <v>0</v>
      </c>
      <c r="I1594" t="n">
        <v>296000</v>
      </c>
      <c r="J1594" t="inlineStr">
        <is>
          <t>-</t>
        </is>
      </c>
      <c r="K1594" t="inlineStr">
        <is>
          <t>Viviendas</t>
        </is>
      </c>
      <c r="L1594" t="inlineStr">
        <is>
          <t>Buen estado</t>
        </is>
      </c>
      <c r="M1594" t="inlineStr">
        <is>
          <t>-</t>
        </is>
      </c>
      <c r="N1594" t="inlineStr">
        <is>
          <t>-</t>
        </is>
      </c>
      <c r="O1594" t="inlineStr">
        <is>
          <t>Font-rubí</t>
        </is>
      </c>
      <c r="P1594" t="inlineStr">
        <is>
          <t>Cataluna</t>
        </is>
      </c>
      <c r="Q1594" t="n">
        <v>95</v>
      </c>
      <c r="R1594" t="inlineStr">
        <is>
          <t>-</t>
        </is>
      </c>
      <c r="S1594" t="inlineStr">
        <is>
          <t>-</t>
        </is>
      </c>
      <c r="T1594" t="inlineStr">
        <is>
          <t>No</t>
        </is>
      </c>
      <c r="U1594" t="n">
        <v>7</v>
      </c>
      <c r="V1594" t="n">
        <v>3</v>
      </c>
      <c r="W1594" t="inlineStr">
        <is>
          <t>-</t>
        </is>
      </c>
      <c r="X1594" t="inlineStr">
        <is>
          <t>Si</t>
        </is>
      </c>
      <c r="Y1594" t="inlineStr">
        <is>
          <t>No</t>
        </is>
      </c>
      <c r="Z1594" t="inlineStr">
        <is>
          <t>Si</t>
        </is>
      </c>
      <c r="AA1594" t="inlineStr">
        <is>
          <t>No</t>
        </is>
      </c>
      <c r="AB1594" t="inlineStr">
        <is>
          <t>No</t>
        </is>
      </c>
      <c r="AC1594" s="126" t="inlineStr">
        <is>
          <t>Aqui</t>
        </is>
      </c>
      <c r="AE1594" t="n">
        <v>3115.78947368421</v>
      </c>
      <c r="AF1594" t="inlineStr">
        <is>
          <t>-</t>
        </is>
      </c>
    </row>
    <row r="1595">
      <c r="B1595" t="inlineStr">
        <is>
          <t>Actiu</t>
        </is>
      </c>
      <c r="C1595" t="inlineStr">
        <is>
          <t>2025-06-08</t>
        </is>
      </c>
      <c r="D1595" t="inlineStr">
        <is>
          <t>Serra Grup Immobiliari</t>
        </is>
      </c>
      <c r="F1595" t="inlineStr">
        <is>
          <t>2025-06-08</t>
        </is>
      </c>
      <c r="G1595" t="n">
        <v>0</v>
      </c>
      <c r="I1595" t="n">
        <v>340000</v>
      </c>
      <c r="J1595" t="inlineStr">
        <is>
          <t>-</t>
        </is>
      </c>
      <c r="K1595" t="inlineStr">
        <is>
          <t>Viviendas</t>
        </is>
      </c>
      <c r="L1595" t="inlineStr">
        <is>
          <t>-</t>
        </is>
      </c>
      <c r="M1595" t="n">
        <v>2003</v>
      </c>
      <c r="N1595" t="n">
        <v>22</v>
      </c>
      <c r="O1595" t="inlineStr">
        <is>
          <t>Moja</t>
        </is>
      </c>
      <c r="P1595" t="inlineStr">
        <is>
          <t>La vinera</t>
        </is>
      </c>
      <c r="Q1595" t="n">
        <v>125</v>
      </c>
      <c r="R1595" t="inlineStr">
        <is>
          <t>-</t>
        </is>
      </c>
      <c r="S1595" t="inlineStr">
        <is>
          <t>-</t>
        </is>
      </c>
      <c r="T1595" t="inlineStr">
        <is>
          <t>Si</t>
        </is>
      </c>
      <c r="U1595" t="n">
        <v>4</v>
      </c>
      <c r="V1595" t="n">
        <v>3</v>
      </c>
      <c r="W1595" t="inlineStr">
        <is>
          <t>-</t>
        </is>
      </c>
      <c r="X1595" t="inlineStr">
        <is>
          <t>Si</t>
        </is>
      </c>
      <c r="Y1595" t="inlineStr">
        <is>
          <t>Si</t>
        </is>
      </c>
      <c r="Z1595" t="inlineStr">
        <is>
          <t>Si</t>
        </is>
      </c>
      <c r="AA1595" t="inlineStr">
        <is>
          <t>Si</t>
        </is>
      </c>
      <c r="AB1595" t="inlineStr">
        <is>
          <t>Si</t>
        </is>
      </c>
      <c r="AC1595" s="126" t="inlineStr">
        <is>
          <t>Aqui</t>
        </is>
      </c>
      <c r="AE1595" t="n">
        <v>2720</v>
      </c>
      <c r="AF1595" t="n">
        <v>2450.45045045045</v>
      </c>
    </row>
    <row r="1596">
      <c r="B1596" t="inlineStr">
        <is>
          <t>Actiu</t>
        </is>
      </c>
      <c r="C1596" t="inlineStr">
        <is>
          <t>2025-06-09</t>
        </is>
      </c>
      <c r="D1596" t="inlineStr">
        <is>
          <t>Serra Grup Immobiliari</t>
        </is>
      </c>
      <c r="F1596" t="inlineStr">
        <is>
          <t>2025-06-09</t>
        </is>
      </c>
      <c r="G1596" t="n">
        <v>0</v>
      </c>
      <c r="I1596" t="n">
        <v>148000</v>
      </c>
      <c r="J1596" t="inlineStr">
        <is>
          <t>-</t>
        </is>
      </c>
      <c r="K1596" t="inlineStr">
        <is>
          <t>Viviendas</t>
        </is>
      </c>
      <c r="L1596" t="inlineStr">
        <is>
          <t>Buen estado</t>
        </is>
      </c>
      <c r="M1596" t="n">
        <v>1967</v>
      </c>
      <c r="N1596" t="n">
        <v>58</v>
      </c>
      <c r="O1596" t="inlineStr">
        <is>
          <t>Vilafranca del Penedès</t>
        </is>
      </c>
      <c r="P1596" t="inlineStr">
        <is>
          <t>LEspirall</t>
        </is>
      </c>
      <c r="Q1596" t="n">
        <v>80</v>
      </c>
      <c r="R1596" t="inlineStr">
        <is>
          <t>-</t>
        </is>
      </c>
      <c r="S1596" t="inlineStr">
        <is>
          <t>-</t>
        </is>
      </c>
      <c r="T1596" t="inlineStr">
        <is>
          <t>Si</t>
        </is>
      </c>
      <c r="U1596" t="n">
        <v>3</v>
      </c>
      <c r="V1596" t="n">
        <v>1</v>
      </c>
      <c r="W1596" t="inlineStr">
        <is>
          <t>Este</t>
        </is>
      </c>
      <c r="X1596" t="inlineStr">
        <is>
          <t>No</t>
        </is>
      </c>
      <c r="Y1596" t="inlineStr">
        <is>
          <t>No</t>
        </is>
      </c>
      <c r="Z1596" t="inlineStr">
        <is>
          <t>No</t>
        </is>
      </c>
      <c r="AA1596" t="inlineStr">
        <is>
          <t>No</t>
        </is>
      </c>
      <c r="AB1596" t="inlineStr">
        <is>
          <t>Si</t>
        </is>
      </c>
      <c r="AC1596" s="126" t="inlineStr">
        <is>
          <t>Aqui</t>
        </is>
      </c>
      <c r="AE1596" t="n">
        <v>1850</v>
      </c>
      <c r="AF1596" t="n">
        <v>1434.108527131783</v>
      </c>
    </row>
    <row r="1597">
      <c r="B1597" t="inlineStr">
        <is>
          <t>Actiu</t>
        </is>
      </c>
      <c r="C1597" t="inlineStr">
        <is>
          <t>2025-06-09</t>
        </is>
      </c>
      <c r="D1597" t="inlineStr">
        <is>
          <t>Serra Grup Immobiliari</t>
        </is>
      </c>
      <c r="F1597" t="inlineStr">
        <is>
          <t>2025-06-09</t>
        </is>
      </c>
      <c r="G1597" t="n">
        <v>0</v>
      </c>
      <c r="I1597" t="n">
        <v>273137</v>
      </c>
      <c r="J1597" t="inlineStr">
        <is>
          <t>-</t>
        </is>
      </c>
      <c r="K1597" t="inlineStr">
        <is>
          <t>Viviendas</t>
        </is>
      </c>
      <c r="L1597" t="inlineStr">
        <is>
          <t>Obra Nueva</t>
        </is>
      </c>
      <c r="M1597" t="inlineStr">
        <is>
          <t>-</t>
        </is>
      </c>
      <c r="N1597" t="inlineStr">
        <is>
          <t>-</t>
        </is>
      </c>
      <c r="O1597" t="inlineStr">
        <is>
          <t>Vilafranca del Penedès</t>
        </is>
      </c>
      <c r="P1597" t="inlineStr">
        <is>
          <t>Barceloneta</t>
        </is>
      </c>
      <c r="Q1597" t="n">
        <v>82</v>
      </c>
      <c r="R1597" t="inlineStr">
        <is>
          <t>-</t>
        </is>
      </c>
      <c r="S1597" t="inlineStr">
        <is>
          <t>-</t>
        </is>
      </c>
      <c r="T1597" t="inlineStr">
        <is>
          <t>Si</t>
        </is>
      </c>
      <c r="U1597" t="n">
        <v>3</v>
      </c>
      <c r="V1597" t="n">
        <v>2</v>
      </c>
      <c r="W1597" t="inlineStr">
        <is>
          <t>-</t>
        </is>
      </c>
      <c r="X1597" t="inlineStr">
        <is>
          <t>No</t>
        </is>
      </c>
      <c r="Y1597" t="inlineStr">
        <is>
          <t>No</t>
        </is>
      </c>
      <c r="Z1597" t="inlineStr">
        <is>
          <t>Si</t>
        </is>
      </c>
      <c r="AA1597" t="inlineStr">
        <is>
          <t>No</t>
        </is>
      </c>
      <c r="AB1597" t="inlineStr">
        <is>
          <t>Si</t>
        </is>
      </c>
      <c r="AC1597" s="126" t="inlineStr">
        <is>
          <t>Aqui</t>
        </is>
      </c>
      <c r="AE1597" t="n">
        <v>3330.939024390244</v>
      </c>
      <c r="AF1597" t="inlineStr">
        <is>
          <t>-</t>
        </is>
      </c>
    </row>
    <row r="1598">
      <c r="B1598" t="inlineStr">
        <is>
          <t>Actiu</t>
        </is>
      </c>
      <c r="C1598" t="inlineStr">
        <is>
          <t>2025-06-09</t>
        </is>
      </c>
      <c r="D1598" t="inlineStr">
        <is>
          <t>Serra Grup Immobiliari</t>
        </is>
      </c>
      <c r="F1598" t="inlineStr">
        <is>
          <t>2025-06-09</t>
        </is>
      </c>
      <c r="G1598" t="n">
        <v>0</v>
      </c>
      <c r="I1598" t="n">
        <v>175000</v>
      </c>
      <c r="J1598" t="inlineStr">
        <is>
          <t>-</t>
        </is>
      </c>
      <c r="K1598" t="inlineStr">
        <is>
          <t>Viviendas</t>
        </is>
      </c>
      <c r="L1598" t="inlineStr">
        <is>
          <t>Buen estado</t>
        </is>
      </c>
      <c r="M1598" t="n">
        <v>1995</v>
      </c>
      <c r="N1598" t="n">
        <v>30</v>
      </c>
      <c r="O1598" t="inlineStr">
        <is>
          <t>Vilafranca del Penedès</t>
        </is>
      </c>
      <c r="P1598" t="inlineStr">
        <is>
          <t>LES CLOTES</t>
        </is>
      </c>
      <c r="Q1598" t="n">
        <v>87</v>
      </c>
      <c r="R1598" t="inlineStr">
        <is>
          <t>-</t>
        </is>
      </c>
      <c r="S1598" t="inlineStr">
        <is>
          <t>-</t>
        </is>
      </c>
      <c r="T1598" t="inlineStr">
        <is>
          <t>Si</t>
        </is>
      </c>
      <c r="U1598" t="n">
        <v>4</v>
      </c>
      <c r="V1598" t="n">
        <v>2</v>
      </c>
      <c r="W1598" t="inlineStr">
        <is>
          <t>Oeste</t>
        </is>
      </c>
      <c r="X1598" t="inlineStr">
        <is>
          <t>No</t>
        </is>
      </c>
      <c r="Y1598" t="inlineStr">
        <is>
          <t>Si</t>
        </is>
      </c>
      <c r="Z1598" t="inlineStr">
        <is>
          <t>No</t>
        </is>
      </c>
      <c r="AA1598" t="inlineStr">
        <is>
          <t>No</t>
        </is>
      </c>
      <c r="AB1598" t="inlineStr">
        <is>
          <t>No</t>
        </is>
      </c>
      <c r="AC1598" s="126" t="inlineStr">
        <is>
          <t>Aqui</t>
        </is>
      </c>
      <c r="AE1598" t="n">
        <v>2011.494252873563</v>
      </c>
      <c r="AF1598" t="n">
        <v>1749.125437281359</v>
      </c>
    </row>
    <row r="1599">
      <c r="B1599" t="inlineStr">
        <is>
          <t>Actiu</t>
        </is>
      </c>
      <c r="C1599" t="inlineStr">
        <is>
          <t>2025-06-09</t>
        </is>
      </c>
      <c r="D1599" t="inlineStr">
        <is>
          <t>Serra Grup Immobiliari</t>
        </is>
      </c>
      <c r="F1599" t="inlineStr">
        <is>
          <t>2025-06-09</t>
        </is>
      </c>
      <c r="G1599" t="n">
        <v>0</v>
      </c>
      <c r="I1599" t="n">
        <v>276838</v>
      </c>
      <c r="J1599" t="inlineStr">
        <is>
          <t>-</t>
        </is>
      </c>
      <c r="K1599" t="inlineStr">
        <is>
          <t>Viviendas</t>
        </is>
      </c>
      <c r="L1599" t="inlineStr">
        <is>
          <t>Obra Nueva</t>
        </is>
      </c>
      <c r="M1599" t="n">
        <v>2025</v>
      </c>
      <c r="N1599" t="n">
        <v>0</v>
      </c>
      <c r="O1599" t="inlineStr">
        <is>
          <t>Vilafranca del Penedès</t>
        </is>
      </c>
      <c r="P1599" t="inlineStr">
        <is>
          <t>Barceloneta</t>
        </is>
      </c>
      <c r="Q1599" t="n">
        <v>83</v>
      </c>
      <c r="R1599" t="inlineStr">
        <is>
          <t>-</t>
        </is>
      </c>
      <c r="S1599" t="inlineStr">
        <is>
          <t>-</t>
        </is>
      </c>
      <c r="T1599" t="inlineStr">
        <is>
          <t>Si</t>
        </is>
      </c>
      <c r="U1599" t="n">
        <v>3</v>
      </c>
      <c r="V1599" t="n">
        <v>2</v>
      </c>
      <c r="W1599" t="inlineStr">
        <is>
          <t>-</t>
        </is>
      </c>
      <c r="X1599" t="inlineStr">
        <is>
          <t>No</t>
        </is>
      </c>
      <c r="Y1599" t="inlineStr">
        <is>
          <t>No</t>
        </is>
      </c>
      <c r="Z1599" t="inlineStr">
        <is>
          <t>Si</t>
        </is>
      </c>
      <c r="AA1599" t="inlineStr">
        <is>
          <t>No</t>
        </is>
      </c>
      <c r="AB1599" t="inlineStr">
        <is>
          <t>Si</t>
        </is>
      </c>
      <c r="AC1599" s="126" t="inlineStr">
        <is>
          <t>Aqui</t>
        </is>
      </c>
      <c r="AE1599" t="n">
        <v>3335.397590361446</v>
      </c>
      <c r="AF1599" t="n">
        <v>3335.397590361446</v>
      </c>
    </row>
    <row r="1600">
      <c r="B1600" t="inlineStr">
        <is>
          <t>Actiu</t>
        </is>
      </c>
      <c r="C1600" t="inlineStr">
        <is>
          <t>2025-06-09</t>
        </is>
      </c>
      <c r="D1600" t="inlineStr">
        <is>
          <t>Serra Grup Immobiliari</t>
        </is>
      </c>
      <c r="F1600" t="inlineStr">
        <is>
          <t>2025-06-09</t>
        </is>
      </c>
      <c r="G1600" t="n">
        <v>0</v>
      </c>
      <c r="I1600" t="n">
        <v>294743</v>
      </c>
      <c r="J1600" t="inlineStr">
        <is>
          <t>-</t>
        </is>
      </c>
      <c r="K1600" t="inlineStr">
        <is>
          <t>Viviendas</t>
        </is>
      </c>
      <c r="L1600" t="inlineStr">
        <is>
          <t>Obra Nueva</t>
        </is>
      </c>
      <c r="M1600" t="n">
        <v>2025</v>
      </c>
      <c r="N1600" t="n">
        <v>0</v>
      </c>
      <c r="O1600" t="inlineStr">
        <is>
          <t>Vilafranca del Penedès</t>
        </is>
      </c>
      <c r="P1600" t="inlineStr">
        <is>
          <t>Barceloneta</t>
        </is>
      </c>
      <c r="Q1600" t="n">
        <v>82</v>
      </c>
      <c r="R1600" t="inlineStr">
        <is>
          <t>-</t>
        </is>
      </c>
      <c r="S1600" t="inlineStr">
        <is>
          <t>-</t>
        </is>
      </c>
      <c r="T1600" t="inlineStr">
        <is>
          <t>Si</t>
        </is>
      </c>
      <c r="U1600" t="n">
        <v>4</v>
      </c>
      <c r="V1600" t="n">
        <v>2</v>
      </c>
      <c r="W1600" t="inlineStr">
        <is>
          <t>-</t>
        </is>
      </c>
      <c r="X1600" t="inlineStr">
        <is>
          <t>No</t>
        </is>
      </c>
      <c r="Y1600" t="inlineStr">
        <is>
          <t>No</t>
        </is>
      </c>
      <c r="Z1600" t="inlineStr">
        <is>
          <t>Si</t>
        </is>
      </c>
      <c r="AA1600" t="inlineStr">
        <is>
          <t>No</t>
        </is>
      </c>
      <c r="AB1600" t="inlineStr">
        <is>
          <t>Si</t>
        </is>
      </c>
      <c r="AC1600" s="126" t="inlineStr">
        <is>
          <t>Aqui</t>
        </is>
      </c>
      <c r="AE1600" t="n">
        <v>3594.426829268293</v>
      </c>
      <c r="AF1600" t="n">
        <v>3594.426829268293</v>
      </c>
    </row>
    <row r="1601">
      <c r="B1601" t="inlineStr">
        <is>
          <t>Actiu</t>
        </is>
      </c>
      <c r="C1601" t="inlineStr">
        <is>
          <t>2025-06-09</t>
        </is>
      </c>
      <c r="D1601" t="inlineStr">
        <is>
          <t>Serra Grup Immobiliari</t>
        </is>
      </c>
      <c r="F1601" t="inlineStr">
        <is>
          <t>2025-06-09</t>
        </is>
      </c>
      <c r="G1601" t="n">
        <v>0</v>
      </c>
      <c r="I1601" t="n">
        <v>267000</v>
      </c>
      <c r="J1601" t="inlineStr">
        <is>
          <t>-</t>
        </is>
      </c>
      <c r="K1601" t="inlineStr">
        <is>
          <t>Viviendas</t>
        </is>
      </c>
      <c r="L1601" t="inlineStr">
        <is>
          <t>Buen estado</t>
        </is>
      </c>
      <c r="M1601" t="inlineStr">
        <is>
          <t>-</t>
        </is>
      </c>
      <c r="N1601" t="inlineStr">
        <is>
          <t>-</t>
        </is>
      </c>
      <c r="O1601" t="inlineStr">
        <is>
          <t>Vilafranca del Penedès</t>
        </is>
      </c>
      <c r="P1601" t="inlineStr">
        <is>
          <t>*CENTRO</t>
        </is>
      </c>
      <c r="Q1601" t="n">
        <v>305</v>
      </c>
      <c r="R1601" t="inlineStr">
        <is>
          <t>-</t>
        </is>
      </c>
      <c r="S1601" t="inlineStr">
        <is>
          <t>-</t>
        </is>
      </c>
      <c r="T1601" t="inlineStr">
        <is>
          <t>No</t>
        </is>
      </c>
      <c r="U1601" t="n">
        <v>4</v>
      </c>
      <c r="V1601" t="n">
        <v>3</v>
      </c>
      <c r="W1601" t="inlineStr">
        <is>
          <t>-</t>
        </is>
      </c>
      <c r="X1601" t="inlineStr">
        <is>
          <t>No</t>
        </is>
      </c>
      <c r="Y1601" t="inlineStr">
        <is>
          <t>No</t>
        </is>
      </c>
      <c r="Z1601" t="inlineStr">
        <is>
          <t>No</t>
        </is>
      </c>
      <c r="AA1601" t="inlineStr">
        <is>
          <t>No</t>
        </is>
      </c>
      <c r="AB1601" t="inlineStr">
        <is>
          <t>No</t>
        </is>
      </c>
      <c r="AC1601" s="126" t="inlineStr">
        <is>
          <t>Aqui</t>
        </is>
      </c>
      <c r="AE1601" t="n">
        <v>875.4098360655738</v>
      </c>
      <c r="AF1601" t="inlineStr">
        <is>
          <t>-</t>
        </is>
      </c>
    </row>
    <row r="1602">
      <c r="B1602" t="inlineStr">
        <is>
          <t>Actiu</t>
        </is>
      </c>
      <c r="C1602" t="inlineStr">
        <is>
          <t>2025-06-09</t>
        </is>
      </c>
      <c r="D1602" t="inlineStr">
        <is>
          <t>Serra Grup Immobiliari</t>
        </is>
      </c>
      <c r="F1602" t="inlineStr">
        <is>
          <t>2025-06-09</t>
        </is>
      </c>
      <c r="G1602" t="n">
        <v>0</v>
      </c>
      <c r="I1602" t="n">
        <v>285000</v>
      </c>
      <c r="J1602" t="inlineStr">
        <is>
          <t>-</t>
        </is>
      </c>
      <c r="K1602" t="inlineStr">
        <is>
          <t>Viviendas</t>
        </is>
      </c>
      <c r="L1602" t="inlineStr">
        <is>
          <t>Buen estado</t>
        </is>
      </c>
      <c r="M1602" t="n">
        <v>1960</v>
      </c>
      <c r="N1602" t="n">
        <v>65</v>
      </c>
      <c r="O1602" t="inlineStr">
        <is>
          <t>Vilafranca del Penedès</t>
        </is>
      </c>
      <c r="P1602" t="inlineStr">
        <is>
          <t>*CENTRO</t>
        </is>
      </c>
      <c r="Q1602" t="n">
        <v>98</v>
      </c>
      <c r="R1602" t="inlineStr">
        <is>
          <t>-</t>
        </is>
      </c>
      <c r="S1602" t="inlineStr">
        <is>
          <t>-</t>
        </is>
      </c>
      <c r="T1602" t="inlineStr">
        <is>
          <t>No</t>
        </is>
      </c>
      <c r="U1602" t="n">
        <v>3</v>
      </c>
      <c r="V1602" t="n">
        <v>2</v>
      </c>
      <c r="W1602" t="inlineStr">
        <is>
          <t>-</t>
        </is>
      </c>
      <c r="X1602" t="inlineStr">
        <is>
          <t>No</t>
        </is>
      </c>
      <c r="Y1602" t="inlineStr">
        <is>
          <t>Si</t>
        </is>
      </c>
      <c r="Z1602" t="inlineStr">
        <is>
          <t>No</t>
        </is>
      </c>
      <c r="AA1602" t="inlineStr">
        <is>
          <t>No</t>
        </is>
      </c>
      <c r="AB1602" t="inlineStr">
        <is>
          <t>Si</t>
        </is>
      </c>
      <c r="AC1602" s="126" t="inlineStr">
        <is>
          <t>Aqui</t>
        </is>
      </c>
      <c r="AE1602" t="n">
        <v>2908.163265306122</v>
      </c>
      <c r="AF1602" t="n">
        <v>2194.840200231036</v>
      </c>
    </row>
    <row r="1603">
      <c r="B1603" t="inlineStr">
        <is>
          <t>Actiu</t>
        </is>
      </c>
      <c r="C1603" t="inlineStr">
        <is>
          <t>2025-06-09</t>
        </is>
      </c>
      <c r="D1603" t="inlineStr">
        <is>
          <t>Serra Grup Immobiliari</t>
        </is>
      </c>
      <c r="F1603" t="inlineStr">
        <is>
          <t>2025-06-09</t>
        </is>
      </c>
      <c r="G1603" t="n">
        <v>0</v>
      </c>
      <c r="I1603" t="n">
        <v>268000</v>
      </c>
      <c r="J1603" t="inlineStr">
        <is>
          <t>-</t>
        </is>
      </c>
      <c r="K1603" t="inlineStr">
        <is>
          <t>Viviendas</t>
        </is>
      </c>
      <c r="L1603" t="inlineStr">
        <is>
          <t>Obra Nueva</t>
        </is>
      </c>
      <c r="M1603" t="n">
        <v>2025</v>
      </c>
      <c r="N1603" t="n">
        <v>0</v>
      </c>
      <c r="O1603" t="inlineStr">
        <is>
          <t>Vilafranca del Penedès</t>
        </is>
      </c>
      <c r="P1603" t="inlineStr">
        <is>
          <t>La Girada</t>
        </is>
      </c>
      <c r="Q1603" t="n">
        <v>78</v>
      </c>
      <c r="R1603" t="inlineStr">
        <is>
          <t>-</t>
        </is>
      </c>
      <c r="S1603" t="inlineStr">
        <is>
          <t>-</t>
        </is>
      </c>
      <c r="T1603" t="inlineStr">
        <is>
          <t>Si</t>
        </is>
      </c>
      <c r="U1603" t="n">
        <v>4</v>
      </c>
      <c r="V1603" t="n">
        <v>2</v>
      </c>
      <c r="W1603" t="inlineStr">
        <is>
          <t>-</t>
        </is>
      </c>
      <c r="X1603" t="inlineStr">
        <is>
          <t>No</t>
        </is>
      </c>
      <c r="Y1603" t="inlineStr">
        <is>
          <t>Si</t>
        </is>
      </c>
      <c r="Z1603" t="inlineStr">
        <is>
          <t>Si</t>
        </is>
      </c>
      <c r="AA1603" t="inlineStr">
        <is>
          <t>No</t>
        </is>
      </c>
      <c r="AB1603" t="inlineStr">
        <is>
          <t>No</t>
        </is>
      </c>
      <c r="AC1603" s="126" t="inlineStr">
        <is>
          <t>Aqui</t>
        </is>
      </c>
      <c r="AE1603" t="n">
        <v>3435.897435897436</v>
      </c>
      <c r="AF1603" t="n">
        <v>3435.897435897436</v>
      </c>
    </row>
    <row r="1604">
      <c r="B1604" t="inlineStr">
        <is>
          <t>Actiu</t>
        </is>
      </c>
      <c r="C1604" t="inlineStr">
        <is>
          <t>2025-06-09</t>
        </is>
      </c>
      <c r="D1604" t="inlineStr">
        <is>
          <t>Serra Grup Immobiliari</t>
        </is>
      </c>
      <c r="F1604" t="inlineStr">
        <is>
          <t>2025-06-09</t>
        </is>
      </c>
      <c r="G1604" t="n">
        <v>0</v>
      </c>
      <c r="I1604" t="n">
        <v>269000</v>
      </c>
      <c r="J1604" t="inlineStr">
        <is>
          <t>-</t>
        </is>
      </c>
      <c r="K1604" t="inlineStr">
        <is>
          <t>Viviendas</t>
        </is>
      </c>
      <c r="L1604" t="inlineStr">
        <is>
          <t>Obra Nueva</t>
        </is>
      </c>
      <c r="M1604" t="n">
        <v>2025</v>
      </c>
      <c r="N1604" t="n">
        <v>0</v>
      </c>
      <c r="O1604" t="inlineStr">
        <is>
          <t>Vilafranca del Penedès</t>
        </is>
      </c>
      <c r="P1604" t="inlineStr">
        <is>
          <t>La Girada</t>
        </is>
      </c>
      <c r="Q1604" t="n">
        <v>78</v>
      </c>
      <c r="R1604" t="inlineStr">
        <is>
          <t>-</t>
        </is>
      </c>
      <c r="S1604" t="inlineStr">
        <is>
          <t>-</t>
        </is>
      </c>
      <c r="T1604" t="inlineStr">
        <is>
          <t>Si</t>
        </is>
      </c>
      <c r="U1604" t="n">
        <v>4</v>
      </c>
      <c r="V1604" t="n">
        <v>2</v>
      </c>
      <c r="W1604" t="inlineStr">
        <is>
          <t>-</t>
        </is>
      </c>
      <c r="X1604" t="inlineStr">
        <is>
          <t>No</t>
        </is>
      </c>
      <c r="Y1604" t="inlineStr">
        <is>
          <t>Si</t>
        </is>
      </c>
      <c r="Z1604" t="inlineStr">
        <is>
          <t>Si</t>
        </is>
      </c>
      <c r="AA1604" t="inlineStr">
        <is>
          <t>No</t>
        </is>
      </c>
      <c r="AB1604" t="inlineStr">
        <is>
          <t>No</t>
        </is>
      </c>
      <c r="AC1604" s="126" t="inlineStr">
        <is>
          <t>Aqui</t>
        </is>
      </c>
      <c r="AE1604" t="n">
        <v>3448.717948717949</v>
      </c>
      <c r="AF1604" t="n">
        <v>3448.717948717949</v>
      </c>
    </row>
    <row r="1605">
      <c r="B1605" t="inlineStr">
        <is>
          <t>Actiu</t>
        </is>
      </c>
      <c r="C1605" t="inlineStr">
        <is>
          <t>2025-06-09</t>
        </is>
      </c>
      <c r="D1605" t="inlineStr">
        <is>
          <t>Serra Grup Immobiliari</t>
        </is>
      </c>
      <c r="F1605" t="inlineStr">
        <is>
          <t>2025-06-09</t>
        </is>
      </c>
      <c r="G1605" t="n">
        <v>0</v>
      </c>
      <c r="I1605" t="n">
        <v>319200</v>
      </c>
      <c r="J1605" t="inlineStr">
        <is>
          <t>-</t>
        </is>
      </c>
      <c r="K1605" t="inlineStr">
        <is>
          <t>Viviendas</t>
        </is>
      </c>
      <c r="L1605" t="inlineStr">
        <is>
          <t>Obra Nueva</t>
        </is>
      </c>
      <c r="M1605" t="n">
        <v>2025</v>
      </c>
      <c r="N1605" t="n">
        <v>0</v>
      </c>
      <c r="O1605" t="inlineStr">
        <is>
          <t>Vilafranca del Penedès</t>
        </is>
      </c>
      <c r="P1605" t="inlineStr">
        <is>
          <t>Barcelona</t>
        </is>
      </c>
      <c r="Q1605" t="n">
        <v>92</v>
      </c>
      <c r="R1605" t="inlineStr">
        <is>
          <t>-</t>
        </is>
      </c>
      <c r="S1605" t="inlineStr">
        <is>
          <t>-</t>
        </is>
      </c>
      <c r="T1605" t="inlineStr">
        <is>
          <t>Si</t>
        </is>
      </c>
      <c r="U1605" t="n">
        <v>4</v>
      </c>
      <c r="V1605" t="n">
        <v>2</v>
      </c>
      <c r="W1605" t="inlineStr">
        <is>
          <t>-</t>
        </is>
      </c>
      <c r="X1605" t="inlineStr">
        <is>
          <t>No</t>
        </is>
      </c>
      <c r="Y1605" t="inlineStr">
        <is>
          <t>No</t>
        </is>
      </c>
      <c r="Z1605" t="inlineStr">
        <is>
          <t>Si</t>
        </is>
      </c>
      <c r="AA1605" t="inlineStr">
        <is>
          <t>No</t>
        </is>
      </c>
      <c r="AB1605" t="inlineStr">
        <is>
          <t>Si</t>
        </is>
      </c>
      <c r="AC1605" s="126" t="inlineStr">
        <is>
          <t>Aqui</t>
        </is>
      </c>
      <c r="AE1605" t="n">
        <v>3469.565217391304</v>
      </c>
      <c r="AF1605" t="n">
        <v>3469.565217391304</v>
      </c>
    </row>
    <row r="1606">
      <c r="B1606" t="inlineStr">
        <is>
          <t>Actiu</t>
        </is>
      </c>
      <c r="C1606" t="inlineStr">
        <is>
          <t>2025-06-09</t>
        </is>
      </c>
      <c r="D1606" t="inlineStr">
        <is>
          <t>Serra Grup Immobiliari</t>
        </is>
      </c>
      <c r="F1606" t="inlineStr">
        <is>
          <t>2025-06-09</t>
        </is>
      </c>
      <c r="G1606" t="n">
        <v>0</v>
      </c>
      <c r="I1606" t="n">
        <v>700000</v>
      </c>
      <c r="J1606" t="inlineStr">
        <is>
          <t>-</t>
        </is>
      </c>
      <c r="K1606" t="inlineStr">
        <is>
          <t>Viviendas</t>
        </is>
      </c>
      <c r="L1606" t="inlineStr">
        <is>
          <t>Buen estado</t>
        </is>
      </c>
      <c r="M1606" t="n">
        <v>1925</v>
      </c>
      <c r="N1606" t="n">
        <v>100</v>
      </c>
      <c r="O1606" t="inlineStr">
        <is>
          <t>Vilafranca del Penedès</t>
        </is>
      </c>
      <c r="P1606" t="inlineStr">
        <is>
          <t>*CENTRO</t>
        </is>
      </c>
      <c r="Q1606" t="n">
        <v>181</v>
      </c>
      <c r="R1606" t="inlineStr">
        <is>
          <t>-</t>
        </is>
      </c>
      <c r="S1606" t="inlineStr">
        <is>
          <t>-</t>
        </is>
      </c>
      <c r="T1606" t="inlineStr">
        <is>
          <t>No</t>
        </is>
      </c>
      <c r="U1606" t="n">
        <v>8</v>
      </c>
      <c r="V1606" t="n">
        <v>8</v>
      </c>
      <c r="W1606" t="inlineStr">
        <is>
          <t>Este</t>
        </is>
      </c>
      <c r="X1606" t="inlineStr">
        <is>
          <t>No</t>
        </is>
      </c>
      <c r="Y1606" t="inlineStr">
        <is>
          <t>Si</t>
        </is>
      </c>
      <c r="Z1606" t="inlineStr">
        <is>
          <t>No</t>
        </is>
      </c>
      <c r="AA1606" t="inlineStr">
        <is>
          <t>No</t>
        </is>
      </c>
      <c r="AB1606" t="inlineStr">
        <is>
          <t>No</t>
        </is>
      </c>
      <c r="AC1606" s="126" t="inlineStr">
        <is>
          <t>Aqui</t>
        </is>
      </c>
      <c r="AE1606" t="n">
        <v>3867.403314917127</v>
      </c>
      <c r="AF1606" t="n">
        <v>2578.268876611418</v>
      </c>
    </row>
    <row r="1607">
      <c r="B1607" t="inlineStr">
        <is>
          <t>Actiu</t>
        </is>
      </c>
      <c r="C1607" t="inlineStr">
        <is>
          <t>2025-06-09</t>
        </is>
      </c>
      <c r="D1607" t="inlineStr">
        <is>
          <t>Serra Grup Immobiliari</t>
        </is>
      </c>
      <c r="F1607" t="inlineStr">
        <is>
          <t>2025-06-09</t>
        </is>
      </c>
      <c r="G1607" t="n">
        <v>0</v>
      </c>
      <c r="I1607" t="n">
        <v>284000</v>
      </c>
      <c r="J1607" t="inlineStr">
        <is>
          <t>-</t>
        </is>
      </c>
      <c r="K1607" t="inlineStr">
        <is>
          <t>Viviendas</t>
        </is>
      </c>
      <c r="L1607" t="inlineStr">
        <is>
          <t>Nuevo</t>
        </is>
      </c>
      <c r="M1607" t="n">
        <v>2025</v>
      </c>
      <c r="N1607" t="n">
        <v>0</v>
      </c>
      <c r="O1607" t="inlineStr">
        <is>
          <t>Vilafranca del Penedès</t>
        </is>
      </c>
      <c r="P1607" t="inlineStr">
        <is>
          <t>La Girada</t>
        </is>
      </c>
      <c r="Q1607" t="n">
        <v>78</v>
      </c>
      <c r="R1607" t="inlineStr">
        <is>
          <t>-</t>
        </is>
      </c>
      <c r="S1607" t="inlineStr">
        <is>
          <t>-</t>
        </is>
      </c>
      <c r="T1607" t="inlineStr">
        <is>
          <t>Si</t>
        </is>
      </c>
      <c r="U1607" t="n">
        <v>4</v>
      </c>
      <c r="V1607" t="n">
        <v>2</v>
      </c>
      <c r="W1607" t="inlineStr">
        <is>
          <t>-</t>
        </is>
      </c>
      <c r="X1607" t="inlineStr">
        <is>
          <t>No</t>
        </is>
      </c>
      <c r="Y1607" t="inlineStr">
        <is>
          <t>Si</t>
        </is>
      </c>
      <c r="Z1607" t="inlineStr">
        <is>
          <t>Si</t>
        </is>
      </c>
      <c r="AA1607" t="inlineStr">
        <is>
          <t>No</t>
        </is>
      </c>
      <c r="AB1607" t="inlineStr">
        <is>
          <t>No</t>
        </is>
      </c>
      <c r="AC1607" s="126" t="inlineStr">
        <is>
          <t>Aqui</t>
        </is>
      </c>
      <c r="AE1607" t="n">
        <v>3641.025641025641</v>
      </c>
      <c r="AF1607" t="n">
        <v>3641.025641025641</v>
      </c>
    </row>
    <row r="1608">
      <c r="B1608" t="inlineStr">
        <is>
          <t>Actiu</t>
        </is>
      </c>
      <c r="C1608" t="inlineStr">
        <is>
          <t>2025-06-09</t>
        </is>
      </c>
      <c r="D1608" t="inlineStr">
        <is>
          <t>Serra Grup Immobiliari</t>
        </is>
      </c>
      <c r="F1608" t="inlineStr">
        <is>
          <t>2025-06-09</t>
        </is>
      </c>
      <c r="G1608" t="n">
        <v>0</v>
      </c>
      <c r="I1608" t="n">
        <v>288472</v>
      </c>
      <c r="J1608" t="inlineStr">
        <is>
          <t>-</t>
        </is>
      </c>
      <c r="K1608" t="inlineStr">
        <is>
          <t>Viviendas</t>
        </is>
      </c>
      <c r="L1608" t="inlineStr">
        <is>
          <t>Obra Nueva</t>
        </is>
      </c>
      <c r="M1608" t="n">
        <v>2025</v>
      </c>
      <c r="N1608" t="n">
        <v>0</v>
      </c>
      <c r="O1608" t="inlineStr">
        <is>
          <t>Vilafranca del Penedès</t>
        </is>
      </c>
      <c r="P1608" t="inlineStr">
        <is>
          <t>Vilafranca del Penedès</t>
        </is>
      </c>
      <c r="Q1608" t="n">
        <v>88</v>
      </c>
      <c r="R1608" t="inlineStr">
        <is>
          <t>-</t>
        </is>
      </c>
      <c r="S1608" t="inlineStr">
        <is>
          <t>-</t>
        </is>
      </c>
      <c r="T1608" t="inlineStr">
        <is>
          <t>Si</t>
        </is>
      </c>
      <c r="U1608" t="n">
        <v>4</v>
      </c>
      <c r="V1608" t="n">
        <v>2</v>
      </c>
      <c r="W1608" t="inlineStr">
        <is>
          <t>-</t>
        </is>
      </c>
      <c r="X1608" t="inlineStr">
        <is>
          <t>No</t>
        </is>
      </c>
      <c r="Y1608" t="inlineStr">
        <is>
          <t>Si</t>
        </is>
      </c>
      <c r="Z1608" t="inlineStr">
        <is>
          <t>Si</t>
        </is>
      </c>
      <c r="AA1608" t="inlineStr">
        <is>
          <t>No</t>
        </is>
      </c>
      <c r="AB1608" t="inlineStr">
        <is>
          <t>Si</t>
        </is>
      </c>
      <c r="AC1608" s="126" t="inlineStr">
        <is>
          <t>Aqui</t>
        </is>
      </c>
      <c r="AE1608" t="n">
        <v>3278.090909090909</v>
      </c>
      <c r="AF1608" t="n">
        <v>3278.090909090909</v>
      </c>
    </row>
    <row r="1609">
      <c r="B1609" t="inlineStr">
        <is>
          <t>Actiu</t>
        </is>
      </c>
      <c r="C1609" t="inlineStr">
        <is>
          <t>2025-06-09</t>
        </is>
      </c>
      <c r="D1609" t="inlineStr">
        <is>
          <t>Serra Grup Immobiliari</t>
        </is>
      </c>
      <c r="F1609" t="inlineStr">
        <is>
          <t>2025-06-09</t>
        </is>
      </c>
      <c r="G1609" t="n">
        <v>0</v>
      </c>
      <c r="I1609" t="n">
        <v>282043</v>
      </c>
      <c r="J1609" t="inlineStr">
        <is>
          <t>-</t>
        </is>
      </c>
      <c r="K1609" t="inlineStr">
        <is>
          <t>Viviendas</t>
        </is>
      </c>
      <c r="L1609" t="inlineStr">
        <is>
          <t>Nuevo</t>
        </is>
      </c>
      <c r="M1609" t="inlineStr">
        <is>
          <t>-</t>
        </is>
      </c>
      <c r="N1609" t="inlineStr">
        <is>
          <t>-</t>
        </is>
      </c>
      <c r="O1609" t="inlineStr">
        <is>
          <t>Vilafranca del Penedès</t>
        </is>
      </c>
      <c r="P1609" t="inlineStr">
        <is>
          <t>Barcelona</t>
        </is>
      </c>
      <c r="Q1609" t="n">
        <v>83</v>
      </c>
      <c r="R1609" t="inlineStr">
        <is>
          <t>-</t>
        </is>
      </c>
      <c r="S1609" t="inlineStr">
        <is>
          <t>-</t>
        </is>
      </c>
      <c r="T1609" t="inlineStr">
        <is>
          <t>Si</t>
        </is>
      </c>
      <c r="U1609" t="n">
        <v>3</v>
      </c>
      <c r="V1609" t="n">
        <v>2</v>
      </c>
      <c r="W1609" t="inlineStr">
        <is>
          <t>-</t>
        </is>
      </c>
      <c r="X1609" t="inlineStr">
        <is>
          <t>No</t>
        </is>
      </c>
      <c r="Y1609" t="inlineStr">
        <is>
          <t>No</t>
        </is>
      </c>
      <c r="Z1609" t="inlineStr">
        <is>
          <t>Si</t>
        </is>
      </c>
      <c r="AA1609" t="inlineStr">
        <is>
          <t>No</t>
        </is>
      </c>
      <c r="AB1609" t="inlineStr">
        <is>
          <t>Si</t>
        </is>
      </c>
      <c r="AC1609" s="126" t="inlineStr">
        <is>
          <t>Aqui</t>
        </is>
      </c>
      <c r="AE1609" t="n">
        <v>3398.10843373494</v>
      </c>
      <c r="AF1609" t="inlineStr">
        <is>
          <t>-</t>
        </is>
      </c>
    </row>
    <row r="1610">
      <c r="B1610" t="inlineStr">
        <is>
          <t>Actiu</t>
        </is>
      </c>
      <c r="C1610" t="inlineStr">
        <is>
          <t>2025-06-09</t>
        </is>
      </c>
      <c r="D1610" t="inlineStr">
        <is>
          <t>Serra Grup Immobiliari</t>
        </is>
      </c>
      <c r="F1610" t="inlineStr">
        <is>
          <t>2025-06-09</t>
        </is>
      </c>
      <c r="G1610" t="n">
        <v>0</v>
      </c>
      <c r="I1610" t="n">
        <v>273861</v>
      </c>
      <c r="J1610" t="inlineStr">
        <is>
          <t>-</t>
        </is>
      </c>
      <c r="K1610" t="inlineStr">
        <is>
          <t>Viviendas</t>
        </is>
      </c>
      <c r="L1610" t="inlineStr">
        <is>
          <t>Obra Nueva</t>
        </is>
      </c>
      <c r="M1610" t="n">
        <v>2025</v>
      </c>
      <c r="N1610" t="n">
        <v>0</v>
      </c>
      <c r="O1610" t="inlineStr">
        <is>
          <t>Vilafranca del Penedès</t>
        </is>
      </c>
      <c r="P1610" t="inlineStr">
        <is>
          <t>Vilafranca del Penedès</t>
        </is>
      </c>
      <c r="Q1610" t="n">
        <v>84</v>
      </c>
      <c r="R1610" t="inlineStr">
        <is>
          <t>-</t>
        </is>
      </c>
      <c r="S1610" t="inlineStr">
        <is>
          <t>-</t>
        </is>
      </c>
      <c r="T1610" t="inlineStr">
        <is>
          <t>Si</t>
        </is>
      </c>
      <c r="U1610" t="n">
        <v>3</v>
      </c>
      <c r="V1610" t="n">
        <v>2</v>
      </c>
      <c r="W1610" t="inlineStr">
        <is>
          <t>-</t>
        </is>
      </c>
      <c r="X1610" t="inlineStr">
        <is>
          <t>No</t>
        </is>
      </c>
      <c r="Y1610" t="inlineStr">
        <is>
          <t>No</t>
        </is>
      </c>
      <c r="Z1610" t="inlineStr">
        <is>
          <t>Si</t>
        </is>
      </c>
      <c r="AA1610" t="inlineStr">
        <is>
          <t>No</t>
        </is>
      </c>
      <c r="AB1610" t="inlineStr">
        <is>
          <t>Si</t>
        </is>
      </c>
      <c r="AC1610" s="126" t="inlineStr">
        <is>
          <t>Aqui</t>
        </is>
      </c>
      <c r="AE1610" t="n">
        <v>3260.25</v>
      </c>
      <c r="AF1610" t="n">
        <v>3260.25</v>
      </c>
    </row>
    <row r="1611">
      <c r="B1611" t="inlineStr">
        <is>
          <t>Actiu</t>
        </is>
      </c>
      <c r="C1611" t="inlineStr">
        <is>
          <t>2025-06-09</t>
        </is>
      </c>
      <c r="D1611" t="inlineStr">
        <is>
          <t>Serra Grup Immobiliari</t>
        </is>
      </c>
      <c r="F1611" t="inlineStr">
        <is>
          <t>2025-06-09</t>
        </is>
      </c>
      <c r="G1611" t="n">
        <v>0</v>
      </c>
      <c r="I1611" t="n">
        <v>288472</v>
      </c>
      <c r="J1611" t="inlineStr">
        <is>
          <t>-</t>
        </is>
      </c>
      <c r="K1611" t="inlineStr">
        <is>
          <t>Viviendas</t>
        </is>
      </c>
      <c r="L1611" t="inlineStr">
        <is>
          <t>Obra Nueva</t>
        </is>
      </c>
      <c r="M1611" t="n">
        <v>2025</v>
      </c>
      <c r="N1611" t="n">
        <v>0</v>
      </c>
      <c r="O1611" t="inlineStr">
        <is>
          <t>Vilafranca del Penedès</t>
        </is>
      </c>
      <c r="P1611" t="inlineStr">
        <is>
          <t>Vilafranca del Penedès</t>
        </is>
      </c>
      <c r="Q1611" t="n">
        <v>88</v>
      </c>
      <c r="R1611" t="inlineStr">
        <is>
          <t>-</t>
        </is>
      </c>
      <c r="S1611" t="inlineStr">
        <is>
          <t>-</t>
        </is>
      </c>
      <c r="T1611" t="inlineStr">
        <is>
          <t>Si</t>
        </is>
      </c>
      <c r="U1611" t="n">
        <v>4</v>
      </c>
      <c r="V1611" t="n">
        <v>2</v>
      </c>
      <c r="W1611" t="inlineStr">
        <is>
          <t>-</t>
        </is>
      </c>
      <c r="X1611" t="inlineStr">
        <is>
          <t>No</t>
        </is>
      </c>
      <c r="Y1611" t="inlineStr">
        <is>
          <t>Si</t>
        </is>
      </c>
      <c r="Z1611" t="inlineStr">
        <is>
          <t>Si</t>
        </is>
      </c>
      <c r="AA1611" t="inlineStr">
        <is>
          <t>No</t>
        </is>
      </c>
      <c r="AB1611" t="inlineStr">
        <is>
          <t>Si</t>
        </is>
      </c>
      <c r="AC1611" s="126" t="inlineStr">
        <is>
          <t>Aqui</t>
        </is>
      </c>
      <c r="AE1611" t="n">
        <v>3278.090909090909</v>
      </c>
      <c r="AF1611" t="n">
        <v>3278.090909090909</v>
      </c>
    </row>
    <row r="1612">
      <c r="B1612" t="inlineStr">
        <is>
          <t>Actiu</t>
        </is>
      </c>
      <c r="C1612" t="inlineStr">
        <is>
          <t>2025-06-09</t>
        </is>
      </c>
      <c r="D1612" t="inlineStr">
        <is>
          <t>Serra Grup Immobiliari</t>
        </is>
      </c>
      <c r="F1612" t="inlineStr">
        <is>
          <t>2025-06-09</t>
        </is>
      </c>
      <c r="G1612" t="n">
        <v>0</v>
      </c>
      <c r="I1612" t="n">
        <v>294743</v>
      </c>
      <c r="J1612" t="inlineStr">
        <is>
          <t>-</t>
        </is>
      </c>
      <c r="K1612" t="inlineStr">
        <is>
          <t>Viviendas</t>
        </is>
      </c>
      <c r="L1612" t="inlineStr">
        <is>
          <t>Obra Nueva</t>
        </is>
      </c>
      <c r="M1612" t="n">
        <v>2025</v>
      </c>
      <c r="N1612" t="n">
        <v>0</v>
      </c>
      <c r="O1612" t="inlineStr">
        <is>
          <t>Vilafranca del Penedès</t>
        </is>
      </c>
      <c r="P1612" t="inlineStr">
        <is>
          <t>Barceloneta</t>
        </is>
      </c>
      <c r="Q1612" t="n">
        <v>82</v>
      </c>
      <c r="R1612" t="inlineStr">
        <is>
          <t>-</t>
        </is>
      </c>
      <c r="S1612" t="inlineStr">
        <is>
          <t>-</t>
        </is>
      </c>
      <c r="T1612" t="inlineStr">
        <is>
          <t>Si</t>
        </is>
      </c>
      <c r="U1612" t="n">
        <v>4</v>
      </c>
      <c r="V1612" t="n">
        <v>2</v>
      </c>
      <c r="W1612" t="inlineStr">
        <is>
          <t>-</t>
        </is>
      </c>
      <c r="X1612" t="inlineStr">
        <is>
          <t>No</t>
        </is>
      </c>
      <c r="Y1612" t="inlineStr">
        <is>
          <t>No</t>
        </is>
      </c>
      <c r="Z1612" t="inlineStr">
        <is>
          <t>Si</t>
        </is>
      </c>
      <c r="AA1612" t="inlineStr">
        <is>
          <t>No</t>
        </is>
      </c>
      <c r="AB1612" t="inlineStr">
        <is>
          <t>Si</t>
        </is>
      </c>
      <c r="AC1612" s="126" t="inlineStr">
        <is>
          <t>Aqui</t>
        </is>
      </c>
      <c r="AE1612" t="n">
        <v>3594.426829268293</v>
      </c>
      <c r="AF1612" t="n">
        <v>3594.426829268293</v>
      </c>
    </row>
    <row r="1613">
      <c r="B1613" t="inlineStr">
        <is>
          <t>Actiu</t>
        </is>
      </c>
      <c r="C1613" t="inlineStr">
        <is>
          <t>2025-06-09</t>
        </is>
      </c>
      <c r="D1613" t="inlineStr">
        <is>
          <t>Serra Grup Immobiliari</t>
        </is>
      </c>
      <c r="F1613" t="inlineStr">
        <is>
          <t>2025-06-09</t>
        </is>
      </c>
      <c r="G1613" t="n">
        <v>0</v>
      </c>
      <c r="I1613" t="n">
        <v>319200</v>
      </c>
      <c r="J1613" t="inlineStr">
        <is>
          <t>-</t>
        </is>
      </c>
      <c r="K1613" t="inlineStr">
        <is>
          <t>Viviendas</t>
        </is>
      </c>
      <c r="L1613" t="inlineStr">
        <is>
          <t>Obra Nueva</t>
        </is>
      </c>
      <c r="M1613" t="n">
        <v>2025</v>
      </c>
      <c r="N1613" t="n">
        <v>0</v>
      </c>
      <c r="O1613" t="inlineStr">
        <is>
          <t>Vilafranca del Penedès</t>
        </is>
      </c>
      <c r="P1613" t="inlineStr">
        <is>
          <t>Barcelona</t>
        </is>
      </c>
      <c r="Q1613" t="n">
        <v>92</v>
      </c>
      <c r="R1613" t="inlineStr">
        <is>
          <t>-</t>
        </is>
      </c>
      <c r="S1613" t="inlineStr">
        <is>
          <t>-</t>
        </is>
      </c>
      <c r="T1613" t="inlineStr">
        <is>
          <t>Si</t>
        </is>
      </c>
      <c r="U1613" t="n">
        <v>4</v>
      </c>
      <c r="V1613" t="n">
        <v>2</v>
      </c>
      <c r="W1613" t="inlineStr">
        <is>
          <t>-</t>
        </is>
      </c>
      <c r="X1613" t="inlineStr">
        <is>
          <t>No</t>
        </is>
      </c>
      <c r="Y1613" t="inlineStr">
        <is>
          <t>No</t>
        </is>
      </c>
      <c r="Z1613" t="inlineStr">
        <is>
          <t>Si</t>
        </is>
      </c>
      <c r="AA1613" t="inlineStr">
        <is>
          <t>No</t>
        </is>
      </c>
      <c r="AB1613" t="inlineStr">
        <is>
          <t>Si</t>
        </is>
      </c>
      <c r="AC1613" s="126" t="inlineStr">
        <is>
          <t>Aqui</t>
        </is>
      </c>
      <c r="AE1613" t="n">
        <v>3469.565217391304</v>
      </c>
      <c r="AF1613" t="n">
        <v>3469.565217391304</v>
      </c>
    </row>
    <row r="1614">
      <c r="B1614" t="inlineStr">
        <is>
          <t>Actiu</t>
        </is>
      </c>
      <c r="C1614" t="inlineStr">
        <is>
          <t>2025-06-09</t>
        </is>
      </c>
      <c r="D1614" t="inlineStr">
        <is>
          <t>Serra Grup Immobiliari</t>
        </is>
      </c>
      <c r="F1614" t="inlineStr">
        <is>
          <t>2025-06-09</t>
        </is>
      </c>
      <c r="G1614" t="n">
        <v>0</v>
      </c>
      <c r="I1614" t="n">
        <v>284000</v>
      </c>
      <c r="J1614" t="inlineStr">
        <is>
          <t>-</t>
        </is>
      </c>
      <c r="K1614" t="inlineStr">
        <is>
          <t>Viviendas</t>
        </is>
      </c>
      <c r="L1614" t="inlineStr">
        <is>
          <t>Nuevo</t>
        </is>
      </c>
      <c r="M1614" t="n">
        <v>2025</v>
      </c>
      <c r="N1614" t="n">
        <v>0</v>
      </c>
      <c r="O1614" t="inlineStr">
        <is>
          <t>Vilafranca del Penedès</t>
        </is>
      </c>
      <c r="P1614" t="inlineStr">
        <is>
          <t>La Girada</t>
        </is>
      </c>
      <c r="Q1614" t="n">
        <v>78</v>
      </c>
      <c r="R1614" t="inlineStr">
        <is>
          <t>-</t>
        </is>
      </c>
      <c r="S1614" t="inlineStr">
        <is>
          <t>-</t>
        </is>
      </c>
      <c r="T1614" t="inlineStr">
        <is>
          <t>Si</t>
        </is>
      </c>
      <c r="U1614" t="n">
        <v>4</v>
      </c>
      <c r="V1614" t="n">
        <v>2</v>
      </c>
      <c r="W1614" t="inlineStr">
        <is>
          <t>-</t>
        </is>
      </c>
      <c r="X1614" t="inlineStr">
        <is>
          <t>No</t>
        </is>
      </c>
      <c r="Y1614" t="inlineStr">
        <is>
          <t>Si</t>
        </is>
      </c>
      <c r="Z1614" t="inlineStr">
        <is>
          <t>Si</t>
        </is>
      </c>
      <c r="AA1614" t="inlineStr">
        <is>
          <t>No</t>
        </is>
      </c>
      <c r="AB1614" t="inlineStr">
        <is>
          <t>No</t>
        </is>
      </c>
      <c r="AC1614" s="126" t="inlineStr">
        <is>
          <t>Aqui</t>
        </is>
      </c>
      <c r="AE1614" t="n">
        <v>3641.025641025641</v>
      </c>
      <c r="AF1614" t="n">
        <v>3641.025641025641</v>
      </c>
    </row>
    <row r="1615">
      <c r="B1615" t="inlineStr">
        <is>
          <t>Actiu</t>
        </is>
      </c>
      <c r="C1615" t="inlineStr">
        <is>
          <t>2025-06-09</t>
        </is>
      </c>
      <c r="D1615" t="inlineStr">
        <is>
          <t>Serra Grup Immobiliari</t>
        </is>
      </c>
      <c r="F1615" t="inlineStr">
        <is>
          <t>2025-06-09</t>
        </is>
      </c>
      <c r="G1615" t="n">
        <v>0</v>
      </c>
      <c r="I1615" t="n">
        <v>276105</v>
      </c>
      <c r="J1615" t="inlineStr">
        <is>
          <t>-</t>
        </is>
      </c>
      <c r="K1615" t="inlineStr">
        <is>
          <t>Viviendas</t>
        </is>
      </c>
      <c r="L1615" t="inlineStr">
        <is>
          <t>Obra Nueva</t>
        </is>
      </c>
      <c r="M1615" t="n">
        <v>2025</v>
      </c>
      <c r="N1615" t="n">
        <v>0</v>
      </c>
      <c r="O1615" t="inlineStr">
        <is>
          <t>Vilafranca del Penedès</t>
        </is>
      </c>
      <c r="P1615" t="inlineStr">
        <is>
          <t>Vilafranca del Penedès</t>
        </is>
      </c>
      <c r="Q1615" t="n">
        <v>83</v>
      </c>
      <c r="R1615" t="inlineStr">
        <is>
          <t>-</t>
        </is>
      </c>
      <c r="S1615" t="inlineStr">
        <is>
          <t>-</t>
        </is>
      </c>
      <c r="T1615" t="inlineStr">
        <is>
          <t>Si</t>
        </is>
      </c>
      <c r="U1615" t="n">
        <v>3</v>
      </c>
      <c r="V1615" t="n">
        <v>2</v>
      </c>
      <c r="W1615" t="inlineStr">
        <is>
          <t>-</t>
        </is>
      </c>
      <c r="X1615" t="inlineStr">
        <is>
          <t>No</t>
        </is>
      </c>
      <c r="Y1615" t="inlineStr">
        <is>
          <t>No</t>
        </is>
      </c>
      <c r="Z1615" t="inlineStr">
        <is>
          <t>Si</t>
        </is>
      </c>
      <c r="AA1615" t="inlineStr">
        <is>
          <t>No</t>
        </is>
      </c>
      <c r="AB1615" t="inlineStr">
        <is>
          <t>Si</t>
        </is>
      </c>
      <c r="AC1615" s="126" t="inlineStr">
        <is>
          <t>Aqui</t>
        </is>
      </c>
      <c r="AE1615" t="n">
        <v>3326.566265060241</v>
      </c>
      <c r="AF1615" t="n">
        <v>3326.566265060241</v>
      </c>
    </row>
    <row r="1616">
      <c r="B1616" t="inlineStr">
        <is>
          <t>Actiu</t>
        </is>
      </c>
      <c r="C1616" t="inlineStr">
        <is>
          <t>2025-06-09</t>
        </is>
      </c>
      <c r="D1616" t="inlineStr">
        <is>
          <t>Serra Grup Immobiliari</t>
        </is>
      </c>
      <c r="F1616" t="inlineStr">
        <is>
          <t>2025-06-09</t>
        </is>
      </c>
      <c r="G1616" t="n">
        <v>0</v>
      </c>
      <c r="I1616" t="n">
        <v>495000</v>
      </c>
      <c r="J1616" t="inlineStr">
        <is>
          <t>-</t>
        </is>
      </c>
      <c r="K1616" t="inlineStr">
        <is>
          <t>Viviendas</t>
        </is>
      </c>
      <c r="L1616" t="inlineStr">
        <is>
          <t>-</t>
        </is>
      </c>
      <c r="M1616" t="n">
        <v>1980</v>
      </c>
      <c r="N1616" t="n">
        <v>45</v>
      </c>
      <c r="O1616" t="inlineStr">
        <is>
          <t>Vilafranca del Penedès</t>
        </is>
      </c>
      <c r="P1616" t="inlineStr">
        <is>
          <t>*CENTRO</t>
        </is>
      </c>
      <c r="Q1616" t="n">
        <v>260</v>
      </c>
      <c r="R1616" t="inlineStr">
        <is>
          <t>-</t>
        </is>
      </c>
      <c r="S1616" t="inlineStr">
        <is>
          <t>-</t>
        </is>
      </c>
      <c r="T1616" t="inlineStr">
        <is>
          <t>Si</t>
        </is>
      </c>
      <c r="U1616" t="n">
        <v>5</v>
      </c>
      <c r="V1616" t="n">
        <v>3</v>
      </c>
      <c r="W1616" t="inlineStr">
        <is>
          <t>-</t>
        </is>
      </c>
      <c r="X1616" t="inlineStr">
        <is>
          <t>No</t>
        </is>
      </c>
      <c r="Y1616" t="inlineStr">
        <is>
          <t>Si</t>
        </is>
      </c>
      <c r="Z1616" t="inlineStr">
        <is>
          <t>No</t>
        </is>
      </c>
      <c r="AA1616" t="inlineStr">
        <is>
          <t>Si</t>
        </is>
      </c>
      <c r="AB1616" t="inlineStr">
        <is>
          <t>No</t>
        </is>
      </c>
      <c r="AC1616" s="126" t="inlineStr">
        <is>
          <t>Aqui</t>
        </is>
      </c>
      <c r="AE1616" t="n">
        <v>1903.846153846154</v>
      </c>
      <c r="AF1616" t="n">
        <v>1554.160125588697</v>
      </c>
    </row>
    <row r="1617">
      <c r="B1617" t="inlineStr">
        <is>
          <t>Actiu</t>
        </is>
      </c>
      <c r="C1617" t="inlineStr">
        <is>
          <t>2025-06-09</t>
        </is>
      </c>
      <c r="D1617" t="inlineStr">
        <is>
          <t>Serra Grup Immobiliari</t>
        </is>
      </c>
      <c r="F1617" t="inlineStr">
        <is>
          <t>2025-06-09</t>
        </is>
      </c>
      <c r="G1617" t="n">
        <v>0</v>
      </c>
      <c r="I1617" t="n">
        <v>295000</v>
      </c>
      <c r="J1617" t="inlineStr">
        <is>
          <t>-</t>
        </is>
      </c>
      <c r="K1617" t="inlineStr">
        <is>
          <t>Viviendas</t>
        </is>
      </c>
      <c r="L1617" t="inlineStr">
        <is>
          <t>-</t>
        </is>
      </c>
      <c r="M1617" t="n">
        <v>1991</v>
      </c>
      <c r="N1617" t="n">
        <v>34</v>
      </c>
      <c r="O1617" t="inlineStr">
        <is>
          <t>Vilafranca del Penedès</t>
        </is>
      </c>
      <c r="P1617" t="inlineStr">
        <is>
          <t>Barceloneta - Molí D´En Rovira</t>
        </is>
      </c>
      <c r="Q1617" t="n">
        <v>121</v>
      </c>
      <c r="R1617" t="inlineStr">
        <is>
          <t>-</t>
        </is>
      </c>
      <c r="S1617" t="inlineStr">
        <is>
          <t>-</t>
        </is>
      </c>
      <c r="T1617" t="inlineStr">
        <is>
          <t>No</t>
        </is>
      </c>
      <c r="U1617" t="n">
        <v>3</v>
      </c>
      <c r="V1617" t="n">
        <v>3</v>
      </c>
      <c r="W1617" t="inlineStr">
        <is>
          <t>-</t>
        </is>
      </c>
      <c r="X1617" t="inlineStr">
        <is>
          <t>No</t>
        </is>
      </c>
      <c r="Y1617" t="inlineStr">
        <is>
          <t>No</t>
        </is>
      </c>
      <c r="Z1617" t="inlineStr">
        <is>
          <t>No</t>
        </is>
      </c>
      <c r="AA1617" t="inlineStr">
        <is>
          <t>Si</t>
        </is>
      </c>
      <c r="AB1617" t="inlineStr">
        <is>
          <t>Si</t>
        </is>
      </c>
      <c r="AC1617" s="126" t="inlineStr">
        <is>
          <t>Aqui</t>
        </is>
      </c>
      <c r="AE1617" t="n">
        <v>2438.01652892562</v>
      </c>
      <c r="AF1617" t="n">
        <v>2083.774811047538</v>
      </c>
    </row>
    <row r="1618">
      <c r="B1618" t="inlineStr">
        <is>
          <t>Actiu</t>
        </is>
      </c>
      <c r="C1618" t="inlineStr">
        <is>
          <t>2025-06-09</t>
        </is>
      </c>
      <c r="D1618" t="inlineStr">
        <is>
          <t>Serra Grup Immobiliari</t>
        </is>
      </c>
      <c r="F1618" t="inlineStr">
        <is>
          <t>2025-06-09</t>
        </is>
      </c>
      <c r="G1618" t="n">
        <v>0</v>
      </c>
      <c r="I1618" t="n">
        <v>285000</v>
      </c>
      <c r="J1618" t="inlineStr">
        <is>
          <t>-</t>
        </is>
      </c>
      <c r="K1618" t="inlineStr">
        <is>
          <t>Viviendas</t>
        </is>
      </c>
      <c r="L1618" t="inlineStr">
        <is>
          <t>-</t>
        </is>
      </c>
      <c r="M1618" t="n">
        <v>1966</v>
      </c>
      <c r="N1618" t="n">
        <v>59</v>
      </c>
      <c r="O1618" t="inlineStr">
        <is>
          <t>Vilafranca del Penedès</t>
        </is>
      </c>
      <c r="P1618" t="inlineStr">
        <is>
          <t>Sant Julià</t>
        </is>
      </c>
      <c r="Q1618" t="n">
        <v>90</v>
      </c>
      <c r="R1618" t="inlineStr">
        <is>
          <t>-</t>
        </is>
      </c>
      <c r="S1618" t="inlineStr">
        <is>
          <t>-</t>
        </is>
      </c>
      <c r="T1618" t="inlineStr">
        <is>
          <t>No</t>
        </is>
      </c>
      <c r="U1618" t="n">
        <v>3</v>
      </c>
      <c r="V1618" t="n">
        <v>1</v>
      </c>
      <c r="W1618" t="inlineStr">
        <is>
          <t>-</t>
        </is>
      </c>
      <c r="X1618" t="inlineStr">
        <is>
          <t>Si</t>
        </is>
      </c>
      <c r="Y1618" t="inlineStr">
        <is>
          <t>No</t>
        </is>
      </c>
      <c r="Z1618" t="inlineStr">
        <is>
          <t>No</t>
        </is>
      </c>
      <c r="AA1618" t="inlineStr">
        <is>
          <t>Si</t>
        </is>
      </c>
      <c r="AB1618" t="inlineStr">
        <is>
          <t>Si</t>
        </is>
      </c>
      <c r="AC1618" s="126" t="inlineStr">
        <is>
          <t>Aqui</t>
        </is>
      </c>
      <c r="AE1618" t="n">
        <v>3166.666666666667</v>
      </c>
      <c r="AF1618" t="n">
        <v>2445.302445302445</v>
      </c>
    </row>
    <row r="1619">
      <c r="B1619" t="inlineStr">
        <is>
          <t>Actiu</t>
        </is>
      </c>
      <c r="C1619" t="inlineStr">
        <is>
          <t>2025-06-09</t>
        </is>
      </c>
      <c r="D1619" t="inlineStr">
        <is>
          <t>Serra Grup Immobiliari</t>
        </is>
      </c>
      <c r="F1619" t="inlineStr">
        <is>
          <t>2025-06-09</t>
        </is>
      </c>
      <c r="G1619" t="n">
        <v>0</v>
      </c>
      <c r="I1619" t="n">
        <v>2200000</v>
      </c>
      <c r="J1619" t="inlineStr">
        <is>
          <t>-</t>
        </is>
      </c>
      <c r="K1619" t="inlineStr">
        <is>
          <t>Viviendas</t>
        </is>
      </c>
      <c r="L1619" t="inlineStr">
        <is>
          <t>-</t>
        </is>
      </c>
      <c r="M1619" t="inlineStr">
        <is>
          <t>-</t>
        </is>
      </c>
      <c r="N1619" t="inlineStr">
        <is>
          <t>-</t>
        </is>
      </c>
      <c r="O1619" t="inlineStr">
        <is>
          <t>Vilafranca del Penedès</t>
        </is>
      </c>
      <c r="P1619" t="inlineStr">
        <is>
          <t>Subirats</t>
        </is>
      </c>
      <c r="Q1619" t="n">
        <v>687</v>
      </c>
      <c r="R1619" t="inlineStr">
        <is>
          <t>-</t>
        </is>
      </c>
      <c r="S1619" t="inlineStr">
        <is>
          <t>-</t>
        </is>
      </c>
      <c r="T1619" t="inlineStr">
        <is>
          <t>No</t>
        </is>
      </c>
      <c r="U1619" t="n">
        <v>8</v>
      </c>
      <c r="V1619" t="n">
        <v>6</v>
      </c>
      <c r="W1619" t="inlineStr">
        <is>
          <t>-</t>
        </is>
      </c>
      <c r="X1619" t="inlineStr">
        <is>
          <t>Si</t>
        </is>
      </c>
      <c r="Y1619" t="inlineStr">
        <is>
          <t>Si</t>
        </is>
      </c>
      <c r="Z1619" t="inlineStr">
        <is>
          <t>Si</t>
        </is>
      </c>
      <c r="AA1619" t="inlineStr">
        <is>
          <t>No</t>
        </is>
      </c>
      <c r="AB1619" t="inlineStr">
        <is>
          <t>No</t>
        </is>
      </c>
      <c r="AC1619" s="126" t="inlineStr">
        <is>
          <t>Aqui</t>
        </is>
      </c>
      <c r="AE1619" t="n">
        <v>3202.328966521106</v>
      </c>
      <c r="AF1619" t="inlineStr">
        <is>
          <t>-</t>
        </is>
      </c>
    </row>
    <row r="1620">
      <c r="B1620" t="inlineStr">
        <is>
          <t>Actiu</t>
        </is>
      </c>
      <c r="C1620" t="inlineStr">
        <is>
          <t>2025-06-09</t>
        </is>
      </c>
      <c r="D1620" t="inlineStr">
        <is>
          <t>Serra Grup Immobiliari</t>
        </is>
      </c>
      <c r="F1620" t="inlineStr">
        <is>
          <t>2025-06-09</t>
        </is>
      </c>
      <c r="G1620" t="n">
        <v>0</v>
      </c>
      <c r="I1620" t="n">
        <v>296000</v>
      </c>
      <c r="J1620" t="inlineStr">
        <is>
          <t>-</t>
        </is>
      </c>
      <c r="K1620" t="inlineStr">
        <is>
          <t>Viviendas</t>
        </is>
      </c>
      <c r="L1620" t="inlineStr">
        <is>
          <t>Buen estado</t>
        </is>
      </c>
      <c r="M1620" t="inlineStr">
        <is>
          <t>-</t>
        </is>
      </c>
      <c r="N1620" t="inlineStr">
        <is>
          <t>-</t>
        </is>
      </c>
      <c r="O1620" t="inlineStr">
        <is>
          <t>Font-rubí</t>
        </is>
      </c>
      <c r="P1620" t="inlineStr">
        <is>
          <t>Cataluna</t>
        </is>
      </c>
      <c r="Q1620" t="n">
        <v>95</v>
      </c>
      <c r="R1620" t="inlineStr">
        <is>
          <t>-</t>
        </is>
      </c>
      <c r="S1620" t="inlineStr">
        <is>
          <t>-</t>
        </is>
      </c>
      <c r="T1620" t="inlineStr">
        <is>
          <t>No</t>
        </is>
      </c>
      <c r="U1620" t="n">
        <v>7</v>
      </c>
      <c r="V1620" t="n">
        <v>3</v>
      </c>
      <c r="W1620" t="inlineStr">
        <is>
          <t>-</t>
        </is>
      </c>
      <c r="X1620" t="inlineStr">
        <is>
          <t>Si</t>
        </is>
      </c>
      <c r="Y1620" t="inlineStr">
        <is>
          <t>No</t>
        </is>
      </c>
      <c r="Z1620" t="inlineStr">
        <is>
          <t>Si</t>
        </is>
      </c>
      <c r="AA1620" t="inlineStr">
        <is>
          <t>No</t>
        </is>
      </c>
      <c r="AB1620" t="inlineStr">
        <is>
          <t>No</t>
        </is>
      </c>
      <c r="AC1620" s="126" t="inlineStr">
        <is>
          <t>Aqui</t>
        </is>
      </c>
      <c r="AE1620" t="n">
        <v>3115.78947368421</v>
      </c>
      <c r="AF1620" t="inlineStr">
        <is>
          <t>-</t>
        </is>
      </c>
    </row>
    <row r="1621">
      <c r="B1621" t="inlineStr">
        <is>
          <t>Actiu</t>
        </is>
      </c>
      <c r="C1621" t="inlineStr">
        <is>
          <t>2025-06-09</t>
        </is>
      </c>
      <c r="D1621" t="inlineStr">
        <is>
          <t>Serra Grup Immobiliari</t>
        </is>
      </c>
      <c r="F1621" t="inlineStr">
        <is>
          <t>2025-06-09</t>
        </is>
      </c>
      <c r="G1621" t="n">
        <v>0</v>
      </c>
      <c r="I1621" t="n">
        <v>340000</v>
      </c>
      <c r="J1621" t="inlineStr">
        <is>
          <t>-</t>
        </is>
      </c>
      <c r="K1621" t="inlineStr">
        <is>
          <t>Viviendas</t>
        </is>
      </c>
      <c r="L1621" t="inlineStr">
        <is>
          <t>-</t>
        </is>
      </c>
      <c r="M1621" t="n">
        <v>2003</v>
      </c>
      <c r="N1621" t="n">
        <v>22</v>
      </c>
      <c r="O1621" t="inlineStr">
        <is>
          <t>Moja</t>
        </is>
      </c>
      <c r="P1621" t="inlineStr">
        <is>
          <t>La vinera</t>
        </is>
      </c>
      <c r="Q1621" t="n">
        <v>125</v>
      </c>
      <c r="R1621" t="inlineStr">
        <is>
          <t>-</t>
        </is>
      </c>
      <c r="S1621" t="inlineStr">
        <is>
          <t>-</t>
        </is>
      </c>
      <c r="T1621" t="inlineStr">
        <is>
          <t>Si</t>
        </is>
      </c>
      <c r="U1621" t="n">
        <v>4</v>
      </c>
      <c r="V1621" t="n">
        <v>3</v>
      </c>
      <c r="W1621" t="inlineStr">
        <is>
          <t>-</t>
        </is>
      </c>
      <c r="X1621" t="inlineStr">
        <is>
          <t>Si</t>
        </is>
      </c>
      <c r="Y1621" t="inlineStr">
        <is>
          <t>Si</t>
        </is>
      </c>
      <c r="Z1621" t="inlineStr">
        <is>
          <t>Si</t>
        </is>
      </c>
      <c r="AA1621" t="inlineStr">
        <is>
          <t>Si</t>
        </is>
      </c>
      <c r="AB1621" t="inlineStr">
        <is>
          <t>Si</t>
        </is>
      </c>
      <c r="AC1621" s="126" t="inlineStr">
        <is>
          <t>Aqui</t>
        </is>
      </c>
      <c r="AE1621" t="n">
        <v>2720</v>
      </c>
      <c r="AF1621" t="n">
        <v>2450.45045045045</v>
      </c>
    </row>
    <row r="1622">
      <c r="B1622" t="inlineStr">
        <is>
          <t>Actiu</t>
        </is>
      </c>
      <c r="C1622" t="inlineStr">
        <is>
          <t>2025-06-10</t>
        </is>
      </c>
      <c r="D1622" t="inlineStr">
        <is>
          <t>Serra Grup Immobiliari</t>
        </is>
      </c>
      <c r="F1622" t="inlineStr">
        <is>
          <t>2025-06-10</t>
        </is>
      </c>
      <c r="G1622" t="n">
        <v>0</v>
      </c>
      <c r="I1622" t="n">
        <v>143000</v>
      </c>
      <c r="J1622" t="inlineStr">
        <is>
          <t>-</t>
        </is>
      </c>
      <c r="K1622" t="inlineStr">
        <is>
          <t>Viviendas</t>
        </is>
      </c>
      <c r="L1622" t="inlineStr">
        <is>
          <t>Buen estado</t>
        </is>
      </c>
      <c r="M1622" t="n">
        <v>1969</v>
      </c>
      <c r="N1622" t="n">
        <v>56</v>
      </c>
      <c r="O1622" t="inlineStr">
        <is>
          <t>Vilafranca del Penedès</t>
        </is>
      </c>
      <c r="P1622" t="inlineStr">
        <is>
          <t>Poble nou</t>
        </is>
      </c>
      <c r="Q1622" t="n">
        <v>70</v>
      </c>
      <c r="R1622" t="inlineStr">
        <is>
          <t>-</t>
        </is>
      </c>
      <c r="S1622" t="inlineStr">
        <is>
          <t>-</t>
        </is>
      </c>
      <c r="T1622" t="inlineStr">
        <is>
          <t>No</t>
        </is>
      </c>
      <c r="U1622" t="n">
        <v>3</v>
      </c>
      <c r="V1622" t="n">
        <v>1</v>
      </c>
      <c r="W1622" t="inlineStr">
        <is>
          <t>Este</t>
        </is>
      </c>
      <c r="X1622" t="inlineStr">
        <is>
          <t>No</t>
        </is>
      </c>
      <c r="Y1622" t="inlineStr">
        <is>
          <t>Si</t>
        </is>
      </c>
      <c r="Z1622" t="inlineStr">
        <is>
          <t>No</t>
        </is>
      </c>
      <c r="AA1622" t="inlineStr">
        <is>
          <t>No</t>
        </is>
      </c>
      <c r="AB1622" t="inlineStr">
        <is>
          <t>No</t>
        </is>
      </c>
      <c r="AC1622" s="126" t="inlineStr">
        <is>
          <t>Aqui</t>
        </is>
      </c>
      <c r="AE1622" t="n">
        <v>2042.857142857143</v>
      </c>
      <c r="AF1622" t="n">
        <v>1595.982142857143</v>
      </c>
    </row>
    <row r="1623">
      <c r="B1623" t="inlineStr">
        <is>
          <t>Actiu</t>
        </is>
      </c>
      <c r="C1623" t="inlineStr">
        <is>
          <t>2025-06-10</t>
        </is>
      </c>
      <c r="D1623" t="inlineStr">
        <is>
          <t>Serra Grup Immobiliari</t>
        </is>
      </c>
      <c r="F1623" t="inlineStr">
        <is>
          <t>2025-06-10</t>
        </is>
      </c>
      <c r="G1623" t="n">
        <v>0</v>
      </c>
      <c r="I1623" t="n">
        <v>285000</v>
      </c>
      <c r="J1623" t="inlineStr">
        <is>
          <t>-</t>
        </is>
      </c>
      <c r="K1623" t="inlineStr">
        <is>
          <t>Viviendas</t>
        </is>
      </c>
      <c r="L1623" t="inlineStr">
        <is>
          <t>Buen estado</t>
        </is>
      </c>
      <c r="M1623" t="n">
        <v>1960</v>
      </c>
      <c r="N1623" t="n">
        <v>65</v>
      </c>
      <c r="O1623" t="inlineStr">
        <is>
          <t>Vilafranca del Penedès</t>
        </is>
      </c>
      <c r="P1623" t="inlineStr">
        <is>
          <t>*CENTRO</t>
        </is>
      </c>
      <c r="Q1623" t="n">
        <v>98</v>
      </c>
      <c r="R1623" t="inlineStr">
        <is>
          <t>-</t>
        </is>
      </c>
      <c r="S1623" t="inlineStr">
        <is>
          <t>-</t>
        </is>
      </c>
      <c r="T1623" t="inlineStr">
        <is>
          <t>No</t>
        </is>
      </c>
      <c r="U1623" t="n">
        <v>3</v>
      </c>
      <c r="V1623" t="n">
        <v>2</v>
      </c>
      <c r="W1623" t="inlineStr">
        <is>
          <t>-</t>
        </is>
      </c>
      <c r="X1623" t="inlineStr">
        <is>
          <t>No</t>
        </is>
      </c>
      <c r="Y1623" t="inlineStr">
        <is>
          <t>Si</t>
        </is>
      </c>
      <c r="Z1623" t="inlineStr">
        <is>
          <t>No</t>
        </is>
      </c>
      <c r="AA1623" t="inlineStr">
        <is>
          <t>No</t>
        </is>
      </c>
      <c r="AB1623" t="inlineStr">
        <is>
          <t>Si</t>
        </is>
      </c>
      <c r="AC1623" s="126" t="inlineStr">
        <is>
          <t>Aqui</t>
        </is>
      </c>
      <c r="AE1623" t="n">
        <v>2908.163265306122</v>
      </c>
      <c r="AF1623" t="n">
        <v>2194.840200231036</v>
      </c>
    </row>
    <row r="1624">
      <c r="B1624" t="inlineStr">
        <is>
          <t>Actiu</t>
        </is>
      </c>
      <c r="C1624" t="inlineStr">
        <is>
          <t>2025-06-10</t>
        </is>
      </c>
      <c r="D1624" t="inlineStr">
        <is>
          <t>Serra Grup Immobiliari</t>
        </is>
      </c>
      <c r="F1624" t="inlineStr">
        <is>
          <t>2025-06-10</t>
        </is>
      </c>
      <c r="G1624" t="n">
        <v>0</v>
      </c>
      <c r="I1624" t="n">
        <v>148000</v>
      </c>
      <c r="J1624" t="inlineStr">
        <is>
          <t>-</t>
        </is>
      </c>
      <c r="K1624" t="inlineStr">
        <is>
          <t>Viviendas</t>
        </is>
      </c>
      <c r="L1624" t="inlineStr">
        <is>
          <t>Buen estado</t>
        </is>
      </c>
      <c r="M1624" t="n">
        <v>1967</v>
      </c>
      <c r="N1624" t="n">
        <v>58</v>
      </c>
      <c r="O1624" t="inlineStr">
        <is>
          <t>Vilafranca del Penedès</t>
        </is>
      </c>
      <c r="P1624" t="inlineStr">
        <is>
          <t>LEspirall</t>
        </is>
      </c>
      <c r="Q1624" t="n">
        <v>80</v>
      </c>
      <c r="R1624" t="inlineStr">
        <is>
          <t>-</t>
        </is>
      </c>
      <c r="S1624" t="inlineStr">
        <is>
          <t>-</t>
        </is>
      </c>
      <c r="T1624" t="inlineStr">
        <is>
          <t>Si</t>
        </is>
      </c>
      <c r="U1624" t="n">
        <v>3</v>
      </c>
      <c r="V1624" t="n">
        <v>1</v>
      </c>
      <c r="W1624" t="inlineStr">
        <is>
          <t>Este</t>
        </is>
      </c>
      <c r="X1624" t="inlineStr">
        <is>
          <t>No</t>
        </is>
      </c>
      <c r="Y1624" t="inlineStr">
        <is>
          <t>No</t>
        </is>
      </c>
      <c r="Z1624" t="inlineStr">
        <is>
          <t>No</t>
        </is>
      </c>
      <c r="AA1624" t="inlineStr">
        <is>
          <t>No</t>
        </is>
      </c>
      <c r="AB1624" t="inlineStr">
        <is>
          <t>Si</t>
        </is>
      </c>
      <c r="AC1624" s="126" t="inlineStr">
        <is>
          <t>Aqui</t>
        </is>
      </c>
      <c r="AE1624" t="n">
        <v>1850</v>
      </c>
      <c r="AF1624" t="n">
        <v>1434.108527131783</v>
      </c>
    </row>
    <row r="1625">
      <c r="B1625" t="inlineStr">
        <is>
          <t>Actiu</t>
        </is>
      </c>
      <c r="C1625" t="inlineStr">
        <is>
          <t>2025-06-10</t>
        </is>
      </c>
      <c r="D1625" t="inlineStr">
        <is>
          <t>Serra Grup Immobiliari</t>
        </is>
      </c>
      <c r="F1625" t="inlineStr">
        <is>
          <t>2025-06-10</t>
        </is>
      </c>
      <c r="G1625" t="n">
        <v>0</v>
      </c>
      <c r="I1625" t="n">
        <v>175000</v>
      </c>
      <c r="J1625" t="inlineStr">
        <is>
          <t>-</t>
        </is>
      </c>
      <c r="K1625" t="inlineStr">
        <is>
          <t>Viviendas</t>
        </is>
      </c>
      <c r="L1625" t="inlineStr">
        <is>
          <t>Buen estado</t>
        </is>
      </c>
      <c r="M1625" t="n">
        <v>1995</v>
      </c>
      <c r="N1625" t="n">
        <v>30</v>
      </c>
      <c r="O1625" t="inlineStr">
        <is>
          <t>Vilafranca del Penedès</t>
        </is>
      </c>
      <c r="P1625" t="inlineStr">
        <is>
          <t>LES CLOTES</t>
        </is>
      </c>
      <c r="Q1625" t="n">
        <v>87</v>
      </c>
      <c r="R1625" t="inlineStr">
        <is>
          <t>-</t>
        </is>
      </c>
      <c r="S1625" t="inlineStr">
        <is>
          <t>-</t>
        </is>
      </c>
      <c r="T1625" t="inlineStr">
        <is>
          <t>Si</t>
        </is>
      </c>
      <c r="U1625" t="n">
        <v>4</v>
      </c>
      <c r="V1625" t="n">
        <v>2</v>
      </c>
      <c r="W1625" t="inlineStr">
        <is>
          <t>Oeste</t>
        </is>
      </c>
      <c r="X1625" t="inlineStr">
        <is>
          <t>No</t>
        </is>
      </c>
      <c r="Y1625" t="inlineStr">
        <is>
          <t>Si</t>
        </is>
      </c>
      <c r="Z1625" t="inlineStr">
        <is>
          <t>No</t>
        </is>
      </c>
      <c r="AA1625" t="inlineStr">
        <is>
          <t>No</t>
        </is>
      </c>
      <c r="AB1625" t="inlineStr">
        <is>
          <t>No</t>
        </is>
      </c>
      <c r="AC1625" s="126" t="inlineStr">
        <is>
          <t>Aqui</t>
        </is>
      </c>
      <c r="AE1625" t="n">
        <v>2011.494252873563</v>
      </c>
      <c r="AF1625" t="n">
        <v>1749.125437281359</v>
      </c>
    </row>
    <row r="1626">
      <c r="B1626" t="inlineStr">
        <is>
          <t>Actiu</t>
        </is>
      </c>
      <c r="C1626" t="inlineStr">
        <is>
          <t>2025-06-10</t>
        </is>
      </c>
      <c r="D1626" t="inlineStr">
        <is>
          <t>Serra Grup Immobiliari</t>
        </is>
      </c>
      <c r="F1626" t="inlineStr">
        <is>
          <t>2025-06-10</t>
        </is>
      </c>
      <c r="G1626" t="n">
        <v>0</v>
      </c>
      <c r="I1626" t="n">
        <v>294743</v>
      </c>
      <c r="J1626" t="inlineStr">
        <is>
          <t>-</t>
        </is>
      </c>
      <c r="K1626" t="inlineStr">
        <is>
          <t>Viviendas</t>
        </is>
      </c>
      <c r="L1626" t="inlineStr">
        <is>
          <t>Obra Nueva</t>
        </is>
      </c>
      <c r="M1626" t="n">
        <v>2025</v>
      </c>
      <c r="N1626" t="n">
        <v>0</v>
      </c>
      <c r="O1626" t="inlineStr">
        <is>
          <t>Vilafranca del Penedès</t>
        </is>
      </c>
      <c r="P1626" t="inlineStr">
        <is>
          <t>Barceloneta</t>
        </is>
      </c>
      <c r="Q1626" t="n">
        <v>82</v>
      </c>
      <c r="R1626" t="inlineStr">
        <is>
          <t>-</t>
        </is>
      </c>
      <c r="S1626" t="inlineStr">
        <is>
          <t>-</t>
        </is>
      </c>
      <c r="T1626" t="inlineStr">
        <is>
          <t>Si</t>
        </is>
      </c>
      <c r="U1626" t="n">
        <v>4</v>
      </c>
      <c r="V1626" t="n">
        <v>2</v>
      </c>
      <c r="W1626" t="inlineStr">
        <is>
          <t>-</t>
        </is>
      </c>
      <c r="X1626" t="inlineStr">
        <is>
          <t>No</t>
        </is>
      </c>
      <c r="Y1626" t="inlineStr">
        <is>
          <t>No</t>
        </is>
      </c>
      <c r="Z1626" t="inlineStr">
        <is>
          <t>Si</t>
        </is>
      </c>
      <c r="AA1626" t="inlineStr">
        <is>
          <t>No</t>
        </is>
      </c>
      <c r="AB1626" t="inlineStr">
        <is>
          <t>Si</t>
        </is>
      </c>
      <c r="AC1626" s="126" t="inlineStr">
        <is>
          <t>Aqui</t>
        </is>
      </c>
      <c r="AE1626" t="n">
        <v>3594.426829268293</v>
      </c>
      <c r="AF1626" t="n">
        <v>3594.426829268293</v>
      </c>
    </row>
    <row r="1627">
      <c r="B1627" t="inlineStr">
        <is>
          <t>Actiu</t>
        </is>
      </c>
      <c r="C1627" t="inlineStr">
        <is>
          <t>2025-06-10</t>
        </is>
      </c>
      <c r="D1627" t="inlineStr">
        <is>
          <t>Serra Grup Immobiliari</t>
        </is>
      </c>
      <c r="F1627" t="inlineStr">
        <is>
          <t>2025-06-10</t>
        </is>
      </c>
      <c r="G1627" t="n">
        <v>0</v>
      </c>
      <c r="I1627" t="n">
        <v>267000</v>
      </c>
      <c r="J1627" t="inlineStr">
        <is>
          <t>-</t>
        </is>
      </c>
      <c r="K1627" t="inlineStr">
        <is>
          <t>Viviendas</t>
        </is>
      </c>
      <c r="L1627" t="inlineStr">
        <is>
          <t>Buen estado</t>
        </is>
      </c>
      <c r="M1627" t="inlineStr">
        <is>
          <t>-</t>
        </is>
      </c>
      <c r="N1627" t="inlineStr">
        <is>
          <t>-</t>
        </is>
      </c>
      <c r="O1627" t="inlineStr">
        <is>
          <t>Vilafranca del Penedès</t>
        </is>
      </c>
      <c r="P1627" t="inlineStr">
        <is>
          <t>*CENTRO</t>
        </is>
      </c>
      <c r="Q1627" t="n">
        <v>305</v>
      </c>
      <c r="R1627" t="inlineStr">
        <is>
          <t>-</t>
        </is>
      </c>
      <c r="S1627" t="inlineStr">
        <is>
          <t>-</t>
        </is>
      </c>
      <c r="T1627" t="inlineStr">
        <is>
          <t>No</t>
        </is>
      </c>
      <c r="U1627" t="n">
        <v>4</v>
      </c>
      <c r="V1627" t="n">
        <v>3</v>
      </c>
      <c r="W1627" t="inlineStr">
        <is>
          <t>-</t>
        </is>
      </c>
      <c r="X1627" t="inlineStr">
        <is>
          <t>No</t>
        </is>
      </c>
      <c r="Y1627" t="inlineStr">
        <is>
          <t>No</t>
        </is>
      </c>
      <c r="Z1627" t="inlineStr">
        <is>
          <t>No</t>
        </is>
      </c>
      <c r="AA1627" t="inlineStr">
        <is>
          <t>No</t>
        </is>
      </c>
      <c r="AB1627" t="inlineStr">
        <is>
          <t>No</t>
        </is>
      </c>
      <c r="AC1627" s="126" t="inlineStr">
        <is>
          <t>Aqui</t>
        </is>
      </c>
      <c r="AE1627" t="n">
        <v>875.4098360655738</v>
      </c>
      <c r="AF1627" t="inlineStr">
        <is>
          <t>-</t>
        </is>
      </c>
    </row>
    <row r="1628">
      <c r="B1628" t="inlineStr">
        <is>
          <t>Actiu</t>
        </is>
      </c>
      <c r="C1628" t="inlineStr">
        <is>
          <t>2025-06-10</t>
        </is>
      </c>
      <c r="D1628" t="inlineStr">
        <is>
          <t>Serra Grup Immobiliari</t>
        </is>
      </c>
      <c r="F1628" t="inlineStr">
        <is>
          <t>2025-06-10</t>
        </is>
      </c>
      <c r="G1628" t="n">
        <v>0</v>
      </c>
      <c r="I1628" t="n">
        <v>276838</v>
      </c>
      <c r="J1628" t="inlineStr">
        <is>
          <t>-</t>
        </is>
      </c>
      <c r="K1628" t="inlineStr">
        <is>
          <t>Viviendas</t>
        </is>
      </c>
      <c r="L1628" t="inlineStr">
        <is>
          <t>Obra Nueva</t>
        </is>
      </c>
      <c r="M1628" t="n">
        <v>2025</v>
      </c>
      <c r="N1628" t="n">
        <v>0</v>
      </c>
      <c r="O1628" t="inlineStr">
        <is>
          <t>Vilafranca del Penedès</t>
        </is>
      </c>
      <c r="P1628" t="inlineStr">
        <is>
          <t>Barceloneta</t>
        </is>
      </c>
      <c r="Q1628" t="n">
        <v>83</v>
      </c>
      <c r="R1628" t="inlineStr">
        <is>
          <t>-</t>
        </is>
      </c>
      <c r="S1628" t="inlineStr">
        <is>
          <t>-</t>
        </is>
      </c>
      <c r="T1628" t="inlineStr">
        <is>
          <t>Si</t>
        </is>
      </c>
      <c r="U1628" t="n">
        <v>3</v>
      </c>
      <c r="V1628" t="n">
        <v>2</v>
      </c>
      <c r="W1628" t="inlineStr">
        <is>
          <t>-</t>
        </is>
      </c>
      <c r="X1628" t="inlineStr">
        <is>
          <t>No</t>
        </is>
      </c>
      <c r="Y1628" t="inlineStr">
        <is>
          <t>No</t>
        </is>
      </c>
      <c r="Z1628" t="inlineStr">
        <is>
          <t>Si</t>
        </is>
      </c>
      <c r="AA1628" t="inlineStr">
        <is>
          <t>No</t>
        </is>
      </c>
      <c r="AB1628" t="inlineStr">
        <is>
          <t>Si</t>
        </is>
      </c>
      <c r="AC1628" s="126" t="inlineStr">
        <is>
          <t>Aqui</t>
        </is>
      </c>
      <c r="AE1628" t="n">
        <v>3335.397590361446</v>
      </c>
      <c r="AF1628" t="n">
        <v>3335.397590361446</v>
      </c>
    </row>
    <row r="1629">
      <c r="B1629" t="inlineStr">
        <is>
          <t>Actiu</t>
        </is>
      </c>
      <c r="C1629" t="inlineStr">
        <is>
          <t>2025-06-10</t>
        </is>
      </c>
      <c r="D1629" t="inlineStr">
        <is>
          <t>Serra Grup Immobiliari</t>
        </is>
      </c>
      <c r="F1629" t="inlineStr">
        <is>
          <t>2025-06-10</t>
        </is>
      </c>
      <c r="G1629" t="n">
        <v>0</v>
      </c>
      <c r="I1629" t="n">
        <v>700000</v>
      </c>
      <c r="J1629" t="inlineStr">
        <is>
          <t>-</t>
        </is>
      </c>
      <c r="K1629" t="inlineStr">
        <is>
          <t>Viviendas</t>
        </is>
      </c>
      <c r="L1629" t="inlineStr">
        <is>
          <t>Buen estado</t>
        </is>
      </c>
      <c r="M1629" t="n">
        <v>1925</v>
      </c>
      <c r="N1629" t="n">
        <v>100</v>
      </c>
      <c r="O1629" t="inlineStr">
        <is>
          <t>Vilafranca del Penedès</t>
        </is>
      </c>
      <c r="P1629" t="inlineStr">
        <is>
          <t>*CENTRO</t>
        </is>
      </c>
      <c r="Q1629" t="n">
        <v>181</v>
      </c>
      <c r="R1629" t="inlineStr">
        <is>
          <t>-</t>
        </is>
      </c>
      <c r="S1629" t="inlineStr">
        <is>
          <t>-</t>
        </is>
      </c>
      <c r="T1629" t="inlineStr">
        <is>
          <t>No</t>
        </is>
      </c>
      <c r="U1629" t="n">
        <v>8</v>
      </c>
      <c r="V1629" t="n">
        <v>8</v>
      </c>
      <c r="W1629" t="inlineStr">
        <is>
          <t>Este</t>
        </is>
      </c>
      <c r="X1629" t="inlineStr">
        <is>
          <t>No</t>
        </is>
      </c>
      <c r="Y1629" t="inlineStr">
        <is>
          <t>Si</t>
        </is>
      </c>
      <c r="Z1629" t="inlineStr">
        <is>
          <t>No</t>
        </is>
      </c>
      <c r="AA1629" t="inlineStr">
        <is>
          <t>No</t>
        </is>
      </c>
      <c r="AB1629" t="inlineStr">
        <is>
          <t>No</t>
        </is>
      </c>
      <c r="AC1629" s="126" t="inlineStr">
        <is>
          <t>Aqui</t>
        </is>
      </c>
      <c r="AE1629" t="n">
        <v>3867.403314917127</v>
      </c>
      <c r="AF1629" t="n">
        <v>2578.268876611418</v>
      </c>
    </row>
    <row r="1630">
      <c r="B1630" t="inlineStr">
        <is>
          <t>Actiu</t>
        </is>
      </c>
      <c r="C1630" t="inlineStr">
        <is>
          <t>2025-06-10</t>
        </is>
      </c>
      <c r="D1630" t="inlineStr">
        <is>
          <t>Serra Grup Immobiliari</t>
        </is>
      </c>
      <c r="F1630" t="inlineStr">
        <is>
          <t>2025-06-10</t>
        </is>
      </c>
      <c r="G1630" t="n">
        <v>0</v>
      </c>
      <c r="I1630" t="n">
        <v>288472</v>
      </c>
      <c r="J1630" t="inlineStr">
        <is>
          <t>-</t>
        </is>
      </c>
      <c r="K1630" t="inlineStr">
        <is>
          <t>Viviendas</t>
        </is>
      </c>
      <c r="L1630" t="inlineStr">
        <is>
          <t>Obra Nueva</t>
        </is>
      </c>
      <c r="M1630" t="n">
        <v>2025</v>
      </c>
      <c r="N1630" t="n">
        <v>0</v>
      </c>
      <c r="O1630" t="inlineStr">
        <is>
          <t>Vilafranca del Penedès</t>
        </is>
      </c>
      <c r="P1630" t="inlineStr">
        <is>
          <t>Vilafranca del Penedès</t>
        </is>
      </c>
      <c r="Q1630" t="n">
        <v>88</v>
      </c>
      <c r="R1630" t="inlineStr">
        <is>
          <t>-</t>
        </is>
      </c>
      <c r="S1630" t="inlineStr">
        <is>
          <t>-</t>
        </is>
      </c>
      <c r="T1630" t="inlineStr">
        <is>
          <t>Si</t>
        </is>
      </c>
      <c r="U1630" t="n">
        <v>4</v>
      </c>
      <c r="V1630" t="n">
        <v>2</v>
      </c>
      <c r="W1630" t="inlineStr">
        <is>
          <t>-</t>
        </is>
      </c>
      <c r="X1630" t="inlineStr">
        <is>
          <t>No</t>
        </is>
      </c>
      <c r="Y1630" t="inlineStr">
        <is>
          <t>Si</t>
        </is>
      </c>
      <c r="Z1630" t="inlineStr">
        <is>
          <t>Si</t>
        </is>
      </c>
      <c r="AA1630" t="inlineStr">
        <is>
          <t>No</t>
        </is>
      </c>
      <c r="AB1630" t="inlineStr">
        <is>
          <t>Si</t>
        </is>
      </c>
      <c r="AC1630" s="126" t="inlineStr">
        <is>
          <t>Aqui</t>
        </is>
      </c>
      <c r="AE1630" t="n">
        <v>3278.090909090909</v>
      </c>
      <c r="AF1630" t="n">
        <v>3278.090909090909</v>
      </c>
    </row>
    <row r="1631">
      <c r="B1631" t="inlineStr">
        <is>
          <t>Actiu</t>
        </is>
      </c>
      <c r="C1631" t="inlineStr">
        <is>
          <t>2025-06-10</t>
        </is>
      </c>
      <c r="D1631" t="inlineStr">
        <is>
          <t>Serra Grup Immobiliari</t>
        </is>
      </c>
      <c r="F1631" t="inlineStr">
        <is>
          <t>2025-06-10</t>
        </is>
      </c>
      <c r="G1631" t="n">
        <v>0</v>
      </c>
      <c r="I1631" t="n">
        <v>495000</v>
      </c>
      <c r="J1631" t="inlineStr">
        <is>
          <t>-</t>
        </is>
      </c>
      <c r="K1631" t="inlineStr">
        <is>
          <t>Viviendas</t>
        </is>
      </c>
      <c r="L1631" t="inlineStr">
        <is>
          <t>Buen estado</t>
        </is>
      </c>
      <c r="M1631" t="n">
        <v>1918</v>
      </c>
      <c r="N1631" t="n">
        <v>107</v>
      </c>
      <c r="O1631" t="inlineStr">
        <is>
          <t>Vilafranca del Penedès</t>
        </is>
      </c>
      <c r="P1631" t="inlineStr">
        <is>
          <t>*CENTRO</t>
        </is>
      </c>
      <c r="Q1631" t="n">
        <v>273</v>
      </c>
      <c r="R1631" t="inlineStr">
        <is>
          <t>-</t>
        </is>
      </c>
      <c r="S1631" t="inlineStr">
        <is>
          <t>-</t>
        </is>
      </c>
      <c r="T1631" t="inlineStr">
        <is>
          <t>No</t>
        </is>
      </c>
      <c r="U1631" t="n">
        <v>7</v>
      </c>
      <c r="V1631" t="n">
        <v>4</v>
      </c>
      <c r="W1631" t="inlineStr">
        <is>
          <t>-</t>
        </is>
      </c>
      <c r="X1631" t="inlineStr">
        <is>
          <t>No</t>
        </is>
      </c>
      <c r="Y1631" t="inlineStr">
        <is>
          <t>Si</t>
        </is>
      </c>
      <c r="Z1631" t="inlineStr">
        <is>
          <t>No</t>
        </is>
      </c>
      <c r="AA1631" t="inlineStr">
        <is>
          <t>No</t>
        </is>
      </c>
      <c r="AB1631" t="inlineStr">
        <is>
          <t>No</t>
        </is>
      </c>
      <c r="AC1631" s="126" t="inlineStr">
        <is>
          <t>Aqui</t>
        </is>
      </c>
      <c r="AE1631" t="n">
        <v>1813.186813186813</v>
      </c>
      <c r="AF1631" t="n">
        <v>1181.22919425851</v>
      </c>
    </row>
    <row r="1632">
      <c r="B1632" t="inlineStr">
        <is>
          <t>Actiu</t>
        </is>
      </c>
      <c r="C1632" t="inlineStr">
        <is>
          <t>2025-06-10</t>
        </is>
      </c>
      <c r="D1632" t="inlineStr">
        <is>
          <t>Serra Grup Immobiliari</t>
        </is>
      </c>
      <c r="F1632" t="inlineStr">
        <is>
          <t>2025-06-10</t>
        </is>
      </c>
      <c r="G1632" t="n">
        <v>0</v>
      </c>
      <c r="I1632" t="n">
        <v>276105</v>
      </c>
      <c r="J1632" t="inlineStr">
        <is>
          <t>-</t>
        </is>
      </c>
      <c r="K1632" t="inlineStr">
        <is>
          <t>Viviendas</t>
        </is>
      </c>
      <c r="L1632" t="inlineStr">
        <is>
          <t>Obra Nueva</t>
        </is>
      </c>
      <c r="M1632" t="n">
        <v>2025</v>
      </c>
      <c r="N1632" t="n">
        <v>0</v>
      </c>
      <c r="O1632" t="inlineStr">
        <is>
          <t>Vilafranca del Penedès</t>
        </is>
      </c>
      <c r="P1632" t="inlineStr">
        <is>
          <t>Vilafranca del Penedès</t>
        </is>
      </c>
      <c r="Q1632" t="n">
        <v>83</v>
      </c>
      <c r="R1632" t="inlineStr">
        <is>
          <t>-</t>
        </is>
      </c>
      <c r="S1632" t="inlineStr">
        <is>
          <t>-</t>
        </is>
      </c>
      <c r="T1632" t="inlineStr">
        <is>
          <t>Si</t>
        </is>
      </c>
      <c r="U1632" t="n">
        <v>3</v>
      </c>
      <c r="V1632" t="n">
        <v>2</v>
      </c>
      <c r="W1632" t="inlineStr">
        <is>
          <t>-</t>
        </is>
      </c>
      <c r="X1632" t="inlineStr">
        <is>
          <t>No</t>
        </is>
      </c>
      <c r="Y1632" t="inlineStr">
        <is>
          <t>No</t>
        </is>
      </c>
      <c r="Z1632" t="inlineStr">
        <is>
          <t>Si</t>
        </is>
      </c>
      <c r="AA1632" t="inlineStr">
        <is>
          <t>No</t>
        </is>
      </c>
      <c r="AB1632" t="inlineStr">
        <is>
          <t>Si</t>
        </is>
      </c>
      <c r="AC1632" s="126" t="inlineStr">
        <is>
          <t>Aqui</t>
        </is>
      </c>
      <c r="AE1632" t="n">
        <v>3326.566265060241</v>
      </c>
      <c r="AF1632" t="n">
        <v>3326.566265060241</v>
      </c>
    </row>
    <row r="1633">
      <c r="B1633" t="inlineStr">
        <is>
          <t>Actiu</t>
        </is>
      </c>
      <c r="C1633" t="inlineStr">
        <is>
          <t>2025-06-10</t>
        </is>
      </c>
      <c r="D1633" t="inlineStr">
        <is>
          <t>Serra Grup Immobiliari</t>
        </is>
      </c>
      <c r="F1633" t="inlineStr">
        <is>
          <t>2025-06-10</t>
        </is>
      </c>
      <c r="G1633" t="n">
        <v>0</v>
      </c>
      <c r="I1633" t="n">
        <v>273137</v>
      </c>
      <c r="J1633" t="inlineStr">
        <is>
          <t>-</t>
        </is>
      </c>
      <c r="K1633" t="inlineStr">
        <is>
          <t>Viviendas</t>
        </is>
      </c>
      <c r="L1633" t="inlineStr">
        <is>
          <t>Obra Nueva</t>
        </is>
      </c>
      <c r="M1633" t="inlineStr">
        <is>
          <t>-</t>
        </is>
      </c>
      <c r="N1633" t="inlineStr">
        <is>
          <t>-</t>
        </is>
      </c>
      <c r="O1633" t="inlineStr">
        <is>
          <t>Vilafranca del Penedès</t>
        </is>
      </c>
      <c r="P1633" t="inlineStr">
        <is>
          <t>Barceloneta</t>
        </is>
      </c>
      <c r="Q1633" t="n">
        <v>82</v>
      </c>
      <c r="R1633" t="inlineStr">
        <is>
          <t>-</t>
        </is>
      </c>
      <c r="S1633" t="inlineStr">
        <is>
          <t>-</t>
        </is>
      </c>
      <c r="T1633" t="inlineStr">
        <is>
          <t>Si</t>
        </is>
      </c>
      <c r="U1633" t="n">
        <v>3</v>
      </c>
      <c r="V1633" t="n">
        <v>2</v>
      </c>
      <c r="W1633" t="inlineStr">
        <is>
          <t>-</t>
        </is>
      </c>
      <c r="X1633" t="inlineStr">
        <is>
          <t>No</t>
        </is>
      </c>
      <c r="Y1633" t="inlineStr">
        <is>
          <t>No</t>
        </is>
      </c>
      <c r="Z1633" t="inlineStr">
        <is>
          <t>Si</t>
        </is>
      </c>
      <c r="AA1633" t="inlineStr">
        <is>
          <t>No</t>
        </is>
      </c>
      <c r="AB1633" t="inlineStr">
        <is>
          <t>Si</t>
        </is>
      </c>
      <c r="AC1633" s="126" t="inlineStr">
        <is>
          <t>Aqui</t>
        </is>
      </c>
      <c r="AE1633" t="n">
        <v>3330.939024390244</v>
      </c>
      <c r="AF1633" t="inlineStr">
        <is>
          <t>-</t>
        </is>
      </c>
    </row>
    <row r="1634">
      <c r="B1634" t="inlineStr">
        <is>
          <t>Actiu</t>
        </is>
      </c>
      <c r="C1634" t="inlineStr">
        <is>
          <t>2025-06-10</t>
        </is>
      </c>
      <c r="D1634" t="inlineStr">
        <is>
          <t>Serra Grup Immobiliari</t>
        </is>
      </c>
      <c r="F1634" t="inlineStr">
        <is>
          <t>2025-06-10</t>
        </is>
      </c>
      <c r="G1634" t="n">
        <v>0</v>
      </c>
      <c r="I1634" t="n">
        <v>282043</v>
      </c>
      <c r="J1634" t="inlineStr">
        <is>
          <t>-</t>
        </is>
      </c>
      <c r="K1634" t="inlineStr">
        <is>
          <t>Viviendas</t>
        </is>
      </c>
      <c r="L1634" t="inlineStr">
        <is>
          <t>Nuevo</t>
        </is>
      </c>
      <c r="M1634" t="inlineStr">
        <is>
          <t>-</t>
        </is>
      </c>
      <c r="N1634" t="inlineStr">
        <is>
          <t>-</t>
        </is>
      </c>
      <c r="O1634" t="inlineStr">
        <is>
          <t>Vilafranca del Penedès</t>
        </is>
      </c>
      <c r="P1634" t="inlineStr">
        <is>
          <t>Barcelona</t>
        </is>
      </c>
      <c r="Q1634" t="n">
        <v>83</v>
      </c>
      <c r="R1634" t="inlineStr">
        <is>
          <t>-</t>
        </is>
      </c>
      <c r="S1634" t="inlineStr">
        <is>
          <t>-</t>
        </is>
      </c>
      <c r="T1634" t="inlineStr">
        <is>
          <t>Si</t>
        </is>
      </c>
      <c r="U1634" t="n">
        <v>3</v>
      </c>
      <c r="V1634" t="n">
        <v>2</v>
      </c>
      <c r="W1634" t="inlineStr">
        <is>
          <t>-</t>
        </is>
      </c>
      <c r="X1634" t="inlineStr">
        <is>
          <t>No</t>
        </is>
      </c>
      <c r="Y1634" t="inlineStr">
        <is>
          <t>No</t>
        </is>
      </c>
      <c r="Z1634" t="inlineStr">
        <is>
          <t>Si</t>
        </is>
      </c>
      <c r="AA1634" t="inlineStr">
        <is>
          <t>No</t>
        </is>
      </c>
      <c r="AB1634" t="inlineStr">
        <is>
          <t>Si</t>
        </is>
      </c>
      <c r="AC1634" s="126" t="inlineStr">
        <is>
          <t>Aqui</t>
        </is>
      </c>
      <c r="AE1634" t="n">
        <v>3398.10843373494</v>
      </c>
      <c r="AF1634" t="inlineStr">
        <is>
          <t>-</t>
        </is>
      </c>
    </row>
    <row r="1635">
      <c r="B1635" t="inlineStr">
        <is>
          <t>Actiu</t>
        </is>
      </c>
      <c r="C1635" t="inlineStr">
        <is>
          <t>2025-06-10</t>
        </is>
      </c>
      <c r="D1635" t="inlineStr">
        <is>
          <t>Serra Grup Immobiliari</t>
        </is>
      </c>
      <c r="F1635" t="inlineStr">
        <is>
          <t>2025-06-10</t>
        </is>
      </c>
      <c r="G1635" t="n">
        <v>0</v>
      </c>
      <c r="I1635" t="n">
        <v>284000</v>
      </c>
      <c r="J1635" t="inlineStr">
        <is>
          <t>-</t>
        </is>
      </c>
      <c r="K1635" t="inlineStr">
        <is>
          <t>Viviendas</t>
        </is>
      </c>
      <c r="L1635" t="inlineStr">
        <is>
          <t>Nuevo</t>
        </is>
      </c>
      <c r="M1635" t="n">
        <v>2025</v>
      </c>
      <c r="N1635" t="n">
        <v>0</v>
      </c>
      <c r="O1635" t="inlineStr">
        <is>
          <t>Vilafranca del Penedès</t>
        </is>
      </c>
      <c r="P1635" t="inlineStr">
        <is>
          <t>La Girada</t>
        </is>
      </c>
      <c r="Q1635" t="n">
        <v>78</v>
      </c>
      <c r="R1635" t="inlineStr">
        <is>
          <t>-</t>
        </is>
      </c>
      <c r="S1635" t="inlineStr">
        <is>
          <t>-</t>
        </is>
      </c>
      <c r="T1635" t="inlineStr">
        <is>
          <t>Si</t>
        </is>
      </c>
      <c r="U1635" t="n">
        <v>4</v>
      </c>
      <c r="V1635" t="n">
        <v>2</v>
      </c>
      <c r="W1635" t="inlineStr">
        <is>
          <t>-</t>
        </is>
      </c>
      <c r="X1635" t="inlineStr">
        <is>
          <t>No</t>
        </is>
      </c>
      <c r="Y1635" t="inlineStr">
        <is>
          <t>Si</t>
        </is>
      </c>
      <c r="Z1635" t="inlineStr">
        <is>
          <t>Si</t>
        </is>
      </c>
      <c r="AA1635" t="inlineStr">
        <is>
          <t>No</t>
        </is>
      </c>
      <c r="AB1635" t="inlineStr">
        <is>
          <t>No</t>
        </is>
      </c>
      <c r="AC1635" s="126" t="inlineStr">
        <is>
          <t>Aqui</t>
        </is>
      </c>
      <c r="AE1635" t="n">
        <v>3641.025641025641</v>
      </c>
      <c r="AF1635" t="n">
        <v>3641.025641025641</v>
      </c>
    </row>
    <row r="1636">
      <c r="B1636" t="inlineStr">
        <is>
          <t>Actiu</t>
        </is>
      </c>
      <c r="C1636" t="inlineStr">
        <is>
          <t>2025-06-10</t>
        </is>
      </c>
      <c r="D1636" t="inlineStr">
        <is>
          <t>Serra Grup Immobiliari</t>
        </is>
      </c>
      <c r="F1636" t="inlineStr">
        <is>
          <t>2025-06-10</t>
        </is>
      </c>
      <c r="G1636" t="n">
        <v>0</v>
      </c>
      <c r="I1636" t="n">
        <v>270000</v>
      </c>
      <c r="J1636" t="inlineStr">
        <is>
          <t>-</t>
        </is>
      </c>
      <c r="K1636" t="inlineStr">
        <is>
          <t>Viviendas</t>
        </is>
      </c>
      <c r="L1636" t="inlineStr">
        <is>
          <t>Seminuevo</t>
        </is>
      </c>
      <c r="M1636" t="n">
        <v>2023</v>
      </c>
      <c r="N1636" t="n">
        <v>2</v>
      </c>
      <c r="O1636" t="inlineStr">
        <is>
          <t>Vilafranca del Penedès</t>
        </is>
      </c>
      <c r="P1636" t="inlineStr">
        <is>
          <t>*CENTRO</t>
        </is>
      </c>
      <c r="Q1636" t="n">
        <v>95</v>
      </c>
      <c r="R1636" t="inlineStr">
        <is>
          <t>-</t>
        </is>
      </c>
      <c r="S1636" t="inlineStr">
        <is>
          <t>-</t>
        </is>
      </c>
      <c r="T1636" t="inlineStr">
        <is>
          <t>Si</t>
        </is>
      </c>
      <c r="U1636" t="n">
        <v>3</v>
      </c>
      <c r="V1636" t="n">
        <v>2</v>
      </c>
      <c r="W1636" t="inlineStr">
        <is>
          <t>Sur</t>
        </is>
      </c>
      <c r="X1636" t="inlineStr">
        <is>
          <t>No</t>
        </is>
      </c>
      <c r="Y1636" t="inlineStr">
        <is>
          <t>Si</t>
        </is>
      </c>
      <c r="Z1636" t="inlineStr">
        <is>
          <t>No</t>
        </is>
      </c>
      <c r="AA1636" t="inlineStr">
        <is>
          <t>No</t>
        </is>
      </c>
      <c r="AB1636" t="inlineStr">
        <is>
          <t>No</t>
        </is>
      </c>
      <c r="AC1636" s="126" t="inlineStr">
        <is>
          <t>Aqui</t>
        </is>
      </c>
      <c r="AE1636" t="n">
        <v>2842.105263157895</v>
      </c>
      <c r="AF1636" t="n">
        <v>2813.965607087024</v>
      </c>
    </row>
    <row r="1637">
      <c r="B1637" t="inlineStr">
        <is>
          <t>Actiu</t>
        </is>
      </c>
      <c r="C1637" t="inlineStr">
        <is>
          <t>2025-06-10</t>
        </is>
      </c>
      <c r="D1637" t="inlineStr">
        <is>
          <t>Serra Grup Immobiliari</t>
        </is>
      </c>
      <c r="F1637" t="inlineStr">
        <is>
          <t>2025-06-10</t>
        </is>
      </c>
      <c r="G1637" t="n">
        <v>0</v>
      </c>
      <c r="I1637" t="n">
        <v>167000</v>
      </c>
      <c r="J1637" t="inlineStr">
        <is>
          <t>-</t>
        </is>
      </c>
      <c r="K1637" t="inlineStr">
        <is>
          <t>Viviendas</t>
        </is>
      </c>
      <c r="L1637" t="inlineStr">
        <is>
          <t>Buen estado</t>
        </is>
      </c>
      <c r="M1637" t="n">
        <v>1972</v>
      </c>
      <c r="N1637" t="n">
        <v>53</v>
      </c>
      <c r="O1637" t="inlineStr">
        <is>
          <t>Vilafranca del Penedès</t>
        </is>
      </c>
      <c r="P1637" t="inlineStr">
        <is>
          <t>LEspirall</t>
        </is>
      </c>
      <c r="Q1637" t="n">
        <v>74</v>
      </c>
      <c r="R1637" t="inlineStr">
        <is>
          <t>-</t>
        </is>
      </c>
      <c r="S1637" t="inlineStr">
        <is>
          <t>-</t>
        </is>
      </c>
      <c r="T1637" t="inlineStr">
        <is>
          <t>Si</t>
        </is>
      </c>
      <c r="U1637" t="n">
        <v>3</v>
      </c>
      <c r="V1637" t="n">
        <v>1</v>
      </c>
      <c r="W1637" t="inlineStr">
        <is>
          <t>Sur</t>
        </is>
      </c>
      <c r="X1637" t="inlineStr">
        <is>
          <t>No</t>
        </is>
      </c>
      <c r="Y1637" t="inlineStr">
        <is>
          <t>No</t>
        </is>
      </c>
      <c r="Z1637" t="inlineStr">
        <is>
          <t>No</t>
        </is>
      </c>
      <c r="AA1637" t="inlineStr">
        <is>
          <t>No</t>
        </is>
      </c>
      <c r="AB1637" t="inlineStr">
        <is>
          <t>No</t>
        </is>
      </c>
      <c r="AC1637" s="126" t="inlineStr">
        <is>
          <t>Aqui</t>
        </is>
      </c>
      <c r="AE1637" t="n">
        <v>2256.756756756757</v>
      </c>
      <c r="AF1637" t="n">
        <v>1783.997436171349</v>
      </c>
    </row>
    <row r="1638">
      <c r="B1638" t="inlineStr">
        <is>
          <t>Actiu</t>
        </is>
      </c>
      <c r="C1638" t="inlineStr">
        <is>
          <t>2025-06-10</t>
        </is>
      </c>
      <c r="D1638" t="inlineStr">
        <is>
          <t>Serra Grup Immobiliari</t>
        </is>
      </c>
      <c r="F1638" t="inlineStr">
        <is>
          <t>2025-06-10</t>
        </is>
      </c>
      <c r="G1638" t="n">
        <v>0</v>
      </c>
      <c r="I1638" t="n">
        <v>284000</v>
      </c>
      <c r="J1638" t="inlineStr">
        <is>
          <t>-</t>
        </is>
      </c>
      <c r="K1638" t="inlineStr">
        <is>
          <t>Viviendas</t>
        </is>
      </c>
      <c r="L1638" t="inlineStr">
        <is>
          <t>Nuevo</t>
        </is>
      </c>
      <c r="M1638" t="n">
        <v>2025</v>
      </c>
      <c r="N1638" t="n">
        <v>0</v>
      </c>
      <c r="O1638" t="inlineStr">
        <is>
          <t>Vilafranca del Penedès</t>
        </is>
      </c>
      <c r="P1638" t="inlineStr">
        <is>
          <t>La Girada</t>
        </is>
      </c>
      <c r="Q1638" t="n">
        <v>78</v>
      </c>
      <c r="R1638" t="inlineStr">
        <is>
          <t>-</t>
        </is>
      </c>
      <c r="S1638" t="inlineStr">
        <is>
          <t>-</t>
        </is>
      </c>
      <c r="T1638" t="inlineStr">
        <is>
          <t>Si</t>
        </is>
      </c>
      <c r="U1638" t="n">
        <v>4</v>
      </c>
      <c r="V1638" t="n">
        <v>2</v>
      </c>
      <c r="W1638" t="inlineStr">
        <is>
          <t>-</t>
        </is>
      </c>
      <c r="X1638" t="inlineStr">
        <is>
          <t>No</t>
        </is>
      </c>
      <c r="Y1638" t="inlineStr">
        <is>
          <t>Si</t>
        </is>
      </c>
      <c r="Z1638" t="inlineStr">
        <is>
          <t>Si</t>
        </is>
      </c>
      <c r="AA1638" t="inlineStr">
        <is>
          <t>No</t>
        </is>
      </c>
      <c r="AB1638" t="inlineStr">
        <is>
          <t>No</t>
        </is>
      </c>
      <c r="AC1638" s="126" t="inlineStr">
        <is>
          <t>Aqui</t>
        </is>
      </c>
      <c r="AE1638" t="n">
        <v>3641.025641025641</v>
      </c>
      <c r="AF1638" t="n">
        <v>3641.025641025641</v>
      </c>
    </row>
    <row r="1639">
      <c r="B1639" t="inlineStr">
        <is>
          <t>Actiu</t>
        </is>
      </c>
      <c r="C1639" t="inlineStr">
        <is>
          <t>2025-06-10</t>
        </is>
      </c>
      <c r="D1639" t="inlineStr">
        <is>
          <t>Serra Grup Immobiliari</t>
        </is>
      </c>
      <c r="F1639" t="inlineStr">
        <is>
          <t>2025-06-10</t>
        </is>
      </c>
      <c r="G1639" t="n">
        <v>0</v>
      </c>
      <c r="I1639" t="n">
        <v>282043</v>
      </c>
      <c r="J1639" t="inlineStr">
        <is>
          <t>-</t>
        </is>
      </c>
      <c r="K1639" t="inlineStr">
        <is>
          <t>Viviendas</t>
        </is>
      </c>
      <c r="L1639" t="inlineStr">
        <is>
          <t>Nuevo</t>
        </is>
      </c>
      <c r="M1639" t="inlineStr">
        <is>
          <t>-</t>
        </is>
      </c>
      <c r="N1639" t="inlineStr">
        <is>
          <t>-</t>
        </is>
      </c>
      <c r="O1639" t="inlineStr">
        <is>
          <t>Vilafranca del Penedès</t>
        </is>
      </c>
      <c r="P1639" t="inlineStr">
        <is>
          <t>Barcelona</t>
        </is>
      </c>
      <c r="Q1639" t="n">
        <v>83</v>
      </c>
      <c r="R1639" t="inlineStr">
        <is>
          <t>-</t>
        </is>
      </c>
      <c r="S1639" t="inlineStr">
        <is>
          <t>-</t>
        </is>
      </c>
      <c r="T1639" t="inlineStr">
        <is>
          <t>Si</t>
        </is>
      </c>
      <c r="U1639" t="n">
        <v>3</v>
      </c>
      <c r="V1639" t="n">
        <v>2</v>
      </c>
      <c r="W1639" t="inlineStr">
        <is>
          <t>-</t>
        </is>
      </c>
      <c r="X1639" t="inlineStr">
        <is>
          <t>No</t>
        </is>
      </c>
      <c r="Y1639" t="inlineStr">
        <is>
          <t>No</t>
        </is>
      </c>
      <c r="Z1639" t="inlineStr">
        <is>
          <t>Si</t>
        </is>
      </c>
      <c r="AA1639" t="inlineStr">
        <is>
          <t>No</t>
        </is>
      </c>
      <c r="AB1639" t="inlineStr">
        <is>
          <t>Si</t>
        </is>
      </c>
      <c r="AC1639" s="126" t="inlineStr">
        <is>
          <t>Aqui</t>
        </is>
      </c>
      <c r="AE1639" t="n">
        <v>3398.10843373494</v>
      </c>
      <c r="AF1639" t="inlineStr">
        <is>
          <t>-</t>
        </is>
      </c>
    </row>
    <row r="1640">
      <c r="B1640" t="inlineStr">
        <is>
          <t>Actiu</t>
        </is>
      </c>
      <c r="C1640" t="inlineStr">
        <is>
          <t>2025-06-10</t>
        </is>
      </c>
      <c r="D1640" t="inlineStr">
        <is>
          <t>Serra Grup Immobiliari</t>
        </is>
      </c>
      <c r="F1640" t="inlineStr">
        <is>
          <t>2025-06-10</t>
        </is>
      </c>
      <c r="G1640" t="n">
        <v>0</v>
      </c>
      <c r="I1640" t="n">
        <v>273137</v>
      </c>
      <c r="J1640" t="inlineStr">
        <is>
          <t>-</t>
        </is>
      </c>
      <c r="K1640" t="inlineStr">
        <is>
          <t>Viviendas</t>
        </is>
      </c>
      <c r="L1640" t="inlineStr">
        <is>
          <t>Obra Nueva</t>
        </is>
      </c>
      <c r="M1640" t="inlineStr">
        <is>
          <t>-</t>
        </is>
      </c>
      <c r="N1640" t="inlineStr">
        <is>
          <t>-</t>
        </is>
      </c>
      <c r="O1640" t="inlineStr">
        <is>
          <t>Vilafranca del Penedès</t>
        </is>
      </c>
      <c r="P1640" t="inlineStr">
        <is>
          <t>Barceloneta</t>
        </is>
      </c>
      <c r="Q1640" t="n">
        <v>82</v>
      </c>
      <c r="R1640" t="inlineStr">
        <is>
          <t>-</t>
        </is>
      </c>
      <c r="S1640" t="inlineStr">
        <is>
          <t>-</t>
        </is>
      </c>
      <c r="T1640" t="inlineStr">
        <is>
          <t>Si</t>
        </is>
      </c>
      <c r="U1640" t="n">
        <v>3</v>
      </c>
      <c r="V1640" t="n">
        <v>2</v>
      </c>
      <c r="W1640" t="inlineStr">
        <is>
          <t>-</t>
        </is>
      </c>
      <c r="X1640" t="inlineStr">
        <is>
          <t>No</t>
        </is>
      </c>
      <c r="Y1640" t="inlineStr">
        <is>
          <t>No</t>
        </is>
      </c>
      <c r="Z1640" t="inlineStr">
        <is>
          <t>Si</t>
        </is>
      </c>
      <c r="AA1640" t="inlineStr">
        <is>
          <t>No</t>
        </is>
      </c>
      <c r="AB1640" t="inlineStr">
        <is>
          <t>Si</t>
        </is>
      </c>
      <c r="AC1640" s="126" t="inlineStr">
        <is>
          <t>Aqui</t>
        </is>
      </c>
      <c r="AE1640" t="n">
        <v>3330.939024390244</v>
      </c>
      <c r="AF1640" t="inlineStr">
        <is>
          <t>-</t>
        </is>
      </c>
    </row>
    <row r="1641">
      <c r="B1641" t="inlineStr">
        <is>
          <t>Actiu</t>
        </is>
      </c>
      <c r="C1641" t="inlineStr">
        <is>
          <t>2025-06-10</t>
        </is>
      </c>
      <c r="D1641" t="inlineStr">
        <is>
          <t>Serra Grup Immobiliari</t>
        </is>
      </c>
      <c r="F1641" t="inlineStr">
        <is>
          <t>2025-06-10</t>
        </is>
      </c>
      <c r="G1641" t="n">
        <v>0</v>
      </c>
      <c r="I1641" t="n">
        <v>294743</v>
      </c>
      <c r="J1641" t="inlineStr">
        <is>
          <t>-</t>
        </is>
      </c>
      <c r="K1641" t="inlineStr">
        <is>
          <t>Viviendas</t>
        </is>
      </c>
      <c r="L1641" t="inlineStr">
        <is>
          <t>Obra Nueva</t>
        </is>
      </c>
      <c r="M1641" t="n">
        <v>2025</v>
      </c>
      <c r="N1641" t="n">
        <v>0</v>
      </c>
      <c r="O1641" t="inlineStr">
        <is>
          <t>Vilafranca del Penedès</t>
        </is>
      </c>
      <c r="P1641" t="inlineStr">
        <is>
          <t>Barceloneta</t>
        </is>
      </c>
      <c r="Q1641" t="n">
        <v>82</v>
      </c>
      <c r="R1641" t="inlineStr">
        <is>
          <t>-</t>
        </is>
      </c>
      <c r="S1641" t="inlineStr">
        <is>
          <t>-</t>
        </is>
      </c>
      <c r="T1641" t="inlineStr">
        <is>
          <t>Si</t>
        </is>
      </c>
      <c r="U1641" t="n">
        <v>4</v>
      </c>
      <c r="V1641" t="n">
        <v>2</v>
      </c>
      <c r="W1641" t="inlineStr">
        <is>
          <t>-</t>
        </is>
      </c>
      <c r="X1641" t="inlineStr">
        <is>
          <t>No</t>
        </is>
      </c>
      <c r="Y1641" t="inlineStr">
        <is>
          <t>No</t>
        </is>
      </c>
      <c r="Z1641" t="inlineStr">
        <is>
          <t>Si</t>
        </is>
      </c>
      <c r="AA1641" t="inlineStr">
        <is>
          <t>No</t>
        </is>
      </c>
      <c r="AB1641" t="inlineStr">
        <is>
          <t>Si</t>
        </is>
      </c>
      <c r="AC1641" s="126" t="inlineStr">
        <is>
          <t>Aqui</t>
        </is>
      </c>
      <c r="AE1641" t="n">
        <v>3594.426829268293</v>
      </c>
      <c r="AF1641" t="n">
        <v>3594.426829268293</v>
      </c>
    </row>
    <row r="1642">
      <c r="B1642" t="inlineStr">
        <is>
          <t>Actiu</t>
        </is>
      </c>
      <c r="C1642" t="inlineStr">
        <is>
          <t>2025-06-10</t>
        </is>
      </c>
      <c r="D1642" t="inlineStr">
        <is>
          <t>Serra Grup Immobiliari</t>
        </is>
      </c>
      <c r="F1642" t="inlineStr">
        <is>
          <t>2025-06-10</t>
        </is>
      </c>
      <c r="G1642" t="n">
        <v>0</v>
      </c>
      <c r="I1642" t="n">
        <v>276105</v>
      </c>
      <c r="J1642" t="inlineStr">
        <is>
          <t>-</t>
        </is>
      </c>
      <c r="K1642" t="inlineStr">
        <is>
          <t>Viviendas</t>
        </is>
      </c>
      <c r="L1642" t="inlineStr">
        <is>
          <t>Obra Nueva</t>
        </is>
      </c>
      <c r="M1642" t="n">
        <v>2025</v>
      </c>
      <c r="N1642" t="n">
        <v>0</v>
      </c>
      <c r="O1642" t="inlineStr">
        <is>
          <t>Vilafranca del Penedès</t>
        </is>
      </c>
      <c r="P1642" t="inlineStr">
        <is>
          <t>Vilafranca del Penedès</t>
        </is>
      </c>
      <c r="Q1642" t="n">
        <v>83</v>
      </c>
      <c r="R1642" t="inlineStr">
        <is>
          <t>-</t>
        </is>
      </c>
      <c r="S1642" t="inlineStr">
        <is>
          <t>-</t>
        </is>
      </c>
      <c r="T1642" t="inlineStr">
        <is>
          <t>Si</t>
        </is>
      </c>
      <c r="U1642" t="n">
        <v>3</v>
      </c>
      <c r="V1642" t="n">
        <v>2</v>
      </c>
      <c r="W1642" t="inlineStr">
        <is>
          <t>-</t>
        </is>
      </c>
      <c r="X1642" t="inlineStr">
        <is>
          <t>No</t>
        </is>
      </c>
      <c r="Y1642" t="inlineStr">
        <is>
          <t>No</t>
        </is>
      </c>
      <c r="Z1642" t="inlineStr">
        <is>
          <t>Si</t>
        </is>
      </c>
      <c r="AA1642" t="inlineStr">
        <is>
          <t>No</t>
        </is>
      </c>
      <c r="AB1642" t="inlineStr">
        <is>
          <t>Si</t>
        </is>
      </c>
      <c r="AC1642" s="126" t="inlineStr">
        <is>
          <t>Aqui</t>
        </is>
      </c>
      <c r="AE1642" t="n">
        <v>3326.566265060241</v>
      </c>
      <c r="AF1642" t="n">
        <v>3326.566265060241</v>
      </c>
    </row>
    <row r="1643">
      <c r="B1643" t="inlineStr">
        <is>
          <t>Actiu</t>
        </is>
      </c>
      <c r="C1643" t="inlineStr">
        <is>
          <t>2025-06-10</t>
        </is>
      </c>
      <c r="D1643" t="inlineStr">
        <is>
          <t>Serra Grup Immobiliari</t>
        </is>
      </c>
      <c r="F1643" t="inlineStr">
        <is>
          <t>2025-06-10</t>
        </is>
      </c>
      <c r="G1643" t="n">
        <v>0</v>
      </c>
      <c r="I1643" t="n">
        <v>143000</v>
      </c>
      <c r="J1643" t="inlineStr">
        <is>
          <t>-</t>
        </is>
      </c>
      <c r="K1643" t="inlineStr">
        <is>
          <t>Viviendas</t>
        </is>
      </c>
      <c r="L1643" t="inlineStr">
        <is>
          <t>Buen estado</t>
        </is>
      </c>
      <c r="M1643" t="n">
        <v>1969</v>
      </c>
      <c r="N1643" t="n">
        <v>56</v>
      </c>
      <c r="O1643" t="inlineStr">
        <is>
          <t>Vilafranca del Penedès</t>
        </is>
      </c>
      <c r="P1643" t="inlineStr">
        <is>
          <t>Poble nou</t>
        </is>
      </c>
      <c r="Q1643" t="n">
        <v>70</v>
      </c>
      <c r="R1643" t="inlineStr">
        <is>
          <t>-</t>
        </is>
      </c>
      <c r="S1643" t="inlineStr">
        <is>
          <t>-</t>
        </is>
      </c>
      <c r="T1643" t="inlineStr">
        <is>
          <t>No</t>
        </is>
      </c>
      <c r="U1643" t="n">
        <v>3</v>
      </c>
      <c r="V1643" t="n">
        <v>1</v>
      </c>
      <c r="W1643" t="inlineStr">
        <is>
          <t>Este</t>
        </is>
      </c>
      <c r="X1643" t="inlineStr">
        <is>
          <t>No</t>
        </is>
      </c>
      <c r="Y1643" t="inlineStr">
        <is>
          <t>Si</t>
        </is>
      </c>
      <c r="Z1643" t="inlineStr">
        <is>
          <t>No</t>
        </is>
      </c>
      <c r="AA1643" t="inlineStr">
        <is>
          <t>No</t>
        </is>
      </c>
      <c r="AB1643" t="inlineStr">
        <is>
          <t>No</t>
        </is>
      </c>
      <c r="AC1643" s="126" t="inlineStr">
        <is>
          <t>Aqui</t>
        </is>
      </c>
      <c r="AE1643" t="n">
        <v>2042.857142857143</v>
      </c>
      <c r="AF1643" t="n">
        <v>1595.982142857143</v>
      </c>
    </row>
    <row r="1644">
      <c r="B1644" t="inlineStr">
        <is>
          <t>Actiu</t>
        </is>
      </c>
      <c r="C1644" t="inlineStr">
        <is>
          <t>2025-06-10</t>
        </is>
      </c>
      <c r="D1644" t="inlineStr">
        <is>
          <t>Serra Grup Immobiliari</t>
        </is>
      </c>
      <c r="F1644" t="inlineStr">
        <is>
          <t>2025-06-10</t>
        </is>
      </c>
      <c r="G1644" t="n">
        <v>0</v>
      </c>
      <c r="I1644" t="n">
        <v>285000</v>
      </c>
      <c r="J1644" t="inlineStr">
        <is>
          <t>-</t>
        </is>
      </c>
      <c r="K1644" t="inlineStr">
        <is>
          <t>Viviendas</t>
        </is>
      </c>
      <c r="L1644" t="inlineStr">
        <is>
          <t>-</t>
        </is>
      </c>
      <c r="M1644" t="n">
        <v>1966</v>
      </c>
      <c r="N1644" t="n">
        <v>59</v>
      </c>
      <c r="O1644" t="inlineStr">
        <is>
          <t>Vilafranca del Penedès</t>
        </is>
      </c>
      <c r="P1644" t="inlineStr">
        <is>
          <t>Sant Julià</t>
        </is>
      </c>
      <c r="Q1644" t="n">
        <v>90</v>
      </c>
      <c r="R1644" t="inlineStr">
        <is>
          <t>-</t>
        </is>
      </c>
      <c r="S1644" t="inlineStr">
        <is>
          <t>-</t>
        </is>
      </c>
      <c r="T1644" t="inlineStr">
        <is>
          <t>No</t>
        </is>
      </c>
      <c r="U1644" t="n">
        <v>3</v>
      </c>
      <c r="V1644" t="n">
        <v>1</v>
      </c>
      <c r="W1644" t="inlineStr">
        <is>
          <t>-</t>
        </is>
      </c>
      <c r="X1644" t="inlineStr">
        <is>
          <t>Si</t>
        </is>
      </c>
      <c r="Y1644" t="inlineStr">
        <is>
          <t>No</t>
        </is>
      </c>
      <c r="Z1644" t="inlineStr">
        <is>
          <t>No</t>
        </is>
      </c>
      <c r="AA1644" t="inlineStr">
        <is>
          <t>Si</t>
        </is>
      </c>
      <c r="AB1644" t="inlineStr">
        <is>
          <t>Si</t>
        </is>
      </c>
      <c r="AC1644" s="126" t="inlineStr">
        <is>
          <t>Aqui</t>
        </is>
      </c>
      <c r="AE1644" t="n">
        <v>3166.666666666667</v>
      </c>
      <c r="AF1644" t="n">
        <v>2445.302445302445</v>
      </c>
    </row>
    <row r="1645">
      <c r="B1645" t="inlineStr">
        <is>
          <t>Actiu</t>
        </is>
      </c>
      <c r="C1645" t="inlineStr">
        <is>
          <t>2025-06-10</t>
        </is>
      </c>
      <c r="D1645" t="inlineStr">
        <is>
          <t>Serra Grup Immobiliari</t>
        </is>
      </c>
      <c r="F1645" t="inlineStr">
        <is>
          <t>2025-06-10</t>
        </is>
      </c>
      <c r="G1645" t="n">
        <v>0</v>
      </c>
      <c r="I1645" t="n">
        <v>2200000</v>
      </c>
      <c r="J1645" t="inlineStr">
        <is>
          <t>-</t>
        </is>
      </c>
      <c r="K1645" t="inlineStr">
        <is>
          <t>Viviendas</t>
        </is>
      </c>
      <c r="L1645" t="inlineStr">
        <is>
          <t>-</t>
        </is>
      </c>
      <c r="M1645" t="inlineStr">
        <is>
          <t>-</t>
        </is>
      </c>
      <c r="N1645" t="inlineStr">
        <is>
          <t>-</t>
        </is>
      </c>
      <c r="O1645" t="inlineStr">
        <is>
          <t>Vilafranca del Penedès</t>
        </is>
      </c>
      <c r="P1645" t="inlineStr">
        <is>
          <t>Subirats</t>
        </is>
      </c>
      <c r="Q1645" t="n">
        <v>687</v>
      </c>
      <c r="R1645" t="inlineStr">
        <is>
          <t>-</t>
        </is>
      </c>
      <c r="S1645" t="inlineStr">
        <is>
          <t>-</t>
        </is>
      </c>
      <c r="T1645" t="inlineStr">
        <is>
          <t>No</t>
        </is>
      </c>
      <c r="U1645" t="n">
        <v>8</v>
      </c>
      <c r="V1645" t="n">
        <v>6</v>
      </c>
      <c r="W1645" t="inlineStr">
        <is>
          <t>-</t>
        </is>
      </c>
      <c r="X1645" t="inlineStr">
        <is>
          <t>Si</t>
        </is>
      </c>
      <c r="Y1645" t="inlineStr">
        <is>
          <t>Si</t>
        </is>
      </c>
      <c r="Z1645" t="inlineStr">
        <is>
          <t>Si</t>
        </is>
      </c>
      <c r="AA1645" t="inlineStr">
        <is>
          <t>No</t>
        </is>
      </c>
      <c r="AB1645" t="inlineStr">
        <is>
          <t>No</t>
        </is>
      </c>
      <c r="AC1645" s="126" t="inlineStr">
        <is>
          <t>Aqui</t>
        </is>
      </c>
      <c r="AE1645" t="n">
        <v>3202.328966521106</v>
      </c>
      <c r="AF1645" t="inlineStr">
        <is>
          <t>-</t>
        </is>
      </c>
    </row>
    <row r="1646">
      <c r="B1646" t="inlineStr">
        <is>
          <t>Actiu</t>
        </is>
      </c>
      <c r="C1646" t="inlineStr">
        <is>
          <t>2025-06-10</t>
        </is>
      </c>
      <c r="D1646" t="inlineStr">
        <is>
          <t>Serra Grup Immobiliari</t>
        </is>
      </c>
      <c r="F1646" t="inlineStr">
        <is>
          <t>2025-06-10</t>
        </is>
      </c>
      <c r="G1646" t="n">
        <v>0</v>
      </c>
      <c r="I1646" t="n">
        <v>495000</v>
      </c>
      <c r="J1646" t="inlineStr">
        <is>
          <t>-</t>
        </is>
      </c>
      <c r="K1646" t="inlineStr">
        <is>
          <t>Viviendas</t>
        </is>
      </c>
      <c r="L1646" t="inlineStr">
        <is>
          <t>-</t>
        </is>
      </c>
      <c r="M1646" t="n">
        <v>1980</v>
      </c>
      <c r="N1646" t="n">
        <v>45</v>
      </c>
      <c r="O1646" t="inlineStr">
        <is>
          <t>Vilafranca del Penedès</t>
        </is>
      </c>
      <c r="P1646" t="inlineStr">
        <is>
          <t>*CENTRO</t>
        </is>
      </c>
      <c r="Q1646" t="n">
        <v>260</v>
      </c>
      <c r="R1646" t="inlineStr">
        <is>
          <t>-</t>
        </is>
      </c>
      <c r="S1646" t="inlineStr">
        <is>
          <t>-</t>
        </is>
      </c>
      <c r="T1646" t="inlineStr">
        <is>
          <t>Si</t>
        </is>
      </c>
      <c r="U1646" t="n">
        <v>5</v>
      </c>
      <c r="V1646" t="n">
        <v>3</v>
      </c>
      <c r="W1646" t="inlineStr">
        <is>
          <t>-</t>
        </is>
      </c>
      <c r="X1646" t="inlineStr">
        <is>
          <t>No</t>
        </is>
      </c>
      <c r="Y1646" t="inlineStr">
        <is>
          <t>Si</t>
        </is>
      </c>
      <c r="Z1646" t="inlineStr">
        <is>
          <t>No</t>
        </is>
      </c>
      <c r="AA1646" t="inlineStr">
        <is>
          <t>Si</t>
        </is>
      </c>
      <c r="AB1646" t="inlineStr">
        <is>
          <t>No</t>
        </is>
      </c>
      <c r="AC1646" s="126" t="inlineStr">
        <is>
          <t>Aqui</t>
        </is>
      </c>
      <c r="AE1646" t="n">
        <v>1903.846153846154</v>
      </c>
      <c r="AF1646" t="n">
        <v>1554.160125588697</v>
      </c>
    </row>
    <row r="1647">
      <c r="B1647" t="inlineStr">
        <is>
          <t>Actiu</t>
        </is>
      </c>
      <c r="C1647" t="inlineStr">
        <is>
          <t>2025-06-10</t>
        </is>
      </c>
      <c r="D1647" t="inlineStr">
        <is>
          <t>Serra Grup Immobiliari</t>
        </is>
      </c>
      <c r="F1647" t="inlineStr">
        <is>
          <t>2025-06-10</t>
        </is>
      </c>
      <c r="G1647" t="n">
        <v>0</v>
      </c>
      <c r="I1647" t="n">
        <v>295000</v>
      </c>
      <c r="J1647" t="inlineStr">
        <is>
          <t>-</t>
        </is>
      </c>
      <c r="K1647" t="inlineStr">
        <is>
          <t>Viviendas</t>
        </is>
      </c>
      <c r="L1647" t="inlineStr">
        <is>
          <t>-</t>
        </is>
      </c>
      <c r="M1647" t="n">
        <v>1991</v>
      </c>
      <c r="N1647" t="n">
        <v>34</v>
      </c>
      <c r="O1647" t="inlineStr">
        <is>
          <t>Vilafranca del Penedès</t>
        </is>
      </c>
      <c r="P1647" t="inlineStr">
        <is>
          <t>Barceloneta - Molí D´En Rovira</t>
        </is>
      </c>
      <c r="Q1647" t="n">
        <v>121</v>
      </c>
      <c r="R1647" t="inlineStr">
        <is>
          <t>-</t>
        </is>
      </c>
      <c r="S1647" t="inlineStr">
        <is>
          <t>-</t>
        </is>
      </c>
      <c r="T1647" t="inlineStr">
        <is>
          <t>No</t>
        </is>
      </c>
      <c r="U1647" t="n">
        <v>3</v>
      </c>
      <c r="V1647" t="n">
        <v>3</v>
      </c>
      <c r="W1647" t="inlineStr">
        <is>
          <t>-</t>
        </is>
      </c>
      <c r="X1647" t="inlineStr">
        <is>
          <t>No</t>
        </is>
      </c>
      <c r="Y1647" t="inlineStr">
        <is>
          <t>No</t>
        </is>
      </c>
      <c r="Z1647" t="inlineStr">
        <is>
          <t>No</t>
        </is>
      </c>
      <c r="AA1647" t="inlineStr">
        <is>
          <t>Si</t>
        </is>
      </c>
      <c r="AB1647" t="inlineStr">
        <is>
          <t>Si</t>
        </is>
      </c>
      <c r="AC1647" s="126" t="inlineStr">
        <is>
          <t>Aqui</t>
        </is>
      </c>
      <c r="AE1647" t="n">
        <v>2438.01652892562</v>
      </c>
      <c r="AF1647" t="n">
        <v>2083.774811047538</v>
      </c>
    </row>
    <row r="1648">
      <c r="B1648" t="inlineStr">
        <is>
          <t>Actiu</t>
        </is>
      </c>
      <c r="C1648" t="inlineStr">
        <is>
          <t>2025-06-10</t>
        </is>
      </c>
      <c r="D1648" t="inlineStr">
        <is>
          <t>Serra Grup Immobiliari</t>
        </is>
      </c>
      <c r="F1648" t="inlineStr">
        <is>
          <t>2025-06-10</t>
        </is>
      </c>
      <c r="G1648" t="n">
        <v>0</v>
      </c>
      <c r="I1648" t="n">
        <v>296000</v>
      </c>
      <c r="J1648" t="inlineStr">
        <is>
          <t>-</t>
        </is>
      </c>
      <c r="K1648" t="inlineStr">
        <is>
          <t>Viviendas</t>
        </is>
      </c>
      <c r="L1648" t="inlineStr">
        <is>
          <t>Buen estado</t>
        </is>
      </c>
      <c r="M1648" t="inlineStr">
        <is>
          <t>-</t>
        </is>
      </c>
      <c r="N1648" t="inlineStr">
        <is>
          <t>-</t>
        </is>
      </c>
      <c r="O1648" t="inlineStr">
        <is>
          <t>Font-rubí</t>
        </is>
      </c>
      <c r="P1648" t="inlineStr">
        <is>
          <t>Cataluna</t>
        </is>
      </c>
      <c r="Q1648" t="n">
        <v>95</v>
      </c>
      <c r="R1648" t="inlineStr">
        <is>
          <t>-</t>
        </is>
      </c>
      <c r="S1648" t="inlineStr">
        <is>
          <t>-</t>
        </is>
      </c>
      <c r="T1648" t="inlineStr">
        <is>
          <t>No</t>
        </is>
      </c>
      <c r="U1648" t="n">
        <v>7</v>
      </c>
      <c r="V1648" t="n">
        <v>3</v>
      </c>
      <c r="W1648" t="inlineStr">
        <is>
          <t>-</t>
        </is>
      </c>
      <c r="X1648" t="inlineStr">
        <is>
          <t>Si</t>
        </is>
      </c>
      <c r="Y1648" t="inlineStr">
        <is>
          <t>No</t>
        </is>
      </c>
      <c r="Z1648" t="inlineStr">
        <is>
          <t>Si</t>
        </is>
      </c>
      <c r="AA1648" t="inlineStr">
        <is>
          <t>No</t>
        </is>
      </c>
      <c r="AB1648" t="inlineStr">
        <is>
          <t>No</t>
        </is>
      </c>
      <c r="AC1648" s="126" t="inlineStr">
        <is>
          <t>Aqui</t>
        </is>
      </c>
      <c r="AE1648" t="n">
        <v>3115.78947368421</v>
      </c>
      <c r="AF1648" t="inlineStr">
        <is>
          <t>-</t>
        </is>
      </c>
    </row>
    <row r="1649">
      <c r="B1649" t="inlineStr">
        <is>
          <t>Actiu</t>
        </is>
      </c>
      <c r="C1649" t="inlineStr">
        <is>
          <t>2025-06-10</t>
        </is>
      </c>
      <c r="D1649" t="inlineStr">
        <is>
          <t>Serra Grup Immobiliari</t>
        </is>
      </c>
      <c r="F1649" t="inlineStr">
        <is>
          <t>2025-06-10</t>
        </is>
      </c>
      <c r="G1649" t="n">
        <v>0</v>
      </c>
      <c r="I1649" t="n">
        <v>340000</v>
      </c>
      <c r="J1649" t="inlineStr">
        <is>
          <t>-</t>
        </is>
      </c>
      <c r="K1649" t="inlineStr">
        <is>
          <t>Viviendas</t>
        </is>
      </c>
      <c r="L1649" t="inlineStr">
        <is>
          <t>-</t>
        </is>
      </c>
      <c r="M1649" t="n">
        <v>2003</v>
      </c>
      <c r="N1649" t="n">
        <v>22</v>
      </c>
      <c r="O1649" t="inlineStr">
        <is>
          <t>Moja</t>
        </is>
      </c>
      <c r="P1649" t="inlineStr">
        <is>
          <t>La vinera</t>
        </is>
      </c>
      <c r="Q1649" t="n">
        <v>125</v>
      </c>
      <c r="R1649" t="inlineStr">
        <is>
          <t>-</t>
        </is>
      </c>
      <c r="S1649" t="inlineStr">
        <is>
          <t>-</t>
        </is>
      </c>
      <c r="T1649" t="inlineStr">
        <is>
          <t>Si</t>
        </is>
      </c>
      <c r="U1649" t="n">
        <v>4</v>
      </c>
      <c r="V1649" t="n">
        <v>3</v>
      </c>
      <c r="W1649" t="inlineStr">
        <is>
          <t>-</t>
        </is>
      </c>
      <c r="X1649" t="inlineStr">
        <is>
          <t>Si</t>
        </is>
      </c>
      <c r="Y1649" t="inlineStr">
        <is>
          <t>Si</t>
        </is>
      </c>
      <c r="Z1649" t="inlineStr">
        <is>
          <t>Si</t>
        </is>
      </c>
      <c r="AA1649" t="inlineStr">
        <is>
          <t>Si</t>
        </is>
      </c>
      <c r="AB1649" t="inlineStr">
        <is>
          <t>Si</t>
        </is>
      </c>
      <c r="AC1649" s="126" t="inlineStr">
        <is>
          <t>Aqui</t>
        </is>
      </c>
      <c r="AE1649" t="n">
        <v>2720</v>
      </c>
      <c r="AF1649" t="n">
        <v>2450.45045045045</v>
      </c>
    </row>
    <row r="1650">
      <c r="B1650" t="inlineStr">
        <is>
          <t>Actiu</t>
        </is>
      </c>
      <c r="C1650" t="inlineStr">
        <is>
          <t>2025-06-11</t>
        </is>
      </c>
      <c r="D1650" t="inlineStr">
        <is>
          <t>Serra Grup Immobiliari</t>
        </is>
      </c>
      <c r="F1650" t="inlineStr">
        <is>
          <t>2025-06-11</t>
        </is>
      </c>
      <c r="G1650" t="n">
        <v>0</v>
      </c>
      <c r="I1650" t="n">
        <v>700000</v>
      </c>
      <c r="J1650" t="inlineStr">
        <is>
          <t>-</t>
        </is>
      </c>
      <c r="K1650" t="inlineStr">
        <is>
          <t>Viviendas</t>
        </is>
      </c>
      <c r="L1650" t="inlineStr">
        <is>
          <t>Buen estado</t>
        </is>
      </c>
      <c r="M1650" t="n">
        <v>1925</v>
      </c>
      <c r="N1650" t="n">
        <v>100</v>
      </c>
      <c r="O1650" t="inlineStr">
        <is>
          <t>Vilafranca del Penedès</t>
        </is>
      </c>
      <c r="P1650" t="inlineStr">
        <is>
          <t>*CENTRO</t>
        </is>
      </c>
      <c r="Q1650" t="n">
        <v>181</v>
      </c>
      <c r="R1650" t="inlineStr">
        <is>
          <t>-</t>
        </is>
      </c>
      <c r="S1650" t="inlineStr">
        <is>
          <t>-</t>
        </is>
      </c>
      <c r="T1650" t="inlineStr">
        <is>
          <t>No</t>
        </is>
      </c>
      <c r="U1650" t="n">
        <v>8</v>
      </c>
      <c r="V1650" t="n">
        <v>8</v>
      </c>
      <c r="W1650" t="inlineStr">
        <is>
          <t>Este</t>
        </is>
      </c>
      <c r="X1650" t="inlineStr">
        <is>
          <t>No</t>
        </is>
      </c>
      <c r="Y1650" t="inlineStr">
        <is>
          <t>Si</t>
        </is>
      </c>
      <c r="Z1650" t="inlineStr">
        <is>
          <t>No</t>
        </is>
      </c>
      <c r="AA1650" t="inlineStr">
        <is>
          <t>No</t>
        </is>
      </c>
      <c r="AB1650" t="inlineStr">
        <is>
          <t>No</t>
        </is>
      </c>
      <c r="AC1650" s="126" t="inlineStr">
        <is>
          <t>Aqui</t>
        </is>
      </c>
      <c r="AE1650" t="n">
        <v>3867.403314917127</v>
      </c>
      <c r="AF1650" t="n">
        <v>2578.268876611418</v>
      </c>
    </row>
    <row r="1651">
      <c r="B1651" t="inlineStr">
        <is>
          <t>Actiu</t>
        </is>
      </c>
      <c r="C1651" t="inlineStr">
        <is>
          <t>2025-06-11</t>
        </is>
      </c>
      <c r="D1651" t="inlineStr">
        <is>
          <t>Serra Grup Immobiliari</t>
        </is>
      </c>
      <c r="F1651" t="inlineStr">
        <is>
          <t>2025-06-11</t>
        </is>
      </c>
      <c r="G1651" t="n">
        <v>0</v>
      </c>
      <c r="I1651" t="n">
        <v>276838</v>
      </c>
      <c r="J1651" t="inlineStr">
        <is>
          <t>-</t>
        </is>
      </c>
      <c r="K1651" t="inlineStr">
        <is>
          <t>Viviendas</t>
        </is>
      </c>
      <c r="L1651" t="inlineStr">
        <is>
          <t>Obra Nueva</t>
        </is>
      </c>
      <c r="M1651" t="n">
        <v>2025</v>
      </c>
      <c r="N1651" t="n">
        <v>0</v>
      </c>
      <c r="O1651" t="inlineStr">
        <is>
          <t>Vilafranca del Penedès</t>
        </is>
      </c>
      <c r="P1651" t="inlineStr">
        <is>
          <t>Barceloneta</t>
        </is>
      </c>
      <c r="Q1651" t="n">
        <v>83</v>
      </c>
      <c r="R1651" t="inlineStr">
        <is>
          <t>-</t>
        </is>
      </c>
      <c r="S1651" t="inlineStr">
        <is>
          <t>-</t>
        </is>
      </c>
      <c r="T1651" t="inlineStr">
        <is>
          <t>Si</t>
        </is>
      </c>
      <c r="U1651" t="n">
        <v>3</v>
      </c>
      <c r="V1651" t="n">
        <v>2</v>
      </c>
      <c r="W1651" t="inlineStr">
        <is>
          <t>-</t>
        </is>
      </c>
      <c r="X1651" t="inlineStr">
        <is>
          <t>No</t>
        </is>
      </c>
      <c r="Y1651" t="inlineStr">
        <is>
          <t>No</t>
        </is>
      </c>
      <c r="Z1651" t="inlineStr">
        <is>
          <t>Si</t>
        </is>
      </c>
      <c r="AA1651" t="inlineStr">
        <is>
          <t>No</t>
        </is>
      </c>
      <c r="AB1651" t="inlineStr">
        <is>
          <t>Si</t>
        </is>
      </c>
      <c r="AC1651" s="126" t="inlineStr">
        <is>
          <t>Aqui</t>
        </is>
      </c>
      <c r="AE1651" t="n">
        <v>3335.397590361446</v>
      </c>
      <c r="AF1651" t="n">
        <v>3335.397590361446</v>
      </c>
    </row>
    <row r="1652">
      <c r="B1652" t="inlineStr">
        <is>
          <t>Actiu</t>
        </is>
      </c>
      <c r="C1652" t="inlineStr">
        <is>
          <t>2025-06-11</t>
        </is>
      </c>
      <c r="D1652" t="inlineStr">
        <is>
          <t>Serra Grup Immobiliari</t>
        </is>
      </c>
      <c r="F1652" t="inlineStr">
        <is>
          <t>2025-06-11</t>
        </is>
      </c>
      <c r="G1652" t="n">
        <v>0</v>
      </c>
      <c r="I1652" t="n">
        <v>282043</v>
      </c>
      <c r="J1652" t="inlineStr">
        <is>
          <t>-</t>
        </is>
      </c>
      <c r="K1652" t="inlineStr">
        <is>
          <t>Viviendas</t>
        </is>
      </c>
      <c r="L1652" t="inlineStr">
        <is>
          <t>Nuevo</t>
        </is>
      </c>
      <c r="M1652" t="inlineStr">
        <is>
          <t>-</t>
        </is>
      </c>
      <c r="N1652" t="inlineStr">
        <is>
          <t>-</t>
        </is>
      </c>
      <c r="O1652" t="inlineStr">
        <is>
          <t>Vilafranca del Penedès</t>
        </is>
      </c>
      <c r="P1652" t="inlineStr">
        <is>
          <t>Barcelona</t>
        </is>
      </c>
      <c r="Q1652" t="n">
        <v>83</v>
      </c>
      <c r="R1652" t="inlineStr">
        <is>
          <t>-</t>
        </is>
      </c>
      <c r="S1652" t="inlineStr">
        <is>
          <t>-</t>
        </is>
      </c>
      <c r="T1652" t="inlineStr">
        <is>
          <t>Si</t>
        </is>
      </c>
      <c r="U1652" t="n">
        <v>3</v>
      </c>
      <c r="V1652" t="n">
        <v>2</v>
      </c>
      <c r="W1652" t="inlineStr">
        <is>
          <t>-</t>
        </is>
      </c>
      <c r="X1652" t="inlineStr">
        <is>
          <t>No</t>
        </is>
      </c>
      <c r="Y1652" t="inlineStr">
        <is>
          <t>No</t>
        </is>
      </c>
      <c r="Z1652" t="inlineStr">
        <is>
          <t>Si</t>
        </is>
      </c>
      <c r="AA1652" t="inlineStr">
        <is>
          <t>No</t>
        </is>
      </c>
      <c r="AB1652" t="inlineStr">
        <is>
          <t>Si</t>
        </is>
      </c>
      <c r="AC1652" s="126" t="inlineStr">
        <is>
          <t>Aqui</t>
        </is>
      </c>
      <c r="AE1652" t="n">
        <v>3398.10843373494</v>
      </c>
      <c r="AF1652" t="inlineStr">
        <is>
          <t>-</t>
        </is>
      </c>
    </row>
    <row r="1653">
      <c r="B1653" t="inlineStr">
        <is>
          <t>Actiu</t>
        </is>
      </c>
      <c r="C1653" t="inlineStr">
        <is>
          <t>2025-06-11</t>
        </is>
      </c>
      <c r="D1653" t="inlineStr">
        <is>
          <t>Serra Grup Immobiliari</t>
        </is>
      </c>
      <c r="F1653" t="inlineStr">
        <is>
          <t>2025-06-11</t>
        </is>
      </c>
      <c r="G1653" t="n">
        <v>0</v>
      </c>
      <c r="I1653" t="n">
        <v>276105</v>
      </c>
      <c r="J1653" t="inlineStr">
        <is>
          <t>-</t>
        </is>
      </c>
      <c r="K1653" t="inlineStr">
        <is>
          <t>Viviendas</t>
        </is>
      </c>
      <c r="L1653" t="inlineStr">
        <is>
          <t>Obra Nueva</t>
        </is>
      </c>
      <c r="M1653" t="n">
        <v>2025</v>
      </c>
      <c r="N1653" t="n">
        <v>0</v>
      </c>
      <c r="O1653" t="inlineStr">
        <is>
          <t>Vilafranca del Penedès</t>
        </is>
      </c>
      <c r="P1653" t="inlineStr">
        <is>
          <t>Vilafranca del Penedès</t>
        </is>
      </c>
      <c r="Q1653" t="n">
        <v>83</v>
      </c>
      <c r="R1653" t="inlineStr">
        <is>
          <t>-</t>
        </is>
      </c>
      <c r="S1653" t="inlineStr">
        <is>
          <t>-</t>
        </is>
      </c>
      <c r="T1653" t="inlineStr">
        <is>
          <t>Si</t>
        </is>
      </c>
      <c r="U1653" t="n">
        <v>3</v>
      </c>
      <c r="V1653" t="n">
        <v>2</v>
      </c>
      <c r="W1653" t="inlineStr">
        <is>
          <t>-</t>
        </is>
      </c>
      <c r="X1653" t="inlineStr">
        <is>
          <t>No</t>
        </is>
      </c>
      <c r="Y1653" t="inlineStr">
        <is>
          <t>No</t>
        </is>
      </c>
      <c r="Z1653" t="inlineStr">
        <is>
          <t>Si</t>
        </is>
      </c>
      <c r="AA1653" t="inlineStr">
        <is>
          <t>No</t>
        </is>
      </c>
      <c r="AB1653" t="inlineStr">
        <is>
          <t>Si</t>
        </is>
      </c>
      <c r="AC1653" s="126" t="inlineStr">
        <is>
          <t>Aqui</t>
        </is>
      </c>
      <c r="AE1653" t="n">
        <v>3326.566265060241</v>
      </c>
      <c r="AF1653" t="n">
        <v>3326.566265060241</v>
      </c>
    </row>
    <row r="1654">
      <c r="B1654" t="inlineStr">
        <is>
          <t>Actiu</t>
        </is>
      </c>
      <c r="C1654" t="inlineStr">
        <is>
          <t>2025-06-11</t>
        </is>
      </c>
      <c r="D1654" t="inlineStr">
        <is>
          <t>Serra Grup Immobiliari</t>
        </is>
      </c>
      <c r="F1654" t="inlineStr">
        <is>
          <t>2025-06-11</t>
        </is>
      </c>
      <c r="G1654" t="n">
        <v>0</v>
      </c>
      <c r="I1654" t="n">
        <v>148000</v>
      </c>
      <c r="J1654" t="inlineStr">
        <is>
          <t>-</t>
        </is>
      </c>
      <c r="K1654" t="inlineStr">
        <is>
          <t>Viviendas</t>
        </is>
      </c>
      <c r="L1654" t="inlineStr">
        <is>
          <t>Buen estado</t>
        </is>
      </c>
      <c r="M1654" t="n">
        <v>1967</v>
      </c>
      <c r="N1654" t="n">
        <v>58</v>
      </c>
      <c r="O1654" t="inlineStr">
        <is>
          <t>Vilafranca del Penedès</t>
        </is>
      </c>
      <c r="P1654" t="inlineStr">
        <is>
          <t>LEspirall</t>
        </is>
      </c>
      <c r="Q1654" t="n">
        <v>80</v>
      </c>
      <c r="R1654" t="inlineStr">
        <is>
          <t>-</t>
        </is>
      </c>
      <c r="S1654" t="inlineStr">
        <is>
          <t>-</t>
        </is>
      </c>
      <c r="T1654" t="inlineStr">
        <is>
          <t>Si</t>
        </is>
      </c>
      <c r="U1654" t="n">
        <v>3</v>
      </c>
      <c r="V1654" t="n">
        <v>1</v>
      </c>
      <c r="W1654" t="inlineStr">
        <is>
          <t>Este</t>
        </is>
      </c>
      <c r="X1654" t="inlineStr">
        <is>
          <t>No</t>
        </is>
      </c>
      <c r="Y1654" t="inlineStr">
        <is>
          <t>No</t>
        </is>
      </c>
      <c r="Z1654" t="inlineStr">
        <is>
          <t>No</t>
        </is>
      </c>
      <c r="AA1654" t="inlineStr">
        <is>
          <t>No</t>
        </is>
      </c>
      <c r="AB1654" t="inlineStr">
        <is>
          <t>Si</t>
        </is>
      </c>
      <c r="AC1654" s="126" t="inlineStr">
        <is>
          <t>Aqui</t>
        </is>
      </c>
      <c r="AE1654" t="n">
        <v>1850</v>
      </c>
      <c r="AF1654" t="n">
        <v>1434.108527131783</v>
      </c>
    </row>
    <row r="1655">
      <c r="B1655" t="inlineStr">
        <is>
          <t>Actiu</t>
        </is>
      </c>
      <c r="C1655" t="inlineStr">
        <is>
          <t>2025-06-11</t>
        </is>
      </c>
      <c r="D1655" t="inlineStr">
        <is>
          <t>Serra Grup Immobiliari</t>
        </is>
      </c>
      <c r="F1655" t="inlineStr">
        <is>
          <t>2025-06-11</t>
        </is>
      </c>
      <c r="G1655" t="n">
        <v>0</v>
      </c>
      <c r="I1655" t="n">
        <v>143000</v>
      </c>
      <c r="J1655" t="inlineStr">
        <is>
          <t>-</t>
        </is>
      </c>
      <c r="K1655" t="inlineStr">
        <is>
          <t>Viviendas</t>
        </is>
      </c>
      <c r="L1655" t="inlineStr">
        <is>
          <t>Buen estado</t>
        </is>
      </c>
      <c r="M1655" t="n">
        <v>1969</v>
      </c>
      <c r="N1655" t="n">
        <v>56</v>
      </c>
      <c r="O1655" t="inlineStr">
        <is>
          <t>Vilafranca del Penedès</t>
        </is>
      </c>
      <c r="P1655" t="inlineStr">
        <is>
          <t>Poble nou</t>
        </is>
      </c>
      <c r="Q1655" t="n">
        <v>70</v>
      </c>
      <c r="R1655" t="inlineStr">
        <is>
          <t>-</t>
        </is>
      </c>
      <c r="S1655" t="inlineStr">
        <is>
          <t>-</t>
        </is>
      </c>
      <c r="T1655" t="inlineStr">
        <is>
          <t>No</t>
        </is>
      </c>
      <c r="U1655" t="n">
        <v>3</v>
      </c>
      <c r="V1655" t="n">
        <v>1</v>
      </c>
      <c r="W1655" t="inlineStr">
        <is>
          <t>Este</t>
        </is>
      </c>
      <c r="X1655" t="inlineStr">
        <is>
          <t>No</t>
        </is>
      </c>
      <c r="Y1655" t="inlineStr">
        <is>
          <t>Si</t>
        </is>
      </c>
      <c r="Z1655" t="inlineStr">
        <is>
          <t>No</t>
        </is>
      </c>
      <c r="AA1655" t="inlineStr">
        <is>
          <t>No</t>
        </is>
      </c>
      <c r="AB1655" t="inlineStr">
        <is>
          <t>No</t>
        </is>
      </c>
      <c r="AC1655" s="126" t="inlineStr">
        <is>
          <t>Aqui</t>
        </is>
      </c>
      <c r="AE1655" t="n">
        <v>2042.857142857143</v>
      </c>
      <c r="AF1655" t="n">
        <v>1595.982142857143</v>
      </c>
    </row>
    <row r="1656">
      <c r="B1656" t="inlineStr">
        <is>
          <t>Actiu</t>
        </is>
      </c>
      <c r="C1656" t="inlineStr">
        <is>
          <t>2025-06-11</t>
        </is>
      </c>
      <c r="D1656" t="inlineStr">
        <is>
          <t>Serra Grup Immobiliari</t>
        </is>
      </c>
      <c r="F1656" t="inlineStr">
        <is>
          <t>2025-06-11</t>
        </is>
      </c>
      <c r="G1656" t="n">
        <v>0</v>
      </c>
      <c r="I1656" t="n">
        <v>269000</v>
      </c>
      <c r="J1656" t="inlineStr">
        <is>
          <t>-</t>
        </is>
      </c>
      <c r="K1656" t="inlineStr">
        <is>
          <t>Viviendas</t>
        </is>
      </c>
      <c r="L1656" t="inlineStr">
        <is>
          <t>Obra Nueva</t>
        </is>
      </c>
      <c r="M1656" t="n">
        <v>2025</v>
      </c>
      <c r="N1656" t="n">
        <v>0</v>
      </c>
      <c r="O1656" t="inlineStr">
        <is>
          <t>Vilafranca del Penedès</t>
        </is>
      </c>
      <c r="P1656" t="inlineStr">
        <is>
          <t>La Girada</t>
        </is>
      </c>
      <c r="Q1656" t="n">
        <v>78</v>
      </c>
      <c r="R1656" t="inlineStr">
        <is>
          <t>-</t>
        </is>
      </c>
      <c r="S1656" t="inlineStr">
        <is>
          <t>-</t>
        </is>
      </c>
      <c r="T1656" t="inlineStr">
        <is>
          <t>Si</t>
        </is>
      </c>
      <c r="U1656" t="n">
        <v>4</v>
      </c>
      <c r="V1656" t="n">
        <v>2</v>
      </c>
      <c r="W1656" t="inlineStr">
        <is>
          <t>-</t>
        </is>
      </c>
      <c r="X1656" t="inlineStr">
        <is>
          <t>No</t>
        </is>
      </c>
      <c r="Y1656" t="inlineStr">
        <is>
          <t>Si</t>
        </is>
      </c>
      <c r="Z1656" t="inlineStr">
        <is>
          <t>Si</t>
        </is>
      </c>
      <c r="AA1656" t="inlineStr">
        <is>
          <t>No</t>
        </is>
      </c>
      <c r="AB1656" t="inlineStr">
        <is>
          <t>No</t>
        </is>
      </c>
      <c r="AC1656" s="126" t="inlineStr">
        <is>
          <t>Aqui</t>
        </is>
      </c>
      <c r="AE1656" t="n">
        <v>3448.717948717949</v>
      </c>
      <c r="AF1656" t="n">
        <v>3448.717948717949</v>
      </c>
    </row>
    <row r="1657">
      <c r="B1657" t="inlineStr">
        <is>
          <t>Actiu</t>
        </is>
      </c>
      <c r="C1657" t="inlineStr">
        <is>
          <t>2025-06-11</t>
        </is>
      </c>
      <c r="D1657" t="inlineStr">
        <is>
          <t>Serra Grup Immobiliari</t>
        </is>
      </c>
      <c r="F1657" t="inlineStr">
        <is>
          <t>2025-06-11</t>
        </is>
      </c>
      <c r="G1657" t="n">
        <v>0</v>
      </c>
      <c r="I1657" t="n">
        <v>285000</v>
      </c>
      <c r="J1657" t="inlineStr">
        <is>
          <t>-</t>
        </is>
      </c>
      <c r="K1657" t="inlineStr">
        <is>
          <t>Viviendas</t>
        </is>
      </c>
      <c r="L1657" t="inlineStr">
        <is>
          <t>Buen estado</t>
        </is>
      </c>
      <c r="M1657" t="n">
        <v>1960</v>
      </c>
      <c r="N1657" t="n">
        <v>65</v>
      </c>
      <c r="O1657" t="inlineStr">
        <is>
          <t>Vilafranca del Penedès</t>
        </is>
      </c>
      <c r="P1657" t="inlineStr">
        <is>
          <t>*CENTRO</t>
        </is>
      </c>
      <c r="Q1657" t="n">
        <v>98</v>
      </c>
      <c r="R1657" t="inlineStr">
        <is>
          <t>-</t>
        </is>
      </c>
      <c r="S1657" t="inlineStr">
        <is>
          <t>-</t>
        </is>
      </c>
      <c r="T1657" t="inlineStr">
        <is>
          <t>No</t>
        </is>
      </c>
      <c r="U1657" t="n">
        <v>3</v>
      </c>
      <c r="V1657" t="n">
        <v>2</v>
      </c>
      <c r="W1657" t="inlineStr">
        <is>
          <t>-</t>
        </is>
      </c>
      <c r="X1657" t="inlineStr">
        <is>
          <t>No</t>
        </is>
      </c>
      <c r="Y1657" t="inlineStr">
        <is>
          <t>Si</t>
        </is>
      </c>
      <c r="Z1657" t="inlineStr">
        <is>
          <t>No</t>
        </is>
      </c>
      <c r="AA1657" t="inlineStr">
        <is>
          <t>No</t>
        </is>
      </c>
      <c r="AB1657" t="inlineStr">
        <is>
          <t>Si</t>
        </is>
      </c>
      <c r="AC1657" s="126" t="inlineStr">
        <is>
          <t>Aqui</t>
        </is>
      </c>
      <c r="AE1657" t="n">
        <v>2908.163265306122</v>
      </c>
      <c r="AF1657" t="n">
        <v>2194.840200231036</v>
      </c>
    </row>
    <row r="1658">
      <c r="B1658" t="inlineStr">
        <is>
          <t>Actiu</t>
        </is>
      </c>
      <c r="C1658" t="inlineStr">
        <is>
          <t>2025-06-11</t>
        </is>
      </c>
      <c r="D1658" t="inlineStr">
        <is>
          <t>Serra Grup Immobiliari</t>
        </is>
      </c>
      <c r="F1658" t="inlineStr">
        <is>
          <t>2025-06-11</t>
        </is>
      </c>
      <c r="G1658" t="n">
        <v>0</v>
      </c>
      <c r="I1658" t="n">
        <v>175000</v>
      </c>
      <c r="J1658" t="inlineStr">
        <is>
          <t>-</t>
        </is>
      </c>
      <c r="K1658" t="inlineStr">
        <is>
          <t>Viviendas</t>
        </is>
      </c>
      <c r="L1658" t="inlineStr">
        <is>
          <t>Buen estado</t>
        </is>
      </c>
      <c r="M1658" t="n">
        <v>1995</v>
      </c>
      <c r="N1658" t="n">
        <v>30</v>
      </c>
      <c r="O1658" t="inlineStr">
        <is>
          <t>Vilafranca del Penedès</t>
        </is>
      </c>
      <c r="P1658" t="inlineStr">
        <is>
          <t>LES CLOTES</t>
        </is>
      </c>
      <c r="Q1658" t="n">
        <v>87</v>
      </c>
      <c r="R1658" t="inlineStr">
        <is>
          <t>-</t>
        </is>
      </c>
      <c r="S1658" t="inlineStr">
        <is>
          <t>-</t>
        </is>
      </c>
      <c r="T1658" t="inlineStr">
        <is>
          <t>Si</t>
        </is>
      </c>
      <c r="U1658" t="n">
        <v>4</v>
      </c>
      <c r="V1658" t="n">
        <v>2</v>
      </c>
      <c r="W1658" t="inlineStr">
        <is>
          <t>Oeste</t>
        </is>
      </c>
      <c r="X1658" t="inlineStr">
        <is>
          <t>No</t>
        </is>
      </c>
      <c r="Y1658" t="inlineStr">
        <is>
          <t>Si</t>
        </is>
      </c>
      <c r="Z1658" t="inlineStr">
        <is>
          <t>No</t>
        </is>
      </c>
      <c r="AA1658" t="inlineStr">
        <is>
          <t>No</t>
        </is>
      </c>
      <c r="AB1658" t="inlineStr">
        <is>
          <t>No</t>
        </is>
      </c>
      <c r="AC1658" s="126" t="inlineStr">
        <is>
          <t>Aqui</t>
        </is>
      </c>
      <c r="AE1658" t="n">
        <v>2011.494252873563</v>
      </c>
      <c r="AF1658" t="n">
        <v>1749.125437281359</v>
      </c>
    </row>
    <row r="1659">
      <c r="B1659" t="inlineStr">
        <is>
          <t>Actiu</t>
        </is>
      </c>
      <c r="C1659" t="inlineStr">
        <is>
          <t>2025-06-11</t>
        </is>
      </c>
      <c r="D1659" t="inlineStr">
        <is>
          <t>Serra Grup Immobiliari</t>
        </is>
      </c>
      <c r="F1659" t="inlineStr">
        <is>
          <t>2025-06-11</t>
        </is>
      </c>
      <c r="G1659" t="n">
        <v>0</v>
      </c>
      <c r="I1659" t="n">
        <v>284000</v>
      </c>
      <c r="J1659" t="inlineStr">
        <is>
          <t>-</t>
        </is>
      </c>
      <c r="K1659" t="inlineStr">
        <is>
          <t>Viviendas</t>
        </is>
      </c>
      <c r="L1659" t="inlineStr">
        <is>
          <t>Nuevo</t>
        </is>
      </c>
      <c r="M1659" t="n">
        <v>2025</v>
      </c>
      <c r="N1659" t="n">
        <v>0</v>
      </c>
      <c r="O1659" t="inlineStr">
        <is>
          <t>Vilafranca del Penedès</t>
        </is>
      </c>
      <c r="P1659" t="inlineStr">
        <is>
          <t>La Girada</t>
        </is>
      </c>
      <c r="Q1659" t="n">
        <v>78</v>
      </c>
      <c r="R1659" t="inlineStr">
        <is>
          <t>-</t>
        </is>
      </c>
      <c r="S1659" t="inlineStr">
        <is>
          <t>-</t>
        </is>
      </c>
      <c r="T1659" t="inlineStr">
        <is>
          <t>Si</t>
        </is>
      </c>
      <c r="U1659" t="n">
        <v>4</v>
      </c>
      <c r="V1659" t="n">
        <v>2</v>
      </c>
      <c r="W1659" t="inlineStr">
        <is>
          <t>-</t>
        </is>
      </c>
      <c r="X1659" t="inlineStr">
        <is>
          <t>No</t>
        </is>
      </c>
      <c r="Y1659" t="inlineStr">
        <is>
          <t>Si</t>
        </is>
      </c>
      <c r="Z1659" t="inlineStr">
        <is>
          <t>Si</t>
        </is>
      </c>
      <c r="AA1659" t="inlineStr">
        <is>
          <t>No</t>
        </is>
      </c>
      <c r="AB1659" t="inlineStr">
        <is>
          <t>No</t>
        </is>
      </c>
      <c r="AC1659" s="126" t="inlineStr">
        <is>
          <t>Aqui</t>
        </is>
      </c>
      <c r="AE1659" t="n">
        <v>3641.025641025641</v>
      </c>
      <c r="AF1659" t="n">
        <v>3641.025641025641</v>
      </c>
    </row>
    <row r="1660">
      <c r="B1660" t="inlineStr">
        <is>
          <t>Actiu</t>
        </is>
      </c>
      <c r="C1660" t="inlineStr">
        <is>
          <t>2025-06-11</t>
        </is>
      </c>
      <c r="D1660" t="inlineStr">
        <is>
          <t>Serra Grup Immobiliari</t>
        </is>
      </c>
      <c r="F1660" t="inlineStr">
        <is>
          <t>2025-06-11</t>
        </is>
      </c>
      <c r="G1660" t="n">
        <v>0</v>
      </c>
      <c r="I1660" t="n">
        <v>167000</v>
      </c>
      <c r="J1660" t="inlineStr">
        <is>
          <t>-</t>
        </is>
      </c>
      <c r="K1660" t="inlineStr">
        <is>
          <t>Viviendas</t>
        </is>
      </c>
      <c r="L1660" t="inlineStr">
        <is>
          <t>Buen estado</t>
        </is>
      </c>
      <c r="M1660" t="n">
        <v>1972</v>
      </c>
      <c r="N1660" t="n">
        <v>53</v>
      </c>
      <c r="O1660" t="inlineStr">
        <is>
          <t>Vilafranca del Penedès</t>
        </is>
      </c>
      <c r="P1660" t="inlineStr">
        <is>
          <t>LEspirall</t>
        </is>
      </c>
      <c r="Q1660" t="n">
        <v>74</v>
      </c>
      <c r="R1660" t="inlineStr">
        <is>
          <t>-</t>
        </is>
      </c>
      <c r="S1660" t="inlineStr">
        <is>
          <t>-</t>
        </is>
      </c>
      <c r="T1660" t="inlineStr">
        <is>
          <t>Si</t>
        </is>
      </c>
      <c r="U1660" t="n">
        <v>3</v>
      </c>
      <c r="V1660" t="n">
        <v>1</v>
      </c>
      <c r="W1660" t="inlineStr">
        <is>
          <t>Sur</t>
        </is>
      </c>
      <c r="X1660" t="inlineStr">
        <is>
          <t>No</t>
        </is>
      </c>
      <c r="Y1660" t="inlineStr">
        <is>
          <t>No</t>
        </is>
      </c>
      <c r="Z1660" t="inlineStr">
        <is>
          <t>No</t>
        </is>
      </c>
      <c r="AA1660" t="inlineStr">
        <is>
          <t>No</t>
        </is>
      </c>
      <c r="AB1660" t="inlineStr">
        <is>
          <t>No</t>
        </is>
      </c>
      <c r="AC1660" s="126" t="inlineStr">
        <is>
          <t>Aqui</t>
        </is>
      </c>
      <c r="AE1660" t="n">
        <v>2256.756756756757</v>
      </c>
      <c r="AF1660" t="n">
        <v>1783.997436171349</v>
      </c>
    </row>
    <row r="1661">
      <c r="B1661" t="inlineStr">
        <is>
          <t>Actiu</t>
        </is>
      </c>
      <c r="C1661" t="inlineStr">
        <is>
          <t>2025-06-11</t>
        </is>
      </c>
      <c r="D1661" t="inlineStr">
        <is>
          <t>Serra Grup Immobiliari</t>
        </is>
      </c>
      <c r="F1661" t="inlineStr">
        <is>
          <t>2025-06-11</t>
        </is>
      </c>
      <c r="G1661" t="n">
        <v>0</v>
      </c>
      <c r="I1661" t="n">
        <v>319200</v>
      </c>
      <c r="J1661" t="inlineStr">
        <is>
          <t>-</t>
        </is>
      </c>
      <c r="K1661" t="inlineStr">
        <is>
          <t>Viviendas</t>
        </is>
      </c>
      <c r="L1661" t="inlineStr">
        <is>
          <t>Obra Nueva</t>
        </is>
      </c>
      <c r="M1661" t="n">
        <v>2025</v>
      </c>
      <c r="N1661" t="n">
        <v>0</v>
      </c>
      <c r="O1661" t="inlineStr">
        <is>
          <t>Vilafranca del Penedès</t>
        </is>
      </c>
      <c r="P1661" t="inlineStr">
        <is>
          <t>Barcelona</t>
        </is>
      </c>
      <c r="Q1661" t="n">
        <v>92</v>
      </c>
      <c r="R1661" t="inlineStr">
        <is>
          <t>-</t>
        </is>
      </c>
      <c r="S1661" t="inlineStr">
        <is>
          <t>-</t>
        </is>
      </c>
      <c r="T1661" t="inlineStr">
        <is>
          <t>Si</t>
        </is>
      </c>
      <c r="U1661" t="n">
        <v>4</v>
      </c>
      <c r="V1661" t="n">
        <v>2</v>
      </c>
      <c r="W1661" t="inlineStr">
        <is>
          <t>-</t>
        </is>
      </c>
      <c r="X1661" t="inlineStr">
        <is>
          <t>No</t>
        </is>
      </c>
      <c r="Y1661" t="inlineStr">
        <is>
          <t>No</t>
        </is>
      </c>
      <c r="Z1661" t="inlineStr">
        <is>
          <t>Si</t>
        </is>
      </c>
      <c r="AA1661" t="inlineStr">
        <is>
          <t>No</t>
        </is>
      </c>
      <c r="AB1661" t="inlineStr">
        <is>
          <t>Si</t>
        </is>
      </c>
      <c r="AC1661" s="126" t="inlineStr">
        <is>
          <t>Aqui</t>
        </is>
      </c>
      <c r="AE1661" t="n">
        <v>3469.565217391304</v>
      </c>
      <c r="AF1661" t="n">
        <v>3469.565217391304</v>
      </c>
    </row>
    <row r="1662">
      <c r="B1662" t="inlineStr">
        <is>
          <t>Actiu</t>
        </is>
      </c>
      <c r="C1662" t="inlineStr">
        <is>
          <t>2025-06-11</t>
        </is>
      </c>
      <c r="D1662" t="inlineStr">
        <is>
          <t>Serra Grup Immobiliari</t>
        </is>
      </c>
      <c r="F1662" t="inlineStr">
        <is>
          <t>2025-06-11</t>
        </is>
      </c>
      <c r="G1662" t="n">
        <v>0</v>
      </c>
      <c r="I1662" t="n">
        <v>268000</v>
      </c>
      <c r="J1662" t="inlineStr">
        <is>
          <t>-</t>
        </is>
      </c>
      <c r="K1662" t="inlineStr">
        <is>
          <t>Viviendas</t>
        </is>
      </c>
      <c r="L1662" t="inlineStr">
        <is>
          <t>Obra Nueva</t>
        </is>
      </c>
      <c r="M1662" t="n">
        <v>2025</v>
      </c>
      <c r="N1662" t="n">
        <v>0</v>
      </c>
      <c r="O1662" t="inlineStr">
        <is>
          <t>Vilafranca del Penedès</t>
        </is>
      </c>
      <c r="P1662" t="inlineStr">
        <is>
          <t>La Girada</t>
        </is>
      </c>
      <c r="Q1662" t="n">
        <v>78</v>
      </c>
      <c r="R1662" t="inlineStr">
        <is>
          <t>-</t>
        </is>
      </c>
      <c r="S1662" t="inlineStr">
        <is>
          <t>-</t>
        </is>
      </c>
      <c r="T1662" t="inlineStr">
        <is>
          <t>Si</t>
        </is>
      </c>
      <c r="U1662" t="n">
        <v>4</v>
      </c>
      <c r="V1662" t="n">
        <v>2</v>
      </c>
      <c r="W1662" t="inlineStr">
        <is>
          <t>-</t>
        </is>
      </c>
      <c r="X1662" t="inlineStr">
        <is>
          <t>No</t>
        </is>
      </c>
      <c r="Y1662" t="inlineStr">
        <is>
          <t>Si</t>
        </is>
      </c>
      <c r="Z1662" t="inlineStr">
        <is>
          <t>Si</t>
        </is>
      </c>
      <c r="AA1662" t="inlineStr">
        <is>
          <t>No</t>
        </is>
      </c>
      <c r="AB1662" t="inlineStr">
        <is>
          <t>No</t>
        </is>
      </c>
      <c r="AC1662" s="126" t="inlineStr">
        <is>
          <t>Aqui</t>
        </is>
      </c>
      <c r="AE1662" t="n">
        <v>3435.897435897436</v>
      </c>
      <c r="AF1662" t="n">
        <v>3435.897435897436</v>
      </c>
    </row>
    <row r="1663">
      <c r="B1663" t="inlineStr">
        <is>
          <t>Actiu</t>
        </is>
      </c>
      <c r="C1663" t="inlineStr">
        <is>
          <t>2025-06-11</t>
        </is>
      </c>
      <c r="D1663" t="inlineStr">
        <is>
          <t>Serra Grup Immobiliari</t>
        </is>
      </c>
      <c r="F1663" t="inlineStr">
        <is>
          <t>2025-06-11</t>
        </is>
      </c>
      <c r="G1663" t="n">
        <v>0</v>
      </c>
      <c r="I1663" t="n">
        <v>270000</v>
      </c>
      <c r="J1663" t="inlineStr">
        <is>
          <t>-</t>
        </is>
      </c>
      <c r="K1663" t="inlineStr">
        <is>
          <t>Viviendas</t>
        </is>
      </c>
      <c r="L1663" t="inlineStr">
        <is>
          <t>Seminuevo</t>
        </is>
      </c>
      <c r="M1663" t="n">
        <v>2023</v>
      </c>
      <c r="N1663" t="n">
        <v>2</v>
      </c>
      <c r="O1663" t="inlineStr">
        <is>
          <t>Vilafranca del Penedès</t>
        </is>
      </c>
      <c r="P1663" t="inlineStr">
        <is>
          <t>*CENTRO</t>
        </is>
      </c>
      <c r="Q1663" t="n">
        <v>95</v>
      </c>
      <c r="R1663" t="inlineStr">
        <is>
          <t>-</t>
        </is>
      </c>
      <c r="S1663" t="inlineStr">
        <is>
          <t>-</t>
        </is>
      </c>
      <c r="T1663" t="inlineStr">
        <is>
          <t>Si</t>
        </is>
      </c>
      <c r="U1663" t="n">
        <v>3</v>
      </c>
      <c r="V1663" t="n">
        <v>2</v>
      </c>
      <c r="W1663" t="inlineStr">
        <is>
          <t>Sur</t>
        </is>
      </c>
      <c r="X1663" t="inlineStr">
        <is>
          <t>No</t>
        </is>
      </c>
      <c r="Y1663" t="inlineStr">
        <is>
          <t>Si</t>
        </is>
      </c>
      <c r="Z1663" t="inlineStr">
        <is>
          <t>No</t>
        </is>
      </c>
      <c r="AA1663" t="inlineStr">
        <is>
          <t>No</t>
        </is>
      </c>
      <c r="AB1663" t="inlineStr">
        <is>
          <t>No</t>
        </is>
      </c>
      <c r="AC1663" s="126" t="inlineStr">
        <is>
          <t>Aqui</t>
        </is>
      </c>
      <c r="AE1663" t="n">
        <v>2842.105263157895</v>
      </c>
      <c r="AF1663" t="n">
        <v>2813.965607087024</v>
      </c>
    </row>
    <row r="1664">
      <c r="B1664" t="inlineStr">
        <is>
          <t>Actiu</t>
        </is>
      </c>
      <c r="C1664" t="inlineStr">
        <is>
          <t>2025-06-11</t>
        </is>
      </c>
      <c r="D1664" t="inlineStr">
        <is>
          <t>Serra Grup Immobiliari</t>
        </is>
      </c>
      <c r="F1664" t="inlineStr">
        <is>
          <t>2025-06-11</t>
        </is>
      </c>
      <c r="G1664" t="n">
        <v>0</v>
      </c>
      <c r="I1664" t="n">
        <v>294743</v>
      </c>
      <c r="J1664" t="inlineStr">
        <is>
          <t>-</t>
        </is>
      </c>
      <c r="K1664" t="inlineStr">
        <is>
          <t>Viviendas</t>
        </is>
      </c>
      <c r="L1664" t="inlineStr">
        <is>
          <t>Obra Nueva</t>
        </is>
      </c>
      <c r="M1664" t="n">
        <v>2025</v>
      </c>
      <c r="N1664" t="n">
        <v>0</v>
      </c>
      <c r="O1664" t="inlineStr">
        <is>
          <t>Vilafranca del Penedès</t>
        </is>
      </c>
      <c r="P1664" t="inlineStr">
        <is>
          <t>Barceloneta</t>
        </is>
      </c>
      <c r="Q1664" t="n">
        <v>82</v>
      </c>
      <c r="R1664" t="inlineStr">
        <is>
          <t>-</t>
        </is>
      </c>
      <c r="S1664" t="inlineStr">
        <is>
          <t>-</t>
        </is>
      </c>
      <c r="T1664" t="inlineStr">
        <is>
          <t>Si</t>
        </is>
      </c>
      <c r="U1664" t="n">
        <v>4</v>
      </c>
      <c r="V1664" t="n">
        <v>2</v>
      </c>
      <c r="W1664" t="inlineStr">
        <is>
          <t>-</t>
        </is>
      </c>
      <c r="X1664" t="inlineStr">
        <is>
          <t>No</t>
        </is>
      </c>
      <c r="Y1664" t="inlineStr">
        <is>
          <t>No</t>
        </is>
      </c>
      <c r="Z1664" t="inlineStr">
        <is>
          <t>Si</t>
        </is>
      </c>
      <c r="AA1664" t="inlineStr">
        <is>
          <t>No</t>
        </is>
      </c>
      <c r="AB1664" t="inlineStr">
        <is>
          <t>Si</t>
        </is>
      </c>
      <c r="AC1664" s="126" t="inlineStr">
        <is>
          <t>Aqui</t>
        </is>
      </c>
      <c r="AE1664" t="n">
        <v>3594.426829268293</v>
      </c>
      <c r="AF1664" t="n">
        <v>3594.426829268293</v>
      </c>
    </row>
    <row r="1665">
      <c r="B1665" t="inlineStr">
        <is>
          <t>Actiu</t>
        </is>
      </c>
      <c r="C1665" t="inlineStr">
        <is>
          <t>2025-06-11</t>
        </is>
      </c>
      <c r="D1665" t="inlineStr">
        <is>
          <t>Serra Grup Immobiliari</t>
        </is>
      </c>
      <c r="F1665" t="inlineStr">
        <is>
          <t>2025-06-11</t>
        </is>
      </c>
      <c r="G1665" t="n">
        <v>0</v>
      </c>
      <c r="I1665" t="n">
        <v>269000</v>
      </c>
      <c r="J1665" t="inlineStr">
        <is>
          <t>-</t>
        </is>
      </c>
      <c r="K1665" t="inlineStr">
        <is>
          <t>Viviendas</t>
        </is>
      </c>
      <c r="L1665" t="inlineStr">
        <is>
          <t>Obra Nueva</t>
        </is>
      </c>
      <c r="M1665" t="n">
        <v>2025</v>
      </c>
      <c r="N1665" t="n">
        <v>0</v>
      </c>
      <c r="O1665" t="inlineStr">
        <is>
          <t>Vilafranca del Penedès</t>
        </is>
      </c>
      <c r="P1665" t="inlineStr">
        <is>
          <t>La Girada</t>
        </is>
      </c>
      <c r="Q1665" t="n">
        <v>78</v>
      </c>
      <c r="R1665" t="inlineStr">
        <is>
          <t>-</t>
        </is>
      </c>
      <c r="S1665" t="inlineStr">
        <is>
          <t>-</t>
        </is>
      </c>
      <c r="T1665" t="inlineStr">
        <is>
          <t>Si</t>
        </is>
      </c>
      <c r="U1665" t="n">
        <v>4</v>
      </c>
      <c r="V1665" t="n">
        <v>2</v>
      </c>
      <c r="W1665" t="inlineStr">
        <is>
          <t>-</t>
        </is>
      </c>
      <c r="X1665" t="inlineStr">
        <is>
          <t>No</t>
        </is>
      </c>
      <c r="Y1665" t="inlineStr">
        <is>
          <t>Si</t>
        </is>
      </c>
      <c r="Z1665" t="inlineStr">
        <is>
          <t>Si</t>
        </is>
      </c>
      <c r="AA1665" t="inlineStr">
        <is>
          <t>No</t>
        </is>
      </c>
      <c r="AB1665" t="inlineStr">
        <is>
          <t>No</t>
        </is>
      </c>
      <c r="AC1665" s="126" t="inlineStr">
        <is>
          <t>Aqui</t>
        </is>
      </c>
      <c r="AE1665" t="n">
        <v>3448.717948717949</v>
      </c>
      <c r="AF1665" t="n">
        <v>3448.717948717949</v>
      </c>
    </row>
    <row r="1666">
      <c r="B1666" t="inlineStr">
        <is>
          <t>Actiu</t>
        </is>
      </c>
      <c r="C1666" t="inlineStr">
        <is>
          <t>2025-06-11</t>
        </is>
      </c>
      <c r="D1666" t="inlineStr">
        <is>
          <t>Serra Grup Immobiliari</t>
        </is>
      </c>
      <c r="F1666" t="inlineStr">
        <is>
          <t>2025-06-11</t>
        </is>
      </c>
      <c r="G1666" t="n">
        <v>0</v>
      </c>
      <c r="I1666" t="n">
        <v>276105</v>
      </c>
      <c r="J1666" t="inlineStr">
        <is>
          <t>-</t>
        </is>
      </c>
      <c r="K1666" t="inlineStr">
        <is>
          <t>Viviendas</t>
        </is>
      </c>
      <c r="L1666" t="inlineStr">
        <is>
          <t>Obra Nueva</t>
        </is>
      </c>
      <c r="M1666" t="n">
        <v>2025</v>
      </c>
      <c r="N1666" t="n">
        <v>0</v>
      </c>
      <c r="O1666" t="inlineStr">
        <is>
          <t>Vilafranca del Penedès</t>
        </is>
      </c>
      <c r="P1666" t="inlineStr">
        <is>
          <t>Vilafranca del Penedès</t>
        </is>
      </c>
      <c r="Q1666" t="n">
        <v>83</v>
      </c>
      <c r="R1666" t="inlineStr">
        <is>
          <t>-</t>
        </is>
      </c>
      <c r="S1666" t="inlineStr">
        <is>
          <t>-</t>
        </is>
      </c>
      <c r="T1666" t="inlineStr">
        <is>
          <t>Si</t>
        </is>
      </c>
      <c r="U1666" t="n">
        <v>3</v>
      </c>
      <c r="V1666" t="n">
        <v>2</v>
      </c>
      <c r="W1666" t="inlineStr">
        <is>
          <t>-</t>
        </is>
      </c>
      <c r="X1666" t="inlineStr">
        <is>
          <t>No</t>
        </is>
      </c>
      <c r="Y1666" t="inlineStr">
        <is>
          <t>No</t>
        </is>
      </c>
      <c r="Z1666" t="inlineStr">
        <is>
          <t>Si</t>
        </is>
      </c>
      <c r="AA1666" t="inlineStr">
        <is>
          <t>No</t>
        </is>
      </c>
      <c r="AB1666" t="inlineStr">
        <is>
          <t>Si</t>
        </is>
      </c>
      <c r="AC1666" s="126" t="inlineStr">
        <is>
          <t>Aqui</t>
        </is>
      </c>
      <c r="AE1666" t="n">
        <v>3326.566265060241</v>
      </c>
      <c r="AF1666" t="n">
        <v>3326.566265060241</v>
      </c>
    </row>
    <row r="1667">
      <c r="B1667" t="inlineStr">
        <is>
          <t>Actiu</t>
        </is>
      </c>
      <c r="C1667" t="inlineStr">
        <is>
          <t>2025-06-11</t>
        </is>
      </c>
      <c r="D1667" t="inlineStr">
        <is>
          <t>Serra Grup Immobiliari</t>
        </is>
      </c>
      <c r="F1667" t="inlineStr">
        <is>
          <t>2025-06-11</t>
        </is>
      </c>
      <c r="G1667" t="n">
        <v>0</v>
      </c>
      <c r="I1667" t="n">
        <v>148000</v>
      </c>
      <c r="J1667" t="inlineStr">
        <is>
          <t>-</t>
        </is>
      </c>
      <c r="K1667" t="inlineStr">
        <is>
          <t>Viviendas</t>
        </is>
      </c>
      <c r="L1667" t="inlineStr">
        <is>
          <t>Buen estado</t>
        </is>
      </c>
      <c r="M1667" t="n">
        <v>1967</v>
      </c>
      <c r="N1667" t="n">
        <v>58</v>
      </c>
      <c r="O1667" t="inlineStr">
        <is>
          <t>Vilafranca del Penedès</t>
        </is>
      </c>
      <c r="P1667" t="inlineStr">
        <is>
          <t>LEspirall</t>
        </is>
      </c>
      <c r="Q1667" t="n">
        <v>80</v>
      </c>
      <c r="R1667" t="inlineStr">
        <is>
          <t>-</t>
        </is>
      </c>
      <c r="S1667" t="inlineStr">
        <is>
          <t>-</t>
        </is>
      </c>
      <c r="T1667" t="inlineStr">
        <is>
          <t>Si</t>
        </is>
      </c>
      <c r="U1667" t="n">
        <v>3</v>
      </c>
      <c r="V1667" t="n">
        <v>1</v>
      </c>
      <c r="W1667" t="inlineStr">
        <is>
          <t>Este</t>
        </is>
      </c>
      <c r="X1667" t="inlineStr">
        <is>
          <t>No</t>
        </is>
      </c>
      <c r="Y1667" t="inlineStr">
        <is>
          <t>No</t>
        </is>
      </c>
      <c r="Z1667" t="inlineStr">
        <is>
          <t>No</t>
        </is>
      </c>
      <c r="AA1667" t="inlineStr">
        <is>
          <t>No</t>
        </is>
      </c>
      <c r="AB1667" t="inlineStr">
        <is>
          <t>Si</t>
        </is>
      </c>
      <c r="AC1667" s="126" t="inlineStr">
        <is>
          <t>Aqui</t>
        </is>
      </c>
      <c r="AE1667" t="n">
        <v>1850</v>
      </c>
      <c r="AF1667" t="n">
        <v>1434.108527131783</v>
      </c>
    </row>
    <row r="1668">
      <c r="B1668" t="inlineStr">
        <is>
          <t>Actiu</t>
        </is>
      </c>
      <c r="C1668" t="inlineStr">
        <is>
          <t>2025-06-11</t>
        </is>
      </c>
      <c r="D1668" t="inlineStr">
        <is>
          <t>Serra Grup Immobiliari</t>
        </is>
      </c>
      <c r="F1668" t="inlineStr">
        <is>
          <t>2025-06-11</t>
        </is>
      </c>
      <c r="G1668" t="n">
        <v>0</v>
      </c>
      <c r="I1668" t="n">
        <v>143000</v>
      </c>
      <c r="J1668" t="inlineStr">
        <is>
          <t>-</t>
        </is>
      </c>
      <c r="K1668" t="inlineStr">
        <is>
          <t>Viviendas</t>
        </is>
      </c>
      <c r="L1668" t="inlineStr">
        <is>
          <t>Buen estado</t>
        </is>
      </c>
      <c r="M1668" t="n">
        <v>1969</v>
      </c>
      <c r="N1668" t="n">
        <v>56</v>
      </c>
      <c r="O1668" t="inlineStr">
        <is>
          <t>Vilafranca del Penedès</t>
        </is>
      </c>
      <c r="P1668" t="inlineStr">
        <is>
          <t>Poble nou</t>
        </is>
      </c>
      <c r="Q1668" t="n">
        <v>70</v>
      </c>
      <c r="R1668" t="inlineStr">
        <is>
          <t>-</t>
        </is>
      </c>
      <c r="S1668" t="inlineStr">
        <is>
          <t>-</t>
        </is>
      </c>
      <c r="T1668" t="inlineStr">
        <is>
          <t>No</t>
        </is>
      </c>
      <c r="U1668" t="n">
        <v>3</v>
      </c>
      <c r="V1668" t="n">
        <v>1</v>
      </c>
      <c r="W1668" t="inlineStr">
        <is>
          <t>Este</t>
        </is>
      </c>
      <c r="X1668" t="inlineStr">
        <is>
          <t>No</t>
        </is>
      </c>
      <c r="Y1668" t="inlineStr">
        <is>
          <t>Si</t>
        </is>
      </c>
      <c r="Z1668" t="inlineStr">
        <is>
          <t>No</t>
        </is>
      </c>
      <c r="AA1668" t="inlineStr">
        <is>
          <t>No</t>
        </is>
      </c>
      <c r="AB1668" t="inlineStr">
        <is>
          <t>No</t>
        </is>
      </c>
      <c r="AC1668" s="126" t="inlineStr">
        <is>
          <t>Aqui</t>
        </is>
      </c>
      <c r="AE1668" t="n">
        <v>2042.857142857143</v>
      </c>
      <c r="AF1668" t="n">
        <v>1595.982142857143</v>
      </c>
    </row>
    <row r="1669">
      <c r="B1669" t="inlineStr">
        <is>
          <t>Actiu</t>
        </is>
      </c>
      <c r="C1669" t="inlineStr">
        <is>
          <t>2025-06-11</t>
        </is>
      </c>
      <c r="D1669" t="inlineStr">
        <is>
          <t>Serra Grup Immobiliari</t>
        </is>
      </c>
      <c r="F1669" t="inlineStr">
        <is>
          <t>2025-06-11</t>
        </is>
      </c>
      <c r="G1669" t="n">
        <v>0</v>
      </c>
      <c r="I1669" t="n">
        <v>295000</v>
      </c>
      <c r="J1669" t="inlineStr">
        <is>
          <t>-</t>
        </is>
      </c>
      <c r="K1669" t="inlineStr">
        <is>
          <t>Viviendas</t>
        </is>
      </c>
      <c r="L1669" t="inlineStr">
        <is>
          <t>-</t>
        </is>
      </c>
      <c r="M1669" t="n">
        <v>1991</v>
      </c>
      <c r="N1669" t="n">
        <v>34</v>
      </c>
      <c r="O1669" t="inlineStr">
        <is>
          <t>Vilafranca del Penedès</t>
        </is>
      </c>
      <c r="P1669" t="inlineStr">
        <is>
          <t>Barceloneta - Molí D´En Rovira</t>
        </is>
      </c>
      <c r="Q1669" t="n">
        <v>121</v>
      </c>
      <c r="R1669" t="inlineStr">
        <is>
          <t>-</t>
        </is>
      </c>
      <c r="S1669" t="inlineStr">
        <is>
          <t>-</t>
        </is>
      </c>
      <c r="T1669" t="inlineStr">
        <is>
          <t>No</t>
        </is>
      </c>
      <c r="U1669" t="n">
        <v>3</v>
      </c>
      <c r="V1669" t="n">
        <v>3</v>
      </c>
      <c r="W1669" t="inlineStr">
        <is>
          <t>-</t>
        </is>
      </c>
      <c r="X1669" t="inlineStr">
        <is>
          <t>No</t>
        </is>
      </c>
      <c r="Y1669" t="inlineStr">
        <is>
          <t>No</t>
        </is>
      </c>
      <c r="Z1669" t="inlineStr">
        <is>
          <t>No</t>
        </is>
      </c>
      <c r="AA1669" t="inlineStr">
        <is>
          <t>Si</t>
        </is>
      </c>
      <c r="AB1669" t="inlineStr">
        <is>
          <t>Si</t>
        </is>
      </c>
      <c r="AC1669" s="126" t="inlineStr">
        <is>
          <t>Aqui</t>
        </is>
      </c>
      <c r="AE1669" t="n">
        <v>2438.01652892562</v>
      </c>
      <c r="AF1669" t="n">
        <v>2083.774811047538</v>
      </c>
    </row>
    <row r="1670">
      <c r="B1670" t="inlineStr">
        <is>
          <t>Actiu</t>
        </is>
      </c>
      <c r="C1670" t="inlineStr">
        <is>
          <t>2025-06-11</t>
        </is>
      </c>
      <c r="D1670" t="inlineStr">
        <is>
          <t>Serra Grup Immobiliari</t>
        </is>
      </c>
      <c r="F1670" t="inlineStr">
        <is>
          <t>2025-06-11</t>
        </is>
      </c>
      <c r="G1670" t="n">
        <v>0</v>
      </c>
      <c r="I1670" t="n">
        <v>495000</v>
      </c>
      <c r="J1670" t="inlineStr">
        <is>
          <t>-</t>
        </is>
      </c>
      <c r="K1670" t="inlineStr">
        <is>
          <t>Viviendas</t>
        </is>
      </c>
      <c r="L1670" t="inlineStr">
        <is>
          <t>-</t>
        </is>
      </c>
      <c r="M1670" t="n">
        <v>1980</v>
      </c>
      <c r="N1670" t="n">
        <v>45</v>
      </c>
      <c r="O1670" t="inlineStr">
        <is>
          <t>Vilafranca del Penedès</t>
        </is>
      </c>
      <c r="P1670" t="inlineStr">
        <is>
          <t>*CENTRO</t>
        </is>
      </c>
      <c r="Q1670" t="n">
        <v>260</v>
      </c>
      <c r="R1670" t="inlineStr">
        <is>
          <t>-</t>
        </is>
      </c>
      <c r="S1670" t="inlineStr">
        <is>
          <t>-</t>
        </is>
      </c>
      <c r="T1670" t="inlineStr">
        <is>
          <t>Si</t>
        </is>
      </c>
      <c r="U1670" t="n">
        <v>5</v>
      </c>
      <c r="V1670" t="n">
        <v>3</v>
      </c>
      <c r="W1670" t="inlineStr">
        <is>
          <t>-</t>
        </is>
      </c>
      <c r="X1670" t="inlineStr">
        <is>
          <t>No</t>
        </is>
      </c>
      <c r="Y1670" t="inlineStr">
        <is>
          <t>Si</t>
        </is>
      </c>
      <c r="Z1670" t="inlineStr">
        <is>
          <t>No</t>
        </is>
      </c>
      <c r="AA1670" t="inlineStr">
        <is>
          <t>Si</t>
        </is>
      </c>
      <c r="AB1670" t="inlineStr">
        <is>
          <t>No</t>
        </is>
      </c>
      <c r="AC1670" s="126" t="inlineStr">
        <is>
          <t>Aqui</t>
        </is>
      </c>
      <c r="AE1670" t="n">
        <v>1903.846153846154</v>
      </c>
      <c r="AF1670" t="n">
        <v>1554.160125588697</v>
      </c>
    </row>
    <row r="1671">
      <c r="B1671" t="inlineStr">
        <is>
          <t>Actiu</t>
        </is>
      </c>
      <c r="C1671" t="inlineStr">
        <is>
          <t>2025-06-11</t>
        </is>
      </c>
      <c r="D1671" t="inlineStr">
        <is>
          <t>Serra Grup Immobiliari</t>
        </is>
      </c>
      <c r="F1671" t="inlineStr">
        <is>
          <t>2025-06-11</t>
        </is>
      </c>
      <c r="G1671" t="n">
        <v>0</v>
      </c>
      <c r="I1671" t="n">
        <v>2200000</v>
      </c>
      <c r="J1671" t="inlineStr">
        <is>
          <t>-</t>
        </is>
      </c>
      <c r="K1671" t="inlineStr">
        <is>
          <t>Viviendas</t>
        </is>
      </c>
      <c r="L1671" t="inlineStr">
        <is>
          <t>-</t>
        </is>
      </c>
      <c r="M1671" t="inlineStr">
        <is>
          <t>-</t>
        </is>
      </c>
      <c r="N1671" t="inlineStr">
        <is>
          <t>-</t>
        </is>
      </c>
      <c r="O1671" t="inlineStr">
        <is>
          <t>Vilafranca del Penedès</t>
        </is>
      </c>
      <c r="P1671" t="inlineStr">
        <is>
          <t>Subirats</t>
        </is>
      </c>
      <c r="Q1671" t="n">
        <v>687</v>
      </c>
      <c r="R1671" t="inlineStr">
        <is>
          <t>-</t>
        </is>
      </c>
      <c r="S1671" t="inlineStr">
        <is>
          <t>-</t>
        </is>
      </c>
      <c r="T1671" t="inlineStr">
        <is>
          <t>No</t>
        </is>
      </c>
      <c r="U1671" t="n">
        <v>8</v>
      </c>
      <c r="V1671" t="n">
        <v>6</v>
      </c>
      <c r="W1671" t="inlineStr">
        <is>
          <t>-</t>
        </is>
      </c>
      <c r="X1671" t="inlineStr">
        <is>
          <t>Si</t>
        </is>
      </c>
      <c r="Y1671" t="inlineStr">
        <is>
          <t>Si</t>
        </is>
      </c>
      <c r="Z1671" t="inlineStr">
        <is>
          <t>Si</t>
        </is>
      </c>
      <c r="AA1671" t="inlineStr">
        <is>
          <t>No</t>
        </is>
      </c>
      <c r="AB1671" t="inlineStr">
        <is>
          <t>No</t>
        </is>
      </c>
      <c r="AC1671" s="126" t="inlineStr">
        <is>
          <t>Aqui</t>
        </is>
      </c>
      <c r="AE1671" t="n">
        <v>3202.328966521106</v>
      </c>
      <c r="AF1671" t="inlineStr">
        <is>
          <t>-</t>
        </is>
      </c>
    </row>
    <row r="1672">
      <c r="B1672" t="inlineStr">
        <is>
          <t>Actiu</t>
        </is>
      </c>
      <c r="C1672" t="inlineStr">
        <is>
          <t>2025-06-11</t>
        </is>
      </c>
      <c r="D1672" t="inlineStr">
        <is>
          <t>Serra Grup Immobiliari</t>
        </is>
      </c>
      <c r="F1672" t="inlineStr">
        <is>
          <t>2025-06-11</t>
        </is>
      </c>
      <c r="G1672" t="n">
        <v>0</v>
      </c>
      <c r="I1672" t="n">
        <v>285000</v>
      </c>
      <c r="J1672" t="inlineStr">
        <is>
          <t>-</t>
        </is>
      </c>
      <c r="K1672" t="inlineStr">
        <is>
          <t>Viviendas</t>
        </is>
      </c>
      <c r="L1672" t="inlineStr">
        <is>
          <t>-</t>
        </is>
      </c>
      <c r="M1672" t="n">
        <v>1966</v>
      </c>
      <c r="N1672" t="n">
        <v>59</v>
      </c>
      <c r="O1672" t="inlineStr">
        <is>
          <t>Vilafranca del Penedès</t>
        </is>
      </c>
      <c r="P1672" t="inlineStr">
        <is>
          <t>Sant Julià</t>
        </is>
      </c>
      <c r="Q1672" t="n">
        <v>90</v>
      </c>
      <c r="R1672" t="inlineStr">
        <is>
          <t>-</t>
        </is>
      </c>
      <c r="S1672" t="inlineStr">
        <is>
          <t>-</t>
        </is>
      </c>
      <c r="T1672" t="inlineStr">
        <is>
          <t>No</t>
        </is>
      </c>
      <c r="U1672" t="n">
        <v>3</v>
      </c>
      <c r="V1672" t="n">
        <v>1</v>
      </c>
      <c r="W1672" t="inlineStr">
        <is>
          <t>-</t>
        </is>
      </c>
      <c r="X1672" t="inlineStr">
        <is>
          <t>Si</t>
        </is>
      </c>
      <c r="Y1672" t="inlineStr">
        <is>
          <t>No</t>
        </is>
      </c>
      <c r="Z1672" t="inlineStr">
        <is>
          <t>No</t>
        </is>
      </c>
      <c r="AA1672" t="inlineStr">
        <is>
          <t>Si</t>
        </is>
      </c>
      <c r="AB1672" t="inlineStr">
        <is>
          <t>Si</t>
        </is>
      </c>
      <c r="AC1672" s="126" t="inlineStr">
        <is>
          <t>Aqui</t>
        </is>
      </c>
      <c r="AE1672" t="n">
        <v>3166.666666666667</v>
      </c>
      <c r="AF1672" t="n">
        <v>2445.302445302445</v>
      </c>
    </row>
    <row r="1673">
      <c r="B1673" t="inlineStr">
        <is>
          <t>Actiu</t>
        </is>
      </c>
      <c r="C1673" t="inlineStr">
        <is>
          <t>2025-06-11</t>
        </is>
      </c>
      <c r="D1673" t="inlineStr">
        <is>
          <t>Serra Grup Immobiliari</t>
        </is>
      </c>
      <c r="F1673" t="inlineStr">
        <is>
          <t>2025-06-11</t>
        </is>
      </c>
      <c r="G1673" t="n">
        <v>0</v>
      </c>
      <c r="I1673" t="n">
        <v>296000</v>
      </c>
      <c r="J1673" t="inlineStr">
        <is>
          <t>-</t>
        </is>
      </c>
      <c r="K1673" t="inlineStr">
        <is>
          <t>Viviendas</t>
        </is>
      </c>
      <c r="L1673" t="inlineStr">
        <is>
          <t>Buen estado</t>
        </is>
      </c>
      <c r="M1673" t="inlineStr">
        <is>
          <t>-</t>
        </is>
      </c>
      <c r="N1673" t="inlineStr">
        <is>
          <t>-</t>
        </is>
      </c>
      <c r="O1673" t="inlineStr">
        <is>
          <t>Font-rubí</t>
        </is>
      </c>
      <c r="P1673" t="inlineStr">
        <is>
          <t>Cataluna</t>
        </is>
      </c>
      <c r="Q1673" t="n">
        <v>95</v>
      </c>
      <c r="R1673" t="inlineStr">
        <is>
          <t>-</t>
        </is>
      </c>
      <c r="S1673" t="inlineStr">
        <is>
          <t>-</t>
        </is>
      </c>
      <c r="T1673" t="inlineStr">
        <is>
          <t>No</t>
        </is>
      </c>
      <c r="U1673" t="n">
        <v>7</v>
      </c>
      <c r="V1673" t="n">
        <v>3</v>
      </c>
      <c r="W1673" t="inlineStr">
        <is>
          <t>-</t>
        </is>
      </c>
      <c r="X1673" t="inlineStr">
        <is>
          <t>Si</t>
        </is>
      </c>
      <c r="Y1673" t="inlineStr">
        <is>
          <t>No</t>
        </is>
      </c>
      <c r="Z1673" t="inlineStr">
        <is>
          <t>Si</t>
        </is>
      </c>
      <c r="AA1673" t="inlineStr">
        <is>
          <t>No</t>
        </is>
      </c>
      <c r="AB1673" t="inlineStr">
        <is>
          <t>No</t>
        </is>
      </c>
      <c r="AC1673" s="126" t="inlineStr">
        <is>
          <t>Aqui</t>
        </is>
      </c>
      <c r="AE1673" t="n">
        <v>3115.78947368421</v>
      </c>
      <c r="AF1673" t="inlineStr">
        <is>
          <t>-</t>
        </is>
      </c>
    </row>
    <row r="1674">
      <c r="B1674" t="inlineStr">
        <is>
          <t>Actiu</t>
        </is>
      </c>
      <c r="C1674" t="inlineStr">
        <is>
          <t>2025-06-11</t>
        </is>
      </c>
      <c r="D1674" t="inlineStr">
        <is>
          <t>Serra Grup Immobiliari</t>
        </is>
      </c>
      <c r="F1674" t="inlineStr">
        <is>
          <t>2025-06-11</t>
        </is>
      </c>
      <c r="G1674" t="n">
        <v>0</v>
      </c>
      <c r="I1674" t="n">
        <v>340000</v>
      </c>
      <c r="J1674" t="inlineStr">
        <is>
          <t>-</t>
        </is>
      </c>
      <c r="K1674" t="inlineStr">
        <is>
          <t>Viviendas</t>
        </is>
      </c>
      <c r="L1674" t="inlineStr">
        <is>
          <t>-</t>
        </is>
      </c>
      <c r="M1674" t="n">
        <v>2003</v>
      </c>
      <c r="N1674" t="n">
        <v>22</v>
      </c>
      <c r="O1674" t="inlineStr">
        <is>
          <t>Moja</t>
        </is>
      </c>
      <c r="P1674" t="inlineStr">
        <is>
          <t>La vinera</t>
        </is>
      </c>
      <c r="Q1674" t="n">
        <v>125</v>
      </c>
      <c r="R1674" t="inlineStr">
        <is>
          <t>-</t>
        </is>
      </c>
      <c r="S1674" t="inlineStr">
        <is>
          <t>-</t>
        </is>
      </c>
      <c r="T1674" t="inlineStr">
        <is>
          <t>Si</t>
        </is>
      </c>
      <c r="U1674" t="n">
        <v>4</v>
      </c>
      <c r="V1674" t="n">
        <v>3</v>
      </c>
      <c r="W1674" t="inlineStr">
        <is>
          <t>-</t>
        </is>
      </c>
      <c r="X1674" t="inlineStr">
        <is>
          <t>Si</t>
        </is>
      </c>
      <c r="Y1674" t="inlineStr">
        <is>
          <t>Si</t>
        </is>
      </c>
      <c r="Z1674" t="inlineStr">
        <is>
          <t>Si</t>
        </is>
      </c>
      <c r="AA1674" t="inlineStr">
        <is>
          <t>Si</t>
        </is>
      </c>
      <c r="AB1674" t="inlineStr">
        <is>
          <t>Si</t>
        </is>
      </c>
      <c r="AC1674" s="126" t="inlineStr">
        <is>
          <t>Aqui</t>
        </is>
      </c>
      <c r="AE1674" t="n">
        <v>2720</v>
      </c>
      <c r="AF1674" t="n">
        <v>2450.45045045045</v>
      </c>
    </row>
    <row r="1675">
      <c r="B1675" t="inlineStr">
        <is>
          <t>Actiu</t>
        </is>
      </c>
      <c r="C1675" t="inlineStr">
        <is>
          <t>2025-06-12</t>
        </is>
      </c>
      <c r="D1675" t="inlineStr">
        <is>
          <t>Serra Grup Immobiliari</t>
        </is>
      </c>
      <c r="F1675" t="inlineStr">
        <is>
          <t>2025-06-12</t>
        </is>
      </c>
      <c r="G1675" t="n">
        <v>0</v>
      </c>
      <c r="I1675" t="n">
        <v>175000</v>
      </c>
      <c r="J1675" t="inlineStr">
        <is>
          <t>-</t>
        </is>
      </c>
      <c r="K1675" t="inlineStr">
        <is>
          <t>Viviendas</t>
        </is>
      </c>
      <c r="L1675" t="inlineStr">
        <is>
          <t>Buen estado</t>
        </is>
      </c>
      <c r="M1675" t="n">
        <v>1995</v>
      </c>
      <c r="N1675" t="n">
        <v>30</v>
      </c>
      <c r="O1675" t="inlineStr">
        <is>
          <t>Vilafranca del Penedès</t>
        </is>
      </c>
      <c r="P1675" t="inlineStr">
        <is>
          <t>LES CLOTES</t>
        </is>
      </c>
      <c r="Q1675" t="n">
        <v>87</v>
      </c>
      <c r="R1675" t="inlineStr">
        <is>
          <t>-</t>
        </is>
      </c>
      <c r="S1675" t="inlineStr">
        <is>
          <t>-</t>
        </is>
      </c>
      <c r="T1675" t="inlineStr">
        <is>
          <t>Si</t>
        </is>
      </c>
      <c r="U1675" t="n">
        <v>4</v>
      </c>
      <c r="V1675" t="n">
        <v>2</v>
      </c>
      <c r="W1675" t="inlineStr">
        <is>
          <t>Oeste</t>
        </is>
      </c>
      <c r="X1675" t="inlineStr">
        <is>
          <t>No</t>
        </is>
      </c>
      <c r="Y1675" t="inlineStr">
        <is>
          <t>Si</t>
        </is>
      </c>
      <c r="Z1675" t="inlineStr">
        <is>
          <t>No</t>
        </is>
      </c>
      <c r="AA1675" t="inlineStr">
        <is>
          <t>No</t>
        </is>
      </c>
      <c r="AB1675" t="inlineStr">
        <is>
          <t>No</t>
        </is>
      </c>
      <c r="AC1675" s="126" t="inlineStr">
        <is>
          <t>Aqui</t>
        </is>
      </c>
      <c r="AE1675" t="n">
        <v>2011.494252873563</v>
      </c>
      <c r="AF1675" t="n">
        <v>1749.125437281359</v>
      </c>
    </row>
    <row r="1676">
      <c r="B1676" t="inlineStr">
        <is>
          <t>Actiu</t>
        </is>
      </c>
      <c r="C1676" t="inlineStr">
        <is>
          <t>2025-06-12</t>
        </is>
      </c>
      <c r="D1676" t="inlineStr">
        <is>
          <t>Serra Grup Immobiliari</t>
        </is>
      </c>
      <c r="F1676" t="inlineStr">
        <is>
          <t>2025-06-12</t>
        </is>
      </c>
      <c r="G1676" t="n">
        <v>0</v>
      </c>
      <c r="I1676" t="n">
        <v>273137</v>
      </c>
      <c r="J1676" t="inlineStr">
        <is>
          <t>-</t>
        </is>
      </c>
      <c r="K1676" t="inlineStr">
        <is>
          <t>Viviendas</t>
        </is>
      </c>
      <c r="L1676" t="inlineStr">
        <is>
          <t>Obra Nueva</t>
        </is>
      </c>
      <c r="M1676" t="inlineStr">
        <is>
          <t>-</t>
        </is>
      </c>
      <c r="N1676" t="inlineStr">
        <is>
          <t>-</t>
        </is>
      </c>
      <c r="O1676" t="inlineStr">
        <is>
          <t>Vilafranca del Penedès</t>
        </is>
      </c>
      <c r="P1676" t="inlineStr">
        <is>
          <t>Barceloneta</t>
        </is>
      </c>
      <c r="Q1676" t="n">
        <v>82</v>
      </c>
      <c r="R1676" t="inlineStr">
        <is>
          <t>-</t>
        </is>
      </c>
      <c r="S1676" t="inlineStr">
        <is>
          <t>-</t>
        </is>
      </c>
      <c r="T1676" t="inlineStr">
        <is>
          <t>Si</t>
        </is>
      </c>
      <c r="U1676" t="n">
        <v>3</v>
      </c>
      <c r="V1676" t="n">
        <v>2</v>
      </c>
      <c r="W1676" t="inlineStr">
        <is>
          <t>-</t>
        </is>
      </c>
      <c r="X1676" t="inlineStr">
        <is>
          <t>No</t>
        </is>
      </c>
      <c r="Y1676" t="inlineStr">
        <is>
          <t>No</t>
        </is>
      </c>
      <c r="Z1676" t="inlineStr">
        <is>
          <t>Si</t>
        </is>
      </c>
      <c r="AA1676" t="inlineStr">
        <is>
          <t>No</t>
        </is>
      </c>
      <c r="AB1676" t="inlineStr">
        <is>
          <t>Si</t>
        </is>
      </c>
      <c r="AC1676" s="126" t="inlineStr">
        <is>
          <t>Aqui</t>
        </is>
      </c>
      <c r="AE1676" t="n">
        <v>3330.939024390244</v>
      </c>
      <c r="AF1676" t="inlineStr">
        <is>
          <t>-</t>
        </is>
      </c>
    </row>
    <row r="1677">
      <c r="B1677" t="inlineStr">
        <is>
          <t>Actiu</t>
        </is>
      </c>
      <c r="C1677" t="inlineStr">
        <is>
          <t>2025-06-12</t>
        </is>
      </c>
      <c r="D1677" t="inlineStr">
        <is>
          <t>Serra Grup Immobiliari</t>
        </is>
      </c>
      <c r="F1677" t="inlineStr">
        <is>
          <t>2025-06-12</t>
        </is>
      </c>
      <c r="G1677" t="n">
        <v>0</v>
      </c>
      <c r="I1677" t="n">
        <v>273861</v>
      </c>
      <c r="J1677" t="inlineStr">
        <is>
          <t>-</t>
        </is>
      </c>
      <c r="K1677" t="inlineStr">
        <is>
          <t>Viviendas</t>
        </is>
      </c>
      <c r="L1677" t="inlineStr">
        <is>
          <t>Obra Nueva</t>
        </is>
      </c>
      <c r="M1677" t="n">
        <v>2025</v>
      </c>
      <c r="N1677" t="n">
        <v>0</v>
      </c>
      <c r="O1677" t="inlineStr">
        <is>
          <t>Vilafranca del Penedès</t>
        </is>
      </c>
      <c r="P1677" t="inlineStr">
        <is>
          <t>Vilafranca del Penedès</t>
        </is>
      </c>
      <c r="Q1677" t="n">
        <v>84</v>
      </c>
      <c r="R1677" t="inlineStr">
        <is>
          <t>-</t>
        </is>
      </c>
      <c r="S1677" t="inlineStr">
        <is>
          <t>-</t>
        </is>
      </c>
      <c r="T1677" t="inlineStr">
        <is>
          <t>Si</t>
        </is>
      </c>
      <c r="U1677" t="n">
        <v>3</v>
      </c>
      <c r="V1677" t="n">
        <v>2</v>
      </c>
      <c r="W1677" t="inlineStr">
        <is>
          <t>-</t>
        </is>
      </c>
      <c r="X1677" t="inlineStr">
        <is>
          <t>No</t>
        </is>
      </c>
      <c r="Y1677" t="inlineStr">
        <is>
          <t>No</t>
        </is>
      </c>
      <c r="Z1677" t="inlineStr">
        <is>
          <t>Si</t>
        </is>
      </c>
      <c r="AA1677" t="inlineStr">
        <is>
          <t>No</t>
        </is>
      </c>
      <c r="AB1677" t="inlineStr">
        <is>
          <t>Si</t>
        </is>
      </c>
      <c r="AC1677" s="126" t="inlineStr">
        <is>
          <t>Aqui</t>
        </is>
      </c>
      <c r="AE1677" t="n">
        <v>3260.25</v>
      </c>
      <c r="AF1677" t="n">
        <v>3260.25</v>
      </c>
    </row>
    <row r="1678">
      <c r="B1678" t="inlineStr">
        <is>
          <t>Actiu</t>
        </is>
      </c>
      <c r="C1678" t="inlineStr">
        <is>
          <t>2025-06-12</t>
        </is>
      </c>
      <c r="D1678" t="inlineStr">
        <is>
          <t>Serra Grup Immobiliari</t>
        </is>
      </c>
      <c r="F1678" t="inlineStr">
        <is>
          <t>2025-06-12</t>
        </is>
      </c>
      <c r="G1678" t="n">
        <v>0</v>
      </c>
      <c r="I1678" t="n">
        <v>276838</v>
      </c>
      <c r="J1678" t="inlineStr">
        <is>
          <t>-</t>
        </is>
      </c>
      <c r="K1678" t="inlineStr">
        <is>
          <t>Viviendas</t>
        </is>
      </c>
      <c r="L1678" t="inlineStr">
        <is>
          <t>Obra Nueva</t>
        </is>
      </c>
      <c r="M1678" t="n">
        <v>2025</v>
      </c>
      <c r="N1678" t="n">
        <v>0</v>
      </c>
      <c r="O1678" t="inlineStr">
        <is>
          <t>Vilafranca del Penedès</t>
        </is>
      </c>
      <c r="P1678" t="inlineStr">
        <is>
          <t>Barceloneta</t>
        </is>
      </c>
      <c r="Q1678" t="n">
        <v>83</v>
      </c>
      <c r="R1678" t="inlineStr">
        <is>
          <t>-</t>
        </is>
      </c>
      <c r="S1678" t="inlineStr">
        <is>
          <t>-</t>
        </is>
      </c>
      <c r="T1678" t="inlineStr">
        <is>
          <t>Si</t>
        </is>
      </c>
      <c r="U1678" t="n">
        <v>3</v>
      </c>
      <c r="V1678" t="n">
        <v>2</v>
      </c>
      <c r="W1678" t="inlineStr">
        <is>
          <t>-</t>
        </is>
      </c>
      <c r="X1678" t="inlineStr">
        <is>
          <t>No</t>
        </is>
      </c>
      <c r="Y1678" t="inlineStr">
        <is>
          <t>No</t>
        </is>
      </c>
      <c r="Z1678" t="inlineStr">
        <is>
          <t>Si</t>
        </is>
      </c>
      <c r="AA1678" t="inlineStr">
        <is>
          <t>No</t>
        </is>
      </c>
      <c r="AB1678" t="inlineStr">
        <is>
          <t>Si</t>
        </is>
      </c>
      <c r="AC1678" s="126" t="inlineStr">
        <is>
          <t>Aqui</t>
        </is>
      </c>
      <c r="AE1678" t="n">
        <v>3335.397590361446</v>
      </c>
      <c r="AF1678" t="n">
        <v>3335.397590361446</v>
      </c>
    </row>
    <row r="1679">
      <c r="B1679" t="inlineStr">
        <is>
          <t>Actiu</t>
        </is>
      </c>
      <c r="C1679" t="inlineStr">
        <is>
          <t>2025-06-12</t>
        </is>
      </c>
      <c r="D1679" t="inlineStr">
        <is>
          <t>Serra Grup Immobiliari</t>
        </is>
      </c>
      <c r="F1679" t="inlineStr">
        <is>
          <t>2025-06-12</t>
        </is>
      </c>
      <c r="G1679" t="n">
        <v>0</v>
      </c>
      <c r="I1679" t="n">
        <v>267000</v>
      </c>
      <c r="J1679" t="inlineStr">
        <is>
          <t>-</t>
        </is>
      </c>
      <c r="K1679" t="inlineStr">
        <is>
          <t>Viviendas</t>
        </is>
      </c>
      <c r="L1679" t="inlineStr">
        <is>
          <t>Buen estado</t>
        </is>
      </c>
      <c r="M1679" t="inlineStr">
        <is>
          <t>-</t>
        </is>
      </c>
      <c r="N1679" t="inlineStr">
        <is>
          <t>-</t>
        </is>
      </c>
      <c r="O1679" t="inlineStr">
        <is>
          <t>Vilafranca del Penedès</t>
        </is>
      </c>
      <c r="P1679" t="inlineStr">
        <is>
          <t>*CENTRO</t>
        </is>
      </c>
      <c r="Q1679" t="n">
        <v>305</v>
      </c>
      <c r="R1679" t="inlineStr">
        <is>
          <t>-</t>
        </is>
      </c>
      <c r="S1679" t="inlineStr">
        <is>
          <t>-</t>
        </is>
      </c>
      <c r="T1679" t="inlineStr">
        <is>
          <t>No</t>
        </is>
      </c>
      <c r="U1679" t="n">
        <v>4</v>
      </c>
      <c r="V1679" t="n">
        <v>3</v>
      </c>
      <c r="W1679" t="inlineStr">
        <is>
          <t>-</t>
        </is>
      </c>
      <c r="X1679" t="inlineStr">
        <is>
          <t>No</t>
        </is>
      </c>
      <c r="Y1679" t="inlineStr">
        <is>
          <t>No</t>
        </is>
      </c>
      <c r="Z1679" t="inlineStr">
        <is>
          <t>No</t>
        </is>
      </c>
      <c r="AA1679" t="inlineStr">
        <is>
          <t>No</t>
        </is>
      </c>
      <c r="AB1679" t="inlineStr">
        <is>
          <t>No</t>
        </is>
      </c>
      <c r="AC1679" s="126" t="inlineStr">
        <is>
          <t>Aqui</t>
        </is>
      </c>
      <c r="AE1679" t="n">
        <v>875.4098360655738</v>
      </c>
      <c r="AF1679" t="inlineStr">
        <is>
          <t>-</t>
        </is>
      </c>
    </row>
    <row r="1680">
      <c r="B1680" t="inlineStr">
        <is>
          <t>Actiu</t>
        </is>
      </c>
      <c r="C1680" t="inlineStr">
        <is>
          <t>2025-06-12</t>
        </is>
      </c>
      <c r="D1680" t="inlineStr">
        <is>
          <t>Serra Grup Immobiliari</t>
        </is>
      </c>
      <c r="F1680" t="inlineStr">
        <is>
          <t>2025-06-12</t>
        </is>
      </c>
      <c r="G1680" t="n">
        <v>0</v>
      </c>
      <c r="I1680" t="n">
        <v>294743</v>
      </c>
      <c r="J1680" t="inlineStr">
        <is>
          <t>-</t>
        </is>
      </c>
      <c r="K1680" t="inlineStr">
        <is>
          <t>Viviendas</t>
        </is>
      </c>
      <c r="L1680" t="inlineStr">
        <is>
          <t>Obra Nueva</t>
        </is>
      </c>
      <c r="M1680" t="n">
        <v>2025</v>
      </c>
      <c r="N1680" t="n">
        <v>0</v>
      </c>
      <c r="O1680" t="inlineStr">
        <is>
          <t>Vilafranca del Penedès</t>
        </is>
      </c>
      <c r="P1680" t="inlineStr">
        <is>
          <t>Barceloneta</t>
        </is>
      </c>
      <c r="Q1680" t="n">
        <v>82</v>
      </c>
      <c r="R1680" t="inlineStr">
        <is>
          <t>-</t>
        </is>
      </c>
      <c r="S1680" t="inlineStr">
        <is>
          <t>-</t>
        </is>
      </c>
      <c r="T1680" t="inlineStr">
        <is>
          <t>Si</t>
        </is>
      </c>
      <c r="U1680" t="n">
        <v>4</v>
      </c>
      <c r="V1680" t="n">
        <v>2</v>
      </c>
      <c r="W1680" t="inlineStr">
        <is>
          <t>-</t>
        </is>
      </c>
      <c r="X1680" t="inlineStr">
        <is>
          <t>No</t>
        </is>
      </c>
      <c r="Y1680" t="inlineStr">
        <is>
          <t>No</t>
        </is>
      </c>
      <c r="Z1680" t="inlineStr">
        <is>
          <t>Si</t>
        </is>
      </c>
      <c r="AA1680" t="inlineStr">
        <is>
          <t>No</t>
        </is>
      </c>
      <c r="AB1680" t="inlineStr">
        <is>
          <t>Si</t>
        </is>
      </c>
      <c r="AC1680" s="126" t="inlineStr">
        <is>
          <t>Aqui</t>
        </is>
      </c>
      <c r="AE1680" t="n">
        <v>3594.426829268293</v>
      </c>
      <c r="AF1680" t="n">
        <v>3594.426829268293</v>
      </c>
    </row>
    <row r="1681">
      <c r="B1681" t="inlineStr">
        <is>
          <t>Actiu</t>
        </is>
      </c>
      <c r="C1681" t="inlineStr">
        <is>
          <t>2025-06-12</t>
        </is>
      </c>
      <c r="D1681" t="inlineStr">
        <is>
          <t>Serra Grup Immobiliari</t>
        </is>
      </c>
      <c r="F1681" t="inlineStr">
        <is>
          <t>2025-06-12</t>
        </is>
      </c>
      <c r="G1681" t="n">
        <v>0</v>
      </c>
      <c r="I1681" t="n">
        <v>268000</v>
      </c>
      <c r="J1681" t="inlineStr">
        <is>
          <t>-</t>
        </is>
      </c>
      <c r="K1681" t="inlineStr">
        <is>
          <t>Viviendas</t>
        </is>
      </c>
      <c r="L1681" t="inlineStr">
        <is>
          <t>Obra Nueva</t>
        </is>
      </c>
      <c r="M1681" t="n">
        <v>2025</v>
      </c>
      <c r="N1681" t="n">
        <v>0</v>
      </c>
      <c r="O1681" t="inlineStr">
        <is>
          <t>Vilafranca del Penedès</t>
        </is>
      </c>
      <c r="P1681" t="inlineStr">
        <is>
          <t>La Girada</t>
        </is>
      </c>
      <c r="Q1681" t="n">
        <v>78</v>
      </c>
      <c r="R1681" t="inlineStr">
        <is>
          <t>-</t>
        </is>
      </c>
      <c r="S1681" t="inlineStr">
        <is>
          <t>-</t>
        </is>
      </c>
      <c r="T1681" t="inlineStr">
        <is>
          <t>Si</t>
        </is>
      </c>
      <c r="U1681" t="n">
        <v>4</v>
      </c>
      <c r="V1681" t="n">
        <v>2</v>
      </c>
      <c r="W1681" t="inlineStr">
        <is>
          <t>-</t>
        </is>
      </c>
      <c r="X1681" t="inlineStr">
        <is>
          <t>No</t>
        </is>
      </c>
      <c r="Y1681" t="inlineStr">
        <is>
          <t>Si</t>
        </is>
      </c>
      <c r="Z1681" t="inlineStr">
        <is>
          <t>Si</t>
        </is>
      </c>
      <c r="AA1681" t="inlineStr">
        <is>
          <t>No</t>
        </is>
      </c>
      <c r="AB1681" t="inlineStr">
        <is>
          <t>No</t>
        </is>
      </c>
      <c r="AC1681" s="126" t="inlineStr">
        <is>
          <t>Aqui</t>
        </is>
      </c>
      <c r="AE1681" t="n">
        <v>3435.897435897436</v>
      </c>
      <c r="AF1681" t="n">
        <v>3435.897435897436</v>
      </c>
    </row>
    <row r="1682">
      <c r="B1682" t="inlineStr">
        <is>
          <t>Actiu</t>
        </is>
      </c>
      <c r="C1682" t="inlineStr">
        <is>
          <t>2025-06-12</t>
        </is>
      </c>
      <c r="D1682" t="inlineStr">
        <is>
          <t>Serra Grup Immobiliari</t>
        </is>
      </c>
      <c r="F1682" t="inlineStr">
        <is>
          <t>2025-06-12</t>
        </is>
      </c>
      <c r="G1682" t="n">
        <v>0</v>
      </c>
      <c r="I1682" t="n">
        <v>495000</v>
      </c>
      <c r="J1682" t="inlineStr">
        <is>
          <t>-</t>
        </is>
      </c>
      <c r="K1682" t="inlineStr">
        <is>
          <t>Viviendas</t>
        </is>
      </c>
      <c r="L1682" t="inlineStr">
        <is>
          <t>Buen estado</t>
        </is>
      </c>
      <c r="M1682" t="n">
        <v>1918</v>
      </c>
      <c r="N1682" t="n">
        <v>107</v>
      </c>
      <c r="O1682" t="inlineStr">
        <is>
          <t>Vilafranca del Penedès</t>
        </is>
      </c>
      <c r="P1682" t="inlineStr">
        <is>
          <t>*CENTRO</t>
        </is>
      </c>
      <c r="Q1682" t="n">
        <v>273</v>
      </c>
      <c r="R1682" t="inlineStr">
        <is>
          <t>-</t>
        </is>
      </c>
      <c r="S1682" t="inlineStr">
        <is>
          <t>-</t>
        </is>
      </c>
      <c r="T1682" t="inlineStr">
        <is>
          <t>No</t>
        </is>
      </c>
      <c r="U1682" t="n">
        <v>7</v>
      </c>
      <c r="V1682" t="n">
        <v>4</v>
      </c>
      <c r="W1682" t="inlineStr">
        <is>
          <t>-</t>
        </is>
      </c>
      <c r="X1682" t="inlineStr">
        <is>
          <t>No</t>
        </is>
      </c>
      <c r="Y1682" t="inlineStr">
        <is>
          <t>Si</t>
        </is>
      </c>
      <c r="Z1682" t="inlineStr">
        <is>
          <t>No</t>
        </is>
      </c>
      <c r="AA1682" t="inlineStr">
        <is>
          <t>No</t>
        </is>
      </c>
      <c r="AB1682" t="inlineStr">
        <is>
          <t>No</t>
        </is>
      </c>
      <c r="AC1682" s="126" t="inlineStr">
        <is>
          <t>Aqui</t>
        </is>
      </c>
      <c r="AE1682" t="n">
        <v>1813.186813186813</v>
      </c>
      <c r="AF1682" t="n">
        <v>1181.22919425851</v>
      </c>
    </row>
    <row r="1683">
      <c r="B1683" t="inlineStr">
        <is>
          <t>Actiu</t>
        </is>
      </c>
      <c r="C1683" t="inlineStr">
        <is>
          <t>2025-06-12</t>
        </is>
      </c>
      <c r="D1683" t="inlineStr">
        <is>
          <t>Serra Grup Immobiliari</t>
        </is>
      </c>
      <c r="F1683" t="inlineStr">
        <is>
          <t>2025-06-12</t>
        </is>
      </c>
      <c r="G1683" t="n">
        <v>0</v>
      </c>
      <c r="I1683" t="n">
        <v>276105</v>
      </c>
      <c r="J1683" t="inlineStr">
        <is>
          <t>-</t>
        </is>
      </c>
      <c r="K1683" t="inlineStr">
        <is>
          <t>Viviendas</t>
        </is>
      </c>
      <c r="L1683" t="inlineStr">
        <is>
          <t>Obra Nueva</t>
        </is>
      </c>
      <c r="M1683" t="n">
        <v>2025</v>
      </c>
      <c r="N1683" t="n">
        <v>0</v>
      </c>
      <c r="O1683" t="inlineStr">
        <is>
          <t>Vilafranca del Penedès</t>
        </is>
      </c>
      <c r="P1683" t="inlineStr">
        <is>
          <t>Vilafranca del Penedès</t>
        </is>
      </c>
      <c r="Q1683" t="n">
        <v>83</v>
      </c>
      <c r="R1683" t="inlineStr">
        <is>
          <t>-</t>
        </is>
      </c>
      <c r="S1683" t="inlineStr">
        <is>
          <t>-</t>
        </is>
      </c>
      <c r="T1683" t="inlineStr">
        <is>
          <t>Si</t>
        </is>
      </c>
      <c r="U1683" t="n">
        <v>3</v>
      </c>
      <c r="V1683" t="n">
        <v>2</v>
      </c>
      <c r="W1683" t="inlineStr">
        <is>
          <t>-</t>
        </is>
      </c>
      <c r="X1683" t="inlineStr">
        <is>
          <t>No</t>
        </is>
      </c>
      <c r="Y1683" t="inlineStr">
        <is>
          <t>No</t>
        </is>
      </c>
      <c r="Z1683" t="inlineStr">
        <is>
          <t>Si</t>
        </is>
      </c>
      <c r="AA1683" t="inlineStr">
        <is>
          <t>No</t>
        </is>
      </c>
      <c r="AB1683" t="inlineStr">
        <is>
          <t>Si</t>
        </is>
      </c>
      <c r="AC1683" s="126" t="inlineStr">
        <is>
          <t>Aqui</t>
        </is>
      </c>
      <c r="AE1683" t="n">
        <v>3326.566265060241</v>
      </c>
      <c r="AF1683" t="n">
        <v>3326.566265060241</v>
      </c>
    </row>
    <row r="1684">
      <c r="B1684" t="inlineStr">
        <is>
          <t>Actiu</t>
        </is>
      </c>
      <c r="C1684" t="inlineStr">
        <is>
          <t>2025-06-12</t>
        </is>
      </c>
      <c r="D1684" t="inlineStr">
        <is>
          <t>Serra Grup Immobiliari</t>
        </is>
      </c>
      <c r="F1684" t="inlineStr">
        <is>
          <t>2025-06-12</t>
        </is>
      </c>
      <c r="G1684" t="n">
        <v>0</v>
      </c>
      <c r="I1684" t="n">
        <v>288472</v>
      </c>
      <c r="J1684" t="inlineStr">
        <is>
          <t>-</t>
        </is>
      </c>
      <c r="K1684" t="inlineStr">
        <is>
          <t>Viviendas</t>
        </is>
      </c>
      <c r="L1684" t="inlineStr">
        <is>
          <t>Obra Nueva</t>
        </is>
      </c>
      <c r="M1684" t="n">
        <v>2025</v>
      </c>
      <c r="N1684" t="n">
        <v>0</v>
      </c>
      <c r="O1684" t="inlineStr">
        <is>
          <t>Vilafranca del Penedès</t>
        </is>
      </c>
      <c r="P1684" t="inlineStr">
        <is>
          <t>Vilafranca del Penedès</t>
        </is>
      </c>
      <c r="Q1684" t="n">
        <v>88</v>
      </c>
      <c r="R1684" t="inlineStr">
        <is>
          <t>-</t>
        </is>
      </c>
      <c r="S1684" t="inlineStr">
        <is>
          <t>-</t>
        </is>
      </c>
      <c r="T1684" t="inlineStr">
        <is>
          <t>Si</t>
        </is>
      </c>
      <c r="U1684" t="n">
        <v>4</v>
      </c>
      <c r="V1684" t="n">
        <v>2</v>
      </c>
      <c r="W1684" t="inlineStr">
        <is>
          <t>-</t>
        </is>
      </c>
      <c r="X1684" t="inlineStr">
        <is>
          <t>No</t>
        </is>
      </c>
      <c r="Y1684" t="inlineStr">
        <is>
          <t>Si</t>
        </is>
      </c>
      <c r="Z1684" t="inlineStr">
        <is>
          <t>Si</t>
        </is>
      </c>
      <c r="AA1684" t="inlineStr">
        <is>
          <t>No</t>
        </is>
      </c>
      <c r="AB1684" t="inlineStr">
        <is>
          <t>Si</t>
        </is>
      </c>
      <c r="AC1684" s="126" t="inlineStr">
        <is>
          <t>Aqui</t>
        </is>
      </c>
      <c r="AE1684" t="n">
        <v>3278.090909090909</v>
      </c>
      <c r="AF1684" t="n">
        <v>3278.090909090909</v>
      </c>
    </row>
    <row r="1685">
      <c r="B1685" t="inlineStr">
        <is>
          <t>Actiu</t>
        </is>
      </c>
      <c r="C1685" t="inlineStr">
        <is>
          <t>2025-06-12</t>
        </is>
      </c>
      <c r="D1685" t="inlineStr">
        <is>
          <t>Serra Grup Immobiliari</t>
        </is>
      </c>
      <c r="F1685" t="inlineStr">
        <is>
          <t>2025-06-12</t>
        </is>
      </c>
      <c r="G1685" t="n">
        <v>0</v>
      </c>
      <c r="I1685" t="n">
        <v>282043</v>
      </c>
      <c r="J1685" t="inlineStr">
        <is>
          <t>-</t>
        </is>
      </c>
      <c r="K1685" t="inlineStr">
        <is>
          <t>Viviendas</t>
        </is>
      </c>
      <c r="L1685" t="inlineStr">
        <is>
          <t>Nuevo</t>
        </is>
      </c>
      <c r="M1685" t="inlineStr">
        <is>
          <t>-</t>
        </is>
      </c>
      <c r="N1685" t="inlineStr">
        <is>
          <t>-</t>
        </is>
      </c>
      <c r="O1685" t="inlineStr">
        <is>
          <t>Vilafranca del Penedès</t>
        </is>
      </c>
      <c r="P1685" t="inlineStr">
        <is>
          <t>Barcelona</t>
        </is>
      </c>
      <c r="Q1685" t="n">
        <v>83</v>
      </c>
      <c r="R1685" t="inlineStr">
        <is>
          <t>-</t>
        </is>
      </c>
      <c r="S1685" t="inlineStr">
        <is>
          <t>-</t>
        </is>
      </c>
      <c r="T1685" t="inlineStr">
        <is>
          <t>Si</t>
        </is>
      </c>
      <c r="U1685" t="n">
        <v>3</v>
      </c>
      <c r="V1685" t="n">
        <v>2</v>
      </c>
      <c r="W1685" t="inlineStr">
        <is>
          <t>-</t>
        </is>
      </c>
      <c r="X1685" t="inlineStr">
        <is>
          <t>No</t>
        </is>
      </c>
      <c r="Y1685" t="inlineStr">
        <is>
          <t>No</t>
        </is>
      </c>
      <c r="Z1685" t="inlineStr">
        <is>
          <t>Si</t>
        </is>
      </c>
      <c r="AA1685" t="inlineStr">
        <is>
          <t>No</t>
        </is>
      </c>
      <c r="AB1685" t="inlineStr">
        <is>
          <t>Si</t>
        </is>
      </c>
      <c r="AC1685" s="126" t="inlineStr">
        <is>
          <t>Aqui</t>
        </is>
      </c>
      <c r="AE1685" t="n">
        <v>3398.10843373494</v>
      </c>
      <c r="AF1685" t="inlineStr">
        <is>
          <t>-</t>
        </is>
      </c>
    </row>
    <row r="1686">
      <c r="B1686" t="inlineStr">
        <is>
          <t>Actiu</t>
        </is>
      </c>
      <c r="C1686" t="inlineStr">
        <is>
          <t>2025-06-12</t>
        </is>
      </c>
      <c r="D1686" t="inlineStr">
        <is>
          <t>Serra Grup Immobiliari</t>
        </is>
      </c>
      <c r="F1686" t="inlineStr">
        <is>
          <t>2025-06-12</t>
        </is>
      </c>
      <c r="G1686" t="n">
        <v>0</v>
      </c>
      <c r="I1686" t="n">
        <v>148000</v>
      </c>
      <c r="J1686" t="inlineStr">
        <is>
          <t>-</t>
        </is>
      </c>
      <c r="K1686" t="inlineStr">
        <is>
          <t>Viviendas</t>
        </is>
      </c>
      <c r="L1686" t="inlineStr">
        <is>
          <t>Buen estado</t>
        </is>
      </c>
      <c r="M1686" t="n">
        <v>1967</v>
      </c>
      <c r="N1686" t="n">
        <v>58</v>
      </c>
      <c r="O1686" t="inlineStr">
        <is>
          <t>Vilafranca del Penedès</t>
        </is>
      </c>
      <c r="P1686" t="inlineStr">
        <is>
          <t>LEspirall</t>
        </is>
      </c>
      <c r="Q1686" t="n">
        <v>80</v>
      </c>
      <c r="R1686" t="inlineStr">
        <is>
          <t>-</t>
        </is>
      </c>
      <c r="S1686" t="inlineStr">
        <is>
          <t>-</t>
        </is>
      </c>
      <c r="T1686" t="inlineStr">
        <is>
          <t>Si</t>
        </is>
      </c>
      <c r="U1686" t="n">
        <v>3</v>
      </c>
      <c r="V1686" t="n">
        <v>1</v>
      </c>
      <c r="W1686" t="inlineStr">
        <is>
          <t>Este</t>
        </is>
      </c>
      <c r="X1686" t="inlineStr">
        <is>
          <t>No</t>
        </is>
      </c>
      <c r="Y1686" t="inlineStr">
        <is>
          <t>No</t>
        </is>
      </c>
      <c r="Z1686" t="inlineStr">
        <is>
          <t>No</t>
        </is>
      </c>
      <c r="AA1686" t="inlineStr">
        <is>
          <t>No</t>
        </is>
      </c>
      <c r="AB1686" t="inlineStr">
        <is>
          <t>Si</t>
        </is>
      </c>
      <c r="AC1686" s="126" t="inlineStr">
        <is>
          <t>Aqui</t>
        </is>
      </c>
      <c r="AE1686" t="n">
        <v>1850</v>
      </c>
      <c r="AF1686" t="n">
        <v>1434.108527131783</v>
      </c>
    </row>
    <row r="1687">
      <c r="B1687" t="inlineStr">
        <is>
          <t>Actiu</t>
        </is>
      </c>
      <c r="C1687" t="inlineStr">
        <is>
          <t>2025-06-12</t>
        </is>
      </c>
      <c r="D1687" t="inlineStr">
        <is>
          <t>Serra Grup Immobiliari</t>
        </is>
      </c>
      <c r="F1687" t="inlineStr">
        <is>
          <t>2025-06-12</t>
        </is>
      </c>
      <c r="G1687" t="n">
        <v>0</v>
      </c>
      <c r="I1687" t="n">
        <v>700000</v>
      </c>
      <c r="J1687" t="inlineStr">
        <is>
          <t>-</t>
        </is>
      </c>
      <c r="K1687" t="inlineStr">
        <is>
          <t>Viviendas</t>
        </is>
      </c>
      <c r="L1687" t="inlineStr">
        <is>
          <t>Buen estado</t>
        </is>
      </c>
      <c r="M1687" t="n">
        <v>1925</v>
      </c>
      <c r="N1687" t="n">
        <v>100</v>
      </c>
      <c r="O1687" t="inlineStr">
        <is>
          <t>Vilafranca del Penedès</t>
        </is>
      </c>
      <c r="P1687" t="inlineStr">
        <is>
          <t>*CENTRO</t>
        </is>
      </c>
      <c r="Q1687" t="n">
        <v>181</v>
      </c>
      <c r="R1687" t="inlineStr">
        <is>
          <t>-</t>
        </is>
      </c>
      <c r="S1687" t="inlineStr">
        <is>
          <t>-</t>
        </is>
      </c>
      <c r="T1687" t="inlineStr">
        <is>
          <t>No</t>
        </is>
      </c>
      <c r="U1687" t="n">
        <v>8</v>
      </c>
      <c r="V1687" t="n">
        <v>8</v>
      </c>
      <c r="W1687" t="inlineStr">
        <is>
          <t>Este</t>
        </is>
      </c>
      <c r="X1687" t="inlineStr">
        <is>
          <t>No</t>
        </is>
      </c>
      <c r="Y1687" t="inlineStr">
        <is>
          <t>Si</t>
        </is>
      </c>
      <c r="Z1687" t="inlineStr">
        <is>
          <t>No</t>
        </is>
      </c>
      <c r="AA1687" t="inlineStr">
        <is>
          <t>No</t>
        </is>
      </c>
      <c r="AB1687" t="inlineStr">
        <is>
          <t>No</t>
        </is>
      </c>
      <c r="AC1687" s="126" t="inlineStr">
        <is>
          <t>Aqui</t>
        </is>
      </c>
      <c r="AE1687" t="n">
        <v>3867.403314917127</v>
      </c>
      <c r="AF1687" t="n">
        <v>2578.268876611418</v>
      </c>
    </row>
    <row r="1688">
      <c r="B1688" t="inlineStr">
        <is>
          <t>Actiu</t>
        </is>
      </c>
      <c r="C1688" t="inlineStr">
        <is>
          <t>2025-06-12</t>
        </is>
      </c>
      <c r="D1688" t="inlineStr">
        <is>
          <t>Serra Grup Immobiliari</t>
        </is>
      </c>
      <c r="F1688" t="inlineStr">
        <is>
          <t>2025-06-12</t>
        </is>
      </c>
      <c r="G1688" t="n">
        <v>0</v>
      </c>
      <c r="I1688" t="n">
        <v>143000</v>
      </c>
      <c r="J1688" t="inlineStr">
        <is>
          <t>-</t>
        </is>
      </c>
      <c r="K1688" t="inlineStr">
        <is>
          <t>Viviendas</t>
        </is>
      </c>
      <c r="L1688" t="inlineStr">
        <is>
          <t>Buen estado</t>
        </is>
      </c>
      <c r="M1688" t="n">
        <v>1969</v>
      </c>
      <c r="N1688" t="n">
        <v>56</v>
      </c>
      <c r="O1688" t="inlineStr">
        <is>
          <t>Vilafranca del Penedès</t>
        </is>
      </c>
      <c r="P1688" t="inlineStr">
        <is>
          <t>Poble nou</t>
        </is>
      </c>
      <c r="Q1688" t="n">
        <v>70</v>
      </c>
      <c r="R1688" t="inlineStr">
        <is>
          <t>-</t>
        </is>
      </c>
      <c r="S1688" t="inlineStr">
        <is>
          <t>-</t>
        </is>
      </c>
      <c r="T1688" t="inlineStr">
        <is>
          <t>No</t>
        </is>
      </c>
      <c r="U1688" t="n">
        <v>3</v>
      </c>
      <c r="V1688" t="n">
        <v>1</v>
      </c>
      <c r="W1688" t="inlineStr">
        <is>
          <t>Este</t>
        </is>
      </c>
      <c r="X1688" t="inlineStr">
        <is>
          <t>No</t>
        </is>
      </c>
      <c r="Y1688" t="inlineStr">
        <is>
          <t>Si</t>
        </is>
      </c>
      <c r="Z1688" t="inlineStr">
        <is>
          <t>No</t>
        </is>
      </c>
      <c r="AA1688" t="inlineStr">
        <is>
          <t>No</t>
        </is>
      </c>
      <c r="AB1688" t="inlineStr">
        <is>
          <t>No</t>
        </is>
      </c>
      <c r="AC1688" s="126" t="inlineStr">
        <is>
          <t>Aqui</t>
        </is>
      </c>
      <c r="AE1688" t="n">
        <v>2042.857142857143</v>
      </c>
      <c r="AF1688" t="n">
        <v>1595.982142857143</v>
      </c>
    </row>
    <row r="1689">
      <c r="B1689" t="inlineStr">
        <is>
          <t>Actiu</t>
        </is>
      </c>
      <c r="C1689" t="inlineStr">
        <is>
          <t>2025-06-12</t>
        </is>
      </c>
      <c r="D1689" t="inlineStr">
        <is>
          <t>Serra Grup Immobiliari</t>
        </is>
      </c>
      <c r="F1689" t="inlineStr">
        <is>
          <t>2025-06-12</t>
        </is>
      </c>
      <c r="G1689" t="n">
        <v>0</v>
      </c>
      <c r="I1689" t="n">
        <v>288472</v>
      </c>
      <c r="J1689" t="inlineStr">
        <is>
          <t>-</t>
        </is>
      </c>
      <c r="K1689" t="inlineStr">
        <is>
          <t>Viviendas</t>
        </is>
      </c>
      <c r="L1689" t="inlineStr">
        <is>
          <t>Obra Nueva</t>
        </is>
      </c>
      <c r="M1689" t="n">
        <v>2025</v>
      </c>
      <c r="N1689" t="n">
        <v>0</v>
      </c>
      <c r="O1689" t="inlineStr">
        <is>
          <t>Vilafranca del Penedès</t>
        </is>
      </c>
      <c r="P1689" t="inlineStr">
        <is>
          <t>Vilafranca del Penedès</t>
        </is>
      </c>
      <c r="Q1689" t="n">
        <v>88</v>
      </c>
      <c r="R1689" t="inlineStr">
        <is>
          <t>-</t>
        </is>
      </c>
      <c r="S1689" t="inlineStr">
        <is>
          <t>-</t>
        </is>
      </c>
      <c r="T1689" t="inlineStr">
        <is>
          <t>Si</t>
        </is>
      </c>
      <c r="U1689" t="n">
        <v>4</v>
      </c>
      <c r="V1689" t="n">
        <v>2</v>
      </c>
      <c r="W1689" t="inlineStr">
        <is>
          <t>-</t>
        </is>
      </c>
      <c r="X1689" t="inlineStr">
        <is>
          <t>No</t>
        </is>
      </c>
      <c r="Y1689" t="inlineStr">
        <is>
          <t>Si</t>
        </is>
      </c>
      <c r="Z1689" t="inlineStr">
        <is>
          <t>Si</t>
        </is>
      </c>
      <c r="AA1689" t="inlineStr">
        <is>
          <t>No</t>
        </is>
      </c>
      <c r="AB1689" t="inlineStr">
        <is>
          <t>Si</t>
        </is>
      </c>
      <c r="AC1689" s="126" t="inlineStr">
        <is>
          <t>Aqui</t>
        </is>
      </c>
      <c r="AE1689" t="n">
        <v>3278.090909090909</v>
      </c>
      <c r="AF1689" t="n">
        <v>3278.090909090909</v>
      </c>
    </row>
    <row r="1690">
      <c r="B1690" t="inlineStr">
        <is>
          <t>Actiu</t>
        </is>
      </c>
      <c r="C1690" t="inlineStr">
        <is>
          <t>2025-06-12</t>
        </is>
      </c>
      <c r="D1690" t="inlineStr">
        <is>
          <t>Serra Grup Immobiliari</t>
        </is>
      </c>
      <c r="F1690" t="inlineStr">
        <is>
          <t>2025-06-12</t>
        </is>
      </c>
      <c r="G1690" t="n">
        <v>0</v>
      </c>
      <c r="I1690" t="n">
        <v>700000</v>
      </c>
      <c r="J1690" t="inlineStr">
        <is>
          <t>-</t>
        </is>
      </c>
      <c r="K1690" t="inlineStr">
        <is>
          <t>Viviendas</t>
        </is>
      </c>
      <c r="L1690" t="inlineStr">
        <is>
          <t>Buen estado</t>
        </is>
      </c>
      <c r="M1690" t="n">
        <v>1925</v>
      </c>
      <c r="N1690" t="n">
        <v>100</v>
      </c>
      <c r="O1690" t="inlineStr">
        <is>
          <t>Vilafranca del Penedès</t>
        </is>
      </c>
      <c r="P1690" t="inlineStr">
        <is>
          <t>*CENTRO</t>
        </is>
      </c>
      <c r="Q1690" t="n">
        <v>181</v>
      </c>
      <c r="R1690" t="inlineStr">
        <is>
          <t>-</t>
        </is>
      </c>
      <c r="S1690" t="inlineStr">
        <is>
          <t>-</t>
        </is>
      </c>
      <c r="T1690" t="inlineStr">
        <is>
          <t>No</t>
        </is>
      </c>
      <c r="U1690" t="n">
        <v>8</v>
      </c>
      <c r="V1690" t="n">
        <v>8</v>
      </c>
      <c r="W1690" t="inlineStr">
        <is>
          <t>Este</t>
        </is>
      </c>
      <c r="X1690" t="inlineStr">
        <is>
          <t>No</t>
        </is>
      </c>
      <c r="Y1690" t="inlineStr">
        <is>
          <t>Si</t>
        </is>
      </c>
      <c r="Z1690" t="inlineStr">
        <is>
          <t>No</t>
        </is>
      </c>
      <c r="AA1690" t="inlineStr">
        <is>
          <t>No</t>
        </is>
      </c>
      <c r="AB1690" t="inlineStr">
        <is>
          <t>No</t>
        </is>
      </c>
      <c r="AC1690" s="126" t="inlineStr">
        <is>
          <t>Aqui</t>
        </is>
      </c>
      <c r="AE1690" t="n">
        <v>3867.403314917127</v>
      </c>
      <c r="AF1690" t="n">
        <v>2578.268876611418</v>
      </c>
    </row>
    <row r="1691">
      <c r="B1691" t="inlineStr">
        <is>
          <t>Actiu</t>
        </is>
      </c>
      <c r="C1691" t="inlineStr">
        <is>
          <t>2025-06-12</t>
        </is>
      </c>
      <c r="D1691" t="inlineStr">
        <is>
          <t>Serra Grup Immobiliari</t>
        </is>
      </c>
      <c r="F1691" t="inlineStr">
        <is>
          <t>2025-06-12</t>
        </is>
      </c>
      <c r="G1691" t="n">
        <v>0</v>
      </c>
      <c r="I1691" t="n">
        <v>285000</v>
      </c>
      <c r="J1691" t="inlineStr">
        <is>
          <t>-</t>
        </is>
      </c>
      <c r="K1691" t="inlineStr">
        <is>
          <t>Viviendas</t>
        </is>
      </c>
      <c r="L1691" t="inlineStr">
        <is>
          <t>Buen estado</t>
        </is>
      </c>
      <c r="M1691" t="n">
        <v>1960</v>
      </c>
      <c r="N1691" t="n">
        <v>65</v>
      </c>
      <c r="O1691" t="inlineStr">
        <is>
          <t>Vilafranca del Penedès</t>
        </is>
      </c>
      <c r="P1691" t="inlineStr">
        <is>
          <t>*CENTRO</t>
        </is>
      </c>
      <c r="Q1691" t="n">
        <v>98</v>
      </c>
      <c r="R1691" t="inlineStr">
        <is>
          <t>-</t>
        </is>
      </c>
      <c r="S1691" t="inlineStr">
        <is>
          <t>-</t>
        </is>
      </c>
      <c r="T1691" t="inlineStr">
        <is>
          <t>No</t>
        </is>
      </c>
      <c r="U1691" t="n">
        <v>3</v>
      </c>
      <c r="V1691" t="n">
        <v>2</v>
      </c>
      <c r="W1691" t="inlineStr">
        <is>
          <t>-</t>
        </is>
      </c>
      <c r="X1691" t="inlineStr">
        <is>
          <t>No</t>
        </is>
      </c>
      <c r="Y1691" t="inlineStr">
        <is>
          <t>Si</t>
        </is>
      </c>
      <c r="Z1691" t="inlineStr">
        <is>
          <t>No</t>
        </is>
      </c>
      <c r="AA1691" t="inlineStr">
        <is>
          <t>No</t>
        </is>
      </c>
      <c r="AB1691" t="inlineStr">
        <is>
          <t>Si</t>
        </is>
      </c>
      <c r="AC1691" s="126" t="inlineStr">
        <is>
          <t>Aqui</t>
        </is>
      </c>
      <c r="AE1691" t="n">
        <v>2908.163265306122</v>
      </c>
      <c r="AF1691" t="n">
        <v>2194.840200231036</v>
      </c>
    </row>
    <row r="1692">
      <c r="B1692" t="inlineStr">
        <is>
          <t>Actiu</t>
        </is>
      </c>
      <c r="C1692" t="inlineStr">
        <is>
          <t>2025-06-12</t>
        </is>
      </c>
      <c r="D1692" t="inlineStr">
        <is>
          <t>Serra Grup Immobiliari</t>
        </is>
      </c>
      <c r="F1692" t="inlineStr">
        <is>
          <t>2025-06-12</t>
        </is>
      </c>
      <c r="G1692" t="n">
        <v>0</v>
      </c>
      <c r="I1692" t="n">
        <v>284000</v>
      </c>
      <c r="J1692" t="inlineStr">
        <is>
          <t>-</t>
        </is>
      </c>
      <c r="K1692" t="inlineStr">
        <is>
          <t>Viviendas</t>
        </is>
      </c>
      <c r="L1692" t="inlineStr">
        <is>
          <t>Nuevo</t>
        </is>
      </c>
      <c r="M1692" t="n">
        <v>2025</v>
      </c>
      <c r="N1692" t="n">
        <v>0</v>
      </c>
      <c r="O1692" t="inlineStr">
        <is>
          <t>Vilafranca del Penedès</t>
        </is>
      </c>
      <c r="P1692" t="inlineStr">
        <is>
          <t>La Girada</t>
        </is>
      </c>
      <c r="Q1692" t="n">
        <v>78</v>
      </c>
      <c r="R1692" t="inlineStr">
        <is>
          <t>-</t>
        </is>
      </c>
      <c r="S1692" t="inlineStr">
        <is>
          <t>-</t>
        </is>
      </c>
      <c r="T1692" t="inlineStr">
        <is>
          <t>Si</t>
        </is>
      </c>
      <c r="U1692" t="n">
        <v>4</v>
      </c>
      <c r="V1692" t="n">
        <v>2</v>
      </c>
      <c r="W1692" t="inlineStr">
        <is>
          <t>-</t>
        </is>
      </c>
      <c r="X1692" t="inlineStr">
        <is>
          <t>No</t>
        </is>
      </c>
      <c r="Y1692" t="inlineStr">
        <is>
          <t>Si</t>
        </is>
      </c>
      <c r="Z1692" t="inlineStr">
        <is>
          <t>Si</t>
        </is>
      </c>
      <c r="AA1692" t="inlineStr">
        <is>
          <t>No</t>
        </is>
      </c>
      <c r="AB1692" t="inlineStr">
        <is>
          <t>No</t>
        </is>
      </c>
      <c r="AC1692" s="126" t="inlineStr">
        <is>
          <t>Aqui</t>
        </is>
      </c>
      <c r="AE1692" t="n">
        <v>3641.025641025641</v>
      </c>
      <c r="AF1692" t="n">
        <v>3641.025641025641</v>
      </c>
    </row>
    <row r="1693">
      <c r="B1693" t="inlineStr">
        <is>
          <t>Actiu</t>
        </is>
      </c>
      <c r="C1693" t="inlineStr">
        <is>
          <t>2025-06-12</t>
        </is>
      </c>
      <c r="D1693" t="inlineStr">
        <is>
          <t>Serra Grup Immobiliari</t>
        </is>
      </c>
      <c r="F1693" t="inlineStr">
        <is>
          <t>2025-06-12</t>
        </is>
      </c>
      <c r="G1693" t="n">
        <v>0</v>
      </c>
      <c r="I1693" t="n">
        <v>273137</v>
      </c>
      <c r="J1693" t="inlineStr">
        <is>
          <t>-</t>
        </is>
      </c>
      <c r="K1693" t="inlineStr">
        <is>
          <t>Viviendas</t>
        </is>
      </c>
      <c r="L1693" t="inlineStr">
        <is>
          <t>Obra Nueva</t>
        </is>
      </c>
      <c r="M1693" t="inlineStr">
        <is>
          <t>-</t>
        </is>
      </c>
      <c r="N1693" t="inlineStr">
        <is>
          <t>-</t>
        </is>
      </c>
      <c r="O1693" t="inlineStr">
        <is>
          <t>Vilafranca del Penedès</t>
        </is>
      </c>
      <c r="P1693" t="inlineStr">
        <is>
          <t>Barceloneta</t>
        </is>
      </c>
      <c r="Q1693" t="n">
        <v>82</v>
      </c>
      <c r="R1693" t="inlineStr">
        <is>
          <t>-</t>
        </is>
      </c>
      <c r="S1693" t="inlineStr">
        <is>
          <t>-</t>
        </is>
      </c>
      <c r="T1693" t="inlineStr">
        <is>
          <t>Si</t>
        </is>
      </c>
      <c r="U1693" t="n">
        <v>3</v>
      </c>
      <c r="V1693" t="n">
        <v>2</v>
      </c>
      <c r="W1693" t="inlineStr">
        <is>
          <t>-</t>
        </is>
      </c>
      <c r="X1693" t="inlineStr">
        <is>
          <t>No</t>
        </is>
      </c>
      <c r="Y1693" t="inlineStr">
        <is>
          <t>No</t>
        </is>
      </c>
      <c r="Z1693" t="inlineStr">
        <is>
          <t>Si</t>
        </is>
      </c>
      <c r="AA1693" t="inlineStr">
        <is>
          <t>No</t>
        </is>
      </c>
      <c r="AB1693" t="inlineStr">
        <is>
          <t>Si</t>
        </is>
      </c>
      <c r="AC1693" s="126" t="inlineStr">
        <is>
          <t>Aqui</t>
        </is>
      </c>
      <c r="AE1693" t="n">
        <v>3330.939024390244</v>
      </c>
      <c r="AF1693" t="inlineStr">
        <is>
          <t>-</t>
        </is>
      </c>
    </row>
    <row r="1694">
      <c r="B1694" t="inlineStr">
        <is>
          <t>Actiu</t>
        </is>
      </c>
      <c r="C1694" t="inlineStr">
        <is>
          <t>2025-06-12</t>
        </is>
      </c>
      <c r="D1694" t="inlineStr">
        <is>
          <t>Serra Grup Immobiliari</t>
        </is>
      </c>
      <c r="F1694" t="inlineStr">
        <is>
          <t>2025-06-12</t>
        </is>
      </c>
      <c r="G1694" t="n">
        <v>0</v>
      </c>
      <c r="I1694" t="n">
        <v>175000</v>
      </c>
      <c r="J1694" t="inlineStr">
        <is>
          <t>-</t>
        </is>
      </c>
      <c r="K1694" t="inlineStr">
        <is>
          <t>Viviendas</t>
        </is>
      </c>
      <c r="L1694" t="inlineStr">
        <is>
          <t>Buen estado</t>
        </is>
      </c>
      <c r="M1694" t="n">
        <v>1995</v>
      </c>
      <c r="N1694" t="n">
        <v>30</v>
      </c>
      <c r="O1694" t="inlineStr">
        <is>
          <t>Vilafranca del Penedès</t>
        </is>
      </c>
      <c r="P1694" t="inlineStr">
        <is>
          <t>LES CLOTES</t>
        </is>
      </c>
      <c r="Q1694" t="n">
        <v>87</v>
      </c>
      <c r="R1694" t="inlineStr">
        <is>
          <t>-</t>
        </is>
      </c>
      <c r="S1694" t="inlineStr">
        <is>
          <t>-</t>
        </is>
      </c>
      <c r="T1694" t="inlineStr">
        <is>
          <t>Si</t>
        </is>
      </c>
      <c r="U1694" t="n">
        <v>4</v>
      </c>
      <c r="V1694" t="n">
        <v>2</v>
      </c>
      <c r="W1694" t="inlineStr">
        <is>
          <t>Oeste</t>
        </is>
      </c>
      <c r="X1694" t="inlineStr">
        <is>
          <t>No</t>
        </is>
      </c>
      <c r="Y1694" t="inlineStr">
        <is>
          <t>Si</t>
        </is>
      </c>
      <c r="Z1694" t="inlineStr">
        <is>
          <t>No</t>
        </is>
      </c>
      <c r="AA1694" t="inlineStr">
        <is>
          <t>No</t>
        </is>
      </c>
      <c r="AB1694" t="inlineStr">
        <is>
          <t>No</t>
        </is>
      </c>
      <c r="AC1694" s="126" t="inlineStr">
        <is>
          <t>Aqui</t>
        </is>
      </c>
      <c r="AE1694" t="n">
        <v>2011.494252873563</v>
      </c>
      <c r="AF1694" t="n">
        <v>1749.125437281359</v>
      </c>
    </row>
    <row r="1695">
      <c r="B1695" t="inlineStr">
        <is>
          <t>Actiu</t>
        </is>
      </c>
      <c r="C1695" t="inlineStr">
        <is>
          <t>2025-06-12</t>
        </is>
      </c>
      <c r="D1695" t="inlineStr">
        <is>
          <t>Serra Grup Immobiliari</t>
        </is>
      </c>
      <c r="F1695" t="inlineStr">
        <is>
          <t>2025-06-12</t>
        </is>
      </c>
      <c r="G1695" t="n">
        <v>0</v>
      </c>
      <c r="I1695" t="n">
        <v>167000</v>
      </c>
      <c r="J1695" t="inlineStr">
        <is>
          <t>-</t>
        </is>
      </c>
      <c r="K1695" t="inlineStr">
        <is>
          <t>Viviendas</t>
        </is>
      </c>
      <c r="L1695" t="inlineStr">
        <is>
          <t>Buen estado</t>
        </is>
      </c>
      <c r="M1695" t="n">
        <v>1972</v>
      </c>
      <c r="N1695" t="n">
        <v>53</v>
      </c>
      <c r="O1695" t="inlineStr">
        <is>
          <t>Vilafranca del Penedès</t>
        </is>
      </c>
      <c r="P1695" t="inlineStr">
        <is>
          <t>LEspirall</t>
        </is>
      </c>
      <c r="Q1695" t="n">
        <v>74</v>
      </c>
      <c r="R1695" t="inlineStr">
        <is>
          <t>-</t>
        </is>
      </c>
      <c r="S1695" t="inlineStr">
        <is>
          <t>-</t>
        </is>
      </c>
      <c r="T1695" t="inlineStr">
        <is>
          <t>Si</t>
        </is>
      </c>
      <c r="U1695" t="n">
        <v>3</v>
      </c>
      <c r="V1695" t="n">
        <v>1</v>
      </c>
      <c r="W1695" t="inlineStr">
        <is>
          <t>Sur</t>
        </is>
      </c>
      <c r="X1695" t="inlineStr">
        <is>
          <t>No</t>
        </is>
      </c>
      <c r="Y1695" t="inlineStr">
        <is>
          <t>No</t>
        </is>
      </c>
      <c r="Z1695" t="inlineStr">
        <is>
          <t>No</t>
        </is>
      </c>
      <c r="AA1695" t="inlineStr">
        <is>
          <t>No</t>
        </is>
      </c>
      <c r="AB1695" t="inlineStr">
        <is>
          <t>No</t>
        </is>
      </c>
      <c r="AC1695" s="126" t="inlineStr">
        <is>
          <t>Aqui</t>
        </is>
      </c>
      <c r="AE1695" t="n">
        <v>2256.756756756757</v>
      </c>
      <c r="AF1695" t="n">
        <v>1783.997436171349</v>
      </c>
    </row>
    <row r="1696">
      <c r="B1696" t="inlineStr">
        <is>
          <t>Actiu</t>
        </is>
      </c>
      <c r="C1696" t="inlineStr">
        <is>
          <t>2025-06-12</t>
        </is>
      </c>
      <c r="D1696" t="inlineStr">
        <is>
          <t>Serra Grup Immobiliari</t>
        </is>
      </c>
      <c r="F1696" t="inlineStr">
        <is>
          <t>2025-06-12</t>
        </is>
      </c>
      <c r="G1696" t="n">
        <v>0</v>
      </c>
      <c r="I1696" t="n">
        <v>285000</v>
      </c>
      <c r="J1696" t="inlineStr">
        <is>
          <t>-</t>
        </is>
      </c>
      <c r="K1696" t="inlineStr">
        <is>
          <t>Viviendas</t>
        </is>
      </c>
      <c r="L1696" t="inlineStr">
        <is>
          <t>-</t>
        </is>
      </c>
      <c r="M1696" t="n">
        <v>1966</v>
      </c>
      <c r="N1696" t="n">
        <v>59</v>
      </c>
      <c r="O1696" t="inlineStr">
        <is>
          <t>Vilafranca del Penedès</t>
        </is>
      </c>
      <c r="P1696" t="inlineStr">
        <is>
          <t>Sant Julià</t>
        </is>
      </c>
      <c r="Q1696" t="n">
        <v>90</v>
      </c>
      <c r="R1696" t="inlineStr">
        <is>
          <t>-</t>
        </is>
      </c>
      <c r="S1696" t="inlineStr">
        <is>
          <t>-</t>
        </is>
      </c>
      <c r="T1696" t="inlineStr">
        <is>
          <t>No</t>
        </is>
      </c>
      <c r="U1696" t="n">
        <v>3</v>
      </c>
      <c r="V1696" t="n">
        <v>1</v>
      </c>
      <c r="W1696" t="inlineStr">
        <is>
          <t>-</t>
        </is>
      </c>
      <c r="X1696" t="inlineStr">
        <is>
          <t>Si</t>
        </is>
      </c>
      <c r="Y1696" t="inlineStr">
        <is>
          <t>No</t>
        </is>
      </c>
      <c r="Z1696" t="inlineStr">
        <is>
          <t>No</t>
        </is>
      </c>
      <c r="AA1696" t="inlineStr">
        <is>
          <t>Si</t>
        </is>
      </c>
      <c r="AB1696" t="inlineStr">
        <is>
          <t>Si</t>
        </is>
      </c>
      <c r="AC1696" s="126" t="inlineStr">
        <is>
          <t>Aqui</t>
        </is>
      </c>
      <c r="AE1696" t="n">
        <v>3166.666666666667</v>
      </c>
      <c r="AF1696" t="n">
        <v>2445.302445302445</v>
      </c>
    </row>
    <row r="1697">
      <c r="B1697" t="inlineStr">
        <is>
          <t>Actiu</t>
        </is>
      </c>
      <c r="C1697" t="inlineStr">
        <is>
          <t>2025-06-12</t>
        </is>
      </c>
      <c r="D1697" t="inlineStr">
        <is>
          <t>Serra Grup Immobiliari</t>
        </is>
      </c>
      <c r="F1697" t="inlineStr">
        <is>
          <t>2025-06-12</t>
        </is>
      </c>
      <c r="G1697" t="n">
        <v>0</v>
      </c>
      <c r="I1697" t="n">
        <v>495000</v>
      </c>
      <c r="J1697" t="inlineStr">
        <is>
          <t>-</t>
        </is>
      </c>
      <c r="K1697" t="inlineStr">
        <is>
          <t>Viviendas</t>
        </is>
      </c>
      <c r="L1697" t="inlineStr">
        <is>
          <t>-</t>
        </is>
      </c>
      <c r="M1697" t="n">
        <v>1980</v>
      </c>
      <c r="N1697" t="n">
        <v>45</v>
      </c>
      <c r="O1697" t="inlineStr">
        <is>
          <t>Vilafranca del Penedès</t>
        </is>
      </c>
      <c r="P1697" t="inlineStr">
        <is>
          <t>*CENTRO</t>
        </is>
      </c>
      <c r="Q1697" t="n">
        <v>260</v>
      </c>
      <c r="R1697" t="inlineStr">
        <is>
          <t>-</t>
        </is>
      </c>
      <c r="S1697" t="inlineStr">
        <is>
          <t>-</t>
        </is>
      </c>
      <c r="T1697" t="inlineStr">
        <is>
          <t>Si</t>
        </is>
      </c>
      <c r="U1697" t="n">
        <v>5</v>
      </c>
      <c r="V1697" t="n">
        <v>3</v>
      </c>
      <c r="W1697" t="inlineStr">
        <is>
          <t>-</t>
        </is>
      </c>
      <c r="X1697" t="inlineStr">
        <is>
          <t>No</t>
        </is>
      </c>
      <c r="Y1697" t="inlineStr">
        <is>
          <t>Si</t>
        </is>
      </c>
      <c r="Z1697" t="inlineStr">
        <is>
          <t>No</t>
        </is>
      </c>
      <c r="AA1697" t="inlineStr">
        <is>
          <t>Si</t>
        </is>
      </c>
      <c r="AB1697" t="inlineStr">
        <is>
          <t>No</t>
        </is>
      </c>
      <c r="AC1697" s="126" t="inlineStr">
        <is>
          <t>Aqui</t>
        </is>
      </c>
      <c r="AE1697" t="n">
        <v>1903.846153846154</v>
      </c>
      <c r="AF1697" t="n">
        <v>1554.160125588697</v>
      </c>
    </row>
    <row r="1698">
      <c r="B1698" t="inlineStr">
        <is>
          <t>Actiu</t>
        </is>
      </c>
      <c r="C1698" t="inlineStr">
        <is>
          <t>2025-06-12</t>
        </is>
      </c>
      <c r="D1698" t="inlineStr">
        <is>
          <t>Serra Grup Immobiliari</t>
        </is>
      </c>
      <c r="F1698" t="inlineStr">
        <is>
          <t>2025-06-12</t>
        </is>
      </c>
      <c r="G1698" t="n">
        <v>0</v>
      </c>
      <c r="I1698" t="n">
        <v>2200000</v>
      </c>
      <c r="J1698" t="inlineStr">
        <is>
          <t>-</t>
        </is>
      </c>
      <c r="K1698" t="inlineStr">
        <is>
          <t>Viviendas</t>
        </is>
      </c>
      <c r="L1698" t="inlineStr">
        <is>
          <t>-</t>
        </is>
      </c>
      <c r="M1698" t="inlineStr">
        <is>
          <t>-</t>
        </is>
      </c>
      <c r="N1698" t="inlineStr">
        <is>
          <t>-</t>
        </is>
      </c>
      <c r="O1698" t="inlineStr">
        <is>
          <t>Vilafranca del Penedès</t>
        </is>
      </c>
      <c r="P1698" t="inlineStr">
        <is>
          <t>Subirats</t>
        </is>
      </c>
      <c r="Q1698" t="n">
        <v>687</v>
      </c>
      <c r="R1698" t="inlineStr">
        <is>
          <t>-</t>
        </is>
      </c>
      <c r="S1698" t="inlineStr">
        <is>
          <t>-</t>
        </is>
      </c>
      <c r="T1698" t="inlineStr">
        <is>
          <t>No</t>
        </is>
      </c>
      <c r="U1698" t="n">
        <v>8</v>
      </c>
      <c r="V1698" t="n">
        <v>6</v>
      </c>
      <c r="W1698" t="inlineStr">
        <is>
          <t>-</t>
        </is>
      </c>
      <c r="X1698" t="inlineStr">
        <is>
          <t>Si</t>
        </is>
      </c>
      <c r="Y1698" t="inlineStr">
        <is>
          <t>Si</t>
        </is>
      </c>
      <c r="Z1698" t="inlineStr">
        <is>
          <t>Si</t>
        </is>
      </c>
      <c r="AA1698" t="inlineStr">
        <is>
          <t>No</t>
        </is>
      </c>
      <c r="AB1698" t="inlineStr">
        <is>
          <t>No</t>
        </is>
      </c>
      <c r="AC1698" s="126" t="inlineStr">
        <is>
          <t>Aqui</t>
        </is>
      </c>
      <c r="AE1698" t="n">
        <v>3202.328966521106</v>
      </c>
      <c r="AF1698" t="inlineStr">
        <is>
          <t>-</t>
        </is>
      </c>
    </row>
    <row r="1699">
      <c r="B1699" t="inlineStr">
        <is>
          <t>Actiu</t>
        </is>
      </c>
      <c r="C1699" t="inlineStr">
        <is>
          <t>2025-06-12</t>
        </is>
      </c>
      <c r="D1699" t="inlineStr">
        <is>
          <t>Serra Grup Immobiliari</t>
        </is>
      </c>
      <c r="F1699" t="inlineStr">
        <is>
          <t>2025-06-12</t>
        </is>
      </c>
      <c r="G1699" t="n">
        <v>0</v>
      </c>
      <c r="I1699" t="n">
        <v>295000</v>
      </c>
      <c r="J1699" t="inlineStr">
        <is>
          <t>-</t>
        </is>
      </c>
      <c r="K1699" t="inlineStr">
        <is>
          <t>Viviendas</t>
        </is>
      </c>
      <c r="L1699" t="inlineStr">
        <is>
          <t>-</t>
        </is>
      </c>
      <c r="M1699" t="n">
        <v>1991</v>
      </c>
      <c r="N1699" t="n">
        <v>34</v>
      </c>
      <c r="O1699" t="inlineStr">
        <is>
          <t>Vilafranca del Penedès</t>
        </is>
      </c>
      <c r="P1699" t="inlineStr">
        <is>
          <t>Barceloneta - Molí D´En Rovira</t>
        </is>
      </c>
      <c r="Q1699" t="n">
        <v>121</v>
      </c>
      <c r="R1699" t="inlineStr">
        <is>
          <t>-</t>
        </is>
      </c>
      <c r="S1699" t="inlineStr">
        <is>
          <t>-</t>
        </is>
      </c>
      <c r="T1699" t="inlineStr">
        <is>
          <t>No</t>
        </is>
      </c>
      <c r="U1699" t="n">
        <v>3</v>
      </c>
      <c r="V1699" t="n">
        <v>3</v>
      </c>
      <c r="W1699" t="inlineStr">
        <is>
          <t>-</t>
        </is>
      </c>
      <c r="X1699" t="inlineStr">
        <is>
          <t>No</t>
        </is>
      </c>
      <c r="Y1699" t="inlineStr">
        <is>
          <t>No</t>
        </is>
      </c>
      <c r="Z1699" t="inlineStr">
        <is>
          <t>No</t>
        </is>
      </c>
      <c r="AA1699" t="inlineStr">
        <is>
          <t>Si</t>
        </is>
      </c>
      <c r="AB1699" t="inlineStr">
        <is>
          <t>Si</t>
        </is>
      </c>
      <c r="AC1699" s="126" t="inlineStr">
        <is>
          <t>Aqui</t>
        </is>
      </c>
      <c r="AE1699" t="n">
        <v>2438.01652892562</v>
      </c>
      <c r="AF1699" t="n">
        <v>2083.774811047538</v>
      </c>
    </row>
    <row r="1700">
      <c r="B1700" t="inlineStr">
        <is>
          <t>Actiu</t>
        </is>
      </c>
      <c r="C1700" t="inlineStr">
        <is>
          <t>2025-06-12</t>
        </is>
      </c>
      <c r="D1700" t="inlineStr">
        <is>
          <t>Serra Grup Immobiliari</t>
        </is>
      </c>
      <c r="F1700" t="inlineStr">
        <is>
          <t>2025-06-12</t>
        </is>
      </c>
      <c r="G1700" t="n">
        <v>0</v>
      </c>
      <c r="I1700" t="n">
        <v>296000</v>
      </c>
      <c r="J1700" t="inlineStr">
        <is>
          <t>-</t>
        </is>
      </c>
      <c r="K1700" t="inlineStr">
        <is>
          <t>Viviendas</t>
        </is>
      </c>
      <c r="L1700" t="inlineStr">
        <is>
          <t>Buen estado</t>
        </is>
      </c>
      <c r="M1700" t="inlineStr">
        <is>
          <t>-</t>
        </is>
      </c>
      <c r="N1700" t="inlineStr">
        <is>
          <t>-</t>
        </is>
      </c>
      <c r="O1700" t="inlineStr">
        <is>
          <t>Font-rubí</t>
        </is>
      </c>
      <c r="P1700" t="inlineStr">
        <is>
          <t>Cataluna</t>
        </is>
      </c>
      <c r="Q1700" t="n">
        <v>95</v>
      </c>
      <c r="R1700" t="inlineStr">
        <is>
          <t>-</t>
        </is>
      </c>
      <c r="S1700" t="inlineStr">
        <is>
          <t>-</t>
        </is>
      </c>
      <c r="T1700" t="inlineStr">
        <is>
          <t>No</t>
        </is>
      </c>
      <c r="U1700" t="n">
        <v>7</v>
      </c>
      <c r="V1700" t="n">
        <v>3</v>
      </c>
      <c r="W1700" t="inlineStr">
        <is>
          <t>-</t>
        </is>
      </c>
      <c r="X1700" t="inlineStr">
        <is>
          <t>Si</t>
        </is>
      </c>
      <c r="Y1700" t="inlineStr">
        <is>
          <t>No</t>
        </is>
      </c>
      <c r="Z1700" t="inlineStr">
        <is>
          <t>Si</t>
        </is>
      </c>
      <c r="AA1700" t="inlineStr">
        <is>
          <t>No</t>
        </is>
      </c>
      <c r="AB1700" t="inlineStr">
        <is>
          <t>No</t>
        </is>
      </c>
      <c r="AC1700" s="126" t="inlineStr">
        <is>
          <t>Aqui</t>
        </is>
      </c>
      <c r="AE1700" t="n">
        <v>3115.78947368421</v>
      </c>
      <c r="AF1700" t="inlineStr">
        <is>
          <t>-</t>
        </is>
      </c>
    </row>
    <row r="1701">
      <c r="B1701" t="inlineStr">
        <is>
          <t>Actiu</t>
        </is>
      </c>
      <c r="C1701" t="inlineStr">
        <is>
          <t>2025-06-12</t>
        </is>
      </c>
      <c r="D1701" t="inlineStr">
        <is>
          <t>Serra Grup Immobiliari</t>
        </is>
      </c>
      <c r="F1701" t="inlineStr">
        <is>
          <t>2025-06-12</t>
        </is>
      </c>
      <c r="G1701" t="n">
        <v>0</v>
      </c>
      <c r="I1701" t="n">
        <v>340000</v>
      </c>
      <c r="J1701" t="inlineStr">
        <is>
          <t>-</t>
        </is>
      </c>
      <c r="K1701" t="inlineStr">
        <is>
          <t>Viviendas</t>
        </is>
      </c>
      <c r="L1701" t="inlineStr">
        <is>
          <t>-</t>
        </is>
      </c>
      <c r="M1701" t="n">
        <v>2003</v>
      </c>
      <c r="N1701" t="n">
        <v>22</v>
      </c>
      <c r="O1701" t="inlineStr">
        <is>
          <t>Moja</t>
        </is>
      </c>
      <c r="P1701" t="inlineStr">
        <is>
          <t>La vinera</t>
        </is>
      </c>
      <c r="Q1701" t="n">
        <v>125</v>
      </c>
      <c r="R1701" t="inlineStr">
        <is>
          <t>-</t>
        </is>
      </c>
      <c r="S1701" t="inlineStr">
        <is>
          <t>-</t>
        </is>
      </c>
      <c r="T1701" t="inlineStr">
        <is>
          <t>Si</t>
        </is>
      </c>
      <c r="U1701" t="n">
        <v>4</v>
      </c>
      <c r="V1701" t="n">
        <v>3</v>
      </c>
      <c r="W1701" t="inlineStr">
        <is>
          <t>-</t>
        </is>
      </c>
      <c r="X1701" t="inlineStr">
        <is>
          <t>Si</t>
        </is>
      </c>
      <c r="Y1701" t="inlineStr">
        <is>
          <t>Si</t>
        </is>
      </c>
      <c r="Z1701" t="inlineStr">
        <is>
          <t>Si</t>
        </is>
      </c>
      <c r="AA1701" t="inlineStr">
        <is>
          <t>Si</t>
        </is>
      </c>
      <c r="AB1701" t="inlineStr">
        <is>
          <t>Si</t>
        </is>
      </c>
      <c r="AC1701" s="126" t="inlineStr">
        <is>
          <t>Aqui</t>
        </is>
      </c>
      <c r="AE1701" t="n">
        <v>2720</v>
      </c>
      <c r="AF1701" t="n">
        <v>2450.45045045045</v>
      </c>
    </row>
    <row r="1702">
      <c r="B1702" t="inlineStr">
        <is>
          <t>Actiu</t>
        </is>
      </c>
      <c r="C1702" t="inlineStr">
        <is>
          <t>2025-06-13</t>
        </is>
      </c>
      <c r="D1702" t="inlineStr">
        <is>
          <t>Serra Grup Immobiliari</t>
        </is>
      </c>
      <c r="F1702" t="inlineStr">
        <is>
          <t>2025-06-13</t>
        </is>
      </c>
      <c r="G1702" t="n">
        <v>0</v>
      </c>
      <c r="I1702" t="n">
        <v>175000</v>
      </c>
      <c r="J1702" t="inlineStr">
        <is>
          <t>-</t>
        </is>
      </c>
      <c r="K1702" t="inlineStr">
        <is>
          <t>Viviendas</t>
        </is>
      </c>
      <c r="L1702" t="inlineStr">
        <is>
          <t>Buen estado</t>
        </is>
      </c>
      <c r="M1702" t="n">
        <v>1995</v>
      </c>
      <c r="N1702" t="n">
        <v>30</v>
      </c>
      <c r="O1702" t="inlineStr">
        <is>
          <t>Vilafranca del Penedès</t>
        </is>
      </c>
      <c r="P1702" t="inlineStr">
        <is>
          <t>LES CLOTES</t>
        </is>
      </c>
      <c r="Q1702" t="n">
        <v>87</v>
      </c>
      <c r="R1702" t="inlineStr">
        <is>
          <t>-</t>
        </is>
      </c>
      <c r="S1702" t="inlineStr">
        <is>
          <t>-</t>
        </is>
      </c>
      <c r="T1702" t="inlineStr">
        <is>
          <t>Si</t>
        </is>
      </c>
      <c r="U1702" t="n">
        <v>4</v>
      </c>
      <c r="V1702" t="n">
        <v>2</v>
      </c>
      <c r="W1702" t="inlineStr">
        <is>
          <t>Oeste</t>
        </is>
      </c>
      <c r="X1702" t="inlineStr">
        <is>
          <t>No</t>
        </is>
      </c>
      <c r="Y1702" t="inlineStr">
        <is>
          <t>Si</t>
        </is>
      </c>
      <c r="Z1702" t="inlineStr">
        <is>
          <t>No</t>
        </is>
      </c>
      <c r="AA1702" t="inlineStr">
        <is>
          <t>No</t>
        </is>
      </c>
      <c r="AB1702" t="inlineStr">
        <is>
          <t>No</t>
        </is>
      </c>
      <c r="AC1702" s="126" t="inlineStr">
        <is>
          <t>Aqui</t>
        </is>
      </c>
      <c r="AE1702" t="n">
        <v>2011.494252873563</v>
      </c>
      <c r="AF1702" t="n">
        <v>1749.125437281359</v>
      </c>
    </row>
    <row r="1703">
      <c r="B1703" t="inlineStr">
        <is>
          <t>Actiu</t>
        </is>
      </c>
      <c r="C1703" t="inlineStr">
        <is>
          <t>2025-06-13</t>
        </is>
      </c>
      <c r="D1703" t="inlineStr">
        <is>
          <t>Serra Grup Immobiliari</t>
        </is>
      </c>
      <c r="F1703" t="inlineStr">
        <is>
          <t>2025-06-13</t>
        </is>
      </c>
      <c r="G1703" t="n">
        <v>0</v>
      </c>
      <c r="I1703" t="n">
        <v>276105</v>
      </c>
      <c r="J1703" t="inlineStr">
        <is>
          <t>-</t>
        </is>
      </c>
      <c r="K1703" t="inlineStr">
        <is>
          <t>Viviendas</t>
        </is>
      </c>
      <c r="L1703" t="inlineStr">
        <is>
          <t>Obra Nueva</t>
        </is>
      </c>
      <c r="M1703" t="n">
        <v>2025</v>
      </c>
      <c r="N1703" t="n">
        <v>0</v>
      </c>
      <c r="O1703" t="inlineStr">
        <is>
          <t>Vilafranca del Penedès</t>
        </is>
      </c>
      <c r="P1703" t="inlineStr">
        <is>
          <t>Vilafranca del Penedès</t>
        </is>
      </c>
      <c r="Q1703" t="n">
        <v>83</v>
      </c>
      <c r="R1703" t="inlineStr">
        <is>
          <t>-</t>
        </is>
      </c>
      <c r="S1703" t="inlineStr">
        <is>
          <t>-</t>
        </is>
      </c>
      <c r="T1703" t="inlineStr">
        <is>
          <t>Si</t>
        </is>
      </c>
      <c r="U1703" t="n">
        <v>3</v>
      </c>
      <c r="V1703" t="n">
        <v>2</v>
      </c>
      <c r="W1703" t="inlineStr">
        <is>
          <t>-</t>
        </is>
      </c>
      <c r="X1703" t="inlineStr">
        <is>
          <t>No</t>
        </is>
      </c>
      <c r="Y1703" t="inlineStr">
        <is>
          <t>No</t>
        </is>
      </c>
      <c r="Z1703" t="inlineStr">
        <is>
          <t>Si</t>
        </is>
      </c>
      <c r="AA1703" t="inlineStr">
        <is>
          <t>No</t>
        </is>
      </c>
      <c r="AB1703" t="inlineStr">
        <is>
          <t>Si</t>
        </is>
      </c>
      <c r="AC1703" s="126" t="inlineStr">
        <is>
          <t>Aqui</t>
        </is>
      </c>
      <c r="AE1703" t="n">
        <v>3326.566265060241</v>
      </c>
      <c r="AF1703" t="n">
        <v>3326.566265060241</v>
      </c>
    </row>
    <row r="1704">
      <c r="B1704" t="inlineStr">
        <is>
          <t>Actiu</t>
        </is>
      </c>
      <c r="C1704" t="inlineStr">
        <is>
          <t>2025-06-13</t>
        </is>
      </c>
      <c r="D1704" t="inlineStr">
        <is>
          <t>Serra Grup Immobiliari</t>
        </is>
      </c>
      <c r="F1704" t="inlineStr">
        <is>
          <t>2025-06-13</t>
        </is>
      </c>
      <c r="G1704" t="n">
        <v>0</v>
      </c>
      <c r="I1704" t="n">
        <v>319200</v>
      </c>
      <c r="J1704" t="inlineStr">
        <is>
          <t>-</t>
        </is>
      </c>
      <c r="K1704" t="inlineStr">
        <is>
          <t>Viviendas</t>
        </is>
      </c>
      <c r="L1704" t="inlineStr">
        <is>
          <t>Obra Nueva</t>
        </is>
      </c>
      <c r="M1704" t="n">
        <v>2025</v>
      </c>
      <c r="N1704" t="n">
        <v>0</v>
      </c>
      <c r="O1704" t="inlineStr">
        <is>
          <t>Vilafranca del Penedès</t>
        </is>
      </c>
      <c r="P1704" t="inlineStr">
        <is>
          <t>Barcelona</t>
        </is>
      </c>
      <c r="Q1704" t="n">
        <v>92</v>
      </c>
      <c r="R1704" t="inlineStr">
        <is>
          <t>-</t>
        </is>
      </c>
      <c r="S1704" t="inlineStr">
        <is>
          <t>-</t>
        </is>
      </c>
      <c r="T1704" t="inlineStr">
        <is>
          <t>Si</t>
        </is>
      </c>
      <c r="U1704" t="n">
        <v>4</v>
      </c>
      <c r="V1704" t="n">
        <v>2</v>
      </c>
      <c r="W1704" t="inlineStr">
        <is>
          <t>-</t>
        </is>
      </c>
      <c r="X1704" t="inlineStr">
        <is>
          <t>No</t>
        </is>
      </c>
      <c r="Y1704" t="inlineStr">
        <is>
          <t>No</t>
        </is>
      </c>
      <c r="Z1704" t="inlineStr">
        <is>
          <t>Si</t>
        </is>
      </c>
      <c r="AA1704" t="inlineStr">
        <is>
          <t>No</t>
        </is>
      </c>
      <c r="AB1704" t="inlineStr">
        <is>
          <t>Si</t>
        </is>
      </c>
      <c r="AC1704" s="126" t="inlineStr">
        <is>
          <t>Aqui</t>
        </is>
      </c>
      <c r="AE1704" t="n">
        <v>3469.565217391304</v>
      </c>
      <c r="AF1704" t="n">
        <v>3469.565217391304</v>
      </c>
    </row>
    <row r="1705">
      <c r="B1705" t="inlineStr">
        <is>
          <t>Actiu</t>
        </is>
      </c>
      <c r="C1705" t="inlineStr">
        <is>
          <t>2025-06-13</t>
        </is>
      </c>
      <c r="D1705" t="inlineStr">
        <is>
          <t>Serra Grup Immobiliari</t>
        </is>
      </c>
      <c r="F1705" t="inlineStr">
        <is>
          <t>2025-06-13</t>
        </is>
      </c>
      <c r="G1705" t="n">
        <v>0</v>
      </c>
      <c r="I1705" t="n">
        <v>268000</v>
      </c>
      <c r="J1705" t="inlineStr">
        <is>
          <t>-</t>
        </is>
      </c>
      <c r="K1705" t="inlineStr">
        <is>
          <t>Viviendas</t>
        </is>
      </c>
      <c r="L1705" t="inlineStr">
        <is>
          <t>Obra Nueva</t>
        </is>
      </c>
      <c r="M1705" t="n">
        <v>2025</v>
      </c>
      <c r="N1705" t="n">
        <v>0</v>
      </c>
      <c r="O1705" t="inlineStr">
        <is>
          <t>Vilafranca del Penedès</t>
        </is>
      </c>
      <c r="P1705" t="inlineStr">
        <is>
          <t>La Girada</t>
        </is>
      </c>
      <c r="Q1705" t="n">
        <v>78</v>
      </c>
      <c r="R1705" t="inlineStr">
        <is>
          <t>-</t>
        </is>
      </c>
      <c r="S1705" t="inlineStr">
        <is>
          <t>-</t>
        </is>
      </c>
      <c r="T1705" t="inlineStr">
        <is>
          <t>Si</t>
        </is>
      </c>
      <c r="U1705" t="n">
        <v>4</v>
      </c>
      <c r="V1705" t="n">
        <v>2</v>
      </c>
      <c r="W1705" t="inlineStr">
        <is>
          <t>-</t>
        </is>
      </c>
      <c r="X1705" t="inlineStr">
        <is>
          <t>No</t>
        </is>
      </c>
      <c r="Y1705" t="inlineStr">
        <is>
          <t>Si</t>
        </is>
      </c>
      <c r="Z1705" t="inlineStr">
        <is>
          <t>Si</t>
        </is>
      </c>
      <c r="AA1705" t="inlineStr">
        <is>
          <t>No</t>
        </is>
      </c>
      <c r="AB1705" t="inlineStr">
        <is>
          <t>No</t>
        </is>
      </c>
      <c r="AC1705" s="126" t="inlineStr">
        <is>
          <t>Aqui</t>
        </is>
      </c>
      <c r="AE1705" t="n">
        <v>3435.897435897436</v>
      </c>
      <c r="AF1705" t="n">
        <v>3435.897435897436</v>
      </c>
    </row>
    <row r="1706">
      <c r="B1706" t="inlineStr">
        <is>
          <t>Actiu</t>
        </is>
      </c>
      <c r="C1706" t="inlineStr">
        <is>
          <t>2025-06-13</t>
        </is>
      </c>
      <c r="D1706" t="inlineStr">
        <is>
          <t>Serra Grup Immobiliari</t>
        </is>
      </c>
      <c r="F1706" t="inlineStr">
        <is>
          <t>2025-06-13</t>
        </is>
      </c>
      <c r="G1706" t="n">
        <v>0</v>
      </c>
      <c r="I1706" t="n">
        <v>270000</v>
      </c>
      <c r="J1706" t="inlineStr">
        <is>
          <t>-</t>
        </is>
      </c>
      <c r="K1706" t="inlineStr">
        <is>
          <t>Viviendas</t>
        </is>
      </c>
      <c r="L1706" t="inlineStr">
        <is>
          <t>Seminuevo</t>
        </is>
      </c>
      <c r="M1706" t="n">
        <v>2023</v>
      </c>
      <c r="N1706" t="n">
        <v>2</v>
      </c>
      <c r="O1706" t="inlineStr">
        <is>
          <t>Vilafranca del Penedès</t>
        </is>
      </c>
      <c r="P1706" t="inlineStr">
        <is>
          <t>*CENTRO</t>
        </is>
      </c>
      <c r="Q1706" t="n">
        <v>95</v>
      </c>
      <c r="R1706" t="inlineStr">
        <is>
          <t>-</t>
        </is>
      </c>
      <c r="S1706" t="inlineStr">
        <is>
          <t>-</t>
        </is>
      </c>
      <c r="T1706" t="inlineStr">
        <is>
          <t>Si</t>
        </is>
      </c>
      <c r="U1706" t="n">
        <v>3</v>
      </c>
      <c r="V1706" t="n">
        <v>2</v>
      </c>
      <c r="W1706" t="inlineStr">
        <is>
          <t>Sur</t>
        </is>
      </c>
      <c r="X1706" t="inlineStr">
        <is>
          <t>No</t>
        </is>
      </c>
      <c r="Y1706" t="inlineStr">
        <is>
          <t>Si</t>
        </is>
      </c>
      <c r="Z1706" t="inlineStr">
        <is>
          <t>No</t>
        </is>
      </c>
      <c r="AA1706" t="inlineStr">
        <is>
          <t>No</t>
        </is>
      </c>
      <c r="AB1706" t="inlineStr">
        <is>
          <t>No</t>
        </is>
      </c>
      <c r="AC1706" s="126" t="inlineStr">
        <is>
          <t>Aqui</t>
        </is>
      </c>
      <c r="AE1706" t="n">
        <v>2842.105263157895</v>
      </c>
      <c r="AF1706" t="n">
        <v>2813.965607087024</v>
      </c>
    </row>
    <row r="1707">
      <c r="B1707" t="inlineStr">
        <is>
          <t>Actiu</t>
        </is>
      </c>
      <c r="C1707" t="inlineStr">
        <is>
          <t>2025-06-13</t>
        </is>
      </c>
      <c r="D1707" t="inlineStr">
        <is>
          <t>Serra Grup Immobiliari</t>
        </is>
      </c>
      <c r="F1707" t="inlineStr">
        <is>
          <t>2025-06-13</t>
        </is>
      </c>
      <c r="G1707" t="n">
        <v>0</v>
      </c>
      <c r="I1707" t="n">
        <v>276838</v>
      </c>
      <c r="J1707" t="inlineStr">
        <is>
          <t>-</t>
        </is>
      </c>
      <c r="K1707" t="inlineStr">
        <is>
          <t>Viviendas</t>
        </is>
      </c>
      <c r="L1707" t="inlineStr">
        <is>
          <t>Obra Nueva</t>
        </is>
      </c>
      <c r="M1707" t="n">
        <v>2025</v>
      </c>
      <c r="N1707" t="n">
        <v>0</v>
      </c>
      <c r="O1707" t="inlineStr">
        <is>
          <t>Vilafranca del Penedès</t>
        </is>
      </c>
      <c r="P1707" t="inlineStr">
        <is>
          <t>Barceloneta</t>
        </is>
      </c>
      <c r="Q1707" t="n">
        <v>83</v>
      </c>
      <c r="R1707" t="inlineStr">
        <is>
          <t>-</t>
        </is>
      </c>
      <c r="S1707" t="inlineStr">
        <is>
          <t>-</t>
        </is>
      </c>
      <c r="T1707" t="inlineStr">
        <is>
          <t>Si</t>
        </is>
      </c>
      <c r="U1707" t="n">
        <v>3</v>
      </c>
      <c r="V1707" t="n">
        <v>2</v>
      </c>
      <c r="W1707" t="inlineStr">
        <is>
          <t>-</t>
        </is>
      </c>
      <c r="X1707" t="inlineStr">
        <is>
          <t>No</t>
        </is>
      </c>
      <c r="Y1707" t="inlineStr">
        <is>
          <t>No</t>
        </is>
      </c>
      <c r="Z1707" t="inlineStr">
        <is>
          <t>Si</t>
        </is>
      </c>
      <c r="AA1707" t="inlineStr">
        <is>
          <t>No</t>
        </is>
      </c>
      <c r="AB1707" t="inlineStr">
        <is>
          <t>Si</t>
        </is>
      </c>
      <c r="AC1707" s="126" t="inlineStr">
        <is>
          <t>Aqui</t>
        </is>
      </c>
      <c r="AE1707" t="n">
        <v>3335.397590361446</v>
      </c>
      <c r="AF1707" t="n">
        <v>3335.397590361446</v>
      </c>
    </row>
    <row r="1708">
      <c r="B1708" t="inlineStr">
        <is>
          <t>Actiu</t>
        </is>
      </c>
      <c r="C1708" t="inlineStr">
        <is>
          <t>2025-06-13</t>
        </is>
      </c>
      <c r="D1708" t="inlineStr">
        <is>
          <t>Serra Grup Immobiliari</t>
        </is>
      </c>
      <c r="F1708" t="inlineStr">
        <is>
          <t>2025-06-13</t>
        </is>
      </c>
      <c r="G1708" t="n">
        <v>0</v>
      </c>
      <c r="I1708" t="n">
        <v>285000</v>
      </c>
      <c r="J1708" t="inlineStr">
        <is>
          <t>-</t>
        </is>
      </c>
      <c r="K1708" t="inlineStr">
        <is>
          <t>Viviendas</t>
        </is>
      </c>
      <c r="L1708" t="inlineStr">
        <is>
          <t>Buen estado</t>
        </is>
      </c>
      <c r="M1708" t="n">
        <v>1960</v>
      </c>
      <c r="N1708" t="n">
        <v>65</v>
      </c>
      <c r="O1708" t="inlineStr">
        <is>
          <t>Vilafranca del Penedès</t>
        </is>
      </c>
      <c r="P1708" t="inlineStr">
        <is>
          <t>*CENTRO</t>
        </is>
      </c>
      <c r="Q1708" t="n">
        <v>98</v>
      </c>
      <c r="R1708" t="inlineStr">
        <is>
          <t>-</t>
        </is>
      </c>
      <c r="S1708" t="inlineStr">
        <is>
          <t>-</t>
        </is>
      </c>
      <c r="T1708" t="inlineStr">
        <is>
          <t>No</t>
        </is>
      </c>
      <c r="U1708" t="n">
        <v>3</v>
      </c>
      <c r="V1708" t="n">
        <v>2</v>
      </c>
      <c r="W1708" t="inlineStr">
        <is>
          <t>-</t>
        </is>
      </c>
      <c r="X1708" t="inlineStr">
        <is>
          <t>No</t>
        </is>
      </c>
      <c r="Y1708" t="inlineStr">
        <is>
          <t>Si</t>
        </is>
      </c>
      <c r="Z1708" t="inlineStr">
        <is>
          <t>No</t>
        </is>
      </c>
      <c r="AA1708" t="inlineStr">
        <is>
          <t>No</t>
        </is>
      </c>
      <c r="AB1708" t="inlineStr">
        <is>
          <t>Si</t>
        </is>
      </c>
      <c r="AC1708" s="126" t="inlineStr">
        <is>
          <t>Aqui</t>
        </is>
      </c>
      <c r="AE1708" t="n">
        <v>2908.163265306122</v>
      </c>
      <c r="AF1708" t="n">
        <v>2194.840200231036</v>
      </c>
    </row>
    <row r="1709">
      <c r="B1709" t="inlineStr">
        <is>
          <t>Actiu</t>
        </is>
      </c>
      <c r="C1709" t="inlineStr">
        <is>
          <t>2025-06-13</t>
        </is>
      </c>
      <c r="D1709" t="inlineStr">
        <is>
          <t>Serra Grup Immobiliari</t>
        </is>
      </c>
      <c r="F1709" t="inlineStr">
        <is>
          <t>2025-06-13</t>
        </is>
      </c>
      <c r="G1709" t="n">
        <v>0</v>
      </c>
      <c r="I1709" t="n">
        <v>267000</v>
      </c>
      <c r="J1709" t="inlineStr">
        <is>
          <t>-</t>
        </is>
      </c>
      <c r="K1709" t="inlineStr">
        <is>
          <t>Viviendas</t>
        </is>
      </c>
      <c r="L1709" t="inlineStr">
        <is>
          <t>Buen estado</t>
        </is>
      </c>
      <c r="M1709" t="inlineStr">
        <is>
          <t>-</t>
        </is>
      </c>
      <c r="N1709" t="inlineStr">
        <is>
          <t>-</t>
        </is>
      </c>
      <c r="O1709" t="inlineStr">
        <is>
          <t>Vilafranca del Penedès</t>
        </is>
      </c>
      <c r="P1709" t="inlineStr">
        <is>
          <t>*CENTRO</t>
        </is>
      </c>
      <c r="Q1709" t="n">
        <v>305</v>
      </c>
      <c r="R1709" t="inlineStr">
        <is>
          <t>-</t>
        </is>
      </c>
      <c r="S1709" t="inlineStr">
        <is>
          <t>-</t>
        </is>
      </c>
      <c r="T1709" t="inlineStr">
        <is>
          <t>No</t>
        </is>
      </c>
      <c r="U1709" t="n">
        <v>4</v>
      </c>
      <c r="V1709" t="n">
        <v>3</v>
      </c>
      <c r="W1709" t="inlineStr">
        <is>
          <t>-</t>
        </is>
      </c>
      <c r="X1709" t="inlineStr">
        <is>
          <t>No</t>
        </is>
      </c>
      <c r="Y1709" t="inlineStr">
        <is>
          <t>No</t>
        </is>
      </c>
      <c r="Z1709" t="inlineStr">
        <is>
          <t>No</t>
        </is>
      </c>
      <c r="AA1709" t="inlineStr">
        <is>
          <t>No</t>
        </is>
      </c>
      <c r="AB1709" t="inlineStr">
        <is>
          <t>No</t>
        </is>
      </c>
      <c r="AC1709" s="126" t="inlineStr">
        <is>
          <t>Aqui</t>
        </is>
      </c>
      <c r="AE1709" t="n">
        <v>875.4098360655738</v>
      </c>
      <c r="AF1709" t="inlineStr">
        <is>
          <t>-</t>
        </is>
      </c>
    </row>
    <row r="1710">
      <c r="B1710" t="inlineStr">
        <is>
          <t>Actiu</t>
        </is>
      </c>
      <c r="C1710" t="inlineStr">
        <is>
          <t>2025-06-13</t>
        </is>
      </c>
      <c r="D1710" t="inlineStr">
        <is>
          <t>Serra Grup Immobiliari</t>
        </is>
      </c>
      <c r="F1710" t="inlineStr">
        <is>
          <t>2025-06-13</t>
        </is>
      </c>
      <c r="G1710" t="n">
        <v>0</v>
      </c>
      <c r="I1710" t="n">
        <v>269000</v>
      </c>
      <c r="J1710" t="inlineStr">
        <is>
          <t>-</t>
        </is>
      </c>
      <c r="K1710" t="inlineStr">
        <is>
          <t>Viviendas</t>
        </is>
      </c>
      <c r="L1710" t="inlineStr">
        <is>
          <t>Obra Nueva</t>
        </is>
      </c>
      <c r="M1710" t="n">
        <v>2025</v>
      </c>
      <c r="N1710" t="n">
        <v>0</v>
      </c>
      <c r="O1710" t="inlineStr">
        <is>
          <t>Vilafranca del Penedès</t>
        </is>
      </c>
      <c r="P1710" t="inlineStr">
        <is>
          <t>La Girada</t>
        </is>
      </c>
      <c r="Q1710" t="n">
        <v>78</v>
      </c>
      <c r="R1710" t="inlineStr">
        <is>
          <t>-</t>
        </is>
      </c>
      <c r="S1710" t="inlineStr">
        <is>
          <t>-</t>
        </is>
      </c>
      <c r="T1710" t="inlineStr">
        <is>
          <t>Si</t>
        </is>
      </c>
      <c r="U1710" t="n">
        <v>4</v>
      </c>
      <c r="V1710" t="n">
        <v>2</v>
      </c>
      <c r="W1710" t="inlineStr">
        <is>
          <t>-</t>
        </is>
      </c>
      <c r="X1710" t="inlineStr">
        <is>
          <t>No</t>
        </is>
      </c>
      <c r="Y1710" t="inlineStr">
        <is>
          <t>Si</t>
        </is>
      </c>
      <c r="Z1710" t="inlineStr">
        <is>
          <t>Si</t>
        </is>
      </c>
      <c r="AA1710" t="inlineStr">
        <is>
          <t>No</t>
        </is>
      </c>
      <c r="AB1710" t="inlineStr">
        <is>
          <t>No</t>
        </is>
      </c>
      <c r="AC1710" s="126" t="inlineStr">
        <is>
          <t>Aqui</t>
        </is>
      </c>
      <c r="AE1710" t="n">
        <v>3448.717948717949</v>
      </c>
      <c r="AF1710" t="n">
        <v>3448.717948717949</v>
      </c>
    </row>
    <row r="1711">
      <c r="B1711" t="inlineStr">
        <is>
          <t>Actiu</t>
        </is>
      </c>
      <c r="C1711" t="inlineStr">
        <is>
          <t>2025-06-13</t>
        </is>
      </c>
      <c r="D1711" t="inlineStr">
        <is>
          <t>Serra Grup Immobiliari</t>
        </is>
      </c>
      <c r="F1711" t="inlineStr">
        <is>
          <t>2025-06-13</t>
        </is>
      </c>
      <c r="G1711" t="n">
        <v>0</v>
      </c>
      <c r="I1711" t="n">
        <v>167000</v>
      </c>
      <c r="J1711" t="inlineStr">
        <is>
          <t>-</t>
        </is>
      </c>
      <c r="K1711" t="inlineStr">
        <is>
          <t>Viviendas</t>
        </is>
      </c>
      <c r="L1711" t="inlineStr">
        <is>
          <t>Buen estado</t>
        </is>
      </c>
      <c r="M1711" t="n">
        <v>1972</v>
      </c>
      <c r="N1711" t="n">
        <v>53</v>
      </c>
      <c r="O1711" t="inlineStr">
        <is>
          <t>Vilafranca del Penedès</t>
        </is>
      </c>
      <c r="P1711" t="inlineStr">
        <is>
          <t>LEspirall</t>
        </is>
      </c>
      <c r="Q1711" t="n">
        <v>74</v>
      </c>
      <c r="R1711" t="inlineStr">
        <is>
          <t>-</t>
        </is>
      </c>
      <c r="S1711" t="inlineStr">
        <is>
          <t>-</t>
        </is>
      </c>
      <c r="T1711" t="inlineStr">
        <is>
          <t>Si</t>
        </is>
      </c>
      <c r="U1711" t="n">
        <v>3</v>
      </c>
      <c r="V1711" t="n">
        <v>1</v>
      </c>
      <c r="W1711" t="inlineStr">
        <is>
          <t>Sur</t>
        </is>
      </c>
      <c r="X1711" t="inlineStr">
        <is>
          <t>No</t>
        </is>
      </c>
      <c r="Y1711" t="inlineStr">
        <is>
          <t>No</t>
        </is>
      </c>
      <c r="Z1711" t="inlineStr">
        <is>
          <t>No</t>
        </is>
      </c>
      <c r="AA1711" t="inlineStr">
        <is>
          <t>No</t>
        </is>
      </c>
      <c r="AB1711" t="inlineStr">
        <is>
          <t>No</t>
        </is>
      </c>
      <c r="AC1711" s="126" t="inlineStr">
        <is>
          <t>Aqui</t>
        </is>
      </c>
      <c r="AE1711" t="n">
        <v>2256.756756756757</v>
      </c>
      <c r="AF1711" t="n">
        <v>1783.997436171349</v>
      </c>
    </row>
    <row r="1712">
      <c r="B1712" t="inlineStr">
        <is>
          <t>Actiu</t>
        </is>
      </c>
      <c r="C1712" t="inlineStr">
        <is>
          <t>2025-06-13</t>
        </is>
      </c>
      <c r="D1712" t="inlineStr">
        <is>
          <t>Serra Grup Immobiliari</t>
        </is>
      </c>
      <c r="F1712" t="inlineStr">
        <is>
          <t>2025-06-13</t>
        </is>
      </c>
      <c r="G1712" t="n">
        <v>0</v>
      </c>
      <c r="I1712" t="n">
        <v>282043</v>
      </c>
      <c r="J1712" t="inlineStr">
        <is>
          <t>-</t>
        </is>
      </c>
      <c r="K1712" t="inlineStr">
        <is>
          <t>Viviendas</t>
        </is>
      </c>
      <c r="L1712" t="inlineStr">
        <is>
          <t>Nuevo</t>
        </is>
      </c>
      <c r="M1712" t="inlineStr">
        <is>
          <t>-</t>
        </is>
      </c>
      <c r="N1712" t="inlineStr">
        <is>
          <t>-</t>
        </is>
      </c>
      <c r="O1712" t="inlineStr">
        <is>
          <t>Vilafranca del Penedès</t>
        </is>
      </c>
      <c r="P1712" t="inlineStr">
        <is>
          <t>Barcelona</t>
        </is>
      </c>
      <c r="Q1712" t="n">
        <v>83</v>
      </c>
      <c r="R1712" t="inlineStr">
        <is>
          <t>-</t>
        </is>
      </c>
      <c r="S1712" t="inlineStr">
        <is>
          <t>-</t>
        </is>
      </c>
      <c r="T1712" t="inlineStr">
        <is>
          <t>Si</t>
        </is>
      </c>
      <c r="U1712" t="n">
        <v>3</v>
      </c>
      <c r="V1712" t="n">
        <v>2</v>
      </c>
      <c r="W1712" t="inlineStr">
        <is>
          <t>-</t>
        </is>
      </c>
      <c r="X1712" t="inlineStr">
        <is>
          <t>No</t>
        </is>
      </c>
      <c r="Y1712" t="inlineStr">
        <is>
          <t>No</t>
        </is>
      </c>
      <c r="Z1712" t="inlineStr">
        <is>
          <t>Si</t>
        </is>
      </c>
      <c r="AA1712" t="inlineStr">
        <is>
          <t>No</t>
        </is>
      </c>
      <c r="AB1712" t="inlineStr">
        <is>
          <t>Si</t>
        </is>
      </c>
      <c r="AC1712" s="126" t="inlineStr">
        <is>
          <t>Aqui</t>
        </is>
      </c>
      <c r="AE1712" t="n">
        <v>3398.10843373494</v>
      </c>
      <c r="AF1712" t="inlineStr">
        <is>
          <t>-</t>
        </is>
      </c>
    </row>
    <row r="1713">
      <c r="B1713" t="inlineStr">
        <is>
          <t>Actiu</t>
        </is>
      </c>
      <c r="C1713" t="inlineStr">
        <is>
          <t>2025-06-13</t>
        </is>
      </c>
      <c r="D1713" t="inlineStr">
        <is>
          <t>Serra Grup Immobiliari</t>
        </is>
      </c>
      <c r="F1713" t="inlineStr">
        <is>
          <t>2025-06-13</t>
        </is>
      </c>
      <c r="G1713" t="n">
        <v>0</v>
      </c>
      <c r="I1713" t="n">
        <v>273861</v>
      </c>
      <c r="J1713" t="inlineStr">
        <is>
          <t>-</t>
        </is>
      </c>
      <c r="K1713" t="inlineStr">
        <is>
          <t>Viviendas</t>
        </is>
      </c>
      <c r="L1713" t="inlineStr">
        <is>
          <t>Obra Nueva</t>
        </is>
      </c>
      <c r="M1713" t="n">
        <v>2025</v>
      </c>
      <c r="N1713" t="n">
        <v>0</v>
      </c>
      <c r="O1713" t="inlineStr">
        <is>
          <t>Vilafranca del Penedès</t>
        </is>
      </c>
      <c r="P1713" t="inlineStr">
        <is>
          <t>Vilafranca del Penedès</t>
        </is>
      </c>
      <c r="Q1713" t="n">
        <v>84</v>
      </c>
      <c r="R1713" t="inlineStr">
        <is>
          <t>-</t>
        </is>
      </c>
      <c r="S1713" t="inlineStr">
        <is>
          <t>-</t>
        </is>
      </c>
      <c r="T1713" t="inlineStr">
        <is>
          <t>Si</t>
        </is>
      </c>
      <c r="U1713" t="n">
        <v>3</v>
      </c>
      <c r="V1713" t="n">
        <v>2</v>
      </c>
      <c r="W1713" t="inlineStr">
        <is>
          <t>-</t>
        </is>
      </c>
      <c r="X1713" t="inlineStr">
        <is>
          <t>No</t>
        </is>
      </c>
      <c r="Y1713" t="inlineStr">
        <is>
          <t>No</t>
        </is>
      </c>
      <c r="Z1713" t="inlineStr">
        <is>
          <t>Si</t>
        </is>
      </c>
      <c r="AA1713" t="inlineStr">
        <is>
          <t>No</t>
        </is>
      </c>
      <c r="AB1713" t="inlineStr">
        <is>
          <t>Si</t>
        </is>
      </c>
      <c r="AC1713" s="126" t="inlineStr">
        <is>
          <t>Aqui</t>
        </is>
      </c>
      <c r="AE1713" t="n">
        <v>3260.25</v>
      </c>
      <c r="AF1713" t="n">
        <v>3260.25</v>
      </c>
    </row>
    <row r="1714">
      <c r="B1714" t="inlineStr">
        <is>
          <t>Actiu</t>
        </is>
      </c>
      <c r="C1714" t="inlineStr">
        <is>
          <t>2025-06-13</t>
        </is>
      </c>
      <c r="D1714" t="inlineStr">
        <is>
          <t>Serra Grup Immobiliari</t>
        </is>
      </c>
      <c r="F1714" t="inlineStr">
        <is>
          <t>2025-06-13</t>
        </is>
      </c>
      <c r="G1714" t="n">
        <v>0</v>
      </c>
      <c r="I1714" t="n">
        <v>495000</v>
      </c>
      <c r="J1714" t="inlineStr">
        <is>
          <t>-</t>
        </is>
      </c>
      <c r="K1714" t="inlineStr">
        <is>
          <t>Viviendas</t>
        </is>
      </c>
      <c r="L1714" t="inlineStr">
        <is>
          <t>Buen estado</t>
        </is>
      </c>
      <c r="M1714" t="n">
        <v>1918</v>
      </c>
      <c r="N1714" t="n">
        <v>107</v>
      </c>
      <c r="O1714" t="inlineStr">
        <is>
          <t>Vilafranca del Penedès</t>
        </is>
      </c>
      <c r="P1714" t="inlineStr">
        <is>
          <t>*CENTRO</t>
        </is>
      </c>
      <c r="Q1714" t="n">
        <v>273</v>
      </c>
      <c r="R1714" t="inlineStr">
        <is>
          <t>-</t>
        </is>
      </c>
      <c r="S1714" t="inlineStr">
        <is>
          <t>-</t>
        </is>
      </c>
      <c r="T1714" t="inlineStr">
        <is>
          <t>No</t>
        </is>
      </c>
      <c r="U1714" t="n">
        <v>7</v>
      </c>
      <c r="V1714" t="n">
        <v>4</v>
      </c>
      <c r="W1714" t="inlineStr">
        <is>
          <t>-</t>
        </is>
      </c>
      <c r="X1714" t="inlineStr">
        <is>
          <t>No</t>
        </is>
      </c>
      <c r="Y1714" t="inlineStr">
        <is>
          <t>Si</t>
        </is>
      </c>
      <c r="Z1714" t="inlineStr">
        <is>
          <t>No</t>
        </is>
      </c>
      <c r="AA1714" t="inlineStr">
        <is>
          <t>No</t>
        </is>
      </c>
      <c r="AB1714" t="inlineStr">
        <is>
          <t>No</t>
        </is>
      </c>
      <c r="AC1714" s="126" t="inlineStr">
        <is>
          <t>Aqui</t>
        </is>
      </c>
      <c r="AE1714" t="n">
        <v>1813.186813186813</v>
      </c>
      <c r="AF1714" t="n">
        <v>1181.22919425851</v>
      </c>
    </row>
    <row r="1715">
      <c r="B1715" t="inlineStr">
        <is>
          <t>Actiu</t>
        </is>
      </c>
      <c r="C1715" t="inlineStr">
        <is>
          <t>2025-06-13</t>
        </is>
      </c>
      <c r="D1715" t="inlineStr">
        <is>
          <t>Serra Grup Immobiliari</t>
        </is>
      </c>
      <c r="F1715" t="inlineStr">
        <is>
          <t>2025-06-13</t>
        </is>
      </c>
      <c r="G1715" t="n">
        <v>0</v>
      </c>
      <c r="I1715" t="n">
        <v>700000</v>
      </c>
      <c r="J1715" t="inlineStr">
        <is>
          <t>-</t>
        </is>
      </c>
      <c r="K1715" t="inlineStr">
        <is>
          <t>Viviendas</t>
        </is>
      </c>
      <c r="L1715" t="inlineStr">
        <is>
          <t>Buen estado</t>
        </is>
      </c>
      <c r="M1715" t="n">
        <v>1925</v>
      </c>
      <c r="N1715" t="n">
        <v>100</v>
      </c>
      <c r="O1715" t="inlineStr">
        <is>
          <t>Vilafranca del Penedès</t>
        </is>
      </c>
      <c r="P1715" t="inlineStr">
        <is>
          <t>*CENTRO</t>
        </is>
      </c>
      <c r="Q1715" t="n">
        <v>181</v>
      </c>
      <c r="R1715" t="inlineStr">
        <is>
          <t>-</t>
        </is>
      </c>
      <c r="S1715" t="inlineStr">
        <is>
          <t>-</t>
        </is>
      </c>
      <c r="T1715" t="inlineStr">
        <is>
          <t>No</t>
        </is>
      </c>
      <c r="U1715" t="n">
        <v>8</v>
      </c>
      <c r="V1715" t="n">
        <v>8</v>
      </c>
      <c r="W1715" t="inlineStr">
        <is>
          <t>Este</t>
        </is>
      </c>
      <c r="X1715" t="inlineStr">
        <is>
          <t>No</t>
        </is>
      </c>
      <c r="Y1715" t="inlineStr">
        <is>
          <t>Si</t>
        </is>
      </c>
      <c r="Z1715" t="inlineStr">
        <is>
          <t>No</t>
        </is>
      </c>
      <c r="AA1715" t="inlineStr">
        <is>
          <t>No</t>
        </is>
      </c>
      <c r="AB1715" t="inlineStr">
        <is>
          <t>No</t>
        </is>
      </c>
      <c r="AC1715" s="126" t="inlineStr">
        <is>
          <t>Aqui</t>
        </is>
      </c>
      <c r="AE1715" t="n">
        <v>3867.403314917127</v>
      </c>
      <c r="AF1715" t="n">
        <v>2578.268876611418</v>
      </c>
    </row>
    <row r="1716">
      <c r="B1716" t="inlineStr">
        <is>
          <t>Actiu</t>
        </is>
      </c>
      <c r="C1716" t="inlineStr">
        <is>
          <t>2025-06-13</t>
        </is>
      </c>
      <c r="D1716" t="inlineStr">
        <is>
          <t>Serra Grup Immobiliari</t>
        </is>
      </c>
      <c r="F1716" t="inlineStr">
        <is>
          <t>2025-06-13</t>
        </is>
      </c>
      <c r="G1716" t="n">
        <v>0</v>
      </c>
      <c r="I1716" t="n">
        <v>268000</v>
      </c>
      <c r="J1716" t="inlineStr">
        <is>
          <t>-</t>
        </is>
      </c>
      <c r="K1716" t="inlineStr">
        <is>
          <t>Viviendas</t>
        </is>
      </c>
      <c r="L1716" t="inlineStr">
        <is>
          <t>Obra Nueva</t>
        </is>
      </c>
      <c r="M1716" t="n">
        <v>2025</v>
      </c>
      <c r="N1716" t="n">
        <v>0</v>
      </c>
      <c r="O1716" t="inlineStr">
        <is>
          <t>Vilafranca del Penedès</t>
        </is>
      </c>
      <c r="P1716" t="inlineStr">
        <is>
          <t>La Girada</t>
        </is>
      </c>
      <c r="Q1716" t="n">
        <v>78</v>
      </c>
      <c r="R1716" t="inlineStr">
        <is>
          <t>-</t>
        </is>
      </c>
      <c r="S1716" t="inlineStr">
        <is>
          <t>-</t>
        </is>
      </c>
      <c r="T1716" t="inlineStr">
        <is>
          <t>Si</t>
        </is>
      </c>
      <c r="U1716" t="n">
        <v>4</v>
      </c>
      <c r="V1716" t="n">
        <v>2</v>
      </c>
      <c r="W1716" t="inlineStr">
        <is>
          <t>-</t>
        </is>
      </c>
      <c r="X1716" t="inlineStr">
        <is>
          <t>No</t>
        </is>
      </c>
      <c r="Y1716" t="inlineStr">
        <is>
          <t>Si</t>
        </is>
      </c>
      <c r="Z1716" t="inlineStr">
        <is>
          <t>Si</t>
        </is>
      </c>
      <c r="AA1716" t="inlineStr">
        <is>
          <t>No</t>
        </is>
      </c>
      <c r="AB1716" t="inlineStr">
        <is>
          <t>No</t>
        </is>
      </c>
      <c r="AC1716" s="126" t="inlineStr">
        <is>
          <t>Aqui</t>
        </is>
      </c>
      <c r="AE1716" t="n">
        <v>3435.897435897436</v>
      </c>
      <c r="AF1716" t="n">
        <v>3435.897435897436</v>
      </c>
    </row>
    <row r="1717">
      <c r="B1717" t="inlineStr">
        <is>
          <t>Actiu</t>
        </is>
      </c>
      <c r="C1717" t="inlineStr">
        <is>
          <t>2025-06-13</t>
        </is>
      </c>
      <c r="D1717" t="inlineStr">
        <is>
          <t>Serra Grup Immobiliari</t>
        </is>
      </c>
      <c r="F1717" t="inlineStr">
        <is>
          <t>2025-06-13</t>
        </is>
      </c>
      <c r="G1717" t="n">
        <v>0</v>
      </c>
      <c r="I1717" t="n">
        <v>148000</v>
      </c>
      <c r="J1717" t="inlineStr">
        <is>
          <t>-</t>
        </is>
      </c>
      <c r="K1717" t="inlineStr">
        <is>
          <t>Viviendas</t>
        </is>
      </c>
      <c r="L1717" t="inlineStr">
        <is>
          <t>Buen estado</t>
        </is>
      </c>
      <c r="M1717" t="n">
        <v>1967</v>
      </c>
      <c r="N1717" t="n">
        <v>58</v>
      </c>
      <c r="O1717" t="inlineStr">
        <is>
          <t>Vilafranca del Penedès</t>
        </is>
      </c>
      <c r="P1717" t="inlineStr">
        <is>
          <t>LEspirall</t>
        </is>
      </c>
      <c r="Q1717" t="n">
        <v>80</v>
      </c>
      <c r="R1717" t="inlineStr">
        <is>
          <t>-</t>
        </is>
      </c>
      <c r="S1717" t="inlineStr">
        <is>
          <t>-</t>
        </is>
      </c>
      <c r="T1717" t="inlineStr">
        <is>
          <t>Si</t>
        </is>
      </c>
      <c r="U1717" t="n">
        <v>3</v>
      </c>
      <c r="V1717" t="n">
        <v>1</v>
      </c>
      <c r="W1717" t="inlineStr">
        <is>
          <t>Este</t>
        </is>
      </c>
      <c r="X1717" t="inlineStr">
        <is>
          <t>No</t>
        </is>
      </c>
      <c r="Y1717" t="inlineStr">
        <is>
          <t>No</t>
        </is>
      </c>
      <c r="Z1717" t="inlineStr">
        <is>
          <t>No</t>
        </is>
      </c>
      <c r="AA1717" t="inlineStr">
        <is>
          <t>No</t>
        </is>
      </c>
      <c r="AB1717" t="inlineStr">
        <is>
          <t>Si</t>
        </is>
      </c>
      <c r="AC1717" s="126" t="inlineStr">
        <is>
          <t>Aqui</t>
        </is>
      </c>
      <c r="AE1717" t="n">
        <v>1850</v>
      </c>
      <c r="AF1717" t="n">
        <v>1434.108527131783</v>
      </c>
    </row>
    <row r="1718">
      <c r="B1718" t="inlineStr">
        <is>
          <t>Actiu</t>
        </is>
      </c>
      <c r="C1718" t="inlineStr">
        <is>
          <t>2025-06-13</t>
        </is>
      </c>
      <c r="D1718" t="inlineStr">
        <is>
          <t>Serra Grup Immobiliari</t>
        </is>
      </c>
      <c r="F1718" t="inlineStr">
        <is>
          <t>2025-06-13</t>
        </is>
      </c>
      <c r="G1718" t="n">
        <v>0</v>
      </c>
      <c r="I1718" t="n">
        <v>319200</v>
      </c>
      <c r="J1718" t="inlineStr">
        <is>
          <t>-</t>
        </is>
      </c>
      <c r="K1718" t="inlineStr">
        <is>
          <t>Viviendas</t>
        </is>
      </c>
      <c r="L1718" t="inlineStr">
        <is>
          <t>Obra Nueva</t>
        </is>
      </c>
      <c r="M1718" t="n">
        <v>2025</v>
      </c>
      <c r="N1718" t="n">
        <v>0</v>
      </c>
      <c r="O1718" t="inlineStr">
        <is>
          <t>Vilafranca del Penedès</t>
        </is>
      </c>
      <c r="P1718" t="inlineStr">
        <is>
          <t>Barcelona</t>
        </is>
      </c>
      <c r="Q1718" t="n">
        <v>92</v>
      </c>
      <c r="R1718" t="inlineStr">
        <is>
          <t>-</t>
        </is>
      </c>
      <c r="S1718" t="inlineStr">
        <is>
          <t>-</t>
        </is>
      </c>
      <c r="T1718" t="inlineStr">
        <is>
          <t>Si</t>
        </is>
      </c>
      <c r="U1718" t="n">
        <v>4</v>
      </c>
      <c r="V1718" t="n">
        <v>2</v>
      </c>
      <c r="W1718" t="inlineStr">
        <is>
          <t>-</t>
        </is>
      </c>
      <c r="X1718" t="inlineStr">
        <is>
          <t>No</t>
        </is>
      </c>
      <c r="Y1718" t="inlineStr">
        <is>
          <t>No</t>
        </is>
      </c>
      <c r="Z1718" t="inlineStr">
        <is>
          <t>Si</t>
        </is>
      </c>
      <c r="AA1718" t="inlineStr">
        <is>
          <t>No</t>
        </is>
      </c>
      <c r="AB1718" t="inlineStr">
        <is>
          <t>Si</t>
        </is>
      </c>
      <c r="AC1718" s="126" t="inlineStr">
        <is>
          <t>Aqui</t>
        </is>
      </c>
      <c r="AE1718" t="n">
        <v>3469.565217391304</v>
      </c>
      <c r="AF1718" t="n">
        <v>3469.565217391304</v>
      </c>
    </row>
    <row r="1719">
      <c r="B1719" t="inlineStr">
        <is>
          <t>Actiu</t>
        </is>
      </c>
      <c r="C1719" t="inlineStr">
        <is>
          <t>2025-06-13</t>
        </is>
      </c>
      <c r="D1719" t="inlineStr">
        <is>
          <t>Serra Grup Immobiliari</t>
        </is>
      </c>
      <c r="F1719" t="inlineStr">
        <is>
          <t>2025-06-13</t>
        </is>
      </c>
      <c r="G1719" t="n">
        <v>0</v>
      </c>
      <c r="I1719" t="n">
        <v>284000</v>
      </c>
      <c r="J1719" t="inlineStr">
        <is>
          <t>-</t>
        </is>
      </c>
      <c r="K1719" t="inlineStr">
        <is>
          <t>Viviendas</t>
        </is>
      </c>
      <c r="L1719" t="inlineStr">
        <is>
          <t>Nuevo</t>
        </is>
      </c>
      <c r="M1719" t="n">
        <v>2025</v>
      </c>
      <c r="N1719" t="n">
        <v>0</v>
      </c>
      <c r="O1719" t="inlineStr">
        <is>
          <t>Vilafranca del Penedès</t>
        </is>
      </c>
      <c r="P1719" t="inlineStr">
        <is>
          <t>La Girada</t>
        </is>
      </c>
      <c r="Q1719" t="n">
        <v>78</v>
      </c>
      <c r="R1719" t="inlineStr">
        <is>
          <t>-</t>
        </is>
      </c>
      <c r="S1719" t="inlineStr">
        <is>
          <t>-</t>
        </is>
      </c>
      <c r="T1719" t="inlineStr">
        <is>
          <t>Si</t>
        </is>
      </c>
      <c r="U1719" t="n">
        <v>4</v>
      </c>
      <c r="V1719" t="n">
        <v>2</v>
      </c>
      <c r="W1719" t="inlineStr">
        <is>
          <t>-</t>
        </is>
      </c>
      <c r="X1719" t="inlineStr">
        <is>
          <t>No</t>
        </is>
      </c>
      <c r="Y1719" t="inlineStr">
        <is>
          <t>Si</t>
        </is>
      </c>
      <c r="Z1719" t="inlineStr">
        <is>
          <t>Si</t>
        </is>
      </c>
      <c r="AA1719" t="inlineStr">
        <is>
          <t>No</t>
        </is>
      </c>
      <c r="AB1719" t="inlineStr">
        <is>
          <t>No</t>
        </is>
      </c>
      <c r="AC1719" s="126" t="inlineStr">
        <is>
          <t>Aqui</t>
        </is>
      </c>
      <c r="AE1719" t="n">
        <v>3641.025641025641</v>
      </c>
      <c r="AF1719" t="n">
        <v>3641.025641025641</v>
      </c>
    </row>
    <row r="1720">
      <c r="B1720" t="inlineStr">
        <is>
          <t>Actiu</t>
        </is>
      </c>
      <c r="C1720" t="inlineStr">
        <is>
          <t>2025-06-13</t>
        </is>
      </c>
      <c r="D1720" t="inlineStr">
        <is>
          <t>Serra Grup Immobiliari</t>
        </is>
      </c>
      <c r="F1720" t="inlineStr">
        <is>
          <t>2025-06-13</t>
        </is>
      </c>
      <c r="G1720" t="n">
        <v>0</v>
      </c>
      <c r="I1720" t="n">
        <v>495000</v>
      </c>
      <c r="J1720" t="inlineStr">
        <is>
          <t>-</t>
        </is>
      </c>
      <c r="K1720" t="inlineStr">
        <is>
          <t>Viviendas</t>
        </is>
      </c>
      <c r="L1720" t="inlineStr">
        <is>
          <t>-</t>
        </is>
      </c>
      <c r="M1720" t="n">
        <v>1980</v>
      </c>
      <c r="N1720" t="n">
        <v>45</v>
      </c>
      <c r="O1720" t="inlineStr">
        <is>
          <t>Vilafranca del Penedès</t>
        </is>
      </c>
      <c r="P1720" t="inlineStr">
        <is>
          <t>*CENTRO</t>
        </is>
      </c>
      <c r="Q1720" t="n">
        <v>260</v>
      </c>
      <c r="R1720" t="inlineStr">
        <is>
          <t>-</t>
        </is>
      </c>
      <c r="S1720" t="inlineStr">
        <is>
          <t>-</t>
        </is>
      </c>
      <c r="T1720" t="inlineStr">
        <is>
          <t>Si</t>
        </is>
      </c>
      <c r="U1720" t="n">
        <v>5</v>
      </c>
      <c r="V1720" t="n">
        <v>3</v>
      </c>
      <c r="W1720" t="inlineStr">
        <is>
          <t>-</t>
        </is>
      </c>
      <c r="X1720" t="inlineStr">
        <is>
          <t>No</t>
        </is>
      </c>
      <c r="Y1720" t="inlineStr">
        <is>
          <t>Si</t>
        </is>
      </c>
      <c r="Z1720" t="inlineStr">
        <is>
          <t>No</t>
        </is>
      </c>
      <c r="AA1720" t="inlineStr">
        <is>
          <t>Si</t>
        </is>
      </c>
      <c r="AB1720" t="inlineStr">
        <is>
          <t>No</t>
        </is>
      </c>
      <c r="AC1720" s="126" t="inlineStr">
        <is>
          <t>Aqui</t>
        </is>
      </c>
      <c r="AE1720" t="n">
        <v>1903.846153846154</v>
      </c>
      <c r="AF1720" t="n">
        <v>1554.160125588697</v>
      </c>
    </row>
    <row r="1721">
      <c r="B1721" t="inlineStr">
        <is>
          <t>Actiu</t>
        </is>
      </c>
      <c r="C1721" t="inlineStr">
        <is>
          <t>2025-06-13</t>
        </is>
      </c>
      <c r="D1721" t="inlineStr">
        <is>
          <t>Serra Grup Immobiliari</t>
        </is>
      </c>
      <c r="F1721" t="inlineStr">
        <is>
          <t>2025-06-13</t>
        </is>
      </c>
      <c r="G1721" t="n">
        <v>0</v>
      </c>
      <c r="I1721" t="n">
        <v>2200000</v>
      </c>
      <c r="J1721" t="inlineStr">
        <is>
          <t>-</t>
        </is>
      </c>
      <c r="K1721" t="inlineStr">
        <is>
          <t>Viviendas</t>
        </is>
      </c>
      <c r="L1721" t="inlineStr">
        <is>
          <t>-</t>
        </is>
      </c>
      <c r="M1721" t="inlineStr">
        <is>
          <t>-</t>
        </is>
      </c>
      <c r="N1721" t="inlineStr">
        <is>
          <t>-</t>
        </is>
      </c>
      <c r="O1721" t="inlineStr">
        <is>
          <t>Vilafranca del Penedès</t>
        </is>
      </c>
      <c r="P1721" t="inlineStr">
        <is>
          <t>Subirats</t>
        </is>
      </c>
      <c r="Q1721" t="n">
        <v>687</v>
      </c>
      <c r="R1721" t="inlineStr">
        <is>
          <t>-</t>
        </is>
      </c>
      <c r="S1721" t="inlineStr">
        <is>
          <t>-</t>
        </is>
      </c>
      <c r="T1721" t="inlineStr">
        <is>
          <t>No</t>
        </is>
      </c>
      <c r="U1721" t="n">
        <v>8</v>
      </c>
      <c r="V1721" t="n">
        <v>6</v>
      </c>
      <c r="W1721" t="inlineStr">
        <is>
          <t>-</t>
        </is>
      </c>
      <c r="X1721" t="inlineStr">
        <is>
          <t>Si</t>
        </is>
      </c>
      <c r="Y1721" t="inlineStr">
        <is>
          <t>Si</t>
        </is>
      </c>
      <c r="Z1721" t="inlineStr">
        <is>
          <t>Si</t>
        </is>
      </c>
      <c r="AA1721" t="inlineStr">
        <is>
          <t>No</t>
        </is>
      </c>
      <c r="AB1721" t="inlineStr">
        <is>
          <t>No</t>
        </is>
      </c>
      <c r="AC1721" s="126" t="inlineStr">
        <is>
          <t>Aqui</t>
        </is>
      </c>
      <c r="AE1721" t="n">
        <v>3202.328966521106</v>
      </c>
      <c r="AF1721" t="inlineStr">
        <is>
          <t>-</t>
        </is>
      </c>
    </row>
    <row r="1722">
      <c r="B1722" t="inlineStr">
        <is>
          <t>Actiu</t>
        </is>
      </c>
      <c r="C1722" t="inlineStr">
        <is>
          <t>2025-06-13</t>
        </is>
      </c>
      <c r="D1722" t="inlineStr">
        <is>
          <t>Serra Grup Immobiliari</t>
        </is>
      </c>
      <c r="F1722" t="inlineStr">
        <is>
          <t>2025-06-13</t>
        </is>
      </c>
      <c r="G1722" t="n">
        <v>0</v>
      </c>
      <c r="I1722" t="n">
        <v>285000</v>
      </c>
      <c r="J1722" t="inlineStr">
        <is>
          <t>-</t>
        </is>
      </c>
      <c r="K1722" t="inlineStr">
        <is>
          <t>Viviendas</t>
        </is>
      </c>
      <c r="L1722" t="inlineStr">
        <is>
          <t>-</t>
        </is>
      </c>
      <c r="M1722" t="n">
        <v>1966</v>
      </c>
      <c r="N1722" t="n">
        <v>59</v>
      </c>
      <c r="O1722" t="inlineStr">
        <is>
          <t>Vilafranca del Penedès</t>
        </is>
      </c>
      <c r="P1722" t="inlineStr">
        <is>
          <t>Sant Julià</t>
        </is>
      </c>
      <c r="Q1722" t="n">
        <v>90</v>
      </c>
      <c r="R1722" t="inlineStr">
        <is>
          <t>-</t>
        </is>
      </c>
      <c r="S1722" t="inlineStr">
        <is>
          <t>-</t>
        </is>
      </c>
      <c r="T1722" t="inlineStr">
        <is>
          <t>No</t>
        </is>
      </c>
      <c r="U1722" t="n">
        <v>3</v>
      </c>
      <c r="V1722" t="n">
        <v>1</v>
      </c>
      <c r="W1722" t="inlineStr">
        <is>
          <t>-</t>
        </is>
      </c>
      <c r="X1722" t="inlineStr">
        <is>
          <t>Si</t>
        </is>
      </c>
      <c r="Y1722" t="inlineStr">
        <is>
          <t>No</t>
        </is>
      </c>
      <c r="Z1722" t="inlineStr">
        <is>
          <t>No</t>
        </is>
      </c>
      <c r="AA1722" t="inlineStr">
        <is>
          <t>Si</t>
        </is>
      </c>
      <c r="AB1722" t="inlineStr">
        <is>
          <t>Si</t>
        </is>
      </c>
      <c r="AC1722" s="126" t="inlineStr">
        <is>
          <t>Aqui</t>
        </is>
      </c>
      <c r="AE1722" t="n">
        <v>3166.666666666667</v>
      </c>
      <c r="AF1722" t="n">
        <v>2445.302445302445</v>
      </c>
    </row>
    <row r="1723">
      <c r="B1723" t="inlineStr">
        <is>
          <t>Actiu</t>
        </is>
      </c>
      <c r="C1723" t="inlineStr">
        <is>
          <t>2025-06-13</t>
        </is>
      </c>
      <c r="D1723" t="inlineStr">
        <is>
          <t>Serra Grup Immobiliari</t>
        </is>
      </c>
      <c r="F1723" t="inlineStr">
        <is>
          <t>2025-06-13</t>
        </is>
      </c>
      <c r="G1723" t="n">
        <v>0</v>
      </c>
      <c r="I1723" t="n">
        <v>295000</v>
      </c>
      <c r="J1723" t="inlineStr">
        <is>
          <t>-</t>
        </is>
      </c>
      <c r="K1723" t="inlineStr">
        <is>
          <t>Viviendas</t>
        </is>
      </c>
      <c r="L1723" t="inlineStr">
        <is>
          <t>-</t>
        </is>
      </c>
      <c r="M1723" t="n">
        <v>1991</v>
      </c>
      <c r="N1723" t="n">
        <v>34</v>
      </c>
      <c r="O1723" t="inlineStr">
        <is>
          <t>Vilafranca del Penedès</t>
        </is>
      </c>
      <c r="P1723" t="inlineStr">
        <is>
          <t>Barceloneta - Molí D´En Rovira</t>
        </is>
      </c>
      <c r="Q1723" t="n">
        <v>121</v>
      </c>
      <c r="R1723" t="inlineStr">
        <is>
          <t>-</t>
        </is>
      </c>
      <c r="S1723" t="inlineStr">
        <is>
          <t>-</t>
        </is>
      </c>
      <c r="T1723" t="inlineStr">
        <is>
          <t>No</t>
        </is>
      </c>
      <c r="U1723" t="n">
        <v>3</v>
      </c>
      <c r="V1723" t="n">
        <v>3</v>
      </c>
      <c r="W1723" t="inlineStr">
        <is>
          <t>-</t>
        </is>
      </c>
      <c r="X1723" t="inlineStr">
        <is>
          <t>No</t>
        </is>
      </c>
      <c r="Y1723" t="inlineStr">
        <is>
          <t>No</t>
        </is>
      </c>
      <c r="Z1723" t="inlineStr">
        <is>
          <t>No</t>
        </is>
      </c>
      <c r="AA1723" t="inlineStr">
        <is>
          <t>Si</t>
        </is>
      </c>
      <c r="AB1723" t="inlineStr">
        <is>
          <t>Si</t>
        </is>
      </c>
      <c r="AC1723" s="126" t="inlineStr">
        <is>
          <t>Aqui</t>
        </is>
      </c>
      <c r="AE1723" t="n">
        <v>2438.01652892562</v>
      </c>
      <c r="AF1723" t="n">
        <v>2083.774811047538</v>
      </c>
    </row>
    <row r="1724">
      <c r="B1724" t="inlineStr">
        <is>
          <t>Actiu</t>
        </is>
      </c>
      <c r="C1724" t="inlineStr">
        <is>
          <t>2025-06-13</t>
        </is>
      </c>
      <c r="D1724" t="inlineStr">
        <is>
          <t>Serra Grup Immobiliari</t>
        </is>
      </c>
      <c r="F1724" t="inlineStr">
        <is>
          <t>2025-06-13</t>
        </is>
      </c>
      <c r="G1724" t="n">
        <v>0</v>
      </c>
      <c r="I1724" t="n">
        <v>296000</v>
      </c>
      <c r="J1724" t="inlineStr">
        <is>
          <t>-</t>
        </is>
      </c>
      <c r="K1724" t="inlineStr">
        <is>
          <t>Viviendas</t>
        </is>
      </c>
      <c r="L1724" t="inlineStr">
        <is>
          <t>Buen estado</t>
        </is>
      </c>
      <c r="M1724" t="inlineStr">
        <is>
          <t>-</t>
        </is>
      </c>
      <c r="N1724" t="inlineStr">
        <is>
          <t>-</t>
        </is>
      </c>
      <c r="O1724" t="inlineStr">
        <is>
          <t>Font-rubí</t>
        </is>
      </c>
      <c r="P1724" t="inlineStr">
        <is>
          <t>Cataluna</t>
        </is>
      </c>
      <c r="Q1724" t="n">
        <v>95</v>
      </c>
      <c r="R1724" t="inlineStr">
        <is>
          <t>-</t>
        </is>
      </c>
      <c r="S1724" t="inlineStr">
        <is>
          <t>-</t>
        </is>
      </c>
      <c r="T1724" t="inlineStr">
        <is>
          <t>No</t>
        </is>
      </c>
      <c r="U1724" t="n">
        <v>7</v>
      </c>
      <c r="V1724" t="n">
        <v>3</v>
      </c>
      <c r="W1724" t="inlineStr">
        <is>
          <t>-</t>
        </is>
      </c>
      <c r="X1724" t="inlineStr">
        <is>
          <t>Si</t>
        </is>
      </c>
      <c r="Y1724" t="inlineStr">
        <is>
          <t>No</t>
        </is>
      </c>
      <c r="Z1724" t="inlineStr">
        <is>
          <t>Si</t>
        </is>
      </c>
      <c r="AA1724" t="inlineStr">
        <is>
          <t>No</t>
        </is>
      </c>
      <c r="AB1724" t="inlineStr">
        <is>
          <t>No</t>
        </is>
      </c>
      <c r="AC1724" s="126" t="inlineStr">
        <is>
          <t>Aqui</t>
        </is>
      </c>
      <c r="AE1724" t="n">
        <v>3115.78947368421</v>
      </c>
      <c r="AF1724" t="inlineStr">
        <is>
          <t>-</t>
        </is>
      </c>
    </row>
    <row r="1725">
      <c r="B1725" t="inlineStr">
        <is>
          <t>Actiu</t>
        </is>
      </c>
      <c r="C1725" t="inlineStr">
        <is>
          <t>2025-06-13</t>
        </is>
      </c>
      <c r="D1725" t="inlineStr">
        <is>
          <t>Serra Grup Immobiliari</t>
        </is>
      </c>
      <c r="F1725" t="inlineStr">
        <is>
          <t>2025-06-13</t>
        </is>
      </c>
      <c r="G1725" t="n">
        <v>0</v>
      </c>
      <c r="I1725" t="n">
        <v>340000</v>
      </c>
      <c r="J1725" t="inlineStr">
        <is>
          <t>-</t>
        </is>
      </c>
      <c r="K1725" t="inlineStr">
        <is>
          <t>Viviendas</t>
        </is>
      </c>
      <c r="L1725" t="inlineStr">
        <is>
          <t>-</t>
        </is>
      </c>
      <c r="M1725" t="n">
        <v>2003</v>
      </c>
      <c r="N1725" t="n">
        <v>22</v>
      </c>
      <c r="O1725" t="inlineStr">
        <is>
          <t>Moja</t>
        </is>
      </c>
      <c r="P1725" t="inlineStr">
        <is>
          <t>La vinera</t>
        </is>
      </c>
      <c r="Q1725" t="n">
        <v>125</v>
      </c>
      <c r="R1725" t="inlineStr">
        <is>
          <t>-</t>
        </is>
      </c>
      <c r="S1725" t="inlineStr">
        <is>
          <t>-</t>
        </is>
      </c>
      <c r="T1725" t="inlineStr">
        <is>
          <t>Si</t>
        </is>
      </c>
      <c r="U1725" t="n">
        <v>4</v>
      </c>
      <c r="V1725" t="n">
        <v>3</v>
      </c>
      <c r="W1725" t="inlineStr">
        <is>
          <t>-</t>
        </is>
      </c>
      <c r="X1725" t="inlineStr">
        <is>
          <t>Si</t>
        </is>
      </c>
      <c r="Y1725" t="inlineStr">
        <is>
          <t>Si</t>
        </is>
      </c>
      <c r="Z1725" t="inlineStr">
        <is>
          <t>Si</t>
        </is>
      </c>
      <c r="AA1725" t="inlineStr">
        <is>
          <t>Si</t>
        </is>
      </c>
      <c r="AB1725" t="inlineStr">
        <is>
          <t>Si</t>
        </is>
      </c>
      <c r="AC1725" s="126" t="inlineStr">
        <is>
          <t>Aqui</t>
        </is>
      </c>
      <c r="AE1725" t="n">
        <v>2720</v>
      </c>
      <c r="AF1725" t="n">
        <v>2450.45045045045</v>
      </c>
    </row>
    <row r="1726">
      <c r="B1726" t="inlineStr">
        <is>
          <t>Actiu</t>
        </is>
      </c>
      <c r="C1726" t="inlineStr">
        <is>
          <t>2025-06-14</t>
        </is>
      </c>
      <c r="D1726" t="inlineStr">
        <is>
          <t>Serra Grup Immobiliari</t>
        </is>
      </c>
      <c r="F1726" t="inlineStr">
        <is>
          <t>2025-06-14</t>
        </is>
      </c>
      <c r="G1726" t="n">
        <v>0</v>
      </c>
      <c r="I1726" t="n">
        <v>276838</v>
      </c>
      <c r="J1726" t="inlineStr">
        <is>
          <t>-</t>
        </is>
      </c>
      <c r="K1726" t="inlineStr">
        <is>
          <t>Viviendas</t>
        </is>
      </c>
      <c r="L1726" t="inlineStr">
        <is>
          <t>Obra Nueva</t>
        </is>
      </c>
      <c r="M1726" t="n">
        <v>2025</v>
      </c>
      <c r="N1726" t="n">
        <v>0</v>
      </c>
      <c r="O1726" t="inlineStr">
        <is>
          <t>Vilafranca del Penedès</t>
        </is>
      </c>
      <c r="P1726" t="inlineStr">
        <is>
          <t>Barceloneta</t>
        </is>
      </c>
      <c r="Q1726" t="n">
        <v>83</v>
      </c>
      <c r="R1726" t="inlineStr">
        <is>
          <t>-</t>
        </is>
      </c>
      <c r="S1726" t="inlineStr">
        <is>
          <t>-</t>
        </is>
      </c>
      <c r="T1726" t="inlineStr">
        <is>
          <t>Si</t>
        </is>
      </c>
      <c r="U1726" t="n">
        <v>3</v>
      </c>
      <c r="V1726" t="n">
        <v>2</v>
      </c>
      <c r="W1726" t="inlineStr">
        <is>
          <t>-</t>
        </is>
      </c>
      <c r="X1726" t="inlineStr">
        <is>
          <t>No</t>
        </is>
      </c>
      <c r="Y1726" t="inlineStr">
        <is>
          <t>No</t>
        </is>
      </c>
      <c r="Z1726" t="inlineStr">
        <is>
          <t>Si</t>
        </is>
      </c>
      <c r="AA1726" t="inlineStr">
        <is>
          <t>No</t>
        </is>
      </c>
      <c r="AB1726" t="inlineStr">
        <is>
          <t>Si</t>
        </is>
      </c>
      <c r="AC1726" s="126" t="inlineStr">
        <is>
          <t>Aqui</t>
        </is>
      </c>
      <c r="AE1726" t="n">
        <v>3335.397590361446</v>
      </c>
      <c r="AF1726" t="n">
        <v>3335.397590361446</v>
      </c>
    </row>
    <row r="1727">
      <c r="B1727" t="inlineStr">
        <is>
          <t>Actiu</t>
        </is>
      </c>
      <c r="C1727" t="inlineStr">
        <is>
          <t>2025-06-14</t>
        </is>
      </c>
      <c r="D1727" t="inlineStr">
        <is>
          <t>Serra Grup Immobiliari</t>
        </is>
      </c>
      <c r="F1727" t="inlineStr">
        <is>
          <t>2025-06-14</t>
        </is>
      </c>
      <c r="G1727" t="n">
        <v>0</v>
      </c>
      <c r="I1727" t="n">
        <v>495000</v>
      </c>
      <c r="J1727" t="inlineStr">
        <is>
          <t>-</t>
        </is>
      </c>
      <c r="K1727" t="inlineStr">
        <is>
          <t>Viviendas</t>
        </is>
      </c>
      <c r="L1727" t="inlineStr">
        <is>
          <t>Buen estado</t>
        </is>
      </c>
      <c r="M1727" t="n">
        <v>1918</v>
      </c>
      <c r="N1727" t="n">
        <v>107</v>
      </c>
      <c r="O1727" t="inlineStr">
        <is>
          <t>Vilafranca del Penedès</t>
        </is>
      </c>
      <c r="P1727" t="inlineStr">
        <is>
          <t>*CENTRO</t>
        </is>
      </c>
      <c r="Q1727" t="n">
        <v>273</v>
      </c>
      <c r="R1727" t="inlineStr">
        <is>
          <t>-</t>
        </is>
      </c>
      <c r="S1727" t="inlineStr">
        <is>
          <t>-</t>
        </is>
      </c>
      <c r="T1727" t="inlineStr">
        <is>
          <t>No</t>
        </is>
      </c>
      <c r="U1727" t="n">
        <v>7</v>
      </c>
      <c r="V1727" t="n">
        <v>4</v>
      </c>
      <c r="W1727" t="inlineStr">
        <is>
          <t>-</t>
        </is>
      </c>
      <c r="X1727" t="inlineStr">
        <is>
          <t>No</t>
        </is>
      </c>
      <c r="Y1727" t="inlineStr">
        <is>
          <t>Si</t>
        </is>
      </c>
      <c r="Z1727" t="inlineStr">
        <is>
          <t>No</t>
        </is>
      </c>
      <c r="AA1727" t="inlineStr">
        <is>
          <t>No</t>
        </is>
      </c>
      <c r="AB1727" t="inlineStr">
        <is>
          <t>No</t>
        </is>
      </c>
      <c r="AC1727" s="126" t="inlineStr">
        <is>
          <t>Aqui</t>
        </is>
      </c>
      <c r="AE1727" t="n">
        <v>1813.186813186813</v>
      </c>
      <c r="AF1727" t="n">
        <v>1181.22919425851</v>
      </c>
    </row>
    <row r="1728">
      <c r="B1728" t="inlineStr">
        <is>
          <t>Actiu</t>
        </is>
      </c>
      <c r="C1728" t="inlineStr">
        <is>
          <t>2025-06-14</t>
        </is>
      </c>
      <c r="D1728" t="inlineStr">
        <is>
          <t>Serra Grup Immobiliari</t>
        </is>
      </c>
      <c r="F1728" t="inlineStr">
        <is>
          <t>2025-06-14</t>
        </is>
      </c>
      <c r="G1728" t="n">
        <v>0</v>
      </c>
      <c r="I1728" t="n">
        <v>273861</v>
      </c>
      <c r="J1728" t="inlineStr">
        <is>
          <t>-</t>
        </is>
      </c>
      <c r="K1728" t="inlineStr">
        <is>
          <t>Viviendas</t>
        </is>
      </c>
      <c r="L1728" t="inlineStr">
        <is>
          <t>Obra Nueva</t>
        </is>
      </c>
      <c r="M1728" t="n">
        <v>2025</v>
      </c>
      <c r="N1728" t="n">
        <v>0</v>
      </c>
      <c r="O1728" t="inlineStr">
        <is>
          <t>Vilafranca del Penedès</t>
        </is>
      </c>
      <c r="P1728" t="inlineStr">
        <is>
          <t>Vilafranca del Penedès</t>
        </is>
      </c>
      <c r="Q1728" t="n">
        <v>84</v>
      </c>
      <c r="R1728" t="inlineStr">
        <is>
          <t>-</t>
        </is>
      </c>
      <c r="S1728" t="inlineStr">
        <is>
          <t>-</t>
        </is>
      </c>
      <c r="T1728" t="inlineStr">
        <is>
          <t>Si</t>
        </is>
      </c>
      <c r="U1728" t="n">
        <v>3</v>
      </c>
      <c r="V1728" t="n">
        <v>2</v>
      </c>
      <c r="W1728" t="inlineStr">
        <is>
          <t>-</t>
        </is>
      </c>
      <c r="X1728" t="inlineStr">
        <is>
          <t>No</t>
        </is>
      </c>
      <c r="Y1728" t="inlineStr">
        <is>
          <t>No</t>
        </is>
      </c>
      <c r="Z1728" t="inlineStr">
        <is>
          <t>Si</t>
        </is>
      </c>
      <c r="AA1728" t="inlineStr">
        <is>
          <t>No</t>
        </is>
      </c>
      <c r="AB1728" t="inlineStr">
        <is>
          <t>Si</t>
        </is>
      </c>
      <c r="AC1728" s="126" t="inlineStr">
        <is>
          <t>Aqui</t>
        </is>
      </c>
      <c r="AE1728" t="n">
        <v>3260.25</v>
      </c>
      <c r="AF1728" t="n">
        <v>3260.25</v>
      </c>
    </row>
    <row r="1729">
      <c r="B1729" t="inlineStr">
        <is>
          <t>Actiu</t>
        </is>
      </c>
      <c r="C1729" t="inlineStr">
        <is>
          <t>2025-06-14</t>
        </is>
      </c>
      <c r="D1729" t="inlineStr">
        <is>
          <t>Serra Grup Immobiliari</t>
        </is>
      </c>
      <c r="F1729" t="inlineStr">
        <is>
          <t>2025-06-14</t>
        </is>
      </c>
      <c r="G1729" t="n">
        <v>0</v>
      </c>
      <c r="I1729" t="n">
        <v>284000</v>
      </c>
      <c r="J1729" t="inlineStr">
        <is>
          <t>-</t>
        </is>
      </c>
      <c r="K1729" t="inlineStr">
        <is>
          <t>Viviendas</t>
        </is>
      </c>
      <c r="L1729" t="inlineStr">
        <is>
          <t>Nuevo</t>
        </is>
      </c>
      <c r="M1729" t="n">
        <v>2025</v>
      </c>
      <c r="N1729" t="n">
        <v>0</v>
      </c>
      <c r="O1729" t="inlineStr">
        <is>
          <t>Vilafranca del Penedès</t>
        </is>
      </c>
      <c r="P1729" t="inlineStr">
        <is>
          <t>La Girada</t>
        </is>
      </c>
      <c r="Q1729" t="n">
        <v>78</v>
      </c>
      <c r="R1729" t="inlineStr">
        <is>
          <t>-</t>
        </is>
      </c>
      <c r="S1729" t="inlineStr">
        <is>
          <t>-</t>
        </is>
      </c>
      <c r="T1729" t="inlineStr">
        <is>
          <t>Si</t>
        </is>
      </c>
      <c r="U1729" t="n">
        <v>4</v>
      </c>
      <c r="V1729" t="n">
        <v>2</v>
      </c>
      <c r="W1729" t="inlineStr">
        <is>
          <t>-</t>
        </is>
      </c>
      <c r="X1729" t="inlineStr">
        <is>
          <t>No</t>
        </is>
      </c>
      <c r="Y1729" t="inlineStr">
        <is>
          <t>Si</t>
        </is>
      </c>
      <c r="Z1729" t="inlineStr">
        <is>
          <t>Si</t>
        </is>
      </c>
      <c r="AA1729" t="inlineStr">
        <is>
          <t>No</t>
        </is>
      </c>
      <c r="AB1729" t="inlineStr">
        <is>
          <t>No</t>
        </is>
      </c>
      <c r="AC1729" s="126" t="inlineStr">
        <is>
          <t>Aqui</t>
        </is>
      </c>
      <c r="AE1729" t="n">
        <v>3641.025641025641</v>
      </c>
      <c r="AF1729" t="n">
        <v>3641.025641025641</v>
      </c>
    </row>
    <row r="1730">
      <c r="B1730" t="inlineStr">
        <is>
          <t>Actiu</t>
        </is>
      </c>
      <c r="C1730" t="inlineStr">
        <is>
          <t>2025-06-14</t>
        </is>
      </c>
      <c r="D1730" t="inlineStr">
        <is>
          <t>Serra Grup Immobiliari</t>
        </is>
      </c>
      <c r="F1730" t="inlineStr">
        <is>
          <t>2025-06-14</t>
        </is>
      </c>
      <c r="G1730" t="n">
        <v>0</v>
      </c>
      <c r="I1730" t="n">
        <v>167000</v>
      </c>
      <c r="J1730" t="inlineStr">
        <is>
          <t>-</t>
        </is>
      </c>
      <c r="K1730" t="inlineStr">
        <is>
          <t>Viviendas</t>
        </is>
      </c>
      <c r="L1730" t="inlineStr">
        <is>
          <t>Buen estado</t>
        </is>
      </c>
      <c r="M1730" t="n">
        <v>1972</v>
      </c>
      <c r="N1730" t="n">
        <v>53</v>
      </c>
      <c r="O1730" t="inlineStr">
        <is>
          <t>Vilafranca del Penedès</t>
        </is>
      </c>
      <c r="P1730" t="inlineStr">
        <is>
          <t>LEspirall</t>
        </is>
      </c>
      <c r="Q1730" t="n">
        <v>74</v>
      </c>
      <c r="R1730" t="inlineStr">
        <is>
          <t>-</t>
        </is>
      </c>
      <c r="S1730" t="inlineStr">
        <is>
          <t>-</t>
        </is>
      </c>
      <c r="T1730" t="inlineStr">
        <is>
          <t>Si</t>
        </is>
      </c>
      <c r="U1730" t="n">
        <v>3</v>
      </c>
      <c r="V1730" t="n">
        <v>1</v>
      </c>
      <c r="W1730" t="inlineStr">
        <is>
          <t>Sur</t>
        </is>
      </c>
      <c r="X1730" t="inlineStr">
        <is>
          <t>No</t>
        </is>
      </c>
      <c r="Y1730" t="inlineStr">
        <is>
          <t>No</t>
        </is>
      </c>
      <c r="Z1730" t="inlineStr">
        <is>
          <t>No</t>
        </is>
      </c>
      <c r="AA1730" t="inlineStr">
        <is>
          <t>No</t>
        </is>
      </c>
      <c r="AB1730" t="inlineStr">
        <is>
          <t>No</t>
        </is>
      </c>
      <c r="AC1730" s="126" t="inlineStr">
        <is>
          <t>Aqui</t>
        </is>
      </c>
      <c r="AE1730" t="n">
        <v>2256.756756756757</v>
      </c>
      <c r="AF1730" t="n">
        <v>1783.997436171349</v>
      </c>
    </row>
    <row r="1731">
      <c r="B1731" t="inlineStr">
        <is>
          <t>Actiu</t>
        </is>
      </c>
      <c r="C1731" t="inlineStr">
        <is>
          <t>2025-06-14</t>
        </is>
      </c>
      <c r="D1731" t="inlineStr">
        <is>
          <t>Serra Grup Immobiliari</t>
        </is>
      </c>
      <c r="F1731" t="inlineStr">
        <is>
          <t>2025-06-14</t>
        </is>
      </c>
      <c r="G1731" t="n">
        <v>0</v>
      </c>
      <c r="I1731" t="n">
        <v>148000</v>
      </c>
      <c r="J1731" t="inlineStr">
        <is>
          <t>-</t>
        </is>
      </c>
      <c r="K1731" t="inlineStr">
        <is>
          <t>Viviendas</t>
        </is>
      </c>
      <c r="L1731" t="inlineStr">
        <is>
          <t>Buen estado</t>
        </is>
      </c>
      <c r="M1731" t="n">
        <v>1967</v>
      </c>
      <c r="N1731" t="n">
        <v>58</v>
      </c>
      <c r="O1731" t="inlineStr">
        <is>
          <t>Vilafranca del Penedès</t>
        </is>
      </c>
      <c r="P1731" t="inlineStr">
        <is>
          <t>LEspirall</t>
        </is>
      </c>
      <c r="Q1731" t="n">
        <v>80</v>
      </c>
      <c r="R1731" t="inlineStr">
        <is>
          <t>-</t>
        </is>
      </c>
      <c r="S1731" t="inlineStr">
        <is>
          <t>-</t>
        </is>
      </c>
      <c r="T1731" t="inlineStr">
        <is>
          <t>Si</t>
        </is>
      </c>
      <c r="U1731" t="n">
        <v>3</v>
      </c>
      <c r="V1731" t="n">
        <v>1</v>
      </c>
      <c r="W1731" t="inlineStr">
        <is>
          <t>Este</t>
        </is>
      </c>
      <c r="X1731" t="inlineStr">
        <is>
          <t>No</t>
        </is>
      </c>
      <c r="Y1731" t="inlineStr">
        <is>
          <t>No</t>
        </is>
      </c>
      <c r="Z1731" t="inlineStr">
        <is>
          <t>No</t>
        </is>
      </c>
      <c r="AA1731" t="inlineStr">
        <is>
          <t>No</t>
        </is>
      </c>
      <c r="AB1731" t="inlineStr">
        <is>
          <t>Si</t>
        </is>
      </c>
      <c r="AC1731" s="126" t="inlineStr">
        <is>
          <t>Aqui</t>
        </is>
      </c>
      <c r="AE1731" t="n">
        <v>1850</v>
      </c>
      <c r="AF1731" t="n">
        <v>1434.108527131783</v>
      </c>
    </row>
    <row r="1732">
      <c r="B1732" t="inlineStr">
        <is>
          <t>Actiu</t>
        </is>
      </c>
      <c r="C1732" t="inlineStr">
        <is>
          <t>2025-06-14</t>
        </is>
      </c>
      <c r="D1732" t="inlineStr">
        <is>
          <t>Serra Grup Immobiliari</t>
        </is>
      </c>
      <c r="F1732" t="inlineStr">
        <is>
          <t>2025-06-14</t>
        </is>
      </c>
      <c r="G1732" t="n">
        <v>0</v>
      </c>
      <c r="I1732" t="n">
        <v>268000</v>
      </c>
      <c r="J1732" t="inlineStr">
        <is>
          <t>-</t>
        </is>
      </c>
      <c r="K1732" t="inlineStr">
        <is>
          <t>Viviendas</t>
        </is>
      </c>
      <c r="L1732" t="inlineStr">
        <is>
          <t>Obra Nueva</t>
        </is>
      </c>
      <c r="M1732" t="n">
        <v>2025</v>
      </c>
      <c r="N1732" t="n">
        <v>0</v>
      </c>
      <c r="O1732" t="inlineStr">
        <is>
          <t>Vilafranca del Penedès</t>
        </is>
      </c>
      <c r="P1732" t="inlineStr">
        <is>
          <t>La Girada</t>
        </is>
      </c>
      <c r="Q1732" t="n">
        <v>78</v>
      </c>
      <c r="R1732" t="inlineStr">
        <is>
          <t>-</t>
        </is>
      </c>
      <c r="S1732" t="inlineStr">
        <is>
          <t>-</t>
        </is>
      </c>
      <c r="T1732" t="inlineStr">
        <is>
          <t>Si</t>
        </is>
      </c>
      <c r="U1732" t="n">
        <v>4</v>
      </c>
      <c r="V1732" t="n">
        <v>2</v>
      </c>
      <c r="W1732" t="inlineStr">
        <is>
          <t>-</t>
        </is>
      </c>
      <c r="X1732" t="inlineStr">
        <is>
          <t>No</t>
        </is>
      </c>
      <c r="Y1732" t="inlineStr">
        <is>
          <t>Si</t>
        </is>
      </c>
      <c r="Z1732" t="inlineStr">
        <is>
          <t>Si</t>
        </is>
      </c>
      <c r="AA1732" t="inlineStr">
        <is>
          <t>No</t>
        </is>
      </c>
      <c r="AB1732" t="inlineStr">
        <is>
          <t>No</t>
        </is>
      </c>
      <c r="AC1732" s="126" t="inlineStr">
        <is>
          <t>Aqui</t>
        </is>
      </c>
      <c r="AE1732" t="n">
        <v>3435.897435897436</v>
      </c>
      <c r="AF1732" t="n">
        <v>3435.897435897436</v>
      </c>
    </row>
    <row r="1733">
      <c r="B1733" t="inlineStr">
        <is>
          <t>Actiu</t>
        </is>
      </c>
      <c r="C1733" t="inlineStr">
        <is>
          <t>2025-06-14</t>
        </is>
      </c>
      <c r="D1733" t="inlineStr">
        <is>
          <t>Serra Grup Immobiliari</t>
        </is>
      </c>
      <c r="F1733" t="inlineStr">
        <is>
          <t>2025-06-14</t>
        </is>
      </c>
      <c r="G1733" t="n">
        <v>0</v>
      </c>
      <c r="I1733" t="n">
        <v>700000</v>
      </c>
      <c r="J1733" t="inlineStr">
        <is>
          <t>-</t>
        </is>
      </c>
      <c r="K1733" t="inlineStr">
        <is>
          <t>Viviendas</t>
        </is>
      </c>
      <c r="L1733" t="inlineStr">
        <is>
          <t>Buen estado</t>
        </is>
      </c>
      <c r="M1733" t="n">
        <v>1925</v>
      </c>
      <c r="N1733" t="n">
        <v>100</v>
      </c>
      <c r="O1733" t="inlineStr">
        <is>
          <t>Vilafranca del Penedès</t>
        </is>
      </c>
      <c r="P1733" t="inlineStr">
        <is>
          <t>*CENTRO</t>
        </is>
      </c>
      <c r="Q1733" t="n">
        <v>181</v>
      </c>
      <c r="R1733" t="inlineStr">
        <is>
          <t>-</t>
        </is>
      </c>
      <c r="S1733" t="inlineStr">
        <is>
          <t>-</t>
        </is>
      </c>
      <c r="T1733" t="inlineStr">
        <is>
          <t>No</t>
        </is>
      </c>
      <c r="U1733" t="n">
        <v>8</v>
      </c>
      <c r="V1733" t="n">
        <v>8</v>
      </c>
      <c r="W1733" t="inlineStr">
        <is>
          <t>Este</t>
        </is>
      </c>
      <c r="X1733" t="inlineStr">
        <is>
          <t>No</t>
        </is>
      </c>
      <c r="Y1733" t="inlineStr">
        <is>
          <t>Si</t>
        </is>
      </c>
      <c r="Z1733" t="inlineStr">
        <is>
          <t>No</t>
        </is>
      </c>
      <c r="AA1733" t="inlineStr">
        <is>
          <t>No</t>
        </is>
      </c>
      <c r="AB1733" t="inlineStr">
        <is>
          <t>No</t>
        </is>
      </c>
      <c r="AC1733" s="126" t="inlineStr">
        <is>
          <t>Aqui</t>
        </is>
      </c>
      <c r="AE1733" t="n">
        <v>3867.403314917127</v>
      </c>
      <c r="AF1733" t="n">
        <v>2578.268876611418</v>
      </c>
    </row>
    <row r="1734">
      <c r="B1734" t="inlineStr">
        <is>
          <t>Actiu</t>
        </is>
      </c>
      <c r="C1734" t="inlineStr">
        <is>
          <t>2025-06-14</t>
        </is>
      </c>
      <c r="D1734" t="inlineStr">
        <is>
          <t>Serra Grup Immobiliari</t>
        </is>
      </c>
      <c r="F1734" t="inlineStr">
        <is>
          <t>2025-06-14</t>
        </is>
      </c>
      <c r="G1734" t="n">
        <v>0</v>
      </c>
      <c r="I1734" t="n">
        <v>294743</v>
      </c>
      <c r="J1734" t="inlineStr">
        <is>
          <t>-</t>
        </is>
      </c>
      <c r="K1734" t="inlineStr">
        <is>
          <t>Viviendas</t>
        </is>
      </c>
      <c r="L1734" t="inlineStr">
        <is>
          <t>Obra Nueva</t>
        </is>
      </c>
      <c r="M1734" t="n">
        <v>2025</v>
      </c>
      <c r="N1734" t="n">
        <v>0</v>
      </c>
      <c r="O1734" t="inlineStr">
        <is>
          <t>Vilafranca del Penedès</t>
        </is>
      </c>
      <c r="P1734" t="inlineStr">
        <is>
          <t>Barceloneta</t>
        </is>
      </c>
      <c r="Q1734" t="n">
        <v>82</v>
      </c>
      <c r="R1734" t="inlineStr">
        <is>
          <t>-</t>
        </is>
      </c>
      <c r="S1734" t="inlineStr">
        <is>
          <t>-</t>
        </is>
      </c>
      <c r="T1734" t="inlineStr">
        <is>
          <t>Si</t>
        </is>
      </c>
      <c r="U1734" t="n">
        <v>4</v>
      </c>
      <c r="V1734" t="n">
        <v>2</v>
      </c>
      <c r="W1734" t="inlineStr">
        <is>
          <t>-</t>
        </is>
      </c>
      <c r="X1734" t="inlineStr">
        <is>
          <t>No</t>
        </is>
      </c>
      <c r="Y1734" t="inlineStr">
        <is>
          <t>No</t>
        </is>
      </c>
      <c r="Z1734" t="inlineStr">
        <is>
          <t>Si</t>
        </is>
      </c>
      <c r="AA1734" t="inlineStr">
        <is>
          <t>No</t>
        </is>
      </c>
      <c r="AB1734" t="inlineStr">
        <is>
          <t>Si</t>
        </is>
      </c>
      <c r="AC1734" s="126" t="inlineStr">
        <is>
          <t>Aqui</t>
        </is>
      </c>
      <c r="AE1734" t="n">
        <v>3594.426829268293</v>
      </c>
      <c r="AF1734" t="n">
        <v>3594.426829268293</v>
      </c>
    </row>
    <row r="1735">
      <c r="B1735" t="inlineStr">
        <is>
          <t>Actiu</t>
        </is>
      </c>
      <c r="C1735" t="inlineStr">
        <is>
          <t>2025-06-14</t>
        </is>
      </c>
      <c r="D1735" t="inlineStr">
        <is>
          <t>Serra Grup Immobiliari</t>
        </is>
      </c>
      <c r="F1735" t="inlineStr">
        <is>
          <t>2025-06-14</t>
        </is>
      </c>
      <c r="G1735" t="n">
        <v>0</v>
      </c>
      <c r="I1735" t="n">
        <v>270000</v>
      </c>
      <c r="J1735" t="inlineStr">
        <is>
          <t>-</t>
        </is>
      </c>
      <c r="K1735" t="inlineStr">
        <is>
          <t>Viviendas</t>
        </is>
      </c>
      <c r="L1735" t="inlineStr">
        <is>
          <t>Seminuevo</t>
        </is>
      </c>
      <c r="M1735" t="n">
        <v>2023</v>
      </c>
      <c r="N1735" t="n">
        <v>2</v>
      </c>
      <c r="O1735" t="inlineStr">
        <is>
          <t>Vilafranca del Penedès</t>
        </is>
      </c>
      <c r="P1735" t="inlineStr">
        <is>
          <t>*CENTRO</t>
        </is>
      </c>
      <c r="Q1735" t="n">
        <v>95</v>
      </c>
      <c r="R1735" t="inlineStr">
        <is>
          <t>-</t>
        </is>
      </c>
      <c r="S1735" t="inlineStr">
        <is>
          <t>-</t>
        </is>
      </c>
      <c r="T1735" t="inlineStr">
        <is>
          <t>Si</t>
        </is>
      </c>
      <c r="U1735" t="n">
        <v>3</v>
      </c>
      <c r="V1735" t="n">
        <v>2</v>
      </c>
      <c r="W1735" t="inlineStr">
        <is>
          <t>Sur</t>
        </is>
      </c>
      <c r="X1735" t="inlineStr">
        <is>
          <t>No</t>
        </is>
      </c>
      <c r="Y1735" t="inlineStr">
        <is>
          <t>Si</t>
        </is>
      </c>
      <c r="Z1735" t="inlineStr">
        <is>
          <t>No</t>
        </is>
      </c>
      <c r="AA1735" t="inlineStr">
        <is>
          <t>No</t>
        </is>
      </c>
      <c r="AB1735" t="inlineStr">
        <is>
          <t>No</t>
        </is>
      </c>
      <c r="AC1735" s="126" t="inlineStr">
        <is>
          <t>Aqui</t>
        </is>
      </c>
      <c r="AE1735" t="n">
        <v>2842.105263157895</v>
      </c>
      <c r="AF1735" t="n">
        <v>2813.965607087024</v>
      </c>
    </row>
    <row r="1736">
      <c r="B1736" t="inlineStr">
        <is>
          <t>Actiu</t>
        </is>
      </c>
      <c r="C1736" t="inlineStr">
        <is>
          <t>2025-06-14</t>
        </is>
      </c>
      <c r="D1736" t="inlineStr">
        <is>
          <t>Serra Grup Immobiliari</t>
        </is>
      </c>
      <c r="F1736" t="inlineStr">
        <is>
          <t>2025-06-14</t>
        </is>
      </c>
      <c r="G1736" t="n">
        <v>0</v>
      </c>
      <c r="I1736" t="n">
        <v>267000</v>
      </c>
      <c r="J1736" t="inlineStr">
        <is>
          <t>-</t>
        </is>
      </c>
      <c r="K1736" t="inlineStr">
        <is>
          <t>Viviendas</t>
        </is>
      </c>
      <c r="L1736" t="inlineStr">
        <is>
          <t>Buen estado</t>
        </is>
      </c>
      <c r="M1736" t="inlineStr">
        <is>
          <t>-</t>
        </is>
      </c>
      <c r="N1736" t="inlineStr">
        <is>
          <t>-</t>
        </is>
      </c>
      <c r="O1736" t="inlineStr">
        <is>
          <t>Vilafranca del Penedès</t>
        </is>
      </c>
      <c r="P1736" t="inlineStr">
        <is>
          <t>*CENTRO</t>
        </is>
      </c>
      <c r="Q1736" t="n">
        <v>305</v>
      </c>
      <c r="R1736" t="inlineStr">
        <is>
          <t>-</t>
        </is>
      </c>
      <c r="S1736" t="inlineStr">
        <is>
          <t>-</t>
        </is>
      </c>
      <c r="T1736" t="inlineStr">
        <is>
          <t>No</t>
        </is>
      </c>
      <c r="U1736" t="n">
        <v>4</v>
      </c>
      <c r="V1736" t="n">
        <v>3</v>
      </c>
      <c r="W1736" t="inlineStr">
        <is>
          <t>-</t>
        </is>
      </c>
      <c r="X1736" t="inlineStr">
        <is>
          <t>No</t>
        </is>
      </c>
      <c r="Y1736" t="inlineStr">
        <is>
          <t>No</t>
        </is>
      </c>
      <c r="Z1736" t="inlineStr">
        <is>
          <t>No</t>
        </is>
      </c>
      <c r="AA1736" t="inlineStr">
        <is>
          <t>No</t>
        </is>
      </c>
      <c r="AB1736" t="inlineStr">
        <is>
          <t>No</t>
        </is>
      </c>
      <c r="AC1736" s="126" t="inlineStr">
        <is>
          <t>Aqui</t>
        </is>
      </c>
      <c r="AE1736" t="n">
        <v>875.4098360655738</v>
      </c>
      <c r="AF1736" t="inlineStr">
        <is>
          <t>-</t>
        </is>
      </c>
    </row>
    <row r="1737">
      <c r="B1737" t="inlineStr">
        <is>
          <t>Actiu</t>
        </is>
      </c>
      <c r="C1737" t="inlineStr">
        <is>
          <t>2025-06-14</t>
        </is>
      </c>
      <c r="D1737" t="inlineStr">
        <is>
          <t>Serra Grup Immobiliari</t>
        </is>
      </c>
      <c r="F1737" t="inlineStr">
        <is>
          <t>2025-06-14</t>
        </is>
      </c>
      <c r="G1737" t="n">
        <v>0</v>
      </c>
      <c r="I1737" t="n">
        <v>288472</v>
      </c>
      <c r="J1737" t="inlineStr">
        <is>
          <t>-</t>
        </is>
      </c>
      <c r="K1737" t="inlineStr">
        <is>
          <t>Viviendas</t>
        </is>
      </c>
      <c r="L1737" t="inlineStr">
        <is>
          <t>Obra Nueva</t>
        </is>
      </c>
      <c r="M1737" t="n">
        <v>2025</v>
      </c>
      <c r="N1737" t="n">
        <v>0</v>
      </c>
      <c r="O1737" t="inlineStr">
        <is>
          <t>Vilafranca del Penedès</t>
        </is>
      </c>
      <c r="P1737" t="inlineStr">
        <is>
          <t>Vilafranca del Penedès</t>
        </is>
      </c>
      <c r="Q1737" t="n">
        <v>88</v>
      </c>
      <c r="R1737" t="inlineStr">
        <is>
          <t>-</t>
        </is>
      </c>
      <c r="S1737" t="inlineStr">
        <is>
          <t>-</t>
        </is>
      </c>
      <c r="T1737" t="inlineStr">
        <is>
          <t>Si</t>
        </is>
      </c>
      <c r="U1737" t="n">
        <v>4</v>
      </c>
      <c r="V1737" t="n">
        <v>2</v>
      </c>
      <c r="W1737" t="inlineStr">
        <is>
          <t>-</t>
        </is>
      </c>
      <c r="X1737" t="inlineStr">
        <is>
          <t>No</t>
        </is>
      </c>
      <c r="Y1737" t="inlineStr">
        <is>
          <t>Si</t>
        </is>
      </c>
      <c r="Z1737" t="inlineStr">
        <is>
          <t>Si</t>
        </is>
      </c>
      <c r="AA1737" t="inlineStr">
        <is>
          <t>No</t>
        </is>
      </c>
      <c r="AB1737" t="inlineStr">
        <is>
          <t>Si</t>
        </is>
      </c>
      <c r="AC1737" s="126" t="inlineStr">
        <is>
          <t>Aqui</t>
        </is>
      </c>
      <c r="AE1737" t="n">
        <v>3278.090909090909</v>
      </c>
      <c r="AF1737" t="n">
        <v>3278.090909090909</v>
      </c>
    </row>
    <row r="1738">
      <c r="B1738" t="inlineStr">
        <is>
          <t>Actiu</t>
        </is>
      </c>
      <c r="C1738" t="inlineStr">
        <is>
          <t>2025-06-14</t>
        </is>
      </c>
      <c r="D1738" t="inlineStr">
        <is>
          <t>Serra Grup Immobiliari</t>
        </is>
      </c>
      <c r="F1738" t="inlineStr">
        <is>
          <t>2025-06-14</t>
        </is>
      </c>
      <c r="G1738" t="n">
        <v>0</v>
      </c>
      <c r="I1738" t="n">
        <v>276105</v>
      </c>
      <c r="J1738" t="inlineStr">
        <is>
          <t>-</t>
        </is>
      </c>
      <c r="K1738" t="inlineStr">
        <is>
          <t>Viviendas</t>
        </is>
      </c>
      <c r="L1738" t="inlineStr">
        <is>
          <t>Obra Nueva</t>
        </is>
      </c>
      <c r="M1738" t="n">
        <v>2025</v>
      </c>
      <c r="N1738" t="n">
        <v>0</v>
      </c>
      <c r="O1738" t="inlineStr">
        <is>
          <t>Vilafranca del Penedès</t>
        </is>
      </c>
      <c r="P1738" t="inlineStr">
        <is>
          <t>Vilafranca del Penedès</t>
        </is>
      </c>
      <c r="Q1738" t="n">
        <v>83</v>
      </c>
      <c r="R1738" t="inlineStr">
        <is>
          <t>-</t>
        </is>
      </c>
      <c r="S1738" t="inlineStr">
        <is>
          <t>-</t>
        </is>
      </c>
      <c r="T1738" t="inlineStr">
        <is>
          <t>Si</t>
        </is>
      </c>
      <c r="U1738" t="n">
        <v>3</v>
      </c>
      <c r="V1738" t="n">
        <v>2</v>
      </c>
      <c r="W1738" t="inlineStr">
        <is>
          <t>-</t>
        </is>
      </c>
      <c r="X1738" t="inlineStr">
        <is>
          <t>No</t>
        </is>
      </c>
      <c r="Y1738" t="inlineStr">
        <is>
          <t>No</t>
        </is>
      </c>
      <c r="Z1738" t="inlineStr">
        <is>
          <t>Si</t>
        </is>
      </c>
      <c r="AA1738" t="inlineStr">
        <is>
          <t>No</t>
        </is>
      </c>
      <c r="AB1738" t="inlineStr">
        <is>
          <t>Si</t>
        </is>
      </c>
      <c r="AC1738" s="126" t="inlineStr">
        <is>
          <t>Aqui</t>
        </is>
      </c>
      <c r="AE1738" t="n">
        <v>3326.566265060241</v>
      </c>
      <c r="AF1738" t="n">
        <v>3326.566265060241</v>
      </c>
    </row>
    <row r="1739">
      <c r="B1739" t="inlineStr">
        <is>
          <t>Actiu</t>
        </is>
      </c>
      <c r="C1739" t="inlineStr">
        <is>
          <t>2025-06-14</t>
        </is>
      </c>
      <c r="D1739" t="inlineStr">
        <is>
          <t>Serra Grup Immobiliari</t>
        </is>
      </c>
      <c r="F1739" t="inlineStr">
        <is>
          <t>2025-06-14</t>
        </is>
      </c>
      <c r="G1739" t="n">
        <v>0</v>
      </c>
      <c r="I1739" t="n">
        <v>273137</v>
      </c>
      <c r="J1739" t="inlineStr">
        <is>
          <t>-</t>
        </is>
      </c>
      <c r="K1739" t="inlineStr">
        <is>
          <t>Viviendas</t>
        </is>
      </c>
      <c r="L1739" t="inlineStr">
        <is>
          <t>Obra Nueva</t>
        </is>
      </c>
      <c r="M1739" t="inlineStr">
        <is>
          <t>-</t>
        </is>
      </c>
      <c r="N1739" t="inlineStr">
        <is>
          <t>-</t>
        </is>
      </c>
      <c r="O1739" t="inlineStr">
        <is>
          <t>Vilafranca del Penedès</t>
        </is>
      </c>
      <c r="P1739" t="inlineStr">
        <is>
          <t>Barceloneta</t>
        </is>
      </c>
      <c r="Q1739" t="n">
        <v>82</v>
      </c>
      <c r="R1739" t="inlineStr">
        <is>
          <t>-</t>
        </is>
      </c>
      <c r="S1739" t="inlineStr">
        <is>
          <t>-</t>
        </is>
      </c>
      <c r="T1739" t="inlineStr">
        <is>
          <t>Si</t>
        </is>
      </c>
      <c r="U1739" t="n">
        <v>3</v>
      </c>
      <c r="V1739" t="n">
        <v>2</v>
      </c>
      <c r="W1739" t="inlineStr">
        <is>
          <t>-</t>
        </is>
      </c>
      <c r="X1739" t="inlineStr">
        <is>
          <t>No</t>
        </is>
      </c>
      <c r="Y1739" t="inlineStr">
        <is>
          <t>No</t>
        </is>
      </c>
      <c r="Z1739" t="inlineStr">
        <is>
          <t>Si</t>
        </is>
      </c>
      <c r="AA1739" t="inlineStr">
        <is>
          <t>No</t>
        </is>
      </c>
      <c r="AB1739" t="inlineStr">
        <is>
          <t>Si</t>
        </is>
      </c>
      <c r="AC1739" s="126" t="inlineStr">
        <is>
          <t>Aqui</t>
        </is>
      </c>
      <c r="AE1739" t="n">
        <v>3330.939024390244</v>
      </c>
      <c r="AF1739" t="inlineStr">
        <is>
          <t>-</t>
        </is>
      </c>
    </row>
    <row r="1740">
      <c r="B1740" t="inlineStr">
        <is>
          <t>Actiu</t>
        </is>
      </c>
      <c r="C1740" t="inlineStr">
        <is>
          <t>2025-06-14</t>
        </is>
      </c>
      <c r="D1740" t="inlineStr">
        <is>
          <t>Serra Grup Immobiliari</t>
        </is>
      </c>
      <c r="F1740" t="inlineStr">
        <is>
          <t>2025-06-14</t>
        </is>
      </c>
      <c r="G1740" t="n">
        <v>0</v>
      </c>
      <c r="I1740" t="n">
        <v>175000</v>
      </c>
      <c r="J1740" t="inlineStr">
        <is>
          <t>-</t>
        </is>
      </c>
      <c r="K1740" t="inlineStr">
        <is>
          <t>Viviendas</t>
        </is>
      </c>
      <c r="L1740" t="inlineStr">
        <is>
          <t>Buen estado</t>
        </is>
      </c>
      <c r="M1740" t="n">
        <v>1995</v>
      </c>
      <c r="N1740" t="n">
        <v>30</v>
      </c>
      <c r="O1740" t="inlineStr">
        <is>
          <t>Vilafranca del Penedès</t>
        </is>
      </c>
      <c r="P1740" t="inlineStr">
        <is>
          <t>LES CLOTES</t>
        </is>
      </c>
      <c r="Q1740" t="n">
        <v>87</v>
      </c>
      <c r="R1740" t="inlineStr">
        <is>
          <t>-</t>
        </is>
      </c>
      <c r="S1740" t="inlineStr">
        <is>
          <t>-</t>
        </is>
      </c>
      <c r="T1740" t="inlineStr">
        <is>
          <t>Si</t>
        </is>
      </c>
      <c r="U1740" t="n">
        <v>4</v>
      </c>
      <c r="V1740" t="n">
        <v>2</v>
      </c>
      <c r="W1740" t="inlineStr">
        <is>
          <t>Oeste</t>
        </is>
      </c>
      <c r="X1740" t="inlineStr">
        <is>
          <t>No</t>
        </is>
      </c>
      <c r="Y1740" t="inlineStr">
        <is>
          <t>Si</t>
        </is>
      </c>
      <c r="Z1740" t="inlineStr">
        <is>
          <t>No</t>
        </is>
      </c>
      <c r="AA1740" t="inlineStr">
        <is>
          <t>No</t>
        </is>
      </c>
      <c r="AB1740" t="inlineStr">
        <is>
          <t>No</t>
        </is>
      </c>
      <c r="AC1740" s="126" t="inlineStr">
        <is>
          <t>Aqui</t>
        </is>
      </c>
      <c r="AE1740" t="n">
        <v>2011.494252873563</v>
      </c>
      <c r="AF1740" t="n">
        <v>1749.125437281359</v>
      </c>
    </row>
    <row r="1741">
      <c r="B1741" t="inlineStr">
        <is>
          <t>Actiu</t>
        </is>
      </c>
      <c r="C1741" t="inlineStr">
        <is>
          <t>2025-06-14</t>
        </is>
      </c>
      <c r="D1741" t="inlineStr">
        <is>
          <t>Serra Grup Immobiliari</t>
        </is>
      </c>
      <c r="F1741" t="inlineStr">
        <is>
          <t>2025-06-14</t>
        </is>
      </c>
      <c r="G1741" t="n">
        <v>0</v>
      </c>
      <c r="I1741" t="n">
        <v>319200</v>
      </c>
      <c r="J1741" t="inlineStr">
        <is>
          <t>-</t>
        </is>
      </c>
      <c r="K1741" t="inlineStr">
        <is>
          <t>Viviendas</t>
        </is>
      </c>
      <c r="L1741" t="inlineStr">
        <is>
          <t>Obra Nueva</t>
        </is>
      </c>
      <c r="M1741" t="n">
        <v>2025</v>
      </c>
      <c r="N1741" t="n">
        <v>0</v>
      </c>
      <c r="O1741" t="inlineStr">
        <is>
          <t>Vilafranca del Penedès</t>
        </is>
      </c>
      <c r="P1741" t="inlineStr">
        <is>
          <t>Barcelona</t>
        </is>
      </c>
      <c r="Q1741" t="n">
        <v>92</v>
      </c>
      <c r="R1741" t="inlineStr">
        <is>
          <t>-</t>
        </is>
      </c>
      <c r="S1741" t="inlineStr">
        <is>
          <t>-</t>
        </is>
      </c>
      <c r="T1741" t="inlineStr">
        <is>
          <t>Si</t>
        </is>
      </c>
      <c r="U1741" t="n">
        <v>4</v>
      </c>
      <c r="V1741" t="n">
        <v>2</v>
      </c>
      <c r="W1741" t="inlineStr">
        <is>
          <t>-</t>
        </is>
      </c>
      <c r="X1741" t="inlineStr">
        <is>
          <t>No</t>
        </is>
      </c>
      <c r="Y1741" t="inlineStr">
        <is>
          <t>No</t>
        </is>
      </c>
      <c r="Z1741" t="inlineStr">
        <is>
          <t>Si</t>
        </is>
      </c>
      <c r="AA1741" t="inlineStr">
        <is>
          <t>No</t>
        </is>
      </c>
      <c r="AB1741" t="inlineStr">
        <is>
          <t>Si</t>
        </is>
      </c>
      <c r="AC1741" s="126" t="inlineStr">
        <is>
          <t>Aqui</t>
        </is>
      </c>
      <c r="AE1741" t="n">
        <v>3469.565217391304</v>
      </c>
      <c r="AF1741" t="n">
        <v>3469.565217391304</v>
      </c>
    </row>
    <row r="1742">
      <c r="B1742" t="inlineStr">
        <is>
          <t>Actiu</t>
        </is>
      </c>
      <c r="C1742" t="inlineStr">
        <is>
          <t>2025-06-14</t>
        </is>
      </c>
      <c r="D1742" t="inlineStr">
        <is>
          <t>Serra Grup Immobiliari</t>
        </is>
      </c>
      <c r="F1742" t="inlineStr">
        <is>
          <t>2025-06-14</t>
        </is>
      </c>
      <c r="G1742" t="n">
        <v>0</v>
      </c>
      <c r="I1742" t="n">
        <v>175000</v>
      </c>
      <c r="J1742" t="inlineStr">
        <is>
          <t>-</t>
        </is>
      </c>
      <c r="K1742" t="inlineStr">
        <is>
          <t>Viviendas</t>
        </is>
      </c>
      <c r="L1742" t="inlineStr">
        <is>
          <t>Buen estado</t>
        </is>
      </c>
      <c r="M1742" t="n">
        <v>1995</v>
      </c>
      <c r="N1742" t="n">
        <v>30</v>
      </c>
      <c r="O1742" t="inlineStr">
        <is>
          <t>Vilafranca del Penedès</t>
        </is>
      </c>
      <c r="P1742" t="inlineStr">
        <is>
          <t>LES CLOTES</t>
        </is>
      </c>
      <c r="Q1742" t="n">
        <v>87</v>
      </c>
      <c r="R1742" t="inlineStr">
        <is>
          <t>-</t>
        </is>
      </c>
      <c r="S1742" t="inlineStr">
        <is>
          <t>-</t>
        </is>
      </c>
      <c r="T1742" t="inlineStr">
        <is>
          <t>Si</t>
        </is>
      </c>
      <c r="U1742" t="n">
        <v>4</v>
      </c>
      <c r="V1742" t="n">
        <v>2</v>
      </c>
      <c r="W1742" t="inlineStr">
        <is>
          <t>Oeste</t>
        </is>
      </c>
      <c r="X1742" t="inlineStr">
        <is>
          <t>No</t>
        </is>
      </c>
      <c r="Y1742" t="inlineStr">
        <is>
          <t>Si</t>
        </is>
      </c>
      <c r="Z1742" t="inlineStr">
        <is>
          <t>No</t>
        </is>
      </c>
      <c r="AA1742" t="inlineStr">
        <is>
          <t>No</t>
        </is>
      </c>
      <c r="AB1742" t="inlineStr">
        <is>
          <t>No</t>
        </is>
      </c>
      <c r="AC1742" s="126" t="inlineStr">
        <is>
          <t>Aqui</t>
        </is>
      </c>
      <c r="AE1742" t="n">
        <v>2011.494252873563</v>
      </c>
      <c r="AF1742" t="n">
        <v>1749.125437281359</v>
      </c>
    </row>
    <row r="1743">
      <c r="B1743" t="inlineStr">
        <is>
          <t>Actiu</t>
        </is>
      </c>
      <c r="C1743" t="inlineStr">
        <is>
          <t>2025-06-14</t>
        </is>
      </c>
      <c r="D1743" t="inlineStr">
        <is>
          <t>Serra Grup Immobiliari</t>
        </is>
      </c>
      <c r="F1743" t="inlineStr">
        <is>
          <t>2025-06-14</t>
        </is>
      </c>
      <c r="G1743" t="n">
        <v>0</v>
      </c>
      <c r="I1743" t="n">
        <v>319200</v>
      </c>
      <c r="J1743" t="inlineStr">
        <is>
          <t>-</t>
        </is>
      </c>
      <c r="K1743" t="inlineStr">
        <is>
          <t>Viviendas</t>
        </is>
      </c>
      <c r="L1743" t="inlineStr">
        <is>
          <t>Obra Nueva</t>
        </is>
      </c>
      <c r="M1743" t="n">
        <v>2025</v>
      </c>
      <c r="N1743" t="n">
        <v>0</v>
      </c>
      <c r="O1743" t="inlineStr">
        <is>
          <t>Vilafranca del Penedès</t>
        </is>
      </c>
      <c r="P1743" t="inlineStr">
        <is>
          <t>Barcelona</t>
        </is>
      </c>
      <c r="Q1743" t="n">
        <v>92</v>
      </c>
      <c r="R1743" t="inlineStr">
        <is>
          <t>-</t>
        </is>
      </c>
      <c r="S1743" t="inlineStr">
        <is>
          <t>-</t>
        </is>
      </c>
      <c r="T1743" t="inlineStr">
        <is>
          <t>Si</t>
        </is>
      </c>
      <c r="U1743" t="n">
        <v>4</v>
      </c>
      <c r="V1743" t="n">
        <v>2</v>
      </c>
      <c r="W1743" t="inlineStr">
        <is>
          <t>-</t>
        </is>
      </c>
      <c r="X1743" t="inlineStr">
        <is>
          <t>No</t>
        </is>
      </c>
      <c r="Y1743" t="inlineStr">
        <is>
          <t>No</t>
        </is>
      </c>
      <c r="Z1743" t="inlineStr">
        <is>
          <t>Si</t>
        </is>
      </c>
      <c r="AA1743" t="inlineStr">
        <is>
          <t>No</t>
        </is>
      </c>
      <c r="AB1743" t="inlineStr">
        <is>
          <t>Si</t>
        </is>
      </c>
      <c r="AC1743" s="126" t="inlineStr">
        <is>
          <t>Aqui</t>
        </is>
      </c>
      <c r="AE1743" t="n">
        <v>3469.565217391304</v>
      </c>
      <c r="AF1743" t="n">
        <v>3469.565217391304</v>
      </c>
    </row>
    <row r="1744">
      <c r="B1744" t="inlineStr">
        <is>
          <t>Actiu</t>
        </is>
      </c>
      <c r="C1744" t="inlineStr">
        <is>
          <t>2025-06-14</t>
        </is>
      </c>
      <c r="D1744" t="inlineStr">
        <is>
          <t>Serra Grup Immobiliari</t>
        </is>
      </c>
      <c r="F1744" t="inlineStr">
        <is>
          <t>2025-06-14</t>
        </is>
      </c>
      <c r="G1744" t="n">
        <v>0</v>
      </c>
      <c r="I1744" t="n">
        <v>285000</v>
      </c>
      <c r="J1744" t="inlineStr">
        <is>
          <t>-</t>
        </is>
      </c>
      <c r="K1744" t="inlineStr">
        <is>
          <t>Viviendas</t>
        </is>
      </c>
      <c r="L1744" t="inlineStr">
        <is>
          <t>Buen estado</t>
        </is>
      </c>
      <c r="M1744" t="n">
        <v>1960</v>
      </c>
      <c r="N1744" t="n">
        <v>65</v>
      </c>
      <c r="O1744" t="inlineStr">
        <is>
          <t>Vilafranca del Penedès</t>
        </is>
      </c>
      <c r="P1744" t="inlineStr">
        <is>
          <t>*CENTRO</t>
        </is>
      </c>
      <c r="Q1744" t="n">
        <v>98</v>
      </c>
      <c r="R1744" t="inlineStr">
        <is>
          <t>-</t>
        </is>
      </c>
      <c r="S1744" t="inlineStr">
        <is>
          <t>-</t>
        </is>
      </c>
      <c r="T1744" t="inlineStr">
        <is>
          <t>No</t>
        </is>
      </c>
      <c r="U1744" t="n">
        <v>3</v>
      </c>
      <c r="V1744" t="n">
        <v>2</v>
      </c>
      <c r="W1744" t="inlineStr">
        <is>
          <t>-</t>
        </is>
      </c>
      <c r="X1744" t="inlineStr">
        <is>
          <t>No</t>
        </is>
      </c>
      <c r="Y1744" t="inlineStr">
        <is>
          <t>Si</t>
        </is>
      </c>
      <c r="Z1744" t="inlineStr">
        <is>
          <t>No</t>
        </is>
      </c>
      <c r="AA1744" t="inlineStr">
        <is>
          <t>No</t>
        </is>
      </c>
      <c r="AB1744" t="inlineStr">
        <is>
          <t>Si</t>
        </is>
      </c>
      <c r="AC1744" s="126" t="inlineStr">
        <is>
          <t>Aqui</t>
        </is>
      </c>
      <c r="AE1744" t="n">
        <v>2908.163265306122</v>
      </c>
      <c r="AF1744" t="n">
        <v>2194.840200231036</v>
      </c>
    </row>
    <row r="1745">
      <c r="B1745" t="inlineStr">
        <is>
          <t>Actiu</t>
        </is>
      </c>
      <c r="C1745" t="inlineStr">
        <is>
          <t>2025-06-14</t>
        </is>
      </c>
      <c r="D1745" t="inlineStr">
        <is>
          <t>Serra Grup Immobiliari</t>
        </is>
      </c>
      <c r="F1745" t="inlineStr">
        <is>
          <t>2025-06-14</t>
        </is>
      </c>
      <c r="G1745" t="n">
        <v>0</v>
      </c>
      <c r="I1745" t="n">
        <v>273137</v>
      </c>
      <c r="J1745" t="inlineStr">
        <is>
          <t>-</t>
        </is>
      </c>
      <c r="K1745" t="inlineStr">
        <is>
          <t>Viviendas</t>
        </is>
      </c>
      <c r="L1745" t="inlineStr">
        <is>
          <t>Obra Nueva</t>
        </is>
      </c>
      <c r="M1745" t="inlineStr">
        <is>
          <t>-</t>
        </is>
      </c>
      <c r="N1745" t="inlineStr">
        <is>
          <t>-</t>
        </is>
      </c>
      <c r="O1745" t="inlineStr">
        <is>
          <t>Vilafranca del Penedès</t>
        </is>
      </c>
      <c r="P1745" t="inlineStr">
        <is>
          <t>Barceloneta</t>
        </is>
      </c>
      <c r="Q1745" t="n">
        <v>82</v>
      </c>
      <c r="R1745" t="inlineStr">
        <is>
          <t>-</t>
        </is>
      </c>
      <c r="S1745" t="inlineStr">
        <is>
          <t>-</t>
        </is>
      </c>
      <c r="T1745" t="inlineStr">
        <is>
          <t>Si</t>
        </is>
      </c>
      <c r="U1745" t="n">
        <v>3</v>
      </c>
      <c r="V1745" t="n">
        <v>2</v>
      </c>
      <c r="W1745" t="inlineStr">
        <is>
          <t>-</t>
        </is>
      </c>
      <c r="X1745" t="inlineStr">
        <is>
          <t>No</t>
        </is>
      </c>
      <c r="Y1745" t="inlineStr">
        <is>
          <t>No</t>
        </is>
      </c>
      <c r="Z1745" t="inlineStr">
        <is>
          <t>Si</t>
        </is>
      </c>
      <c r="AA1745" t="inlineStr">
        <is>
          <t>No</t>
        </is>
      </c>
      <c r="AB1745" t="inlineStr">
        <is>
          <t>Si</t>
        </is>
      </c>
      <c r="AC1745" s="126" t="inlineStr">
        <is>
          <t>Aqui</t>
        </is>
      </c>
      <c r="AE1745" t="n">
        <v>3330.939024390244</v>
      </c>
      <c r="AF1745" t="inlineStr">
        <is>
          <t>-</t>
        </is>
      </c>
    </row>
    <row r="1746">
      <c r="B1746" t="inlineStr">
        <is>
          <t>Actiu</t>
        </is>
      </c>
      <c r="C1746" t="inlineStr">
        <is>
          <t>2025-06-14</t>
        </is>
      </c>
      <c r="D1746" t="inlineStr">
        <is>
          <t>Serra Grup Immobiliari</t>
        </is>
      </c>
      <c r="F1746" t="inlineStr">
        <is>
          <t>2025-06-14</t>
        </is>
      </c>
      <c r="G1746" t="n">
        <v>0</v>
      </c>
      <c r="I1746" t="n">
        <v>273861</v>
      </c>
      <c r="J1746" t="inlineStr">
        <is>
          <t>-</t>
        </is>
      </c>
      <c r="K1746" t="inlineStr">
        <is>
          <t>Viviendas</t>
        </is>
      </c>
      <c r="L1746" t="inlineStr">
        <is>
          <t>Obra Nueva</t>
        </is>
      </c>
      <c r="M1746" t="n">
        <v>2025</v>
      </c>
      <c r="N1746" t="n">
        <v>0</v>
      </c>
      <c r="O1746" t="inlineStr">
        <is>
          <t>Vilafranca del Penedès</t>
        </is>
      </c>
      <c r="P1746" t="inlineStr">
        <is>
          <t>Vilafranca del Penedès</t>
        </is>
      </c>
      <c r="Q1746" t="n">
        <v>84</v>
      </c>
      <c r="R1746" t="inlineStr">
        <is>
          <t>-</t>
        </is>
      </c>
      <c r="S1746" t="inlineStr">
        <is>
          <t>-</t>
        </is>
      </c>
      <c r="T1746" t="inlineStr">
        <is>
          <t>Si</t>
        </is>
      </c>
      <c r="U1746" t="n">
        <v>3</v>
      </c>
      <c r="V1746" t="n">
        <v>2</v>
      </c>
      <c r="W1746" t="inlineStr">
        <is>
          <t>-</t>
        </is>
      </c>
      <c r="X1746" t="inlineStr">
        <is>
          <t>No</t>
        </is>
      </c>
      <c r="Y1746" t="inlineStr">
        <is>
          <t>No</t>
        </is>
      </c>
      <c r="Z1746" t="inlineStr">
        <is>
          <t>Si</t>
        </is>
      </c>
      <c r="AA1746" t="inlineStr">
        <is>
          <t>No</t>
        </is>
      </c>
      <c r="AB1746" t="inlineStr">
        <is>
          <t>Si</t>
        </is>
      </c>
      <c r="AC1746" s="126" t="inlineStr">
        <is>
          <t>Aqui</t>
        </is>
      </c>
      <c r="AE1746" t="n">
        <v>3260.25</v>
      </c>
      <c r="AF1746" t="n">
        <v>3260.25</v>
      </c>
    </row>
    <row r="1747">
      <c r="B1747" t="inlineStr">
        <is>
          <t>Actiu</t>
        </is>
      </c>
      <c r="C1747" t="inlineStr">
        <is>
          <t>2025-06-14</t>
        </is>
      </c>
      <c r="D1747" t="inlineStr">
        <is>
          <t>Serra Grup Immobiliari</t>
        </is>
      </c>
      <c r="F1747" t="inlineStr">
        <is>
          <t>2025-06-14</t>
        </is>
      </c>
      <c r="G1747" t="n">
        <v>0</v>
      </c>
      <c r="I1747" t="n">
        <v>167000</v>
      </c>
      <c r="J1747" t="inlineStr">
        <is>
          <t>-</t>
        </is>
      </c>
      <c r="K1747" t="inlineStr">
        <is>
          <t>Viviendas</t>
        </is>
      </c>
      <c r="L1747" t="inlineStr">
        <is>
          <t>Buen estado</t>
        </is>
      </c>
      <c r="M1747" t="n">
        <v>1972</v>
      </c>
      <c r="N1747" t="n">
        <v>53</v>
      </c>
      <c r="O1747" t="inlineStr">
        <is>
          <t>Vilafranca del Penedès</t>
        </is>
      </c>
      <c r="P1747" t="inlineStr">
        <is>
          <t>LEspirall</t>
        </is>
      </c>
      <c r="Q1747" t="n">
        <v>74</v>
      </c>
      <c r="R1747" t="inlineStr">
        <is>
          <t>-</t>
        </is>
      </c>
      <c r="S1747" t="inlineStr">
        <is>
          <t>-</t>
        </is>
      </c>
      <c r="T1747" t="inlineStr">
        <is>
          <t>Si</t>
        </is>
      </c>
      <c r="U1747" t="n">
        <v>3</v>
      </c>
      <c r="V1747" t="n">
        <v>1</v>
      </c>
      <c r="W1747" t="inlineStr">
        <is>
          <t>Sur</t>
        </is>
      </c>
      <c r="X1747" t="inlineStr">
        <is>
          <t>No</t>
        </is>
      </c>
      <c r="Y1747" t="inlineStr">
        <is>
          <t>No</t>
        </is>
      </c>
      <c r="Z1747" t="inlineStr">
        <is>
          <t>No</t>
        </is>
      </c>
      <c r="AA1747" t="inlineStr">
        <is>
          <t>No</t>
        </is>
      </c>
      <c r="AB1747" t="inlineStr">
        <is>
          <t>No</t>
        </is>
      </c>
      <c r="AC1747" s="126" t="inlineStr">
        <is>
          <t>Aqui</t>
        </is>
      </c>
      <c r="AE1747" t="n">
        <v>2256.756756756757</v>
      </c>
      <c r="AF1747" t="n">
        <v>1783.997436171349</v>
      </c>
    </row>
    <row r="1748">
      <c r="B1748" t="inlineStr">
        <is>
          <t>Actiu</t>
        </is>
      </c>
      <c r="C1748" t="inlineStr">
        <is>
          <t>2025-06-14</t>
        </is>
      </c>
      <c r="D1748" t="inlineStr">
        <is>
          <t>Serra Grup Immobiliari</t>
        </is>
      </c>
      <c r="F1748" t="inlineStr">
        <is>
          <t>2025-06-14</t>
        </is>
      </c>
      <c r="G1748" t="n">
        <v>0</v>
      </c>
      <c r="I1748" t="n">
        <v>2200000</v>
      </c>
      <c r="J1748" t="inlineStr">
        <is>
          <t>-</t>
        </is>
      </c>
      <c r="K1748" t="inlineStr">
        <is>
          <t>Viviendas</t>
        </is>
      </c>
      <c r="L1748" t="inlineStr">
        <is>
          <t>-</t>
        </is>
      </c>
      <c r="M1748" t="inlineStr">
        <is>
          <t>-</t>
        </is>
      </c>
      <c r="N1748" t="inlineStr">
        <is>
          <t>-</t>
        </is>
      </c>
      <c r="O1748" t="inlineStr">
        <is>
          <t>Vilafranca del Penedès</t>
        </is>
      </c>
      <c r="P1748" t="inlineStr">
        <is>
          <t>Subirats</t>
        </is>
      </c>
      <c r="Q1748" t="n">
        <v>687</v>
      </c>
      <c r="R1748" t="inlineStr">
        <is>
          <t>-</t>
        </is>
      </c>
      <c r="S1748" t="inlineStr">
        <is>
          <t>-</t>
        </is>
      </c>
      <c r="T1748" t="inlineStr">
        <is>
          <t>No</t>
        </is>
      </c>
      <c r="U1748" t="n">
        <v>8</v>
      </c>
      <c r="V1748" t="n">
        <v>6</v>
      </c>
      <c r="W1748" t="inlineStr">
        <is>
          <t>-</t>
        </is>
      </c>
      <c r="X1748" t="inlineStr">
        <is>
          <t>Si</t>
        </is>
      </c>
      <c r="Y1748" t="inlineStr">
        <is>
          <t>Si</t>
        </is>
      </c>
      <c r="Z1748" t="inlineStr">
        <is>
          <t>Si</t>
        </is>
      </c>
      <c r="AA1748" t="inlineStr">
        <is>
          <t>No</t>
        </is>
      </c>
      <c r="AB1748" t="inlineStr">
        <is>
          <t>No</t>
        </is>
      </c>
      <c r="AC1748" s="126" t="inlineStr">
        <is>
          <t>Aqui</t>
        </is>
      </c>
      <c r="AE1748" t="n">
        <v>3202.328966521106</v>
      </c>
      <c r="AF1748" t="inlineStr">
        <is>
          <t>-</t>
        </is>
      </c>
    </row>
    <row r="1749">
      <c r="B1749" t="inlineStr">
        <is>
          <t>Actiu</t>
        </is>
      </c>
      <c r="C1749" t="inlineStr">
        <is>
          <t>2025-06-14</t>
        </is>
      </c>
      <c r="D1749" t="inlineStr">
        <is>
          <t>Serra Grup Immobiliari</t>
        </is>
      </c>
      <c r="F1749" t="inlineStr">
        <is>
          <t>2025-06-14</t>
        </is>
      </c>
      <c r="G1749" t="n">
        <v>0</v>
      </c>
      <c r="I1749" t="n">
        <v>285000</v>
      </c>
      <c r="J1749" t="inlineStr">
        <is>
          <t>-</t>
        </is>
      </c>
      <c r="K1749" t="inlineStr">
        <is>
          <t>Viviendas</t>
        </is>
      </c>
      <c r="L1749" t="inlineStr">
        <is>
          <t>-</t>
        </is>
      </c>
      <c r="M1749" t="n">
        <v>1966</v>
      </c>
      <c r="N1749" t="n">
        <v>59</v>
      </c>
      <c r="O1749" t="inlineStr">
        <is>
          <t>Vilafranca del Penedès</t>
        </is>
      </c>
      <c r="P1749" t="inlineStr">
        <is>
          <t>Sant Julià</t>
        </is>
      </c>
      <c r="Q1749" t="n">
        <v>90</v>
      </c>
      <c r="R1749" t="inlineStr">
        <is>
          <t>-</t>
        </is>
      </c>
      <c r="S1749" t="inlineStr">
        <is>
          <t>-</t>
        </is>
      </c>
      <c r="T1749" t="inlineStr">
        <is>
          <t>No</t>
        </is>
      </c>
      <c r="U1749" t="n">
        <v>3</v>
      </c>
      <c r="V1749" t="n">
        <v>1</v>
      </c>
      <c r="W1749" t="inlineStr">
        <is>
          <t>-</t>
        </is>
      </c>
      <c r="X1749" t="inlineStr">
        <is>
          <t>Si</t>
        </is>
      </c>
      <c r="Y1749" t="inlineStr">
        <is>
          <t>No</t>
        </is>
      </c>
      <c r="Z1749" t="inlineStr">
        <is>
          <t>No</t>
        </is>
      </c>
      <c r="AA1749" t="inlineStr">
        <is>
          <t>Si</t>
        </is>
      </c>
      <c r="AB1749" t="inlineStr">
        <is>
          <t>Si</t>
        </is>
      </c>
      <c r="AC1749" s="126" t="inlineStr">
        <is>
          <t>Aqui</t>
        </is>
      </c>
      <c r="AE1749" t="n">
        <v>3166.666666666667</v>
      </c>
      <c r="AF1749" t="n">
        <v>2445.302445302445</v>
      </c>
    </row>
    <row r="1750">
      <c r="B1750" t="inlineStr">
        <is>
          <t>Actiu</t>
        </is>
      </c>
      <c r="C1750" t="inlineStr">
        <is>
          <t>2025-06-14</t>
        </is>
      </c>
      <c r="D1750" t="inlineStr">
        <is>
          <t>Serra Grup Immobiliari</t>
        </is>
      </c>
      <c r="F1750" t="inlineStr">
        <is>
          <t>2025-06-14</t>
        </is>
      </c>
      <c r="G1750" t="n">
        <v>0</v>
      </c>
      <c r="I1750" t="n">
        <v>495000</v>
      </c>
      <c r="J1750" t="inlineStr">
        <is>
          <t>-</t>
        </is>
      </c>
      <c r="K1750" t="inlineStr">
        <is>
          <t>Viviendas</t>
        </is>
      </c>
      <c r="L1750" t="inlineStr">
        <is>
          <t>-</t>
        </is>
      </c>
      <c r="M1750" t="n">
        <v>1980</v>
      </c>
      <c r="N1750" t="n">
        <v>45</v>
      </c>
      <c r="O1750" t="inlineStr">
        <is>
          <t>Vilafranca del Penedès</t>
        </is>
      </c>
      <c r="P1750" t="inlineStr">
        <is>
          <t>*CENTRO</t>
        </is>
      </c>
      <c r="Q1750" t="n">
        <v>260</v>
      </c>
      <c r="R1750" t="inlineStr">
        <is>
          <t>-</t>
        </is>
      </c>
      <c r="S1750" t="inlineStr">
        <is>
          <t>-</t>
        </is>
      </c>
      <c r="T1750" t="inlineStr">
        <is>
          <t>Si</t>
        </is>
      </c>
      <c r="U1750" t="n">
        <v>5</v>
      </c>
      <c r="V1750" t="n">
        <v>3</v>
      </c>
      <c r="W1750" t="inlineStr">
        <is>
          <t>-</t>
        </is>
      </c>
      <c r="X1750" t="inlineStr">
        <is>
          <t>No</t>
        </is>
      </c>
      <c r="Y1750" t="inlineStr">
        <is>
          <t>Si</t>
        </is>
      </c>
      <c r="Z1750" t="inlineStr">
        <is>
          <t>No</t>
        </is>
      </c>
      <c r="AA1750" t="inlineStr">
        <is>
          <t>Si</t>
        </is>
      </c>
      <c r="AB1750" t="inlineStr">
        <is>
          <t>No</t>
        </is>
      </c>
      <c r="AC1750" s="126" t="inlineStr">
        <is>
          <t>Aqui</t>
        </is>
      </c>
      <c r="AE1750" t="n">
        <v>1903.846153846154</v>
      </c>
      <c r="AF1750" t="n">
        <v>1554.160125588697</v>
      </c>
    </row>
    <row r="1751">
      <c r="B1751" t="inlineStr">
        <is>
          <t>Actiu</t>
        </is>
      </c>
      <c r="C1751" t="inlineStr">
        <is>
          <t>2025-06-14</t>
        </is>
      </c>
      <c r="D1751" t="inlineStr">
        <is>
          <t>Serra Grup Immobiliari</t>
        </is>
      </c>
      <c r="F1751" t="inlineStr">
        <is>
          <t>2025-06-14</t>
        </is>
      </c>
      <c r="G1751" t="n">
        <v>0</v>
      </c>
      <c r="I1751" t="n">
        <v>295000</v>
      </c>
      <c r="J1751" t="inlineStr">
        <is>
          <t>-</t>
        </is>
      </c>
      <c r="K1751" t="inlineStr">
        <is>
          <t>Viviendas</t>
        </is>
      </c>
      <c r="L1751" t="inlineStr">
        <is>
          <t>-</t>
        </is>
      </c>
      <c r="M1751" t="n">
        <v>1991</v>
      </c>
      <c r="N1751" t="n">
        <v>34</v>
      </c>
      <c r="O1751" t="inlineStr">
        <is>
          <t>Vilafranca del Penedès</t>
        </is>
      </c>
      <c r="P1751" t="inlineStr">
        <is>
          <t>Barceloneta - Molí D´En Rovira</t>
        </is>
      </c>
      <c r="Q1751" t="n">
        <v>121</v>
      </c>
      <c r="R1751" t="inlineStr">
        <is>
          <t>-</t>
        </is>
      </c>
      <c r="S1751" t="inlineStr">
        <is>
          <t>-</t>
        </is>
      </c>
      <c r="T1751" t="inlineStr">
        <is>
          <t>No</t>
        </is>
      </c>
      <c r="U1751" t="n">
        <v>3</v>
      </c>
      <c r="V1751" t="n">
        <v>3</v>
      </c>
      <c r="W1751" t="inlineStr">
        <is>
          <t>-</t>
        </is>
      </c>
      <c r="X1751" t="inlineStr">
        <is>
          <t>No</t>
        </is>
      </c>
      <c r="Y1751" t="inlineStr">
        <is>
          <t>No</t>
        </is>
      </c>
      <c r="Z1751" t="inlineStr">
        <is>
          <t>No</t>
        </is>
      </c>
      <c r="AA1751" t="inlineStr">
        <is>
          <t>Si</t>
        </is>
      </c>
      <c r="AB1751" t="inlineStr">
        <is>
          <t>Si</t>
        </is>
      </c>
      <c r="AC1751" s="126" t="inlineStr">
        <is>
          <t>Aqui</t>
        </is>
      </c>
      <c r="AE1751" t="n">
        <v>2438.01652892562</v>
      </c>
      <c r="AF1751" t="n">
        <v>2083.774811047538</v>
      </c>
    </row>
    <row r="1752">
      <c r="B1752" t="inlineStr">
        <is>
          <t>Actiu</t>
        </is>
      </c>
      <c r="C1752" t="inlineStr">
        <is>
          <t>2025-06-14</t>
        </is>
      </c>
      <c r="D1752" t="inlineStr">
        <is>
          <t>Serra Grup Immobiliari</t>
        </is>
      </c>
      <c r="F1752" t="inlineStr">
        <is>
          <t>2025-06-14</t>
        </is>
      </c>
      <c r="G1752" t="n">
        <v>0</v>
      </c>
      <c r="I1752" t="n">
        <v>296000</v>
      </c>
      <c r="J1752" t="inlineStr">
        <is>
          <t>-</t>
        </is>
      </c>
      <c r="K1752" t="inlineStr">
        <is>
          <t>Viviendas</t>
        </is>
      </c>
      <c r="L1752" t="inlineStr">
        <is>
          <t>Buen estado</t>
        </is>
      </c>
      <c r="M1752" t="inlineStr">
        <is>
          <t>-</t>
        </is>
      </c>
      <c r="N1752" t="inlineStr">
        <is>
          <t>-</t>
        </is>
      </c>
      <c r="O1752" t="inlineStr">
        <is>
          <t>Font-rubí</t>
        </is>
      </c>
      <c r="P1752" t="inlineStr">
        <is>
          <t>Cataluna</t>
        </is>
      </c>
      <c r="Q1752" t="n">
        <v>95</v>
      </c>
      <c r="R1752" t="inlineStr">
        <is>
          <t>-</t>
        </is>
      </c>
      <c r="S1752" t="inlineStr">
        <is>
          <t>-</t>
        </is>
      </c>
      <c r="T1752" t="inlineStr">
        <is>
          <t>No</t>
        </is>
      </c>
      <c r="U1752" t="n">
        <v>7</v>
      </c>
      <c r="V1752" t="n">
        <v>3</v>
      </c>
      <c r="W1752" t="inlineStr">
        <is>
          <t>-</t>
        </is>
      </c>
      <c r="X1752" t="inlineStr">
        <is>
          <t>Si</t>
        </is>
      </c>
      <c r="Y1752" t="inlineStr">
        <is>
          <t>No</t>
        </is>
      </c>
      <c r="Z1752" t="inlineStr">
        <is>
          <t>Si</t>
        </is>
      </c>
      <c r="AA1752" t="inlineStr">
        <is>
          <t>No</t>
        </is>
      </c>
      <c r="AB1752" t="inlineStr">
        <is>
          <t>No</t>
        </is>
      </c>
      <c r="AC1752" s="126" t="inlineStr">
        <is>
          <t>Aqui</t>
        </is>
      </c>
      <c r="AE1752" t="n">
        <v>3115.78947368421</v>
      </c>
      <c r="AF1752" t="inlineStr">
        <is>
          <t>-</t>
        </is>
      </c>
    </row>
    <row r="1753">
      <c r="B1753" t="inlineStr">
        <is>
          <t>Actiu</t>
        </is>
      </c>
      <c r="C1753" t="inlineStr">
        <is>
          <t>2025-06-14</t>
        </is>
      </c>
      <c r="D1753" t="inlineStr">
        <is>
          <t>Serra Grup Immobiliari</t>
        </is>
      </c>
      <c r="F1753" t="inlineStr">
        <is>
          <t>2025-06-14</t>
        </is>
      </c>
      <c r="G1753" t="n">
        <v>0</v>
      </c>
      <c r="I1753" t="n">
        <v>340000</v>
      </c>
      <c r="J1753" t="inlineStr">
        <is>
          <t>-</t>
        </is>
      </c>
      <c r="K1753" t="inlineStr">
        <is>
          <t>Viviendas</t>
        </is>
      </c>
      <c r="L1753" t="inlineStr">
        <is>
          <t>-</t>
        </is>
      </c>
      <c r="M1753" t="n">
        <v>2003</v>
      </c>
      <c r="N1753" t="n">
        <v>22</v>
      </c>
      <c r="O1753" t="inlineStr">
        <is>
          <t>Moja</t>
        </is>
      </c>
      <c r="P1753" t="inlineStr">
        <is>
          <t>La vinera</t>
        </is>
      </c>
      <c r="Q1753" t="n">
        <v>125</v>
      </c>
      <c r="R1753" t="inlineStr">
        <is>
          <t>-</t>
        </is>
      </c>
      <c r="S1753" t="inlineStr">
        <is>
          <t>-</t>
        </is>
      </c>
      <c r="T1753" t="inlineStr">
        <is>
          <t>Si</t>
        </is>
      </c>
      <c r="U1753" t="n">
        <v>4</v>
      </c>
      <c r="V1753" t="n">
        <v>3</v>
      </c>
      <c r="W1753" t="inlineStr">
        <is>
          <t>-</t>
        </is>
      </c>
      <c r="X1753" t="inlineStr">
        <is>
          <t>Si</t>
        </is>
      </c>
      <c r="Y1753" t="inlineStr">
        <is>
          <t>Si</t>
        </is>
      </c>
      <c r="Z1753" t="inlineStr">
        <is>
          <t>Si</t>
        </is>
      </c>
      <c r="AA1753" t="inlineStr">
        <is>
          <t>Si</t>
        </is>
      </c>
      <c r="AB1753" t="inlineStr">
        <is>
          <t>Si</t>
        </is>
      </c>
      <c r="AC1753" s="126" t="inlineStr">
        <is>
          <t>Aqui</t>
        </is>
      </c>
      <c r="AE1753" t="n">
        <v>2720</v>
      </c>
      <c r="AF1753" t="n">
        <v>2450.45045045045</v>
      </c>
    </row>
    <row r="1754">
      <c r="B1754" t="inlineStr">
        <is>
          <t>Actiu</t>
        </is>
      </c>
      <c r="C1754" t="inlineStr">
        <is>
          <t>2025-06-15</t>
        </is>
      </c>
      <c r="D1754" t="inlineStr">
        <is>
          <t>Serra Grup Immobiliari</t>
        </is>
      </c>
      <c r="F1754" t="inlineStr">
        <is>
          <t>2025-06-15</t>
        </is>
      </c>
      <c r="G1754" t="n">
        <v>0</v>
      </c>
      <c r="I1754" t="n">
        <v>167000</v>
      </c>
      <c r="J1754" t="inlineStr">
        <is>
          <t>-</t>
        </is>
      </c>
      <c r="K1754" t="inlineStr">
        <is>
          <t>Viviendas</t>
        </is>
      </c>
      <c r="L1754" t="inlineStr">
        <is>
          <t>Buen estado</t>
        </is>
      </c>
      <c r="M1754" t="n">
        <v>1972</v>
      </c>
      <c r="N1754" t="n">
        <v>53</v>
      </c>
      <c r="O1754" t="inlineStr">
        <is>
          <t>Vilafranca del Penedès</t>
        </is>
      </c>
      <c r="P1754" t="inlineStr">
        <is>
          <t>LEspirall</t>
        </is>
      </c>
      <c r="Q1754" t="n">
        <v>74</v>
      </c>
      <c r="R1754" t="inlineStr">
        <is>
          <t>-</t>
        </is>
      </c>
      <c r="S1754" t="inlineStr">
        <is>
          <t>-</t>
        </is>
      </c>
      <c r="T1754" t="inlineStr">
        <is>
          <t>Si</t>
        </is>
      </c>
      <c r="U1754" t="n">
        <v>3</v>
      </c>
      <c r="V1754" t="n">
        <v>1</v>
      </c>
      <c r="W1754" t="inlineStr">
        <is>
          <t>Sur</t>
        </is>
      </c>
      <c r="X1754" t="inlineStr">
        <is>
          <t>No</t>
        </is>
      </c>
      <c r="Y1754" t="inlineStr">
        <is>
          <t>No</t>
        </is>
      </c>
      <c r="Z1754" t="inlineStr">
        <is>
          <t>No</t>
        </is>
      </c>
      <c r="AA1754" t="inlineStr">
        <is>
          <t>No</t>
        </is>
      </c>
      <c r="AB1754" t="inlineStr">
        <is>
          <t>No</t>
        </is>
      </c>
      <c r="AC1754" s="126" t="inlineStr">
        <is>
          <t>Aqui</t>
        </is>
      </c>
      <c r="AE1754" t="n">
        <v>2256.756756756757</v>
      </c>
      <c r="AF1754" t="n">
        <v>1783.997436171349</v>
      </c>
    </row>
    <row r="1755">
      <c r="B1755" t="inlineStr">
        <is>
          <t>Actiu</t>
        </is>
      </c>
      <c r="C1755" t="inlineStr">
        <is>
          <t>2025-06-15</t>
        </is>
      </c>
      <c r="D1755" t="inlineStr">
        <is>
          <t>Serra Grup Immobiliari</t>
        </is>
      </c>
      <c r="F1755" t="inlineStr">
        <is>
          <t>2025-06-15</t>
        </is>
      </c>
      <c r="G1755" t="n">
        <v>0</v>
      </c>
      <c r="I1755" t="n">
        <v>273137</v>
      </c>
      <c r="J1755" t="inlineStr">
        <is>
          <t>-</t>
        </is>
      </c>
      <c r="K1755" t="inlineStr">
        <is>
          <t>Viviendas</t>
        </is>
      </c>
      <c r="L1755" t="inlineStr">
        <is>
          <t>Obra Nueva</t>
        </is>
      </c>
      <c r="M1755" t="inlineStr">
        <is>
          <t>-</t>
        </is>
      </c>
      <c r="N1755" t="inlineStr">
        <is>
          <t>-</t>
        </is>
      </c>
      <c r="O1755" t="inlineStr">
        <is>
          <t>Vilafranca del Penedès</t>
        </is>
      </c>
      <c r="P1755" t="inlineStr">
        <is>
          <t>Barceloneta</t>
        </is>
      </c>
      <c r="Q1755" t="n">
        <v>82</v>
      </c>
      <c r="R1755" t="inlineStr">
        <is>
          <t>-</t>
        </is>
      </c>
      <c r="S1755" t="inlineStr">
        <is>
          <t>-</t>
        </is>
      </c>
      <c r="T1755" t="inlineStr">
        <is>
          <t>Si</t>
        </is>
      </c>
      <c r="U1755" t="n">
        <v>3</v>
      </c>
      <c r="V1755" t="n">
        <v>2</v>
      </c>
      <c r="W1755" t="inlineStr">
        <is>
          <t>-</t>
        </is>
      </c>
      <c r="X1755" t="inlineStr">
        <is>
          <t>No</t>
        </is>
      </c>
      <c r="Y1755" t="inlineStr">
        <is>
          <t>No</t>
        </is>
      </c>
      <c r="Z1755" t="inlineStr">
        <is>
          <t>Si</t>
        </is>
      </c>
      <c r="AA1755" t="inlineStr">
        <is>
          <t>No</t>
        </is>
      </c>
      <c r="AB1755" t="inlineStr">
        <is>
          <t>Si</t>
        </is>
      </c>
      <c r="AC1755" s="126" t="inlineStr">
        <is>
          <t>Aqui</t>
        </is>
      </c>
      <c r="AE1755" t="n">
        <v>3330.939024390244</v>
      </c>
      <c r="AF1755" t="inlineStr">
        <is>
          <t>-</t>
        </is>
      </c>
    </row>
    <row r="1756">
      <c r="B1756" t="inlineStr">
        <is>
          <t>Actiu</t>
        </is>
      </c>
      <c r="C1756" t="inlineStr">
        <is>
          <t>2025-06-15</t>
        </is>
      </c>
      <c r="D1756" t="inlineStr">
        <is>
          <t>Serra Grup Immobiliari</t>
        </is>
      </c>
      <c r="F1756" t="inlineStr">
        <is>
          <t>2025-06-15</t>
        </is>
      </c>
      <c r="G1756" t="n">
        <v>0</v>
      </c>
      <c r="I1756" t="n">
        <v>269000</v>
      </c>
      <c r="J1756" t="inlineStr">
        <is>
          <t>-</t>
        </is>
      </c>
      <c r="K1756" t="inlineStr">
        <is>
          <t>Viviendas</t>
        </is>
      </c>
      <c r="L1756" t="inlineStr">
        <is>
          <t>Obra Nueva</t>
        </is>
      </c>
      <c r="M1756" t="n">
        <v>2025</v>
      </c>
      <c r="N1756" t="n">
        <v>0</v>
      </c>
      <c r="O1756" t="inlineStr">
        <is>
          <t>Vilafranca del Penedès</t>
        </is>
      </c>
      <c r="P1756" t="inlineStr">
        <is>
          <t>La Girada</t>
        </is>
      </c>
      <c r="Q1756" t="n">
        <v>78</v>
      </c>
      <c r="R1756" t="inlineStr">
        <is>
          <t>-</t>
        </is>
      </c>
      <c r="S1756" t="inlineStr">
        <is>
          <t>-</t>
        </is>
      </c>
      <c r="T1756" t="inlineStr">
        <is>
          <t>Si</t>
        </is>
      </c>
      <c r="U1756" t="n">
        <v>4</v>
      </c>
      <c r="V1756" t="n">
        <v>2</v>
      </c>
      <c r="W1756" t="inlineStr">
        <is>
          <t>-</t>
        </is>
      </c>
      <c r="X1756" t="inlineStr">
        <is>
          <t>No</t>
        </is>
      </c>
      <c r="Y1756" t="inlineStr">
        <is>
          <t>Si</t>
        </is>
      </c>
      <c r="Z1756" t="inlineStr">
        <is>
          <t>Si</t>
        </is>
      </c>
      <c r="AA1756" t="inlineStr">
        <is>
          <t>No</t>
        </is>
      </c>
      <c r="AB1756" t="inlineStr">
        <is>
          <t>No</t>
        </is>
      </c>
      <c r="AC1756" s="126" t="inlineStr">
        <is>
          <t>Aqui</t>
        </is>
      </c>
      <c r="AE1756" t="n">
        <v>3448.717948717949</v>
      </c>
      <c r="AF1756" t="n">
        <v>3448.717948717949</v>
      </c>
    </row>
    <row r="1757">
      <c r="B1757" t="inlineStr">
        <is>
          <t>Actiu</t>
        </is>
      </c>
      <c r="C1757" t="inlineStr">
        <is>
          <t>2025-06-15</t>
        </is>
      </c>
      <c r="D1757" t="inlineStr">
        <is>
          <t>Serra Grup Immobiliari</t>
        </is>
      </c>
      <c r="F1757" t="inlineStr">
        <is>
          <t>2025-06-15</t>
        </is>
      </c>
      <c r="G1757" t="n">
        <v>0</v>
      </c>
      <c r="I1757" t="n">
        <v>273861</v>
      </c>
      <c r="J1757" t="inlineStr">
        <is>
          <t>-</t>
        </is>
      </c>
      <c r="K1757" t="inlineStr">
        <is>
          <t>Viviendas</t>
        </is>
      </c>
      <c r="L1757" t="inlineStr">
        <is>
          <t>Obra Nueva</t>
        </is>
      </c>
      <c r="M1757" t="n">
        <v>2025</v>
      </c>
      <c r="N1757" t="n">
        <v>0</v>
      </c>
      <c r="O1757" t="inlineStr">
        <is>
          <t>Vilafranca del Penedès</t>
        </is>
      </c>
      <c r="P1757" t="inlineStr">
        <is>
          <t>Vilafranca del Penedès</t>
        </is>
      </c>
      <c r="Q1757" t="n">
        <v>84</v>
      </c>
      <c r="R1757" t="inlineStr">
        <is>
          <t>-</t>
        </is>
      </c>
      <c r="S1757" t="inlineStr">
        <is>
          <t>-</t>
        </is>
      </c>
      <c r="T1757" t="inlineStr">
        <is>
          <t>Si</t>
        </is>
      </c>
      <c r="U1757" t="n">
        <v>3</v>
      </c>
      <c r="V1757" t="n">
        <v>2</v>
      </c>
      <c r="W1757" t="inlineStr">
        <is>
          <t>-</t>
        </is>
      </c>
      <c r="X1757" t="inlineStr">
        <is>
          <t>No</t>
        </is>
      </c>
      <c r="Y1757" t="inlineStr">
        <is>
          <t>No</t>
        </is>
      </c>
      <c r="Z1757" t="inlineStr">
        <is>
          <t>Si</t>
        </is>
      </c>
      <c r="AA1757" t="inlineStr">
        <is>
          <t>No</t>
        </is>
      </c>
      <c r="AB1757" t="inlineStr">
        <is>
          <t>Si</t>
        </is>
      </c>
      <c r="AC1757" s="126" t="inlineStr">
        <is>
          <t>Aqui</t>
        </is>
      </c>
      <c r="AE1757" t="n">
        <v>3260.25</v>
      </c>
      <c r="AF1757" t="n">
        <v>3260.25</v>
      </c>
    </row>
    <row r="1758">
      <c r="B1758" t="inlineStr">
        <is>
          <t>Actiu</t>
        </is>
      </c>
      <c r="C1758" t="inlineStr">
        <is>
          <t>2025-06-15</t>
        </is>
      </c>
      <c r="D1758" t="inlineStr">
        <is>
          <t>Serra Grup Immobiliari</t>
        </is>
      </c>
      <c r="F1758" t="inlineStr">
        <is>
          <t>2025-06-15</t>
        </is>
      </c>
      <c r="G1758" t="n">
        <v>0</v>
      </c>
      <c r="I1758" t="n">
        <v>276105</v>
      </c>
      <c r="J1758" t="inlineStr">
        <is>
          <t>-</t>
        </is>
      </c>
      <c r="K1758" t="inlineStr">
        <is>
          <t>Viviendas</t>
        </is>
      </c>
      <c r="L1758" t="inlineStr">
        <is>
          <t>Obra Nueva</t>
        </is>
      </c>
      <c r="M1758" t="n">
        <v>2025</v>
      </c>
      <c r="N1758" t="n">
        <v>0</v>
      </c>
      <c r="O1758" t="inlineStr">
        <is>
          <t>Vilafranca del Penedès</t>
        </is>
      </c>
      <c r="P1758" t="inlineStr">
        <is>
          <t>Vilafranca del Penedès</t>
        </is>
      </c>
      <c r="Q1758" t="n">
        <v>83</v>
      </c>
      <c r="R1758" t="inlineStr">
        <is>
          <t>-</t>
        </is>
      </c>
      <c r="S1758" t="inlineStr">
        <is>
          <t>-</t>
        </is>
      </c>
      <c r="T1758" t="inlineStr">
        <is>
          <t>Si</t>
        </is>
      </c>
      <c r="U1758" t="n">
        <v>3</v>
      </c>
      <c r="V1758" t="n">
        <v>2</v>
      </c>
      <c r="W1758" t="inlineStr">
        <is>
          <t>-</t>
        </is>
      </c>
      <c r="X1758" t="inlineStr">
        <is>
          <t>No</t>
        </is>
      </c>
      <c r="Y1758" t="inlineStr">
        <is>
          <t>No</t>
        </is>
      </c>
      <c r="Z1758" t="inlineStr">
        <is>
          <t>Si</t>
        </is>
      </c>
      <c r="AA1758" t="inlineStr">
        <is>
          <t>No</t>
        </is>
      </c>
      <c r="AB1758" t="inlineStr">
        <is>
          <t>Si</t>
        </is>
      </c>
      <c r="AC1758" s="126" t="inlineStr">
        <is>
          <t>Aqui</t>
        </is>
      </c>
      <c r="AE1758" t="n">
        <v>3326.566265060241</v>
      </c>
      <c r="AF1758" t="n">
        <v>3326.566265060241</v>
      </c>
    </row>
    <row r="1759">
      <c r="B1759" t="inlineStr">
        <is>
          <t>Actiu</t>
        </is>
      </c>
      <c r="C1759" t="inlineStr">
        <is>
          <t>2025-06-15</t>
        </is>
      </c>
      <c r="D1759" t="inlineStr">
        <is>
          <t>Serra Grup Immobiliari</t>
        </is>
      </c>
      <c r="F1759" t="inlineStr">
        <is>
          <t>2025-06-15</t>
        </is>
      </c>
      <c r="G1759" t="n">
        <v>0</v>
      </c>
      <c r="I1759" t="n">
        <v>267000</v>
      </c>
      <c r="J1759" t="inlineStr">
        <is>
          <t>-</t>
        </is>
      </c>
      <c r="K1759" t="inlineStr">
        <is>
          <t>Viviendas</t>
        </is>
      </c>
      <c r="L1759" t="inlineStr">
        <is>
          <t>Buen estado</t>
        </is>
      </c>
      <c r="M1759" t="inlineStr">
        <is>
          <t>-</t>
        </is>
      </c>
      <c r="N1759" t="inlineStr">
        <is>
          <t>-</t>
        </is>
      </c>
      <c r="O1759" t="inlineStr">
        <is>
          <t>Vilafranca del Penedès</t>
        </is>
      </c>
      <c r="P1759" t="inlineStr">
        <is>
          <t>*CENTRO</t>
        </is>
      </c>
      <c r="Q1759" t="n">
        <v>305</v>
      </c>
      <c r="R1759" t="inlineStr">
        <is>
          <t>-</t>
        </is>
      </c>
      <c r="S1759" t="inlineStr">
        <is>
          <t>-</t>
        </is>
      </c>
      <c r="T1759" t="inlineStr">
        <is>
          <t>No</t>
        </is>
      </c>
      <c r="U1759" t="n">
        <v>4</v>
      </c>
      <c r="V1759" t="n">
        <v>3</v>
      </c>
      <c r="W1759" t="inlineStr">
        <is>
          <t>-</t>
        </is>
      </c>
      <c r="X1759" t="inlineStr">
        <is>
          <t>No</t>
        </is>
      </c>
      <c r="Y1759" t="inlineStr">
        <is>
          <t>No</t>
        </is>
      </c>
      <c r="Z1759" t="inlineStr">
        <is>
          <t>No</t>
        </is>
      </c>
      <c r="AA1759" t="inlineStr">
        <is>
          <t>No</t>
        </is>
      </c>
      <c r="AB1759" t="inlineStr">
        <is>
          <t>No</t>
        </is>
      </c>
      <c r="AC1759" s="126" t="inlineStr">
        <is>
          <t>Aqui</t>
        </is>
      </c>
      <c r="AE1759" t="n">
        <v>875.4098360655738</v>
      </c>
      <c r="AF1759" t="inlineStr">
        <is>
          <t>-</t>
        </is>
      </c>
    </row>
    <row r="1760">
      <c r="B1760" t="inlineStr">
        <is>
          <t>Actiu</t>
        </is>
      </c>
      <c r="C1760" t="inlineStr">
        <is>
          <t>2025-06-15</t>
        </is>
      </c>
      <c r="D1760" t="inlineStr">
        <is>
          <t>Serra Grup Immobiliari</t>
        </is>
      </c>
      <c r="F1760" t="inlineStr">
        <is>
          <t>2025-06-15</t>
        </is>
      </c>
      <c r="G1760" t="n">
        <v>0</v>
      </c>
      <c r="I1760" t="n">
        <v>285000</v>
      </c>
      <c r="J1760" t="inlineStr">
        <is>
          <t>-</t>
        </is>
      </c>
      <c r="K1760" t="inlineStr">
        <is>
          <t>Viviendas</t>
        </is>
      </c>
      <c r="L1760" t="inlineStr">
        <is>
          <t>Buen estado</t>
        </is>
      </c>
      <c r="M1760" t="n">
        <v>1960</v>
      </c>
      <c r="N1760" t="n">
        <v>65</v>
      </c>
      <c r="O1760" t="inlineStr">
        <is>
          <t>Vilafranca del Penedès</t>
        </is>
      </c>
      <c r="P1760" t="inlineStr">
        <is>
          <t>*CENTRO</t>
        </is>
      </c>
      <c r="Q1760" t="n">
        <v>98</v>
      </c>
      <c r="R1760" t="inlineStr">
        <is>
          <t>-</t>
        </is>
      </c>
      <c r="S1760" t="inlineStr">
        <is>
          <t>-</t>
        </is>
      </c>
      <c r="T1760" t="inlineStr">
        <is>
          <t>No</t>
        </is>
      </c>
      <c r="U1760" t="n">
        <v>3</v>
      </c>
      <c r="V1760" t="n">
        <v>2</v>
      </c>
      <c r="W1760" t="inlineStr">
        <is>
          <t>-</t>
        </is>
      </c>
      <c r="X1760" t="inlineStr">
        <is>
          <t>No</t>
        </is>
      </c>
      <c r="Y1760" t="inlineStr">
        <is>
          <t>Si</t>
        </is>
      </c>
      <c r="Z1760" t="inlineStr">
        <is>
          <t>No</t>
        </is>
      </c>
      <c r="AA1760" t="inlineStr">
        <is>
          <t>No</t>
        </is>
      </c>
      <c r="AB1760" t="inlineStr">
        <is>
          <t>Si</t>
        </is>
      </c>
      <c r="AC1760" s="126" t="inlineStr">
        <is>
          <t>Aqui</t>
        </is>
      </c>
      <c r="AE1760" t="n">
        <v>2908.163265306122</v>
      </c>
      <c r="AF1760" t="n">
        <v>2194.840200231036</v>
      </c>
    </row>
    <row r="1761">
      <c r="B1761" t="inlineStr">
        <is>
          <t>Actiu</t>
        </is>
      </c>
      <c r="C1761" t="inlineStr">
        <is>
          <t>2025-06-15</t>
        </is>
      </c>
      <c r="D1761" t="inlineStr">
        <is>
          <t>Serra Grup Immobiliari</t>
        </is>
      </c>
      <c r="F1761" t="inlineStr">
        <is>
          <t>2025-06-15</t>
        </is>
      </c>
      <c r="G1761" t="n">
        <v>0</v>
      </c>
      <c r="I1761" t="n">
        <v>148000</v>
      </c>
      <c r="J1761" t="inlineStr">
        <is>
          <t>-</t>
        </is>
      </c>
      <c r="K1761" t="inlineStr">
        <is>
          <t>Viviendas</t>
        </is>
      </c>
      <c r="L1761" t="inlineStr">
        <is>
          <t>Buen estado</t>
        </is>
      </c>
      <c r="M1761" t="n">
        <v>1967</v>
      </c>
      <c r="N1761" t="n">
        <v>58</v>
      </c>
      <c r="O1761" t="inlineStr">
        <is>
          <t>Vilafranca del Penedès</t>
        </is>
      </c>
      <c r="P1761" t="inlineStr">
        <is>
          <t>LEspirall</t>
        </is>
      </c>
      <c r="Q1761" t="n">
        <v>80</v>
      </c>
      <c r="R1761" t="inlineStr">
        <is>
          <t>-</t>
        </is>
      </c>
      <c r="S1761" t="inlineStr">
        <is>
          <t>-</t>
        </is>
      </c>
      <c r="T1761" t="inlineStr">
        <is>
          <t>Si</t>
        </is>
      </c>
      <c r="U1761" t="n">
        <v>3</v>
      </c>
      <c r="V1761" t="n">
        <v>1</v>
      </c>
      <c r="W1761" t="inlineStr">
        <is>
          <t>Este</t>
        </is>
      </c>
      <c r="X1761" t="inlineStr">
        <is>
          <t>No</t>
        </is>
      </c>
      <c r="Y1761" t="inlineStr">
        <is>
          <t>No</t>
        </is>
      </c>
      <c r="Z1761" t="inlineStr">
        <is>
          <t>No</t>
        </is>
      </c>
      <c r="AA1761" t="inlineStr">
        <is>
          <t>No</t>
        </is>
      </c>
      <c r="AB1761" t="inlineStr">
        <is>
          <t>Si</t>
        </is>
      </c>
      <c r="AC1761" s="126" t="inlineStr">
        <is>
          <t>Aqui</t>
        </is>
      </c>
      <c r="AE1761" t="n">
        <v>1850</v>
      </c>
      <c r="AF1761" t="n">
        <v>1434.108527131783</v>
      </c>
    </row>
    <row r="1762">
      <c r="B1762" t="inlineStr">
        <is>
          <t>Actiu</t>
        </is>
      </c>
      <c r="C1762" t="inlineStr">
        <is>
          <t>2025-06-15</t>
        </is>
      </c>
      <c r="D1762" t="inlineStr">
        <is>
          <t>Serra Grup Immobiliari</t>
        </is>
      </c>
      <c r="F1762" t="inlineStr">
        <is>
          <t>2025-06-15</t>
        </is>
      </c>
      <c r="G1762" t="n">
        <v>0</v>
      </c>
      <c r="I1762" t="n">
        <v>495000</v>
      </c>
      <c r="J1762" t="inlineStr">
        <is>
          <t>-</t>
        </is>
      </c>
      <c r="K1762" t="inlineStr">
        <is>
          <t>Viviendas</t>
        </is>
      </c>
      <c r="L1762" t="inlineStr">
        <is>
          <t>Buen estado</t>
        </is>
      </c>
      <c r="M1762" t="n">
        <v>1918</v>
      </c>
      <c r="N1762" t="n">
        <v>107</v>
      </c>
      <c r="O1762" t="inlineStr">
        <is>
          <t>Vilafranca del Penedès</t>
        </is>
      </c>
      <c r="P1762" t="inlineStr">
        <is>
          <t>*CENTRO</t>
        </is>
      </c>
      <c r="Q1762" t="n">
        <v>273</v>
      </c>
      <c r="R1762" t="inlineStr">
        <is>
          <t>-</t>
        </is>
      </c>
      <c r="S1762" t="inlineStr">
        <is>
          <t>-</t>
        </is>
      </c>
      <c r="T1762" t="inlineStr">
        <is>
          <t>No</t>
        </is>
      </c>
      <c r="U1762" t="n">
        <v>7</v>
      </c>
      <c r="V1762" t="n">
        <v>4</v>
      </c>
      <c r="W1762" t="inlineStr">
        <is>
          <t>-</t>
        </is>
      </c>
      <c r="X1762" t="inlineStr">
        <is>
          <t>No</t>
        </is>
      </c>
      <c r="Y1762" t="inlineStr">
        <is>
          <t>Si</t>
        </is>
      </c>
      <c r="Z1762" t="inlineStr">
        <is>
          <t>No</t>
        </is>
      </c>
      <c r="AA1762" t="inlineStr">
        <is>
          <t>No</t>
        </is>
      </c>
      <c r="AB1762" t="inlineStr">
        <is>
          <t>No</t>
        </is>
      </c>
      <c r="AC1762" s="126" t="inlineStr">
        <is>
          <t>Aqui</t>
        </is>
      </c>
      <c r="AE1762" t="n">
        <v>1813.186813186813</v>
      </c>
      <c r="AF1762" t="n">
        <v>1181.22919425851</v>
      </c>
    </row>
    <row r="1763">
      <c r="B1763" t="inlineStr">
        <is>
          <t>Actiu</t>
        </is>
      </c>
      <c r="C1763" t="inlineStr">
        <is>
          <t>2025-06-15</t>
        </is>
      </c>
      <c r="D1763" t="inlineStr">
        <is>
          <t>Serra Grup Immobiliari</t>
        </is>
      </c>
      <c r="F1763" t="inlineStr">
        <is>
          <t>2025-06-15</t>
        </is>
      </c>
      <c r="G1763" t="n">
        <v>0</v>
      </c>
      <c r="I1763" t="n">
        <v>319200</v>
      </c>
      <c r="J1763" t="inlineStr">
        <is>
          <t>-</t>
        </is>
      </c>
      <c r="K1763" t="inlineStr">
        <is>
          <t>Viviendas</t>
        </is>
      </c>
      <c r="L1763" t="inlineStr">
        <is>
          <t>Obra Nueva</t>
        </is>
      </c>
      <c r="M1763" t="n">
        <v>2025</v>
      </c>
      <c r="N1763" t="n">
        <v>0</v>
      </c>
      <c r="O1763" t="inlineStr">
        <is>
          <t>Vilafranca del Penedès</t>
        </is>
      </c>
      <c r="P1763" t="inlineStr">
        <is>
          <t>Barcelona</t>
        </is>
      </c>
      <c r="Q1763" t="n">
        <v>92</v>
      </c>
      <c r="R1763" t="inlineStr">
        <is>
          <t>-</t>
        </is>
      </c>
      <c r="S1763" t="inlineStr">
        <is>
          <t>-</t>
        </is>
      </c>
      <c r="T1763" t="inlineStr">
        <is>
          <t>Si</t>
        </is>
      </c>
      <c r="U1763" t="n">
        <v>4</v>
      </c>
      <c r="V1763" t="n">
        <v>2</v>
      </c>
      <c r="W1763" t="inlineStr">
        <is>
          <t>-</t>
        </is>
      </c>
      <c r="X1763" t="inlineStr">
        <is>
          <t>No</t>
        </is>
      </c>
      <c r="Y1763" t="inlineStr">
        <is>
          <t>No</t>
        </is>
      </c>
      <c r="Z1763" t="inlineStr">
        <is>
          <t>Si</t>
        </is>
      </c>
      <c r="AA1763" t="inlineStr">
        <is>
          <t>No</t>
        </is>
      </c>
      <c r="AB1763" t="inlineStr">
        <is>
          <t>Si</t>
        </is>
      </c>
      <c r="AC1763" s="126" t="inlineStr">
        <is>
          <t>Aqui</t>
        </is>
      </c>
      <c r="AE1763" t="n">
        <v>3469.565217391304</v>
      </c>
      <c r="AF1763" t="n">
        <v>3469.565217391304</v>
      </c>
    </row>
    <row r="1764">
      <c r="B1764" t="inlineStr">
        <is>
          <t>Actiu</t>
        </is>
      </c>
      <c r="C1764" t="inlineStr">
        <is>
          <t>2025-06-15</t>
        </is>
      </c>
      <c r="D1764" t="inlineStr">
        <is>
          <t>Serra Grup Immobiliari</t>
        </is>
      </c>
      <c r="F1764" t="inlineStr">
        <is>
          <t>2025-06-15</t>
        </is>
      </c>
      <c r="G1764" t="n">
        <v>0</v>
      </c>
      <c r="I1764" t="n">
        <v>175000</v>
      </c>
      <c r="J1764" t="inlineStr">
        <is>
          <t>-</t>
        </is>
      </c>
      <c r="K1764" t="inlineStr">
        <is>
          <t>Viviendas</t>
        </is>
      </c>
      <c r="L1764" t="inlineStr">
        <is>
          <t>Buen estado</t>
        </is>
      </c>
      <c r="M1764" t="n">
        <v>1995</v>
      </c>
      <c r="N1764" t="n">
        <v>30</v>
      </c>
      <c r="O1764" t="inlineStr">
        <is>
          <t>Vilafranca del Penedès</t>
        </is>
      </c>
      <c r="P1764" t="inlineStr">
        <is>
          <t>LES CLOTES</t>
        </is>
      </c>
      <c r="Q1764" t="n">
        <v>87</v>
      </c>
      <c r="R1764" t="inlineStr">
        <is>
          <t>-</t>
        </is>
      </c>
      <c r="S1764" t="inlineStr">
        <is>
          <t>-</t>
        </is>
      </c>
      <c r="T1764" t="inlineStr">
        <is>
          <t>Si</t>
        </is>
      </c>
      <c r="U1764" t="n">
        <v>4</v>
      </c>
      <c r="V1764" t="n">
        <v>2</v>
      </c>
      <c r="W1764" t="inlineStr">
        <is>
          <t>Oeste</t>
        </is>
      </c>
      <c r="X1764" t="inlineStr">
        <is>
          <t>No</t>
        </is>
      </c>
      <c r="Y1764" t="inlineStr">
        <is>
          <t>Si</t>
        </is>
      </c>
      <c r="Z1764" t="inlineStr">
        <is>
          <t>No</t>
        </is>
      </c>
      <c r="AA1764" t="inlineStr">
        <is>
          <t>No</t>
        </is>
      </c>
      <c r="AB1764" t="inlineStr">
        <is>
          <t>No</t>
        </is>
      </c>
      <c r="AC1764" s="126" t="inlineStr">
        <is>
          <t>Aqui</t>
        </is>
      </c>
      <c r="AE1764" t="n">
        <v>2011.494252873563</v>
      </c>
      <c r="AF1764" t="n">
        <v>1749.125437281359</v>
      </c>
    </row>
    <row r="1765">
      <c r="B1765" t="inlineStr">
        <is>
          <t>Actiu</t>
        </is>
      </c>
      <c r="C1765" t="inlineStr">
        <is>
          <t>2025-06-15</t>
        </is>
      </c>
      <c r="D1765" t="inlineStr">
        <is>
          <t>Serra Grup Immobiliari</t>
        </is>
      </c>
      <c r="F1765" t="inlineStr">
        <is>
          <t>2025-06-15</t>
        </is>
      </c>
      <c r="G1765" t="n">
        <v>0</v>
      </c>
      <c r="I1765" t="n">
        <v>276838</v>
      </c>
      <c r="J1765" t="inlineStr">
        <is>
          <t>-</t>
        </is>
      </c>
      <c r="K1765" t="inlineStr">
        <is>
          <t>Viviendas</t>
        </is>
      </c>
      <c r="L1765" t="inlineStr">
        <is>
          <t>Obra Nueva</t>
        </is>
      </c>
      <c r="M1765" t="n">
        <v>2025</v>
      </c>
      <c r="N1765" t="n">
        <v>0</v>
      </c>
      <c r="O1765" t="inlineStr">
        <is>
          <t>Vilafranca del Penedès</t>
        </is>
      </c>
      <c r="P1765" t="inlineStr">
        <is>
          <t>Barceloneta</t>
        </is>
      </c>
      <c r="Q1765" t="n">
        <v>83</v>
      </c>
      <c r="R1765" t="inlineStr">
        <is>
          <t>-</t>
        </is>
      </c>
      <c r="S1765" t="inlineStr">
        <is>
          <t>-</t>
        </is>
      </c>
      <c r="T1765" t="inlineStr">
        <is>
          <t>Si</t>
        </is>
      </c>
      <c r="U1765" t="n">
        <v>3</v>
      </c>
      <c r="V1765" t="n">
        <v>2</v>
      </c>
      <c r="W1765" t="inlineStr">
        <is>
          <t>-</t>
        </is>
      </c>
      <c r="X1765" t="inlineStr">
        <is>
          <t>No</t>
        </is>
      </c>
      <c r="Y1765" t="inlineStr">
        <is>
          <t>No</t>
        </is>
      </c>
      <c r="Z1765" t="inlineStr">
        <is>
          <t>Si</t>
        </is>
      </c>
      <c r="AA1765" t="inlineStr">
        <is>
          <t>No</t>
        </is>
      </c>
      <c r="AB1765" t="inlineStr">
        <is>
          <t>Si</t>
        </is>
      </c>
      <c r="AC1765" s="126" t="inlineStr">
        <is>
          <t>Aqui</t>
        </is>
      </c>
      <c r="AE1765" t="n">
        <v>3335.397590361446</v>
      </c>
      <c r="AF1765" t="n">
        <v>3335.397590361446</v>
      </c>
    </row>
    <row r="1766">
      <c r="B1766" t="inlineStr">
        <is>
          <t>Actiu</t>
        </is>
      </c>
      <c r="C1766" t="inlineStr">
        <is>
          <t>2025-06-15</t>
        </is>
      </c>
      <c r="D1766" t="inlineStr">
        <is>
          <t>Serra Grup Immobiliari</t>
        </is>
      </c>
      <c r="F1766" t="inlineStr">
        <is>
          <t>2025-06-15</t>
        </is>
      </c>
      <c r="G1766" t="n">
        <v>0</v>
      </c>
      <c r="I1766" t="n">
        <v>700000</v>
      </c>
      <c r="J1766" t="inlineStr">
        <is>
          <t>-</t>
        </is>
      </c>
      <c r="K1766" t="inlineStr">
        <is>
          <t>Viviendas</t>
        </is>
      </c>
      <c r="L1766" t="inlineStr">
        <is>
          <t>Buen estado</t>
        </is>
      </c>
      <c r="M1766" t="n">
        <v>1925</v>
      </c>
      <c r="N1766" t="n">
        <v>100</v>
      </c>
      <c r="O1766" t="inlineStr">
        <is>
          <t>Vilafranca del Penedès</t>
        </is>
      </c>
      <c r="P1766" t="inlineStr">
        <is>
          <t>*CENTRO</t>
        </is>
      </c>
      <c r="Q1766" t="n">
        <v>181</v>
      </c>
      <c r="R1766" t="inlineStr">
        <is>
          <t>-</t>
        </is>
      </c>
      <c r="S1766" t="inlineStr">
        <is>
          <t>-</t>
        </is>
      </c>
      <c r="T1766" t="inlineStr">
        <is>
          <t>No</t>
        </is>
      </c>
      <c r="U1766" t="n">
        <v>8</v>
      </c>
      <c r="V1766" t="n">
        <v>8</v>
      </c>
      <c r="W1766" t="inlineStr">
        <is>
          <t>Este</t>
        </is>
      </c>
      <c r="X1766" t="inlineStr">
        <is>
          <t>No</t>
        </is>
      </c>
      <c r="Y1766" t="inlineStr">
        <is>
          <t>Si</t>
        </is>
      </c>
      <c r="Z1766" t="inlineStr">
        <is>
          <t>No</t>
        </is>
      </c>
      <c r="AA1766" t="inlineStr">
        <is>
          <t>No</t>
        </is>
      </c>
      <c r="AB1766" t="inlineStr">
        <is>
          <t>No</t>
        </is>
      </c>
      <c r="AC1766" s="126" t="inlineStr">
        <is>
          <t>Aqui</t>
        </is>
      </c>
      <c r="AE1766" t="n">
        <v>3867.403314917127</v>
      </c>
      <c r="AF1766" t="n">
        <v>2578.268876611418</v>
      </c>
    </row>
    <row r="1767">
      <c r="B1767" t="inlineStr">
        <is>
          <t>Actiu</t>
        </is>
      </c>
      <c r="C1767" t="inlineStr">
        <is>
          <t>2025-06-15</t>
        </is>
      </c>
      <c r="D1767" t="inlineStr">
        <is>
          <t>Serra Grup Immobiliari</t>
        </is>
      </c>
      <c r="F1767" t="inlineStr">
        <is>
          <t>2025-06-15</t>
        </is>
      </c>
      <c r="G1767" t="n">
        <v>0</v>
      </c>
      <c r="I1767" t="n">
        <v>268000</v>
      </c>
      <c r="J1767" t="inlineStr">
        <is>
          <t>-</t>
        </is>
      </c>
      <c r="K1767" t="inlineStr">
        <is>
          <t>Viviendas</t>
        </is>
      </c>
      <c r="L1767" t="inlineStr">
        <is>
          <t>Obra Nueva</t>
        </is>
      </c>
      <c r="M1767" t="n">
        <v>2025</v>
      </c>
      <c r="N1767" t="n">
        <v>0</v>
      </c>
      <c r="O1767" t="inlineStr">
        <is>
          <t>Vilafranca del Penedès</t>
        </is>
      </c>
      <c r="P1767" t="inlineStr">
        <is>
          <t>La Girada</t>
        </is>
      </c>
      <c r="Q1767" t="n">
        <v>78</v>
      </c>
      <c r="R1767" t="inlineStr">
        <is>
          <t>-</t>
        </is>
      </c>
      <c r="S1767" t="inlineStr">
        <is>
          <t>-</t>
        </is>
      </c>
      <c r="T1767" t="inlineStr">
        <is>
          <t>Si</t>
        </is>
      </c>
      <c r="U1767" t="n">
        <v>4</v>
      </c>
      <c r="V1767" t="n">
        <v>2</v>
      </c>
      <c r="W1767" t="inlineStr">
        <is>
          <t>-</t>
        </is>
      </c>
      <c r="X1767" t="inlineStr">
        <is>
          <t>No</t>
        </is>
      </c>
      <c r="Y1767" t="inlineStr">
        <is>
          <t>Si</t>
        </is>
      </c>
      <c r="Z1767" t="inlineStr">
        <is>
          <t>Si</t>
        </is>
      </c>
      <c r="AA1767" t="inlineStr">
        <is>
          <t>No</t>
        </is>
      </c>
      <c r="AB1767" t="inlineStr">
        <is>
          <t>No</t>
        </is>
      </c>
      <c r="AC1767" s="126" t="inlineStr">
        <is>
          <t>Aqui</t>
        </is>
      </c>
      <c r="AE1767" t="n">
        <v>3435.897435897436</v>
      </c>
      <c r="AF1767" t="n">
        <v>3435.897435897436</v>
      </c>
    </row>
    <row r="1768">
      <c r="B1768" t="inlineStr">
        <is>
          <t>Actiu</t>
        </is>
      </c>
      <c r="C1768" t="inlineStr">
        <is>
          <t>2025-06-15</t>
        </is>
      </c>
      <c r="D1768" t="inlineStr">
        <is>
          <t>Serra Grup Immobiliari</t>
        </is>
      </c>
      <c r="F1768" t="inlineStr">
        <is>
          <t>2025-06-15</t>
        </is>
      </c>
      <c r="G1768" t="n">
        <v>0</v>
      </c>
      <c r="I1768" t="n">
        <v>288472</v>
      </c>
      <c r="J1768" t="inlineStr">
        <is>
          <t>-</t>
        </is>
      </c>
      <c r="K1768" t="inlineStr">
        <is>
          <t>Viviendas</t>
        </is>
      </c>
      <c r="L1768" t="inlineStr">
        <is>
          <t>Obra Nueva</t>
        </is>
      </c>
      <c r="M1768" t="n">
        <v>2025</v>
      </c>
      <c r="N1768" t="n">
        <v>0</v>
      </c>
      <c r="O1768" t="inlineStr">
        <is>
          <t>Vilafranca del Penedès</t>
        </is>
      </c>
      <c r="P1768" t="inlineStr">
        <is>
          <t>Vilafranca del Penedès</t>
        </is>
      </c>
      <c r="Q1768" t="n">
        <v>88</v>
      </c>
      <c r="R1768" t="inlineStr">
        <is>
          <t>-</t>
        </is>
      </c>
      <c r="S1768" t="inlineStr">
        <is>
          <t>-</t>
        </is>
      </c>
      <c r="T1768" t="inlineStr">
        <is>
          <t>Si</t>
        </is>
      </c>
      <c r="U1768" t="n">
        <v>4</v>
      </c>
      <c r="V1768" t="n">
        <v>2</v>
      </c>
      <c r="W1768" t="inlineStr">
        <is>
          <t>-</t>
        </is>
      </c>
      <c r="X1768" t="inlineStr">
        <is>
          <t>No</t>
        </is>
      </c>
      <c r="Y1768" t="inlineStr">
        <is>
          <t>Si</t>
        </is>
      </c>
      <c r="Z1768" t="inlineStr">
        <is>
          <t>Si</t>
        </is>
      </c>
      <c r="AA1768" t="inlineStr">
        <is>
          <t>No</t>
        </is>
      </c>
      <c r="AB1768" t="inlineStr">
        <is>
          <t>Si</t>
        </is>
      </c>
      <c r="AC1768" s="126" t="inlineStr">
        <is>
          <t>Aqui</t>
        </is>
      </c>
      <c r="AE1768" t="n">
        <v>3278.090909090909</v>
      </c>
      <c r="AF1768" t="n">
        <v>3278.090909090909</v>
      </c>
    </row>
    <row r="1769">
      <c r="B1769" t="inlineStr">
        <is>
          <t>Actiu</t>
        </is>
      </c>
      <c r="C1769" t="inlineStr">
        <is>
          <t>2025-06-15</t>
        </is>
      </c>
      <c r="D1769" t="inlineStr">
        <is>
          <t>Serra Grup Immobiliari</t>
        </is>
      </c>
      <c r="F1769" t="inlineStr">
        <is>
          <t>2025-06-15</t>
        </is>
      </c>
      <c r="G1769" t="n">
        <v>0</v>
      </c>
      <c r="I1769" t="n">
        <v>294743</v>
      </c>
      <c r="J1769" t="inlineStr">
        <is>
          <t>-</t>
        </is>
      </c>
      <c r="K1769" t="inlineStr">
        <is>
          <t>Viviendas</t>
        </is>
      </c>
      <c r="L1769" t="inlineStr">
        <is>
          <t>Obra Nueva</t>
        </is>
      </c>
      <c r="M1769" t="n">
        <v>2025</v>
      </c>
      <c r="N1769" t="n">
        <v>0</v>
      </c>
      <c r="O1769" t="inlineStr">
        <is>
          <t>Vilafranca del Penedès</t>
        </is>
      </c>
      <c r="P1769" t="inlineStr">
        <is>
          <t>Barceloneta</t>
        </is>
      </c>
      <c r="Q1769" t="n">
        <v>82</v>
      </c>
      <c r="R1769" t="inlineStr">
        <is>
          <t>-</t>
        </is>
      </c>
      <c r="S1769" t="inlineStr">
        <is>
          <t>-</t>
        </is>
      </c>
      <c r="T1769" t="inlineStr">
        <is>
          <t>Si</t>
        </is>
      </c>
      <c r="U1769" t="n">
        <v>4</v>
      </c>
      <c r="V1769" t="n">
        <v>2</v>
      </c>
      <c r="W1769" t="inlineStr">
        <is>
          <t>-</t>
        </is>
      </c>
      <c r="X1769" t="inlineStr">
        <is>
          <t>No</t>
        </is>
      </c>
      <c r="Y1769" t="inlineStr">
        <is>
          <t>No</t>
        </is>
      </c>
      <c r="Z1769" t="inlineStr">
        <is>
          <t>Si</t>
        </is>
      </c>
      <c r="AA1769" t="inlineStr">
        <is>
          <t>No</t>
        </is>
      </c>
      <c r="AB1769" t="inlineStr">
        <is>
          <t>Si</t>
        </is>
      </c>
      <c r="AC1769" s="126" t="inlineStr">
        <is>
          <t>Aqui</t>
        </is>
      </c>
      <c r="AE1769" t="n">
        <v>3594.426829268293</v>
      </c>
      <c r="AF1769" t="n">
        <v>3594.426829268293</v>
      </c>
    </row>
    <row r="1770">
      <c r="B1770" t="inlineStr">
        <is>
          <t>Actiu</t>
        </is>
      </c>
      <c r="C1770" t="inlineStr">
        <is>
          <t>2025-06-15</t>
        </is>
      </c>
      <c r="D1770" t="inlineStr">
        <is>
          <t>Serra Grup Immobiliari</t>
        </is>
      </c>
      <c r="F1770" t="inlineStr">
        <is>
          <t>2025-06-15</t>
        </is>
      </c>
      <c r="G1770" t="n">
        <v>0</v>
      </c>
      <c r="I1770" t="n">
        <v>270000</v>
      </c>
      <c r="J1770" t="inlineStr">
        <is>
          <t>-</t>
        </is>
      </c>
      <c r="K1770" t="inlineStr">
        <is>
          <t>Viviendas</t>
        </is>
      </c>
      <c r="L1770" t="inlineStr">
        <is>
          <t>Seminuevo</t>
        </is>
      </c>
      <c r="M1770" t="n">
        <v>2023</v>
      </c>
      <c r="N1770" t="n">
        <v>2</v>
      </c>
      <c r="O1770" t="inlineStr">
        <is>
          <t>Vilafranca del Penedès</t>
        </is>
      </c>
      <c r="P1770" t="inlineStr">
        <is>
          <t>*CENTRO</t>
        </is>
      </c>
      <c r="Q1770" t="n">
        <v>95</v>
      </c>
      <c r="R1770" t="inlineStr">
        <is>
          <t>-</t>
        </is>
      </c>
      <c r="S1770" t="inlineStr">
        <is>
          <t>-</t>
        </is>
      </c>
      <c r="T1770" t="inlineStr">
        <is>
          <t>Si</t>
        </is>
      </c>
      <c r="U1770" t="n">
        <v>3</v>
      </c>
      <c r="V1770" t="n">
        <v>2</v>
      </c>
      <c r="W1770" t="inlineStr">
        <is>
          <t>Sur</t>
        </is>
      </c>
      <c r="X1770" t="inlineStr">
        <is>
          <t>No</t>
        </is>
      </c>
      <c r="Y1770" t="inlineStr">
        <is>
          <t>Si</t>
        </is>
      </c>
      <c r="Z1770" t="inlineStr">
        <is>
          <t>No</t>
        </is>
      </c>
      <c r="AA1770" t="inlineStr">
        <is>
          <t>No</t>
        </is>
      </c>
      <c r="AB1770" t="inlineStr">
        <is>
          <t>No</t>
        </is>
      </c>
      <c r="AC1770" s="126" t="inlineStr">
        <is>
          <t>Aqui</t>
        </is>
      </c>
      <c r="AE1770" t="n">
        <v>2842.105263157895</v>
      </c>
      <c r="AF1770" t="n">
        <v>2813.965607087024</v>
      </c>
    </row>
    <row r="1771">
      <c r="B1771" t="inlineStr">
        <is>
          <t>Actiu</t>
        </is>
      </c>
      <c r="C1771" t="inlineStr">
        <is>
          <t>2025-06-15</t>
        </is>
      </c>
      <c r="D1771" t="inlineStr">
        <is>
          <t>Serra Grup Immobiliari</t>
        </is>
      </c>
      <c r="F1771" t="inlineStr">
        <is>
          <t>2025-06-15</t>
        </is>
      </c>
      <c r="G1771" t="n">
        <v>0</v>
      </c>
      <c r="I1771" t="n">
        <v>282043</v>
      </c>
      <c r="J1771" t="inlineStr">
        <is>
          <t>-</t>
        </is>
      </c>
      <c r="K1771" t="inlineStr">
        <is>
          <t>Viviendas</t>
        </is>
      </c>
      <c r="L1771" t="inlineStr">
        <is>
          <t>Nuevo</t>
        </is>
      </c>
      <c r="M1771" t="inlineStr">
        <is>
          <t>-</t>
        </is>
      </c>
      <c r="N1771" t="inlineStr">
        <is>
          <t>-</t>
        </is>
      </c>
      <c r="O1771" t="inlineStr">
        <is>
          <t>Vilafranca del Penedès</t>
        </is>
      </c>
      <c r="P1771" t="inlineStr">
        <is>
          <t>Barcelona</t>
        </is>
      </c>
      <c r="Q1771" t="n">
        <v>83</v>
      </c>
      <c r="R1771" t="inlineStr">
        <is>
          <t>-</t>
        </is>
      </c>
      <c r="S1771" t="inlineStr">
        <is>
          <t>-</t>
        </is>
      </c>
      <c r="T1771" t="inlineStr">
        <is>
          <t>Si</t>
        </is>
      </c>
      <c r="U1771" t="n">
        <v>3</v>
      </c>
      <c r="V1771" t="n">
        <v>2</v>
      </c>
      <c r="W1771" t="inlineStr">
        <is>
          <t>-</t>
        </is>
      </c>
      <c r="X1771" t="inlineStr">
        <is>
          <t>No</t>
        </is>
      </c>
      <c r="Y1771" t="inlineStr">
        <is>
          <t>No</t>
        </is>
      </c>
      <c r="Z1771" t="inlineStr">
        <is>
          <t>Si</t>
        </is>
      </c>
      <c r="AA1771" t="inlineStr">
        <is>
          <t>No</t>
        </is>
      </c>
      <c r="AB1771" t="inlineStr">
        <is>
          <t>Si</t>
        </is>
      </c>
      <c r="AC1771" s="126" t="inlineStr">
        <is>
          <t>Aqui</t>
        </is>
      </c>
      <c r="AE1771" t="n">
        <v>3398.10843373494</v>
      </c>
      <c r="AF1771" t="inlineStr">
        <is>
          <t>-</t>
        </is>
      </c>
    </row>
    <row r="1772">
      <c r="B1772" t="inlineStr">
        <is>
          <t>Actiu</t>
        </is>
      </c>
      <c r="C1772" t="inlineStr">
        <is>
          <t>2025-06-15</t>
        </is>
      </c>
      <c r="D1772" t="inlineStr">
        <is>
          <t>Serra Grup Immobiliari</t>
        </is>
      </c>
      <c r="F1772" t="inlineStr">
        <is>
          <t>2025-06-15</t>
        </is>
      </c>
      <c r="G1772" t="n">
        <v>0</v>
      </c>
      <c r="I1772" t="n">
        <v>273861</v>
      </c>
      <c r="J1772" t="inlineStr">
        <is>
          <t>-</t>
        </is>
      </c>
      <c r="K1772" t="inlineStr">
        <is>
          <t>Viviendas</t>
        </is>
      </c>
      <c r="L1772" t="inlineStr">
        <is>
          <t>Obra Nueva</t>
        </is>
      </c>
      <c r="M1772" t="n">
        <v>2025</v>
      </c>
      <c r="N1772" t="n">
        <v>0</v>
      </c>
      <c r="O1772" t="inlineStr">
        <is>
          <t>Vilafranca del Penedès</t>
        </is>
      </c>
      <c r="P1772" t="inlineStr">
        <is>
          <t>Vilafranca del Penedès</t>
        </is>
      </c>
      <c r="Q1772" t="n">
        <v>84</v>
      </c>
      <c r="R1772" t="inlineStr">
        <is>
          <t>-</t>
        </is>
      </c>
      <c r="S1772" t="inlineStr">
        <is>
          <t>-</t>
        </is>
      </c>
      <c r="T1772" t="inlineStr">
        <is>
          <t>Si</t>
        </is>
      </c>
      <c r="U1772" t="n">
        <v>3</v>
      </c>
      <c r="V1772" t="n">
        <v>2</v>
      </c>
      <c r="W1772" t="inlineStr">
        <is>
          <t>-</t>
        </is>
      </c>
      <c r="X1772" t="inlineStr">
        <is>
          <t>No</t>
        </is>
      </c>
      <c r="Y1772" t="inlineStr">
        <is>
          <t>No</t>
        </is>
      </c>
      <c r="Z1772" t="inlineStr">
        <is>
          <t>Si</t>
        </is>
      </c>
      <c r="AA1772" t="inlineStr">
        <is>
          <t>No</t>
        </is>
      </c>
      <c r="AB1772" t="inlineStr">
        <is>
          <t>Si</t>
        </is>
      </c>
      <c r="AC1772" s="126" t="inlineStr">
        <is>
          <t>Aqui</t>
        </is>
      </c>
      <c r="AE1772" t="n">
        <v>3260.25</v>
      </c>
      <c r="AF1772" t="n">
        <v>3260.25</v>
      </c>
    </row>
    <row r="1773">
      <c r="B1773" t="inlineStr">
        <is>
          <t>Actiu</t>
        </is>
      </c>
      <c r="C1773" t="inlineStr">
        <is>
          <t>2025-06-15</t>
        </is>
      </c>
      <c r="D1773" t="inlineStr">
        <is>
          <t>Serra Grup Immobiliari</t>
        </is>
      </c>
      <c r="F1773" t="inlineStr">
        <is>
          <t>2025-06-15</t>
        </is>
      </c>
      <c r="G1773" t="n">
        <v>0</v>
      </c>
      <c r="I1773" t="n">
        <v>268000</v>
      </c>
      <c r="J1773" t="inlineStr">
        <is>
          <t>-</t>
        </is>
      </c>
      <c r="K1773" t="inlineStr">
        <is>
          <t>Viviendas</t>
        </is>
      </c>
      <c r="L1773" t="inlineStr">
        <is>
          <t>Obra Nueva</t>
        </is>
      </c>
      <c r="M1773" t="n">
        <v>2025</v>
      </c>
      <c r="N1773" t="n">
        <v>0</v>
      </c>
      <c r="O1773" t="inlineStr">
        <is>
          <t>Vilafranca del Penedès</t>
        </is>
      </c>
      <c r="P1773" t="inlineStr">
        <is>
          <t>La Girada</t>
        </is>
      </c>
      <c r="Q1773" t="n">
        <v>78</v>
      </c>
      <c r="R1773" t="inlineStr">
        <is>
          <t>-</t>
        </is>
      </c>
      <c r="S1773" t="inlineStr">
        <is>
          <t>-</t>
        </is>
      </c>
      <c r="T1773" t="inlineStr">
        <is>
          <t>Si</t>
        </is>
      </c>
      <c r="U1773" t="n">
        <v>4</v>
      </c>
      <c r="V1773" t="n">
        <v>2</v>
      </c>
      <c r="W1773" t="inlineStr">
        <is>
          <t>-</t>
        </is>
      </c>
      <c r="X1773" t="inlineStr">
        <is>
          <t>No</t>
        </is>
      </c>
      <c r="Y1773" t="inlineStr">
        <is>
          <t>Si</t>
        </is>
      </c>
      <c r="Z1773" t="inlineStr">
        <is>
          <t>Si</t>
        </is>
      </c>
      <c r="AA1773" t="inlineStr">
        <is>
          <t>No</t>
        </is>
      </c>
      <c r="AB1773" t="inlineStr">
        <is>
          <t>No</t>
        </is>
      </c>
      <c r="AC1773" s="126" t="inlineStr">
        <is>
          <t>Aqui</t>
        </is>
      </c>
      <c r="AE1773" t="n">
        <v>3435.897435897436</v>
      </c>
      <c r="AF1773" t="n">
        <v>3435.897435897436</v>
      </c>
    </row>
    <row r="1774">
      <c r="B1774" t="inlineStr">
        <is>
          <t>Actiu</t>
        </is>
      </c>
      <c r="C1774" t="inlineStr">
        <is>
          <t>2025-06-15</t>
        </is>
      </c>
      <c r="D1774" t="inlineStr">
        <is>
          <t>Serra Grup Immobiliari</t>
        </is>
      </c>
      <c r="F1774" t="inlineStr">
        <is>
          <t>2025-06-15</t>
        </is>
      </c>
      <c r="G1774" t="n">
        <v>0</v>
      </c>
      <c r="I1774" t="n">
        <v>700000</v>
      </c>
      <c r="J1774" t="inlineStr">
        <is>
          <t>-</t>
        </is>
      </c>
      <c r="K1774" t="inlineStr">
        <is>
          <t>Viviendas</t>
        </is>
      </c>
      <c r="L1774" t="inlineStr">
        <is>
          <t>Buen estado</t>
        </is>
      </c>
      <c r="M1774" t="n">
        <v>1925</v>
      </c>
      <c r="N1774" t="n">
        <v>100</v>
      </c>
      <c r="O1774" t="inlineStr">
        <is>
          <t>Vilafranca del Penedès</t>
        </is>
      </c>
      <c r="P1774" t="inlineStr">
        <is>
          <t>*CENTRO</t>
        </is>
      </c>
      <c r="Q1774" t="n">
        <v>181</v>
      </c>
      <c r="R1774" t="inlineStr">
        <is>
          <t>-</t>
        </is>
      </c>
      <c r="S1774" t="inlineStr">
        <is>
          <t>-</t>
        </is>
      </c>
      <c r="T1774" t="inlineStr">
        <is>
          <t>No</t>
        </is>
      </c>
      <c r="U1774" t="n">
        <v>8</v>
      </c>
      <c r="V1774" t="n">
        <v>8</v>
      </c>
      <c r="W1774" t="inlineStr">
        <is>
          <t>Este</t>
        </is>
      </c>
      <c r="X1774" t="inlineStr">
        <is>
          <t>No</t>
        </is>
      </c>
      <c r="Y1774" t="inlineStr">
        <is>
          <t>Si</t>
        </is>
      </c>
      <c r="Z1774" t="inlineStr">
        <is>
          <t>No</t>
        </is>
      </c>
      <c r="AA1774" t="inlineStr">
        <is>
          <t>No</t>
        </is>
      </c>
      <c r="AB1774" t="inlineStr">
        <is>
          <t>No</t>
        </is>
      </c>
      <c r="AC1774" s="126" t="inlineStr">
        <is>
          <t>Aqui</t>
        </is>
      </c>
      <c r="AE1774" t="n">
        <v>3867.403314917127</v>
      </c>
      <c r="AF1774" t="n">
        <v>2578.268876611418</v>
      </c>
    </row>
    <row r="1775">
      <c r="B1775" t="inlineStr">
        <is>
          <t>Actiu</t>
        </is>
      </c>
      <c r="C1775" t="inlineStr">
        <is>
          <t>2025-06-15</t>
        </is>
      </c>
      <c r="D1775" t="inlineStr">
        <is>
          <t>Serra Grup Immobiliari</t>
        </is>
      </c>
      <c r="F1775" t="inlineStr">
        <is>
          <t>2025-06-15</t>
        </is>
      </c>
      <c r="G1775" t="n">
        <v>0</v>
      </c>
      <c r="I1775" t="n">
        <v>288472</v>
      </c>
      <c r="J1775" t="inlineStr">
        <is>
          <t>-</t>
        </is>
      </c>
      <c r="K1775" t="inlineStr">
        <is>
          <t>Viviendas</t>
        </is>
      </c>
      <c r="L1775" t="inlineStr">
        <is>
          <t>Obra Nueva</t>
        </is>
      </c>
      <c r="M1775" t="n">
        <v>2025</v>
      </c>
      <c r="N1775" t="n">
        <v>0</v>
      </c>
      <c r="O1775" t="inlineStr">
        <is>
          <t>Vilafranca del Penedès</t>
        </is>
      </c>
      <c r="P1775" t="inlineStr">
        <is>
          <t>Vilafranca del Penedès</t>
        </is>
      </c>
      <c r="Q1775" t="n">
        <v>88</v>
      </c>
      <c r="R1775" t="inlineStr">
        <is>
          <t>-</t>
        </is>
      </c>
      <c r="S1775" t="inlineStr">
        <is>
          <t>-</t>
        </is>
      </c>
      <c r="T1775" t="inlineStr">
        <is>
          <t>Si</t>
        </is>
      </c>
      <c r="U1775" t="n">
        <v>4</v>
      </c>
      <c r="V1775" t="n">
        <v>2</v>
      </c>
      <c r="W1775" t="inlineStr">
        <is>
          <t>-</t>
        </is>
      </c>
      <c r="X1775" t="inlineStr">
        <is>
          <t>No</t>
        </is>
      </c>
      <c r="Y1775" t="inlineStr">
        <is>
          <t>Si</t>
        </is>
      </c>
      <c r="Z1775" t="inlineStr">
        <is>
          <t>Si</t>
        </is>
      </c>
      <c r="AA1775" t="inlineStr">
        <is>
          <t>No</t>
        </is>
      </c>
      <c r="AB1775" t="inlineStr">
        <is>
          <t>Si</t>
        </is>
      </c>
      <c r="AC1775" s="126" t="inlineStr">
        <is>
          <t>Aqui</t>
        </is>
      </c>
      <c r="AE1775" t="n">
        <v>3278.090909090909</v>
      </c>
      <c r="AF1775" t="n">
        <v>3278.090909090909</v>
      </c>
    </row>
    <row r="1776">
      <c r="B1776" t="inlineStr">
        <is>
          <t>Actiu</t>
        </is>
      </c>
      <c r="C1776" t="inlineStr">
        <is>
          <t>2025-06-15</t>
        </is>
      </c>
      <c r="D1776" t="inlineStr">
        <is>
          <t>Serra Grup Immobiliari</t>
        </is>
      </c>
      <c r="F1776" t="inlineStr">
        <is>
          <t>2025-06-15</t>
        </is>
      </c>
      <c r="G1776" t="n">
        <v>0</v>
      </c>
      <c r="I1776" t="n">
        <v>2200000</v>
      </c>
      <c r="J1776" t="inlineStr">
        <is>
          <t>-</t>
        </is>
      </c>
      <c r="K1776" t="inlineStr">
        <is>
          <t>Viviendas</t>
        </is>
      </c>
      <c r="L1776" t="inlineStr">
        <is>
          <t>-</t>
        </is>
      </c>
      <c r="M1776" t="inlineStr">
        <is>
          <t>-</t>
        </is>
      </c>
      <c r="N1776" t="inlineStr">
        <is>
          <t>-</t>
        </is>
      </c>
      <c r="O1776" t="inlineStr">
        <is>
          <t>Vilafranca del Penedès</t>
        </is>
      </c>
      <c r="P1776" t="inlineStr">
        <is>
          <t>Subirats</t>
        </is>
      </c>
      <c r="Q1776" t="n">
        <v>687</v>
      </c>
      <c r="R1776" t="inlineStr">
        <is>
          <t>-</t>
        </is>
      </c>
      <c r="S1776" t="inlineStr">
        <is>
          <t>-</t>
        </is>
      </c>
      <c r="T1776" t="inlineStr">
        <is>
          <t>No</t>
        </is>
      </c>
      <c r="U1776" t="n">
        <v>8</v>
      </c>
      <c r="V1776" t="n">
        <v>6</v>
      </c>
      <c r="W1776" t="inlineStr">
        <is>
          <t>-</t>
        </is>
      </c>
      <c r="X1776" t="inlineStr">
        <is>
          <t>Si</t>
        </is>
      </c>
      <c r="Y1776" t="inlineStr">
        <is>
          <t>Si</t>
        </is>
      </c>
      <c r="Z1776" t="inlineStr">
        <is>
          <t>Si</t>
        </is>
      </c>
      <c r="AA1776" t="inlineStr">
        <is>
          <t>No</t>
        </is>
      </c>
      <c r="AB1776" t="inlineStr">
        <is>
          <t>No</t>
        </is>
      </c>
      <c r="AC1776" s="126" t="inlineStr">
        <is>
          <t>Aqui</t>
        </is>
      </c>
      <c r="AE1776" t="n">
        <v>3202.328966521106</v>
      </c>
      <c r="AF1776" t="inlineStr">
        <is>
          <t>-</t>
        </is>
      </c>
    </row>
    <row r="1777">
      <c r="B1777" t="inlineStr">
        <is>
          <t>Actiu</t>
        </is>
      </c>
      <c r="C1777" t="inlineStr">
        <is>
          <t>2025-06-15</t>
        </is>
      </c>
      <c r="D1777" t="inlineStr">
        <is>
          <t>Serra Grup Immobiliari</t>
        </is>
      </c>
      <c r="F1777" t="inlineStr">
        <is>
          <t>2025-06-15</t>
        </is>
      </c>
      <c r="G1777" t="n">
        <v>0</v>
      </c>
      <c r="I1777" t="n">
        <v>495000</v>
      </c>
      <c r="J1777" t="inlineStr">
        <is>
          <t>-</t>
        </is>
      </c>
      <c r="K1777" t="inlineStr">
        <is>
          <t>Viviendas</t>
        </is>
      </c>
      <c r="L1777" t="inlineStr">
        <is>
          <t>-</t>
        </is>
      </c>
      <c r="M1777" t="n">
        <v>1980</v>
      </c>
      <c r="N1777" t="n">
        <v>45</v>
      </c>
      <c r="O1777" t="inlineStr">
        <is>
          <t>Vilafranca del Penedès</t>
        </is>
      </c>
      <c r="P1777" t="inlineStr">
        <is>
          <t>*CENTRO</t>
        </is>
      </c>
      <c r="Q1777" t="n">
        <v>260</v>
      </c>
      <c r="R1777" t="inlineStr">
        <is>
          <t>-</t>
        </is>
      </c>
      <c r="S1777" t="inlineStr">
        <is>
          <t>-</t>
        </is>
      </c>
      <c r="T1777" t="inlineStr">
        <is>
          <t>Si</t>
        </is>
      </c>
      <c r="U1777" t="n">
        <v>5</v>
      </c>
      <c r="V1777" t="n">
        <v>3</v>
      </c>
      <c r="W1777" t="inlineStr">
        <is>
          <t>-</t>
        </is>
      </c>
      <c r="X1777" t="inlineStr">
        <is>
          <t>No</t>
        </is>
      </c>
      <c r="Y1777" t="inlineStr">
        <is>
          <t>Si</t>
        </is>
      </c>
      <c r="Z1777" t="inlineStr">
        <is>
          <t>No</t>
        </is>
      </c>
      <c r="AA1777" t="inlineStr">
        <is>
          <t>Si</t>
        </is>
      </c>
      <c r="AB1777" t="inlineStr">
        <is>
          <t>No</t>
        </is>
      </c>
      <c r="AC1777" s="126" t="inlineStr">
        <is>
          <t>Aqui</t>
        </is>
      </c>
      <c r="AE1777" t="n">
        <v>1903.846153846154</v>
      </c>
      <c r="AF1777" t="n">
        <v>1554.160125588697</v>
      </c>
    </row>
    <row r="1778">
      <c r="B1778" t="inlineStr">
        <is>
          <t>Actiu</t>
        </is>
      </c>
      <c r="C1778" t="inlineStr">
        <is>
          <t>2025-06-15</t>
        </is>
      </c>
      <c r="D1778" t="inlineStr">
        <is>
          <t>Serra Grup Immobiliari</t>
        </is>
      </c>
      <c r="F1778" t="inlineStr">
        <is>
          <t>2025-06-15</t>
        </is>
      </c>
      <c r="G1778" t="n">
        <v>0</v>
      </c>
      <c r="I1778" t="n">
        <v>285000</v>
      </c>
      <c r="J1778" t="inlineStr">
        <is>
          <t>-</t>
        </is>
      </c>
      <c r="K1778" t="inlineStr">
        <is>
          <t>Viviendas</t>
        </is>
      </c>
      <c r="L1778" t="inlineStr">
        <is>
          <t>-</t>
        </is>
      </c>
      <c r="M1778" t="n">
        <v>1966</v>
      </c>
      <c r="N1778" t="n">
        <v>59</v>
      </c>
      <c r="O1778" t="inlineStr">
        <is>
          <t>Vilafranca del Penedès</t>
        </is>
      </c>
      <c r="P1778" t="inlineStr">
        <is>
          <t>Sant Julià</t>
        </is>
      </c>
      <c r="Q1778" t="n">
        <v>90</v>
      </c>
      <c r="R1778" t="inlineStr">
        <is>
          <t>-</t>
        </is>
      </c>
      <c r="S1778" t="inlineStr">
        <is>
          <t>-</t>
        </is>
      </c>
      <c r="T1778" t="inlineStr">
        <is>
          <t>No</t>
        </is>
      </c>
      <c r="U1778" t="n">
        <v>3</v>
      </c>
      <c r="V1778" t="n">
        <v>1</v>
      </c>
      <c r="W1778" t="inlineStr">
        <is>
          <t>-</t>
        </is>
      </c>
      <c r="X1778" t="inlineStr">
        <is>
          <t>Si</t>
        </is>
      </c>
      <c r="Y1778" t="inlineStr">
        <is>
          <t>No</t>
        </is>
      </c>
      <c r="Z1778" t="inlineStr">
        <is>
          <t>No</t>
        </is>
      </c>
      <c r="AA1778" t="inlineStr">
        <is>
          <t>Si</t>
        </is>
      </c>
      <c r="AB1778" t="inlineStr">
        <is>
          <t>Si</t>
        </is>
      </c>
      <c r="AC1778" s="126" t="inlineStr">
        <is>
          <t>Aqui</t>
        </is>
      </c>
      <c r="AE1778" t="n">
        <v>3166.666666666667</v>
      </c>
      <c r="AF1778" t="n">
        <v>2445.302445302445</v>
      </c>
    </row>
    <row r="1779">
      <c r="B1779" t="inlineStr">
        <is>
          <t>Actiu</t>
        </is>
      </c>
      <c r="C1779" t="inlineStr">
        <is>
          <t>2025-06-15</t>
        </is>
      </c>
      <c r="D1779" t="inlineStr">
        <is>
          <t>Serra Grup Immobiliari</t>
        </is>
      </c>
      <c r="F1779" t="inlineStr">
        <is>
          <t>2025-06-15</t>
        </is>
      </c>
      <c r="G1779" t="n">
        <v>0</v>
      </c>
      <c r="I1779" t="n">
        <v>295000</v>
      </c>
      <c r="J1779" t="inlineStr">
        <is>
          <t>-</t>
        </is>
      </c>
      <c r="K1779" t="inlineStr">
        <is>
          <t>Viviendas</t>
        </is>
      </c>
      <c r="L1779" t="inlineStr">
        <is>
          <t>-</t>
        </is>
      </c>
      <c r="M1779" t="n">
        <v>1991</v>
      </c>
      <c r="N1779" t="n">
        <v>34</v>
      </c>
      <c r="O1779" t="inlineStr">
        <is>
          <t>Vilafranca del Penedès</t>
        </is>
      </c>
      <c r="P1779" t="inlineStr">
        <is>
          <t>Barceloneta - Molí D´En Rovira</t>
        </is>
      </c>
      <c r="Q1779" t="n">
        <v>121</v>
      </c>
      <c r="R1779" t="inlineStr">
        <is>
          <t>-</t>
        </is>
      </c>
      <c r="S1779" t="inlineStr">
        <is>
          <t>-</t>
        </is>
      </c>
      <c r="T1779" t="inlineStr">
        <is>
          <t>No</t>
        </is>
      </c>
      <c r="U1779" t="n">
        <v>3</v>
      </c>
      <c r="V1779" t="n">
        <v>3</v>
      </c>
      <c r="W1779" t="inlineStr">
        <is>
          <t>-</t>
        </is>
      </c>
      <c r="X1779" t="inlineStr">
        <is>
          <t>No</t>
        </is>
      </c>
      <c r="Y1779" t="inlineStr">
        <is>
          <t>No</t>
        </is>
      </c>
      <c r="Z1779" t="inlineStr">
        <is>
          <t>No</t>
        </is>
      </c>
      <c r="AA1779" t="inlineStr">
        <is>
          <t>Si</t>
        </is>
      </c>
      <c r="AB1779" t="inlineStr">
        <is>
          <t>Si</t>
        </is>
      </c>
      <c r="AC1779" s="126" t="inlineStr">
        <is>
          <t>Aqui</t>
        </is>
      </c>
      <c r="AE1779" t="n">
        <v>2438.01652892562</v>
      </c>
      <c r="AF1779" t="n">
        <v>2083.774811047538</v>
      </c>
    </row>
    <row r="1780">
      <c r="B1780" t="inlineStr">
        <is>
          <t>Actiu</t>
        </is>
      </c>
      <c r="C1780" t="inlineStr">
        <is>
          <t>2025-06-15</t>
        </is>
      </c>
      <c r="D1780" t="inlineStr">
        <is>
          <t>Serra Grup Immobiliari</t>
        </is>
      </c>
      <c r="F1780" t="inlineStr">
        <is>
          <t>2025-06-15</t>
        </is>
      </c>
      <c r="G1780" t="n">
        <v>0</v>
      </c>
      <c r="I1780" t="n">
        <v>296000</v>
      </c>
      <c r="J1780" t="inlineStr">
        <is>
          <t>-</t>
        </is>
      </c>
      <c r="K1780" t="inlineStr">
        <is>
          <t>Viviendas</t>
        </is>
      </c>
      <c r="L1780" t="inlineStr">
        <is>
          <t>Buen estado</t>
        </is>
      </c>
      <c r="M1780" t="inlineStr">
        <is>
          <t>-</t>
        </is>
      </c>
      <c r="N1780" t="inlineStr">
        <is>
          <t>-</t>
        </is>
      </c>
      <c r="O1780" t="inlineStr">
        <is>
          <t>Font-rubí</t>
        </is>
      </c>
      <c r="P1780" t="inlineStr">
        <is>
          <t>Cataluna</t>
        </is>
      </c>
      <c r="Q1780" t="n">
        <v>95</v>
      </c>
      <c r="R1780" t="inlineStr">
        <is>
          <t>-</t>
        </is>
      </c>
      <c r="S1780" t="inlineStr">
        <is>
          <t>-</t>
        </is>
      </c>
      <c r="T1780" t="inlineStr">
        <is>
          <t>No</t>
        </is>
      </c>
      <c r="U1780" t="n">
        <v>7</v>
      </c>
      <c r="V1780" t="n">
        <v>3</v>
      </c>
      <c r="W1780" t="inlineStr">
        <is>
          <t>-</t>
        </is>
      </c>
      <c r="X1780" t="inlineStr">
        <is>
          <t>Si</t>
        </is>
      </c>
      <c r="Y1780" t="inlineStr">
        <is>
          <t>No</t>
        </is>
      </c>
      <c r="Z1780" t="inlineStr">
        <is>
          <t>Si</t>
        </is>
      </c>
      <c r="AA1780" t="inlineStr">
        <is>
          <t>No</t>
        </is>
      </c>
      <c r="AB1780" t="inlineStr">
        <is>
          <t>No</t>
        </is>
      </c>
      <c r="AC1780" s="126" t="inlineStr">
        <is>
          <t>Aqui</t>
        </is>
      </c>
      <c r="AE1780" t="n">
        <v>3115.78947368421</v>
      </c>
      <c r="AF1780" t="inlineStr">
        <is>
          <t>-</t>
        </is>
      </c>
    </row>
    <row r="1781">
      <c r="B1781" t="inlineStr">
        <is>
          <t>Actiu</t>
        </is>
      </c>
      <c r="C1781" t="inlineStr">
        <is>
          <t>2025-06-15</t>
        </is>
      </c>
      <c r="D1781" t="inlineStr">
        <is>
          <t>Serra Grup Immobiliari</t>
        </is>
      </c>
      <c r="F1781" t="inlineStr">
        <is>
          <t>2025-06-15</t>
        </is>
      </c>
      <c r="G1781" t="n">
        <v>0</v>
      </c>
      <c r="I1781" t="n">
        <v>340000</v>
      </c>
      <c r="J1781" t="inlineStr">
        <is>
          <t>-</t>
        </is>
      </c>
      <c r="K1781" t="inlineStr">
        <is>
          <t>Viviendas</t>
        </is>
      </c>
      <c r="L1781" t="inlineStr">
        <is>
          <t>-</t>
        </is>
      </c>
      <c r="M1781" t="n">
        <v>2003</v>
      </c>
      <c r="N1781" t="n">
        <v>22</v>
      </c>
      <c r="O1781" t="inlineStr">
        <is>
          <t>Moja</t>
        </is>
      </c>
      <c r="P1781" t="inlineStr">
        <is>
          <t>La vinera</t>
        </is>
      </c>
      <c r="Q1781" t="n">
        <v>125</v>
      </c>
      <c r="R1781" t="inlineStr">
        <is>
          <t>-</t>
        </is>
      </c>
      <c r="S1781" t="inlineStr">
        <is>
          <t>-</t>
        </is>
      </c>
      <c r="T1781" t="inlineStr">
        <is>
          <t>Si</t>
        </is>
      </c>
      <c r="U1781" t="n">
        <v>4</v>
      </c>
      <c r="V1781" t="n">
        <v>3</v>
      </c>
      <c r="W1781" t="inlineStr">
        <is>
          <t>-</t>
        </is>
      </c>
      <c r="X1781" t="inlineStr">
        <is>
          <t>Si</t>
        </is>
      </c>
      <c r="Y1781" t="inlineStr">
        <is>
          <t>Si</t>
        </is>
      </c>
      <c r="Z1781" t="inlineStr">
        <is>
          <t>Si</t>
        </is>
      </c>
      <c r="AA1781" t="inlineStr">
        <is>
          <t>Si</t>
        </is>
      </c>
      <c r="AB1781" t="inlineStr">
        <is>
          <t>Si</t>
        </is>
      </c>
      <c r="AC1781" s="126" t="inlineStr">
        <is>
          <t>Aqui</t>
        </is>
      </c>
      <c r="AE1781" t="n">
        <v>2720</v>
      </c>
      <c r="AF1781" t="n">
        <v>2450.45045045045</v>
      </c>
    </row>
    <row r="1782">
      <c r="B1782" t="inlineStr">
        <is>
          <t>Actiu</t>
        </is>
      </c>
      <c r="C1782" t="inlineStr">
        <is>
          <t>2025-06-16</t>
        </is>
      </c>
      <c r="D1782" t="inlineStr">
        <is>
          <t>Serra Grup Immobiliari</t>
        </is>
      </c>
      <c r="F1782" t="inlineStr">
        <is>
          <t>2025-06-16</t>
        </is>
      </c>
      <c r="G1782" t="n">
        <v>0</v>
      </c>
      <c r="I1782" t="n">
        <v>495000</v>
      </c>
      <c r="J1782" t="inlineStr">
        <is>
          <t>-</t>
        </is>
      </c>
      <c r="K1782" t="inlineStr">
        <is>
          <t>Viviendas</t>
        </is>
      </c>
      <c r="L1782" t="inlineStr">
        <is>
          <t>Buen estado</t>
        </is>
      </c>
      <c r="M1782" t="n">
        <v>1918</v>
      </c>
      <c r="N1782" t="n">
        <v>107</v>
      </c>
      <c r="O1782" t="inlineStr">
        <is>
          <t>Vilafranca del Penedès</t>
        </is>
      </c>
      <c r="P1782" t="inlineStr">
        <is>
          <t>*CENTRO</t>
        </is>
      </c>
      <c r="Q1782" t="n">
        <v>273</v>
      </c>
      <c r="R1782" t="inlineStr">
        <is>
          <t>-</t>
        </is>
      </c>
      <c r="S1782" t="inlineStr">
        <is>
          <t>-</t>
        </is>
      </c>
      <c r="T1782" t="inlineStr">
        <is>
          <t>No</t>
        </is>
      </c>
      <c r="U1782" t="n">
        <v>7</v>
      </c>
      <c r="V1782" t="n">
        <v>4</v>
      </c>
      <c r="W1782" t="inlineStr">
        <is>
          <t>-</t>
        </is>
      </c>
      <c r="X1782" t="inlineStr">
        <is>
          <t>No</t>
        </is>
      </c>
      <c r="Y1782" t="inlineStr">
        <is>
          <t>Si</t>
        </is>
      </c>
      <c r="Z1782" t="inlineStr">
        <is>
          <t>No</t>
        </is>
      </c>
      <c r="AA1782" t="inlineStr">
        <is>
          <t>No</t>
        </is>
      </c>
      <c r="AB1782" t="inlineStr">
        <is>
          <t>No</t>
        </is>
      </c>
      <c r="AC1782" s="126" t="inlineStr">
        <is>
          <t>Aqui</t>
        </is>
      </c>
      <c r="AE1782" t="n">
        <v>1813.186813186813</v>
      </c>
      <c r="AF1782" t="n">
        <v>1181.22919425851</v>
      </c>
    </row>
    <row r="1783">
      <c r="B1783" t="inlineStr">
        <is>
          <t>Actiu</t>
        </is>
      </c>
      <c r="C1783" t="inlineStr">
        <is>
          <t>2025-06-16</t>
        </is>
      </c>
      <c r="D1783" t="inlineStr">
        <is>
          <t>Serra Grup Immobiliari</t>
        </is>
      </c>
      <c r="F1783" t="inlineStr">
        <is>
          <t>2025-06-16</t>
        </is>
      </c>
      <c r="G1783" t="n">
        <v>0</v>
      </c>
      <c r="I1783" t="n">
        <v>267000</v>
      </c>
      <c r="J1783" t="inlineStr">
        <is>
          <t>-</t>
        </is>
      </c>
      <c r="K1783" t="inlineStr">
        <is>
          <t>Viviendas</t>
        </is>
      </c>
      <c r="L1783" t="inlineStr">
        <is>
          <t>Buen estado</t>
        </is>
      </c>
      <c r="M1783" t="inlineStr">
        <is>
          <t>-</t>
        </is>
      </c>
      <c r="N1783" t="inlineStr">
        <is>
          <t>-</t>
        </is>
      </c>
      <c r="O1783" t="inlineStr">
        <is>
          <t>Vilafranca del Penedès</t>
        </is>
      </c>
      <c r="P1783" t="inlineStr">
        <is>
          <t>*CENTRO</t>
        </is>
      </c>
      <c r="Q1783" t="n">
        <v>305</v>
      </c>
      <c r="R1783" t="inlineStr">
        <is>
          <t>-</t>
        </is>
      </c>
      <c r="S1783" t="inlineStr">
        <is>
          <t>-</t>
        </is>
      </c>
      <c r="T1783" t="inlineStr">
        <is>
          <t>No</t>
        </is>
      </c>
      <c r="U1783" t="n">
        <v>4</v>
      </c>
      <c r="V1783" t="n">
        <v>3</v>
      </c>
      <c r="W1783" t="inlineStr">
        <is>
          <t>-</t>
        </is>
      </c>
      <c r="X1783" t="inlineStr">
        <is>
          <t>No</t>
        </is>
      </c>
      <c r="Y1783" t="inlineStr">
        <is>
          <t>No</t>
        </is>
      </c>
      <c r="Z1783" t="inlineStr">
        <is>
          <t>No</t>
        </is>
      </c>
      <c r="AA1783" t="inlineStr">
        <is>
          <t>No</t>
        </is>
      </c>
      <c r="AB1783" t="inlineStr">
        <is>
          <t>No</t>
        </is>
      </c>
      <c r="AC1783" s="126" t="inlineStr">
        <is>
          <t>Aqui</t>
        </is>
      </c>
      <c r="AE1783" t="n">
        <v>875.4098360655738</v>
      </c>
      <c r="AF1783" t="inlineStr">
        <is>
          <t>-</t>
        </is>
      </c>
    </row>
    <row r="1784">
      <c r="B1784" t="inlineStr">
        <is>
          <t>Actiu</t>
        </is>
      </c>
      <c r="C1784" t="inlineStr">
        <is>
          <t>2025-06-16</t>
        </is>
      </c>
      <c r="D1784" t="inlineStr">
        <is>
          <t>Serra Grup Immobiliari</t>
        </is>
      </c>
      <c r="F1784" t="inlineStr">
        <is>
          <t>2025-06-16</t>
        </is>
      </c>
      <c r="G1784" t="n">
        <v>0</v>
      </c>
      <c r="I1784" t="n">
        <v>282043</v>
      </c>
      <c r="J1784" t="inlineStr">
        <is>
          <t>-</t>
        </is>
      </c>
      <c r="K1784" t="inlineStr">
        <is>
          <t>Viviendas</t>
        </is>
      </c>
      <c r="L1784" t="inlineStr">
        <is>
          <t>Nuevo</t>
        </is>
      </c>
      <c r="M1784" t="inlineStr">
        <is>
          <t>-</t>
        </is>
      </c>
      <c r="N1784" t="inlineStr">
        <is>
          <t>-</t>
        </is>
      </c>
      <c r="O1784" t="inlineStr">
        <is>
          <t>Vilafranca del Penedès</t>
        </is>
      </c>
      <c r="P1784" t="inlineStr">
        <is>
          <t>Barcelona</t>
        </is>
      </c>
      <c r="Q1784" t="n">
        <v>83</v>
      </c>
      <c r="R1784" t="inlineStr">
        <is>
          <t>-</t>
        </is>
      </c>
      <c r="S1784" t="inlineStr">
        <is>
          <t>-</t>
        </is>
      </c>
      <c r="T1784" t="inlineStr">
        <is>
          <t>Si</t>
        </is>
      </c>
      <c r="U1784" t="n">
        <v>3</v>
      </c>
      <c r="V1784" t="n">
        <v>2</v>
      </c>
      <c r="W1784" t="inlineStr">
        <is>
          <t>-</t>
        </is>
      </c>
      <c r="X1784" t="inlineStr">
        <is>
          <t>No</t>
        </is>
      </c>
      <c r="Y1784" t="inlineStr">
        <is>
          <t>No</t>
        </is>
      </c>
      <c r="Z1784" t="inlineStr">
        <is>
          <t>Si</t>
        </is>
      </c>
      <c r="AA1784" t="inlineStr">
        <is>
          <t>No</t>
        </is>
      </c>
      <c r="AB1784" t="inlineStr">
        <is>
          <t>Si</t>
        </is>
      </c>
      <c r="AC1784" s="126" t="inlineStr">
        <is>
          <t>Aqui</t>
        </is>
      </c>
      <c r="AE1784" t="n">
        <v>3398.10843373494</v>
      </c>
      <c r="AF1784" t="inlineStr">
        <is>
          <t>-</t>
        </is>
      </c>
    </row>
    <row r="1785">
      <c r="B1785" t="inlineStr">
        <is>
          <t>Actiu</t>
        </is>
      </c>
      <c r="C1785" t="inlineStr">
        <is>
          <t>2025-06-16</t>
        </is>
      </c>
      <c r="D1785" t="inlineStr">
        <is>
          <t>Serra Grup Immobiliari</t>
        </is>
      </c>
      <c r="F1785" t="inlineStr">
        <is>
          <t>2025-06-16</t>
        </is>
      </c>
      <c r="G1785" t="n">
        <v>0</v>
      </c>
      <c r="I1785" t="n">
        <v>175000</v>
      </c>
      <c r="J1785" t="inlineStr">
        <is>
          <t>-</t>
        </is>
      </c>
      <c r="K1785" t="inlineStr">
        <is>
          <t>Viviendas</t>
        </is>
      </c>
      <c r="L1785" t="inlineStr">
        <is>
          <t>Buen estado</t>
        </is>
      </c>
      <c r="M1785" t="n">
        <v>1995</v>
      </c>
      <c r="N1785" t="n">
        <v>30</v>
      </c>
      <c r="O1785" t="inlineStr">
        <is>
          <t>Vilafranca del Penedès</t>
        </is>
      </c>
      <c r="P1785" t="inlineStr">
        <is>
          <t>LES CLOTES</t>
        </is>
      </c>
      <c r="Q1785" t="n">
        <v>87</v>
      </c>
      <c r="R1785" t="inlineStr">
        <is>
          <t>-</t>
        </is>
      </c>
      <c r="S1785" t="inlineStr">
        <is>
          <t>-</t>
        </is>
      </c>
      <c r="T1785" t="inlineStr">
        <is>
          <t>Si</t>
        </is>
      </c>
      <c r="U1785" t="n">
        <v>4</v>
      </c>
      <c r="V1785" t="n">
        <v>2</v>
      </c>
      <c r="W1785" t="inlineStr">
        <is>
          <t>Oeste</t>
        </is>
      </c>
      <c r="X1785" t="inlineStr">
        <is>
          <t>No</t>
        </is>
      </c>
      <c r="Y1785" t="inlineStr">
        <is>
          <t>Si</t>
        </is>
      </c>
      <c r="Z1785" t="inlineStr">
        <is>
          <t>No</t>
        </is>
      </c>
      <c r="AA1785" t="inlineStr">
        <is>
          <t>No</t>
        </is>
      </c>
      <c r="AB1785" t="inlineStr">
        <is>
          <t>No</t>
        </is>
      </c>
      <c r="AC1785" s="126" t="inlineStr">
        <is>
          <t>Aqui</t>
        </is>
      </c>
      <c r="AE1785" t="n">
        <v>2011.494252873563</v>
      </c>
      <c r="AF1785" t="n">
        <v>1749.125437281359</v>
      </c>
    </row>
    <row r="1786">
      <c r="B1786" t="inlineStr">
        <is>
          <t>Actiu</t>
        </is>
      </c>
      <c r="C1786" t="inlineStr">
        <is>
          <t>2025-06-16</t>
        </is>
      </c>
      <c r="D1786" t="inlineStr">
        <is>
          <t>Serra Grup Immobiliari</t>
        </is>
      </c>
      <c r="F1786" t="inlineStr">
        <is>
          <t>2025-06-16</t>
        </is>
      </c>
      <c r="G1786" t="n">
        <v>0</v>
      </c>
      <c r="I1786" t="n">
        <v>285000</v>
      </c>
      <c r="J1786" t="inlineStr">
        <is>
          <t>-</t>
        </is>
      </c>
      <c r="K1786" t="inlineStr">
        <is>
          <t>Viviendas</t>
        </is>
      </c>
      <c r="L1786" t="inlineStr">
        <is>
          <t>Buen estado</t>
        </is>
      </c>
      <c r="M1786" t="n">
        <v>1960</v>
      </c>
      <c r="N1786" t="n">
        <v>65</v>
      </c>
      <c r="O1786" t="inlineStr">
        <is>
          <t>Vilafranca del Penedès</t>
        </is>
      </c>
      <c r="P1786" t="inlineStr">
        <is>
          <t>*CENTRO</t>
        </is>
      </c>
      <c r="Q1786" t="n">
        <v>98</v>
      </c>
      <c r="R1786" t="inlineStr">
        <is>
          <t>-</t>
        </is>
      </c>
      <c r="S1786" t="inlineStr">
        <is>
          <t>-</t>
        </is>
      </c>
      <c r="T1786" t="inlineStr">
        <is>
          <t>No</t>
        </is>
      </c>
      <c r="U1786" t="n">
        <v>3</v>
      </c>
      <c r="V1786" t="n">
        <v>2</v>
      </c>
      <c r="W1786" t="inlineStr">
        <is>
          <t>-</t>
        </is>
      </c>
      <c r="X1786" t="inlineStr">
        <is>
          <t>No</t>
        </is>
      </c>
      <c r="Y1786" t="inlineStr">
        <is>
          <t>Si</t>
        </is>
      </c>
      <c r="Z1786" t="inlineStr">
        <is>
          <t>No</t>
        </is>
      </c>
      <c r="AA1786" t="inlineStr">
        <is>
          <t>No</t>
        </is>
      </c>
      <c r="AB1786" t="inlineStr">
        <is>
          <t>Si</t>
        </is>
      </c>
      <c r="AC1786" s="126" t="inlineStr">
        <is>
          <t>Aqui</t>
        </is>
      </c>
      <c r="AE1786" t="n">
        <v>2908.163265306122</v>
      </c>
      <c r="AF1786" t="n">
        <v>2194.840200231036</v>
      </c>
    </row>
    <row r="1787">
      <c r="B1787" t="inlineStr">
        <is>
          <t>Actiu</t>
        </is>
      </c>
      <c r="C1787" t="inlineStr">
        <is>
          <t>2025-06-16</t>
        </is>
      </c>
      <c r="D1787" t="inlineStr">
        <is>
          <t>Serra Grup Immobiliari</t>
        </is>
      </c>
      <c r="F1787" t="inlineStr">
        <is>
          <t>2025-06-16</t>
        </is>
      </c>
      <c r="G1787" t="n">
        <v>0</v>
      </c>
      <c r="I1787" t="n">
        <v>276838</v>
      </c>
      <c r="J1787" t="inlineStr">
        <is>
          <t>-</t>
        </is>
      </c>
      <c r="K1787" t="inlineStr">
        <is>
          <t>Viviendas</t>
        </is>
      </c>
      <c r="L1787" t="inlineStr">
        <is>
          <t>Obra Nueva</t>
        </is>
      </c>
      <c r="M1787" t="n">
        <v>2025</v>
      </c>
      <c r="N1787" t="n">
        <v>0</v>
      </c>
      <c r="O1787" t="inlineStr">
        <is>
          <t>Vilafranca del Penedès</t>
        </is>
      </c>
      <c r="P1787" t="inlineStr">
        <is>
          <t>Barceloneta</t>
        </is>
      </c>
      <c r="Q1787" t="n">
        <v>83</v>
      </c>
      <c r="R1787" t="inlineStr">
        <is>
          <t>-</t>
        </is>
      </c>
      <c r="S1787" t="inlineStr">
        <is>
          <t>-</t>
        </is>
      </c>
      <c r="T1787" t="inlineStr">
        <is>
          <t>Si</t>
        </is>
      </c>
      <c r="U1787" t="n">
        <v>3</v>
      </c>
      <c r="V1787" t="n">
        <v>2</v>
      </c>
      <c r="W1787" t="inlineStr">
        <is>
          <t>-</t>
        </is>
      </c>
      <c r="X1787" t="inlineStr">
        <is>
          <t>No</t>
        </is>
      </c>
      <c r="Y1787" t="inlineStr">
        <is>
          <t>No</t>
        </is>
      </c>
      <c r="Z1787" t="inlineStr">
        <is>
          <t>Si</t>
        </is>
      </c>
      <c r="AA1787" t="inlineStr">
        <is>
          <t>No</t>
        </is>
      </c>
      <c r="AB1787" t="inlineStr">
        <is>
          <t>Si</t>
        </is>
      </c>
      <c r="AC1787" s="126" t="inlineStr">
        <is>
          <t>Aqui</t>
        </is>
      </c>
      <c r="AE1787" t="n">
        <v>3335.397590361446</v>
      </c>
      <c r="AF1787" t="n">
        <v>3335.397590361446</v>
      </c>
    </row>
    <row r="1788">
      <c r="B1788" t="inlineStr">
        <is>
          <t>Actiu</t>
        </is>
      </c>
      <c r="C1788" t="inlineStr">
        <is>
          <t>2025-06-16</t>
        </is>
      </c>
      <c r="D1788" t="inlineStr">
        <is>
          <t>Serra Grup Immobiliari</t>
        </is>
      </c>
      <c r="F1788" t="inlineStr">
        <is>
          <t>2025-06-16</t>
        </is>
      </c>
      <c r="G1788" t="n">
        <v>0</v>
      </c>
      <c r="I1788" t="n">
        <v>273861</v>
      </c>
      <c r="J1788" t="inlineStr">
        <is>
          <t>-</t>
        </is>
      </c>
      <c r="K1788" t="inlineStr">
        <is>
          <t>Viviendas</t>
        </is>
      </c>
      <c r="L1788" t="inlineStr">
        <is>
          <t>Obra Nueva</t>
        </is>
      </c>
      <c r="M1788" t="n">
        <v>2025</v>
      </c>
      <c r="N1788" t="n">
        <v>0</v>
      </c>
      <c r="O1788" t="inlineStr">
        <is>
          <t>Vilafranca del Penedès</t>
        </is>
      </c>
      <c r="P1788" t="inlineStr">
        <is>
          <t>Vilafranca del Penedès</t>
        </is>
      </c>
      <c r="Q1788" t="n">
        <v>84</v>
      </c>
      <c r="R1788" t="inlineStr">
        <is>
          <t>-</t>
        </is>
      </c>
      <c r="S1788" t="inlineStr">
        <is>
          <t>-</t>
        </is>
      </c>
      <c r="T1788" t="inlineStr">
        <is>
          <t>Si</t>
        </is>
      </c>
      <c r="U1788" t="n">
        <v>3</v>
      </c>
      <c r="V1788" t="n">
        <v>2</v>
      </c>
      <c r="W1788" t="inlineStr">
        <is>
          <t>-</t>
        </is>
      </c>
      <c r="X1788" t="inlineStr">
        <is>
          <t>No</t>
        </is>
      </c>
      <c r="Y1788" t="inlineStr">
        <is>
          <t>No</t>
        </is>
      </c>
      <c r="Z1788" t="inlineStr">
        <is>
          <t>Si</t>
        </is>
      </c>
      <c r="AA1788" t="inlineStr">
        <is>
          <t>No</t>
        </is>
      </c>
      <c r="AB1788" t="inlineStr">
        <is>
          <t>Si</t>
        </is>
      </c>
      <c r="AC1788" s="126" t="inlineStr">
        <is>
          <t>Aqui</t>
        </is>
      </c>
      <c r="AE1788" t="n">
        <v>3260.25</v>
      </c>
      <c r="AF1788" t="n">
        <v>3260.25</v>
      </c>
    </row>
    <row r="1789">
      <c r="B1789" t="inlineStr">
        <is>
          <t>Actiu</t>
        </is>
      </c>
      <c r="C1789" t="inlineStr">
        <is>
          <t>2025-06-16</t>
        </is>
      </c>
      <c r="D1789" t="inlineStr">
        <is>
          <t>Serra Grup Immobiliari</t>
        </is>
      </c>
      <c r="F1789" t="inlineStr">
        <is>
          <t>2025-06-16</t>
        </is>
      </c>
      <c r="G1789" t="n">
        <v>0</v>
      </c>
      <c r="I1789" t="n">
        <v>288472</v>
      </c>
      <c r="J1789" t="inlineStr">
        <is>
          <t>-</t>
        </is>
      </c>
      <c r="K1789" t="inlineStr">
        <is>
          <t>Viviendas</t>
        </is>
      </c>
      <c r="L1789" t="inlineStr">
        <is>
          <t>Obra Nueva</t>
        </is>
      </c>
      <c r="M1789" t="n">
        <v>2025</v>
      </c>
      <c r="N1789" t="n">
        <v>0</v>
      </c>
      <c r="O1789" t="inlineStr">
        <is>
          <t>Vilafranca del Penedès</t>
        </is>
      </c>
      <c r="P1789" t="inlineStr">
        <is>
          <t>Vilafranca del Penedès</t>
        </is>
      </c>
      <c r="Q1789" t="n">
        <v>88</v>
      </c>
      <c r="R1789" t="inlineStr">
        <is>
          <t>-</t>
        </is>
      </c>
      <c r="S1789" t="inlineStr">
        <is>
          <t>-</t>
        </is>
      </c>
      <c r="T1789" t="inlineStr">
        <is>
          <t>Si</t>
        </is>
      </c>
      <c r="U1789" t="n">
        <v>4</v>
      </c>
      <c r="V1789" t="n">
        <v>2</v>
      </c>
      <c r="W1789" t="inlineStr">
        <is>
          <t>-</t>
        </is>
      </c>
      <c r="X1789" t="inlineStr">
        <is>
          <t>No</t>
        </is>
      </c>
      <c r="Y1789" t="inlineStr">
        <is>
          <t>Si</t>
        </is>
      </c>
      <c r="Z1789" t="inlineStr">
        <is>
          <t>Si</t>
        </is>
      </c>
      <c r="AA1789" t="inlineStr">
        <is>
          <t>No</t>
        </is>
      </c>
      <c r="AB1789" t="inlineStr">
        <is>
          <t>Si</t>
        </is>
      </c>
      <c r="AC1789" s="126" t="inlineStr">
        <is>
          <t>Aqui</t>
        </is>
      </c>
      <c r="AE1789" t="n">
        <v>3278.090909090909</v>
      </c>
      <c r="AF1789" t="n">
        <v>3278.090909090909</v>
      </c>
    </row>
    <row r="1790">
      <c r="B1790" t="inlineStr">
        <is>
          <t>Actiu</t>
        </is>
      </c>
      <c r="C1790" t="inlineStr">
        <is>
          <t>2025-06-16</t>
        </is>
      </c>
      <c r="D1790" t="inlineStr">
        <is>
          <t>Serra Grup Immobiliari</t>
        </is>
      </c>
      <c r="F1790" t="inlineStr">
        <is>
          <t>2025-06-16</t>
        </is>
      </c>
      <c r="G1790" t="n">
        <v>0</v>
      </c>
      <c r="I1790" t="n">
        <v>167000</v>
      </c>
      <c r="J1790" t="inlineStr">
        <is>
          <t>-</t>
        </is>
      </c>
      <c r="K1790" t="inlineStr">
        <is>
          <t>Viviendas</t>
        </is>
      </c>
      <c r="L1790" t="inlineStr">
        <is>
          <t>Buen estado</t>
        </is>
      </c>
      <c r="M1790" t="n">
        <v>1972</v>
      </c>
      <c r="N1790" t="n">
        <v>53</v>
      </c>
      <c r="O1790" t="inlineStr">
        <is>
          <t>Vilafranca del Penedès</t>
        </is>
      </c>
      <c r="P1790" t="inlineStr">
        <is>
          <t>LEspirall</t>
        </is>
      </c>
      <c r="Q1790" t="n">
        <v>74</v>
      </c>
      <c r="R1790" t="inlineStr">
        <is>
          <t>-</t>
        </is>
      </c>
      <c r="S1790" t="inlineStr">
        <is>
          <t>-</t>
        </is>
      </c>
      <c r="T1790" t="inlineStr">
        <is>
          <t>Si</t>
        </is>
      </c>
      <c r="U1790" t="n">
        <v>3</v>
      </c>
      <c r="V1790" t="n">
        <v>1</v>
      </c>
      <c r="W1790" t="inlineStr">
        <is>
          <t>Sur</t>
        </is>
      </c>
      <c r="X1790" t="inlineStr">
        <is>
          <t>No</t>
        </is>
      </c>
      <c r="Y1790" t="inlineStr">
        <is>
          <t>No</t>
        </is>
      </c>
      <c r="Z1790" t="inlineStr">
        <is>
          <t>No</t>
        </is>
      </c>
      <c r="AA1790" t="inlineStr">
        <is>
          <t>No</t>
        </is>
      </c>
      <c r="AB1790" t="inlineStr">
        <is>
          <t>No</t>
        </is>
      </c>
      <c r="AC1790" s="126" t="inlineStr">
        <is>
          <t>Aqui</t>
        </is>
      </c>
      <c r="AE1790" t="n">
        <v>2256.756756756757</v>
      </c>
      <c r="AF1790" t="n">
        <v>1783.997436171349</v>
      </c>
    </row>
    <row r="1791">
      <c r="B1791" t="inlineStr">
        <is>
          <t>Actiu</t>
        </is>
      </c>
      <c r="C1791" t="inlineStr">
        <is>
          <t>2025-06-16</t>
        </is>
      </c>
      <c r="D1791" t="inlineStr">
        <is>
          <t>Serra Grup Immobiliari</t>
        </is>
      </c>
      <c r="F1791" t="inlineStr">
        <is>
          <t>2025-06-16</t>
        </is>
      </c>
      <c r="G1791" t="n">
        <v>0</v>
      </c>
      <c r="I1791" t="n">
        <v>268000</v>
      </c>
      <c r="J1791" t="inlineStr">
        <is>
          <t>-</t>
        </is>
      </c>
      <c r="K1791" t="inlineStr">
        <is>
          <t>Viviendas</t>
        </is>
      </c>
      <c r="L1791" t="inlineStr">
        <is>
          <t>Obra Nueva</t>
        </is>
      </c>
      <c r="M1791" t="n">
        <v>2025</v>
      </c>
      <c r="N1791" t="n">
        <v>0</v>
      </c>
      <c r="O1791" t="inlineStr">
        <is>
          <t>Vilafranca del Penedès</t>
        </is>
      </c>
      <c r="P1791" t="inlineStr">
        <is>
          <t>La Girada</t>
        </is>
      </c>
      <c r="Q1791" t="n">
        <v>78</v>
      </c>
      <c r="R1791" t="inlineStr">
        <is>
          <t>-</t>
        </is>
      </c>
      <c r="S1791" t="inlineStr">
        <is>
          <t>-</t>
        </is>
      </c>
      <c r="T1791" t="inlineStr">
        <is>
          <t>Si</t>
        </is>
      </c>
      <c r="U1791" t="n">
        <v>4</v>
      </c>
      <c r="V1791" t="n">
        <v>2</v>
      </c>
      <c r="W1791" t="inlineStr">
        <is>
          <t>-</t>
        </is>
      </c>
      <c r="X1791" t="inlineStr">
        <is>
          <t>No</t>
        </is>
      </c>
      <c r="Y1791" t="inlineStr">
        <is>
          <t>Si</t>
        </is>
      </c>
      <c r="Z1791" t="inlineStr">
        <is>
          <t>Si</t>
        </is>
      </c>
      <c r="AA1791" t="inlineStr">
        <is>
          <t>No</t>
        </is>
      </c>
      <c r="AB1791" t="inlineStr">
        <is>
          <t>No</t>
        </is>
      </c>
      <c r="AC1791" s="126" t="inlineStr">
        <is>
          <t>Aqui</t>
        </is>
      </c>
      <c r="AE1791" t="n">
        <v>3435.897435897436</v>
      </c>
      <c r="AF1791" t="n">
        <v>3435.897435897436</v>
      </c>
    </row>
    <row r="1792">
      <c r="B1792" t="inlineStr">
        <is>
          <t>Actiu</t>
        </is>
      </c>
      <c r="C1792" t="inlineStr">
        <is>
          <t>2025-06-16</t>
        </is>
      </c>
      <c r="D1792" t="inlineStr">
        <is>
          <t>Serra Grup Immobiliari</t>
        </is>
      </c>
      <c r="F1792" t="inlineStr">
        <is>
          <t>2025-06-16</t>
        </is>
      </c>
      <c r="G1792" t="n">
        <v>0</v>
      </c>
      <c r="I1792" t="n">
        <v>269000</v>
      </c>
      <c r="J1792" t="inlineStr">
        <is>
          <t>-</t>
        </is>
      </c>
      <c r="K1792" t="inlineStr">
        <is>
          <t>Viviendas</t>
        </is>
      </c>
      <c r="L1792" t="inlineStr">
        <is>
          <t>Obra Nueva</t>
        </is>
      </c>
      <c r="M1792" t="n">
        <v>2025</v>
      </c>
      <c r="N1792" t="n">
        <v>0</v>
      </c>
      <c r="O1792" t="inlineStr">
        <is>
          <t>Vilafranca del Penedès</t>
        </is>
      </c>
      <c r="P1792" t="inlineStr">
        <is>
          <t>La Girada</t>
        </is>
      </c>
      <c r="Q1792" t="n">
        <v>78</v>
      </c>
      <c r="R1792" t="inlineStr">
        <is>
          <t>-</t>
        </is>
      </c>
      <c r="S1792" t="inlineStr">
        <is>
          <t>-</t>
        </is>
      </c>
      <c r="T1792" t="inlineStr">
        <is>
          <t>Si</t>
        </is>
      </c>
      <c r="U1792" t="n">
        <v>4</v>
      </c>
      <c r="V1792" t="n">
        <v>2</v>
      </c>
      <c r="W1792" t="inlineStr">
        <is>
          <t>-</t>
        </is>
      </c>
      <c r="X1792" t="inlineStr">
        <is>
          <t>No</t>
        </is>
      </c>
      <c r="Y1792" t="inlineStr">
        <is>
          <t>Si</t>
        </is>
      </c>
      <c r="Z1792" t="inlineStr">
        <is>
          <t>Si</t>
        </is>
      </c>
      <c r="AA1792" t="inlineStr">
        <is>
          <t>No</t>
        </is>
      </c>
      <c r="AB1792" t="inlineStr">
        <is>
          <t>No</t>
        </is>
      </c>
      <c r="AC1792" s="126" t="inlineStr">
        <is>
          <t>Aqui</t>
        </is>
      </c>
      <c r="AE1792" t="n">
        <v>3448.717948717949</v>
      </c>
      <c r="AF1792" t="n">
        <v>3448.717948717949</v>
      </c>
    </row>
    <row r="1793">
      <c r="B1793" t="inlineStr">
        <is>
          <t>Actiu</t>
        </is>
      </c>
      <c r="C1793" t="inlineStr">
        <is>
          <t>2025-06-16</t>
        </is>
      </c>
      <c r="D1793" t="inlineStr">
        <is>
          <t>Serra Grup Immobiliari</t>
        </is>
      </c>
      <c r="F1793" t="inlineStr">
        <is>
          <t>2025-06-16</t>
        </is>
      </c>
      <c r="G1793" t="n">
        <v>0</v>
      </c>
      <c r="I1793" t="n">
        <v>700000</v>
      </c>
      <c r="J1793" t="inlineStr">
        <is>
          <t>-</t>
        </is>
      </c>
      <c r="K1793" t="inlineStr">
        <is>
          <t>Viviendas</t>
        </is>
      </c>
      <c r="L1793" t="inlineStr">
        <is>
          <t>Buen estado</t>
        </is>
      </c>
      <c r="M1793" t="n">
        <v>1925</v>
      </c>
      <c r="N1793" t="n">
        <v>100</v>
      </c>
      <c r="O1793" t="inlineStr">
        <is>
          <t>Vilafranca del Penedès</t>
        </is>
      </c>
      <c r="P1793" t="inlineStr">
        <is>
          <t>*CENTRO</t>
        </is>
      </c>
      <c r="Q1793" t="n">
        <v>181</v>
      </c>
      <c r="R1793" t="inlineStr">
        <is>
          <t>-</t>
        </is>
      </c>
      <c r="S1793" t="inlineStr">
        <is>
          <t>-</t>
        </is>
      </c>
      <c r="T1793" t="inlineStr">
        <is>
          <t>No</t>
        </is>
      </c>
      <c r="U1793" t="n">
        <v>8</v>
      </c>
      <c r="V1793" t="n">
        <v>8</v>
      </c>
      <c r="W1793" t="inlineStr">
        <is>
          <t>Este</t>
        </is>
      </c>
      <c r="X1793" t="inlineStr">
        <is>
          <t>No</t>
        </is>
      </c>
      <c r="Y1793" t="inlineStr">
        <is>
          <t>Si</t>
        </is>
      </c>
      <c r="Z1793" t="inlineStr">
        <is>
          <t>No</t>
        </is>
      </c>
      <c r="AA1793" t="inlineStr">
        <is>
          <t>No</t>
        </is>
      </c>
      <c r="AB1793" t="inlineStr">
        <is>
          <t>No</t>
        </is>
      </c>
      <c r="AC1793" s="126" t="inlineStr">
        <is>
          <t>Aqui</t>
        </is>
      </c>
      <c r="AE1793" t="n">
        <v>3867.403314917127</v>
      </c>
      <c r="AF1793" t="n">
        <v>2578.268876611418</v>
      </c>
    </row>
    <row r="1794">
      <c r="B1794" t="inlineStr">
        <is>
          <t>Actiu</t>
        </is>
      </c>
      <c r="C1794" t="inlineStr">
        <is>
          <t>2025-06-16</t>
        </is>
      </c>
      <c r="D1794" t="inlineStr">
        <is>
          <t>Serra Grup Immobiliari</t>
        </is>
      </c>
      <c r="F1794" t="inlineStr">
        <is>
          <t>2025-06-16</t>
        </is>
      </c>
      <c r="G1794" t="n">
        <v>0</v>
      </c>
      <c r="I1794" t="n">
        <v>270000</v>
      </c>
      <c r="J1794" t="inlineStr">
        <is>
          <t>-</t>
        </is>
      </c>
      <c r="K1794" t="inlineStr">
        <is>
          <t>Viviendas</t>
        </is>
      </c>
      <c r="L1794" t="inlineStr">
        <is>
          <t>Seminuevo</t>
        </is>
      </c>
      <c r="M1794" t="n">
        <v>2023</v>
      </c>
      <c r="N1794" t="n">
        <v>2</v>
      </c>
      <c r="O1794" t="inlineStr">
        <is>
          <t>Vilafranca del Penedès</t>
        </is>
      </c>
      <c r="P1794" t="inlineStr">
        <is>
          <t>*CENTRO</t>
        </is>
      </c>
      <c r="Q1794" t="n">
        <v>95</v>
      </c>
      <c r="R1794" t="inlineStr">
        <is>
          <t>-</t>
        </is>
      </c>
      <c r="S1794" t="inlineStr">
        <is>
          <t>-</t>
        </is>
      </c>
      <c r="T1794" t="inlineStr">
        <is>
          <t>Si</t>
        </is>
      </c>
      <c r="U1794" t="n">
        <v>3</v>
      </c>
      <c r="V1794" t="n">
        <v>2</v>
      </c>
      <c r="W1794" t="inlineStr">
        <is>
          <t>Sur</t>
        </is>
      </c>
      <c r="X1794" t="inlineStr">
        <is>
          <t>No</t>
        </is>
      </c>
      <c r="Y1794" t="inlineStr">
        <is>
          <t>Si</t>
        </is>
      </c>
      <c r="Z1794" t="inlineStr">
        <is>
          <t>No</t>
        </is>
      </c>
      <c r="AA1794" t="inlineStr">
        <is>
          <t>No</t>
        </is>
      </c>
      <c r="AB1794" t="inlineStr">
        <is>
          <t>No</t>
        </is>
      </c>
      <c r="AC1794" s="126" t="inlineStr">
        <is>
          <t>Aqui</t>
        </is>
      </c>
      <c r="AE1794" t="n">
        <v>2842.105263157895</v>
      </c>
      <c r="AF1794" t="n">
        <v>2813.965607087024</v>
      </c>
    </row>
    <row r="1795">
      <c r="B1795" t="inlineStr">
        <is>
          <t>Actiu</t>
        </is>
      </c>
      <c r="C1795" t="inlineStr">
        <is>
          <t>2025-06-16</t>
        </is>
      </c>
      <c r="D1795" t="inlineStr">
        <is>
          <t>Serra Grup Immobiliari</t>
        </is>
      </c>
      <c r="F1795" t="inlineStr">
        <is>
          <t>2025-06-16</t>
        </is>
      </c>
      <c r="G1795" t="n">
        <v>0</v>
      </c>
      <c r="I1795" t="n">
        <v>294743</v>
      </c>
      <c r="J1795" t="inlineStr">
        <is>
          <t>-</t>
        </is>
      </c>
      <c r="K1795" t="inlineStr">
        <is>
          <t>Viviendas</t>
        </is>
      </c>
      <c r="L1795" t="inlineStr">
        <is>
          <t>Obra Nueva</t>
        </is>
      </c>
      <c r="M1795" t="n">
        <v>2025</v>
      </c>
      <c r="N1795" t="n">
        <v>0</v>
      </c>
      <c r="O1795" t="inlineStr">
        <is>
          <t>Vilafranca del Penedès</t>
        </is>
      </c>
      <c r="P1795" t="inlineStr">
        <is>
          <t>Barceloneta</t>
        </is>
      </c>
      <c r="Q1795" t="n">
        <v>82</v>
      </c>
      <c r="R1795" t="inlineStr">
        <is>
          <t>-</t>
        </is>
      </c>
      <c r="S1795" t="inlineStr">
        <is>
          <t>-</t>
        </is>
      </c>
      <c r="T1795" t="inlineStr">
        <is>
          <t>Si</t>
        </is>
      </c>
      <c r="U1795" t="n">
        <v>4</v>
      </c>
      <c r="V1795" t="n">
        <v>2</v>
      </c>
      <c r="W1795" t="inlineStr">
        <is>
          <t>-</t>
        </is>
      </c>
      <c r="X1795" t="inlineStr">
        <is>
          <t>No</t>
        </is>
      </c>
      <c r="Y1795" t="inlineStr">
        <is>
          <t>No</t>
        </is>
      </c>
      <c r="Z1795" t="inlineStr">
        <is>
          <t>Si</t>
        </is>
      </c>
      <c r="AA1795" t="inlineStr">
        <is>
          <t>No</t>
        </is>
      </c>
      <c r="AB1795" t="inlineStr">
        <is>
          <t>Si</t>
        </is>
      </c>
      <c r="AC1795" s="126" t="inlineStr">
        <is>
          <t>Aqui</t>
        </is>
      </c>
      <c r="AE1795" t="n">
        <v>3594.426829268293</v>
      </c>
      <c r="AF1795" t="n">
        <v>3594.426829268293</v>
      </c>
    </row>
    <row r="1796">
      <c r="B1796" t="inlineStr">
        <is>
          <t>Actiu</t>
        </is>
      </c>
      <c r="C1796" t="inlineStr">
        <is>
          <t>2025-06-16</t>
        </is>
      </c>
      <c r="D1796" t="inlineStr">
        <is>
          <t>Serra Grup Immobiliari</t>
        </is>
      </c>
      <c r="F1796" t="inlineStr">
        <is>
          <t>2025-06-16</t>
        </is>
      </c>
      <c r="G1796" t="n">
        <v>0</v>
      </c>
      <c r="I1796" t="n">
        <v>276105</v>
      </c>
      <c r="J1796" t="inlineStr">
        <is>
          <t>-</t>
        </is>
      </c>
      <c r="K1796" t="inlineStr">
        <is>
          <t>Viviendas</t>
        </is>
      </c>
      <c r="L1796" t="inlineStr">
        <is>
          <t>Obra Nueva</t>
        </is>
      </c>
      <c r="M1796" t="n">
        <v>2025</v>
      </c>
      <c r="N1796" t="n">
        <v>0</v>
      </c>
      <c r="O1796" t="inlineStr">
        <is>
          <t>Vilafranca del Penedès</t>
        </is>
      </c>
      <c r="P1796" t="inlineStr">
        <is>
          <t>Vilafranca del Penedès</t>
        </is>
      </c>
      <c r="Q1796" t="n">
        <v>83</v>
      </c>
      <c r="R1796" t="inlineStr">
        <is>
          <t>-</t>
        </is>
      </c>
      <c r="S1796" t="inlineStr">
        <is>
          <t>-</t>
        </is>
      </c>
      <c r="T1796" t="inlineStr">
        <is>
          <t>Si</t>
        </is>
      </c>
      <c r="U1796" t="n">
        <v>3</v>
      </c>
      <c r="V1796" t="n">
        <v>2</v>
      </c>
      <c r="W1796" t="inlineStr">
        <is>
          <t>-</t>
        </is>
      </c>
      <c r="X1796" t="inlineStr">
        <is>
          <t>No</t>
        </is>
      </c>
      <c r="Y1796" t="inlineStr">
        <is>
          <t>No</t>
        </is>
      </c>
      <c r="Z1796" t="inlineStr">
        <is>
          <t>Si</t>
        </is>
      </c>
      <c r="AA1796" t="inlineStr">
        <is>
          <t>No</t>
        </is>
      </c>
      <c r="AB1796" t="inlineStr">
        <is>
          <t>Si</t>
        </is>
      </c>
      <c r="AC1796" s="126" t="inlineStr">
        <is>
          <t>Aqui</t>
        </is>
      </c>
      <c r="AE1796" t="n">
        <v>3326.566265060241</v>
      </c>
      <c r="AF1796" t="n">
        <v>3326.566265060241</v>
      </c>
    </row>
    <row r="1797">
      <c r="B1797" t="inlineStr">
        <is>
          <t>Actiu</t>
        </is>
      </c>
      <c r="C1797" t="inlineStr">
        <is>
          <t>2025-06-16</t>
        </is>
      </c>
      <c r="D1797" t="inlineStr">
        <is>
          <t>Serra Grup Immobiliari</t>
        </is>
      </c>
      <c r="F1797" t="inlineStr">
        <is>
          <t>2025-06-16</t>
        </is>
      </c>
      <c r="G1797" t="n">
        <v>0</v>
      </c>
      <c r="I1797" t="n">
        <v>267000</v>
      </c>
      <c r="J1797" t="inlineStr">
        <is>
          <t>-</t>
        </is>
      </c>
      <c r="K1797" t="inlineStr">
        <is>
          <t>Viviendas</t>
        </is>
      </c>
      <c r="L1797" t="inlineStr">
        <is>
          <t>Buen estado</t>
        </is>
      </c>
      <c r="M1797" t="inlineStr">
        <is>
          <t>-</t>
        </is>
      </c>
      <c r="N1797" t="inlineStr">
        <is>
          <t>-</t>
        </is>
      </c>
      <c r="O1797" t="inlineStr">
        <is>
          <t>Vilafranca del Penedès</t>
        </is>
      </c>
      <c r="P1797" t="inlineStr">
        <is>
          <t>*CENTRO</t>
        </is>
      </c>
      <c r="Q1797" t="n">
        <v>305</v>
      </c>
      <c r="R1797" t="inlineStr">
        <is>
          <t>-</t>
        </is>
      </c>
      <c r="S1797" t="inlineStr">
        <is>
          <t>-</t>
        </is>
      </c>
      <c r="T1797" t="inlineStr">
        <is>
          <t>No</t>
        </is>
      </c>
      <c r="U1797" t="n">
        <v>4</v>
      </c>
      <c r="V1797" t="n">
        <v>3</v>
      </c>
      <c r="W1797" t="inlineStr">
        <is>
          <t>-</t>
        </is>
      </c>
      <c r="X1797" t="inlineStr">
        <is>
          <t>No</t>
        </is>
      </c>
      <c r="Y1797" t="inlineStr">
        <is>
          <t>No</t>
        </is>
      </c>
      <c r="Z1797" t="inlineStr">
        <is>
          <t>No</t>
        </is>
      </c>
      <c r="AA1797" t="inlineStr">
        <is>
          <t>No</t>
        </is>
      </c>
      <c r="AB1797" t="inlineStr">
        <is>
          <t>No</t>
        </is>
      </c>
      <c r="AC1797" s="126" t="inlineStr">
        <is>
          <t>Aqui</t>
        </is>
      </c>
      <c r="AE1797" t="n">
        <v>875.4098360655738</v>
      </c>
      <c r="AF1797" t="inlineStr">
        <is>
          <t>-</t>
        </is>
      </c>
    </row>
    <row r="1798">
      <c r="B1798" t="inlineStr">
        <is>
          <t>Actiu</t>
        </is>
      </c>
      <c r="C1798" t="inlineStr">
        <is>
          <t>2025-06-16</t>
        </is>
      </c>
      <c r="D1798" t="inlineStr">
        <is>
          <t>Serra Grup Immobiliari</t>
        </is>
      </c>
      <c r="F1798" t="inlineStr">
        <is>
          <t>2025-06-16</t>
        </is>
      </c>
      <c r="G1798" t="n">
        <v>0</v>
      </c>
      <c r="I1798" t="n">
        <v>276105</v>
      </c>
      <c r="J1798" t="inlineStr">
        <is>
          <t>-</t>
        </is>
      </c>
      <c r="K1798" t="inlineStr">
        <is>
          <t>Viviendas</t>
        </is>
      </c>
      <c r="L1798" t="inlineStr">
        <is>
          <t>Obra Nueva</t>
        </is>
      </c>
      <c r="M1798" t="n">
        <v>2025</v>
      </c>
      <c r="N1798" t="n">
        <v>0</v>
      </c>
      <c r="O1798" t="inlineStr">
        <is>
          <t>Vilafranca del Penedès</t>
        </is>
      </c>
      <c r="P1798" t="inlineStr">
        <is>
          <t>Vilafranca del Penedès</t>
        </is>
      </c>
      <c r="Q1798" t="n">
        <v>83</v>
      </c>
      <c r="R1798" t="inlineStr">
        <is>
          <t>-</t>
        </is>
      </c>
      <c r="S1798" t="inlineStr">
        <is>
          <t>-</t>
        </is>
      </c>
      <c r="T1798" t="inlineStr">
        <is>
          <t>Si</t>
        </is>
      </c>
      <c r="U1798" t="n">
        <v>3</v>
      </c>
      <c r="V1798" t="n">
        <v>2</v>
      </c>
      <c r="W1798" t="inlineStr">
        <is>
          <t>-</t>
        </is>
      </c>
      <c r="X1798" t="inlineStr">
        <is>
          <t>No</t>
        </is>
      </c>
      <c r="Y1798" t="inlineStr">
        <is>
          <t>No</t>
        </is>
      </c>
      <c r="Z1798" t="inlineStr">
        <is>
          <t>Si</t>
        </is>
      </c>
      <c r="AA1798" t="inlineStr">
        <is>
          <t>No</t>
        </is>
      </c>
      <c r="AB1798" t="inlineStr">
        <is>
          <t>Si</t>
        </is>
      </c>
      <c r="AC1798" s="126" t="inlineStr">
        <is>
          <t>Aqui</t>
        </is>
      </c>
      <c r="AE1798" t="n">
        <v>3326.566265060241</v>
      </c>
      <c r="AF1798" t="n">
        <v>3326.566265060241</v>
      </c>
    </row>
    <row r="1799">
      <c r="B1799" t="inlineStr">
        <is>
          <t>Actiu</t>
        </is>
      </c>
      <c r="C1799" t="inlineStr">
        <is>
          <t>2025-06-16</t>
        </is>
      </c>
      <c r="D1799" t="inlineStr">
        <is>
          <t>Serra Grup Immobiliari</t>
        </is>
      </c>
      <c r="F1799" t="inlineStr">
        <is>
          <t>2025-06-16</t>
        </is>
      </c>
      <c r="G1799" t="n">
        <v>0</v>
      </c>
      <c r="I1799" t="n">
        <v>282043</v>
      </c>
      <c r="J1799" t="inlineStr">
        <is>
          <t>-</t>
        </is>
      </c>
      <c r="K1799" t="inlineStr">
        <is>
          <t>Viviendas</t>
        </is>
      </c>
      <c r="L1799" t="inlineStr">
        <is>
          <t>Nuevo</t>
        </is>
      </c>
      <c r="M1799" t="inlineStr">
        <is>
          <t>-</t>
        </is>
      </c>
      <c r="N1799" t="inlineStr">
        <is>
          <t>-</t>
        </is>
      </c>
      <c r="O1799" t="inlineStr">
        <is>
          <t>Vilafranca del Penedès</t>
        </is>
      </c>
      <c r="P1799" t="inlineStr">
        <is>
          <t>Barcelona</t>
        </is>
      </c>
      <c r="Q1799" t="n">
        <v>83</v>
      </c>
      <c r="R1799" t="inlineStr">
        <is>
          <t>-</t>
        </is>
      </c>
      <c r="S1799" t="inlineStr">
        <is>
          <t>-</t>
        </is>
      </c>
      <c r="T1799" t="inlineStr">
        <is>
          <t>Si</t>
        </is>
      </c>
      <c r="U1799" t="n">
        <v>3</v>
      </c>
      <c r="V1799" t="n">
        <v>2</v>
      </c>
      <c r="W1799" t="inlineStr">
        <is>
          <t>-</t>
        </is>
      </c>
      <c r="X1799" t="inlineStr">
        <is>
          <t>No</t>
        </is>
      </c>
      <c r="Y1799" t="inlineStr">
        <is>
          <t>No</t>
        </is>
      </c>
      <c r="Z1799" t="inlineStr">
        <is>
          <t>Si</t>
        </is>
      </c>
      <c r="AA1799" t="inlineStr">
        <is>
          <t>No</t>
        </is>
      </c>
      <c r="AB1799" t="inlineStr">
        <is>
          <t>Si</t>
        </is>
      </c>
      <c r="AC1799" s="126" t="inlineStr">
        <is>
          <t>Aqui</t>
        </is>
      </c>
      <c r="AE1799" t="n">
        <v>3398.10843373494</v>
      </c>
      <c r="AF1799" t="inlineStr">
        <is>
          <t>-</t>
        </is>
      </c>
    </row>
    <row r="1800">
      <c r="B1800" t="inlineStr">
        <is>
          <t>Actiu</t>
        </is>
      </c>
      <c r="C1800" t="inlineStr">
        <is>
          <t>2025-06-16</t>
        </is>
      </c>
      <c r="D1800" t="inlineStr">
        <is>
          <t>Serra Grup Immobiliari</t>
        </is>
      </c>
      <c r="F1800" t="inlineStr">
        <is>
          <t>2025-06-16</t>
        </is>
      </c>
      <c r="G1800" t="n">
        <v>0</v>
      </c>
      <c r="I1800" t="n">
        <v>285000</v>
      </c>
      <c r="J1800" t="inlineStr">
        <is>
          <t>-</t>
        </is>
      </c>
      <c r="K1800" t="inlineStr">
        <is>
          <t>Viviendas</t>
        </is>
      </c>
      <c r="L1800" t="inlineStr">
        <is>
          <t>Buen estado</t>
        </is>
      </c>
      <c r="M1800" t="n">
        <v>1960</v>
      </c>
      <c r="N1800" t="n">
        <v>65</v>
      </c>
      <c r="O1800" t="inlineStr">
        <is>
          <t>Vilafranca del Penedès</t>
        </is>
      </c>
      <c r="P1800" t="inlineStr">
        <is>
          <t>*CENTRO</t>
        </is>
      </c>
      <c r="Q1800" t="n">
        <v>98</v>
      </c>
      <c r="R1800" t="inlineStr">
        <is>
          <t>-</t>
        </is>
      </c>
      <c r="S1800" t="inlineStr">
        <is>
          <t>-</t>
        </is>
      </c>
      <c r="T1800" t="inlineStr">
        <is>
          <t>No</t>
        </is>
      </c>
      <c r="U1800" t="n">
        <v>3</v>
      </c>
      <c r="V1800" t="n">
        <v>2</v>
      </c>
      <c r="W1800" t="inlineStr">
        <is>
          <t>-</t>
        </is>
      </c>
      <c r="X1800" t="inlineStr">
        <is>
          <t>No</t>
        </is>
      </c>
      <c r="Y1800" t="inlineStr">
        <is>
          <t>Si</t>
        </is>
      </c>
      <c r="Z1800" t="inlineStr">
        <is>
          <t>No</t>
        </is>
      </c>
      <c r="AA1800" t="inlineStr">
        <is>
          <t>No</t>
        </is>
      </c>
      <c r="AB1800" t="inlineStr">
        <is>
          <t>Si</t>
        </is>
      </c>
      <c r="AC1800" s="126" t="inlineStr">
        <is>
          <t>Aqui</t>
        </is>
      </c>
      <c r="AE1800" t="n">
        <v>2908.163265306122</v>
      </c>
      <c r="AF1800" t="n">
        <v>2194.840200231036</v>
      </c>
    </row>
    <row r="1801">
      <c r="B1801" t="inlineStr">
        <is>
          <t>Actiu</t>
        </is>
      </c>
      <c r="C1801" t="inlineStr">
        <is>
          <t>2025-06-16</t>
        </is>
      </c>
      <c r="D1801" t="inlineStr">
        <is>
          <t>Serra Grup Immobiliari</t>
        </is>
      </c>
      <c r="F1801" t="inlineStr">
        <is>
          <t>2025-06-16</t>
        </is>
      </c>
      <c r="G1801" t="n">
        <v>0</v>
      </c>
      <c r="I1801" t="n">
        <v>495000</v>
      </c>
      <c r="J1801" t="inlineStr">
        <is>
          <t>-</t>
        </is>
      </c>
      <c r="K1801" t="inlineStr">
        <is>
          <t>Viviendas</t>
        </is>
      </c>
      <c r="L1801" t="inlineStr">
        <is>
          <t>-</t>
        </is>
      </c>
      <c r="M1801" t="n">
        <v>1980</v>
      </c>
      <c r="N1801" t="n">
        <v>45</v>
      </c>
      <c r="O1801" t="inlineStr">
        <is>
          <t>Vilafranca del Penedès</t>
        </is>
      </c>
      <c r="P1801" t="inlineStr">
        <is>
          <t>*CENTRO</t>
        </is>
      </c>
      <c r="Q1801" t="n">
        <v>260</v>
      </c>
      <c r="R1801" t="inlineStr">
        <is>
          <t>-</t>
        </is>
      </c>
      <c r="S1801" t="inlineStr">
        <is>
          <t>-</t>
        </is>
      </c>
      <c r="T1801" t="inlineStr">
        <is>
          <t>Si</t>
        </is>
      </c>
      <c r="U1801" t="n">
        <v>5</v>
      </c>
      <c r="V1801" t="n">
        <v>3</v>
      </c>
      <c r="W1801" t="inlineStr">
        <is>
          <t>-</t>
        </is>
      </c>
      <c r="X1801" t="inlineStr">
        <is>
          <t>No</t>
        </is>
      </c>
      <c r="Y1801" t="inlineStr">
        <is>
          <t>Si</t>
        </is>
      </c>
      <c r="Z1801" t="inlineStr">
        <is>
          <t>No</t>
        </is>
      </c>
      <c r="AA1801" t="inlineStr">
        <is>
          <t>Si</t>
        </is>
      </c>
      <c r="AB1801" t="inlineStr">
        <is>
          <t>No</t>
        </is>
      </c>
      <c r="AC1801" s="126" t="inlineStr">
        <is>
          <t>Aqui</t>
        </is>
      </c>
      <c r="AE1801" t="n">
        <v>1903.846153846154</v>
      </c>
      <c r="AF1801" t="n">
        <v>1554.160125588697</v>
      </c>
    </row>
    <row r="1802">
      <c r="B1802" t="inlineStr">
        <is>
          <t>Actiu</t>
        </is>
      </c>
      <c r="C1802" t="inlineStr">
        <is>
          <t>2025-06-16</t>
        </is>
      </c>
      <c r="D1802" t="inlineStr">
        <is>
          <t>Serra Grup Immobiliari</t>
        </is>
      </c>
      <c r="F1802" t="inlineStr">
        <is>
          <t>2025-06-16</t>
        </is>
      </c>
      <c r="G1802" t="n">
        <v>0</v>
      </c>
      <c r="I1802" t="n">
        <v>295000</v>
      </c>
      <c r="J1802" t="inlineStr">
        <is>
          <t>-</t>
        </is>
      </c>
      <c r="K1802" t="inlineStr">
        <is>
          <t>Viviendas</t>
        </is>
      </c>
      <c r="L1802" t="inlineStr">
        <is>
          <t>-</t>
        </is>
      </c>
      <c r="M1802" t="n">
        <v>1991</v>
      </c>
      <c r="N1802" t="n">
        <v>34</v>
      </c>
      <c r="O1802" t="inlineStr">
        <is>
          <t>Vilafranca del Penedès</t>
        </is>
      </c>
      <c r="P1802" t="inlineStr">
        <is>
          <t>Barceloneta - Molí D´En Rovira</t>
        </is>
      </c>
      <c r="Q1802" t="n">
        <v>121</v>
      </c>
      <c r="R1802" t="inlineStr">
        <is>
          <t>-</t>
        </is>
      </c>
      <c r="S1802" t="inlineStr">
        <is>
          <t>-</t>
        </is>
      </c>
      <c r="T1802" t="inlineStr">
        <is>
          <t>No</t>
        </is>
      </c>
      <c r="U1802" t="n">
        <v>3</v>
      </c>
      <c r="V1802" t="n">
        <v>3</v>
      </c>
      <c r="W1802" t="inlineStr">
        <is>
          <t>-</t>
        </is>
      </c>
      <c r="X1802" t="inlineStr">
        <is>
          <t>No</t>
        </is>
      </c>
      <c r="Y1802" t="inlineStr">
        <is>
          <t>No</t>
        </is>
      </c>
      <c r="Z1802" t="inlineStr">
        <is>
          <t>No</t>
        </is>
      </c>
      <c r="AA1802" t="inlineStr">
        <is>
          <t>Si</t>
        </is>
      </c>
      <c r="AB1802" t="inlineStr">
        <is>
          <t>Si</t>
        </is>
      </c>
      <c r="AC1802" s="126" t="inlineStr">
        <is>
          <t>Aqui</t>
        </is>
      </c>
      <c r="AE1802" t="n">
        <v>2438.01652892562</v>
      </c>
      <c r="AF1802" t="n">
        <v>2083.774811047538</v>
      </c>
    </row>
    <row r="1803">
      <c r="B1803" t="inlineStr">
        <is>
          <t>Actiu</t>
        </is>
      </c>
      <c r="C1803" t="inlineStr">
        <is>
          <t>2025-06-16</t>
        </is>
      </c>
      <c r="D1803" t="inlineStr">
        <is>
          <t>Serra Grup Immobiliari</t>
        </is>
      </c>
      <c r="F1803" t="inlineStr">
        <is>
          <t>2025-06-16</t>
        </is>
      </c>
      <c r="G1803" t="n">
        <v>0</v>
      </c>
      <c r="I1803" t="n">
        <v>285000</v>
      </c>
      <c r="J1803" t="inlineStr">
        <is>
          <t>-</t>
        </is>
      </c>
      <c r="K1803" t="inlineStr">
        <is>
          <t>Viviendas</t>
        </is>
      </c>
      <c r="L1803" t="inlineStr">
        <is>
          <t>-</t>
        </is>
      </c>
      <c r="M1803" t="n">
        <v>1966</v>
      </c>
      <c r="N1803" t="n">
        <v>59</v>
      </c>
      <c r="O1803" t="inlineStr">
        <is>
          <t>Vilafranca del Penedès</t>
        </is>
      </c>
      <c r="P1803" t="inlineStr">
        <is>
          <t>Sant Julià</t>
        </is>
      </c>
      <c r="Q1803" t="n">
        <v>90</v>
      </c>
      <c r="R1803" t="inlineStr">
        <is>
          <t>-</t>
        </is>
      </c>
      <c r="S1803" t="inlineStr">
        <is>
          <t>-</t>
        </is>
      </c>
      <c r="T1803" t="inlineStr">
        <is>
          <t>No</t>
        </is>
      </c>
      <c r="U1803" t="n">
        <v>3</v>
      </c>
      <c r="V1803" t="n">
        <v>1</v>
      </c>
      <c r="W1803" t="inlineStr">
        <is>
          <t>-</t>
        </is>
      </c>
      <c r="X1803" t="inlineStr">
        <is>
          <t>Si</t>
        </is>
      </c>
      <c r="Y1803" t="inlineStr">
        <is>
          <t>No</t>
        </is>
      </c>
      <c r="Z1803" t="inlineStr">
        <is>
          <t>No</t>
        </is>
      </c>
      <c r="AA1803" t="inlineStr">
        <is>
          <t>Si</t>
        </is>
      </c>
      <c r="AB1803" t="inlineStr">
        <is>
          <t>Si</t>
        </is>
      </c>
      <c r="AC1803" s="126" t="inlineStr">
        <is>
          <t>Aqui</t>
        </is>
      </c>
      <c r="AE1803" t="n">
        <v>3166.666666666667</v>
      </c>
      <c r="AF1803" t="n">
        <v>2445.302445302445</v>
      </c>
    </row>
    <row r="1804">
      <c r="B1804" t="inlineStr">
        <is>
          <t>Actiu</t>
        </is>
      </c>
      <c r="C1804" t="inlineStr">
        <is>
          <t>2025-06-16</t>
        </is>
      </c>
      <c r="D1804" t="inlineStr">
        <is>
          <t>Serra Grup Immobiliari</t>
        </is>
      </c>
      <c r="F1804" t="inlineStr">
        <is>
          <t>2025-06-16</t>
        </is>
      </c>
      <c r="G1804" t="n">
        <v>0</v>
      </c>
      <c r="I1804" t="n">
        <v>2200000</v>
      </c>
      <c r="J1804" t="inlineStr">
        <is>
          <t>-</t>
        </is>
      </c>
      <c r="K1804" t="inlineStr">
        <is>
          <t>Viviendas</t>
        </is>
      </c>
      <c r="L1804" t="inlineStr">
        <is>
          <t>-</t>
        </is>
      </c>
      <c r="M1804" t="inlineStr">
        <is>
          <t>-</t>
        </is>
      </c>
      <c r="N1804" t="inlineStr">
        <is>
          <t>-</t>
        </is>
      </c>
      <c r="O1804" t="inlineStr">
        <is>
          <t>Vilafranca del Penedès</t>
        </is>
      </c>
      <c r="P1804" t="inlineStr">
        <is>
          <t>Subirats</t>
        </is>
      </c>
      <c r="Q1804" t="n">
        <v>687</v>
      </c>
      <c r="R1804" t="inlineStr">
        <is>
          <t>-</t>
        </is>
      </c>
      <c r="S1804" t="inlineStr">
        <is>
          <t>-</t>
        </is>
      </c>
      <c r="T1804" t="inlineStr">
        <is>
          <t>No</t>
        </is>
      </c>
      <c r="U1804" t="n">
        <v>8</v>
      </c>
      <c r="V1804" t="n">
        <v>6</v>
      </c>
      <c r="W1804" t="inlineStr">
        <is>
          <t>-</t>
        </is>
      </c>
      <c r="X1804" t="inlineStr">
        <is>
          <t>Si</t>
        </is>
      </c>
      <c r="Y1804" t="inlineStr">
        <is>
          <t>Si</t>
        </is>
      </c>
      <c r="Z1804" t="inlineStr">
        <is>
          <t>Si</t>
        </is>
      </c>
      <c r="AA1804" t="inlineStr">
        <is>
          <t>No</t>
        </is>
      </c>
      <c r="AB1804" t="inlineStr">
        <is>
          <t>No</t>
        </is>
      </c>
      <c r="AC1804" s="126" t="inlineStr">
        <is>
          <t>Aqui</t>
        </is>
      </c>
      <c r="AE1804" t="n">
        <v>3202.328966521106</v>
      </c>
      <c r="AF1804" t="inlineStr">
        <is>
          <t>-</t>
        </is>
      </c>
    </row>
    <row r="1805">
      <c r="B1805" t="inlineStr">
        <is>
          <t>Actiu</t>
        </is>
      </c>
      <c r="C1805" t="inlineStr">
        <is>
          <t>2025-06-16</t>
        </is>
      </c>
      <c r="D1805" t="inlineStr">
        <is>
          <t>Serra Grup Immobiliari</t>
        </is>
      </c>
      <c r="F1805" t="inlineStr">
        <is>
          <t>2025-06-16</t>
        </is>
      </c>
      <c r="G1805" t="n">
        <v>0</v>
      </c>
      <c r="I1805" t="n">
        <v>296000</v>
      </c>
      <c r="J1805" t="inlineStr">
        <is>
          <t>-</t>
        </is>
      </c>
      <c r="K1805" t="inlineStr">
        <is>
          <t>Viviendas</t>
        </is>
      </c>
      <c r="L1805" t="inlineStr">
        <is>
          <t>Buen estado</t>
        </is>
      </c>
      <c r="M1805" t="inlineStr">
        <is>
          <t>-</t>
        </is>
      </c>
      <c r="N1805" t="inlineStr">
        <is>
          <t>-</t>
        </is>
      </c>
      <c r="O1805" t="inlineStr">
        <is>
          <t>Font-rubí</t>
        </is>
      </c>
      <c r="P1805" t="inlineStr">
        <is>
          <t>Cataluna</t>
        </is>
      </c>
      <c r="Q1805" t="n">
        <v>95</v>
      </c>
      <c r="R1805" t="inlineStr">
        <is>
          <t>-</t>
        </is>
      </c>
      <c r="S1805" t="inlineStr">
        <is>
          <t>-</t>
        </is>
      </c>
      <c r="T1805" t="inlineStr">
        <is>
          <t>No</t>
        </is>
      </c>
      <c r="U1805" t="n">
        <v>7</v>
      </c>
      <c r="V1805" t="n">
        <v>3</v>
      </c>
      <c r="W1805" t="inlineStr">
        <is>
          <t>-</t>
        </is>
      </c>
      <c r="X1805" t="inlineStr">
        <is>
          <t>Si</t>
        </is>
      </c>
      <c r="Y1805" t="inlineStr">
        <is>
          <t>No</t>
        </is>
      </c>
      <c r="Z1805" t="inlineStr">
        <is>
          <t>Si</t>
        </is>
      </c>
      <c r="AA1805" t="inlineStr">
        <is>
          <t>No</t>
        </is>
      </c>
      <c r="AB1805" t="inlineStr">
        <is>
          <t>No</t>
        </is>
      </c>
      <c r="AC1805" s="126" t="inlineStr">
        <is>
          <t>Aqui</t>
        </is>
      </c>
      <c r="AE1805" t="n">
        <v>3115.78947368421</v>
      </c>
      <c r="AF1805" t="inlineStr">
        <is>
          <t>-</t>
        </is>
      </c>
    </row>
    <row r="1806">
      <c r="B1806" t="inlineStr">
        <is>
          <t>Actiu</t>
        </is>
      </c>
      <c r="C1806" t="inlineStr">
        <is>
          <t>2025-06-16</t>
        </is>
      </c>
      <c r="D1806" t="inlineStr">
        <is>
          <t>Serra Grup Immobiliari</t>
        </is>
      </c>
      <c r="F1806" t="inlineStr">
        <is>
          <t>2025-06-16</t>
        </is>
      </c>
      <c r="G1806" t="n">
        <v>0</v>
      </c>
      <c r="I1806" t="n">
        <v>340000</v>
      </c>
      <c r="J1806" t="inlineStr">
        <is>
          <t>-</t>
        </is>
      </c>
      <c r="K1806" t="inlineStr">
        <is>
          <t>Viviendas</t>
        </is>
      </c>
      <c r="L1806" t="inlineStr">
        <is>
          <t>-</t>
        </is>
      </c>
      <c r="M1806" t="n">
        <v>2003</v>
      </c>
      <c r="N1806" t="n">
        <v>22</v>
      </c>
      <c r="O1806" t="inlineStr">
        <is>
          <t>Moja</t>
        </is>
      </c>
      <c r="P1806" t="inlineStr">
        <is>
          <t>La vinera</t>
        </is>
      </c>
      <c r="Q1806" t="n">
        <v>125</v>
      </c>
      <c r="R1806" t="inlineStr">
        <is>
          <t>-</t>
        </is>
      </c>
      <c r="S1806" t="inlineStr">
        <is>
          <t>-</t>
        </is>
      </c>
      <c r="T1806" t="inlineStr">
        <is>
          <t>Si</t>
        </is>
      </c>
      <c r="U1806" t="n">
        <v>4</v>
      </c>
      <c r="V1806" t="n">
        <v>3</v>
      </c>
      <c r="W1806" t="inlineStr">
        <is>
          <t>-</t>
        </is>
      </c>
      <c r="X1806" t="inlineStr">
        <is>
          <t>Si</t>
        </is>
      </c>
      <c r="Y1806" t="inlineStr">
        <is>
          <t>Si</t>
        </is>
      </c>
      <c r="Z1806" t="inlineStr">
        <is>
          <t>Si</t>
        </is>
      </c>
      <c r="AA1806" t="inlineStr">
        <is>
          <t>Si</t>
        </is>
      </c>
      <c r="AB1806" t="inlineStr">
        <is>
          <t>Si</t>
        </is>
      </c>
      <c r="AC1806" s="126" t="inlineStr">
        <is>
          <t>Aqui</t>
        </is>
      </c>
      <c r="AE1806" t="n">
        <v>2720</v>
      </c>
      <c r="AF1806" t="n">
        <v>2450.45045045045</v>
      </c>
    </row>
    <row r="1807">
      <c r="B1807" t="inlineStr">
        <is>
          <t>Actiu</t>
        </is>
      </c>
      <c r="C1807" t="inlineStr">
        <is>
          <t>2025-06-17</t>
        </is>
      </c>
      <c r="D1807" t="inlineStr">
        <is>
          <t>Serra Grup Immobiliari</t>
        </is>
      </c>
      <c r="F1807" t="inlineStr">
        <is>
          <t>2025-06-17</t>
        </is>
      </c>
      <c r="G1807" t="n">
        <v>0</v>
      </c>
      <c r="I1807" t="n">
        <v>276838</v>
      </c>
      <c r="J1807" t="inlineStr">
        <is>
          <t>-</t>
        </is>
      </c>
      <c r="K1807" t="inlineStr">
        <is>
          <t>Viviendas</t>
        </is>
      </c>
      <c r="L1807" t="inlineStr">
        <is>
          <t>Obra Nueva</t>
        </is>
      </c>
      <c r="M1807" t="n">
        <v>2025</v>
      </c>
      <c r="N1807" t="n">
        <v>0</v>
      </c>
      <c r="O1807" t="inlineStr">
        <is>
          <t>Vilafranca del Penedès</t>
        </is>
      </c>
      <c r="P1807" t="inlineStr">
        <is>
          <t>Barceloneta</t>
        </is>
      </c>
      <c r="Q1807" t="n">
        <v>83</v>
      </c>
      <c r="R1807" t="inlineStr">
        <is>
          <t>-</t>
        </is>
      </c>
      <c r="S1807" t="inlineStr">
        <is>
          <t>-</t>
        </is>
      </c>
      <c r="T1807" t="inlineStr">
        <is>
          <t>Si</t>
        </is>
      </c>
      <c r="U1807" t="n">
        <v>3</v>
      </c>
      <c r="V1807" t="n">
        <v>2</v>
      </c>
      <c r="W1807" t="inlineStr">
        <is>
          <t>-</t>
        </is>
      </c>
      <c r="X1807" t="inlineStr">
        <is>
          <t>No</t>
        </is>
      </c>
      <c r="Y1807" t="inlineStr">
        <is>
          <t>No</t>
        </is>
      </c>
      <c r="Z1807" t="inlineStr">
        <is>
          <t>Si</t>
        </is>
      </c>
      <c r="AA1807" t="inlineStr">
        <is>
          <t>No</t>
        </is>
      </c>
      <c r="AB1807" t="inlineStr">
        <is>
          <t>Si</t>
        </is>
      </c>
      <c r="AC1807" s="126" t="inlineStr">
        <is>
          <t>Aqui</t>
        </is>
      </c>
      <c r="AE1807" t="n">
        <v>3335.397590361446</v>
      </c>
      <c r="AF1807" t="n">
        <v>3335.397590361446</v>
      </c>
    </row>
    <row r="1808">
      <c r="B1808" t="inlineStr">
        <is>
          <t>Actiu</t>
        </is>
      </c>
      <c r="C1808" t="inlineStr">
        <is>
          <t>2025-06-17</t>
        </is>
      </c>
      <c r="D1808" t="inlineStr">
        <is>
          <t>Serra Grup Immobiliari</t>
        </is>
      </c>
      <c r="F1808" t="inlineStr">
        <is>
          <t>2025-06-17</t>
        </is>
      </c>
      <c r="G1808" t="n">
        <v>0</v>
      </c>
      <c r="I1808" t="n">
        <v>270000</v>
      </c>
      <c r="J1808" t="inlineStr">
        <is>
          <t>-</t>
        </is>
      </c>
      <c r="K1808" t="inlineStr">
        <is>
          <t>Viviendas</t>
        </is>
      </c>
      <c r="L1808" t="inlineStr">
        <is>
          <t>Seminuevo</t>
        </is>
      </c>
      <c r="M1808" t="n">
        <v>2023</v>
      </c>
      <c r="N1808" t="n">
        <v>2</v>
      </c>
      <c r="O1808" t="inlineStr">
        <is>
          <t>Vilafranca del Penedès</t>
        </is>
      </c>
      <c r="P1808" t="inlineStr">
        <is>
          <t>*CENTRO</t>
        </is>
      </c>
      <c r="Q1808" t="n">
        <v>95</v>
      </c>
      <c r="R1808" t="inlineStr">
        <is>
          <t>-</t>
        </is>
      </c>
      <c r="S1808" t="inlineStr">
        <is>
          <t>-</t>
        </is>
      </c>
      <c r="T1808" t="inlineStr">
        <is>
          <t>Si</t>
        </is>
      </c>
      <c r="U1808" t="n">
        <v>3</v>
      </c>
      <c r="V1808" t="n">
        <v>2</v>
      </c>
      <c r="W1808" t="inlineStr">
        <is>
          <t>Sur</t>
        </is>
      </c>
      <c r="X1808" t="inlineStr">
        <is>
          <t>No</t>
        </is>
      </c>
      <c r="Y1808" t="inlineStr">
        <is>
          <t>Si</t>
        </is>
      </c>
      <c r="Z1808" t="inlineStr">
        <is>
          <t>No</t>
        </is>
      </c>
      <c r="AA1808" t="inlineStr">
        <is>
          <t>No</t>
        </is>
      </c>
      <c r="AB1808" t="inlineStr">
        <is>
          <t>No</t>
        </is>
      </c>
      <c r="AC1808" s="126" t="inlineStr">
        <is>
          <t>Aqui</t>
        </is>
      </c>
      <c r="AE1808" t="n">
        <v>2842.105263157895</v>
      </c>
      <c r="AF1808" t="n">
        <v>2813.965607087024</v>
      </c>
    </row>
    <row r="1809">
      <c r="B1809" t="inlineStr">
        <is>
          <t>Actiu</t>
        </is>
      </c>
      <c r="C1809" t="inlineStr">
        <is>
          <t>2025-06-17</t>
        </is>
      </c>
      <c r="D1809" t="inlineStr">
        <is>
          <t>Serra Grup Immobiliari</t>
        </is>
      </c>
      <c r="F1809" t="inlineStr">
        <is>
          <t>2025-06-17</t>
        </is>
      </c>
      <c r="G1809" t="n">
        <v>0</v>
      </c>
      <c r="I1809" t="n">
        <v>148000</v>
      </c>
      <c r="J1809" t="inlineStr">
        <is>
          <t>-</t>
        </is>
      </c>
      <c r="K1809" t="inlineStr">
        <is>
          <t>Viviendas</t>
        </is>
      </c>
      <c r="L1809" t="inlineStr">
        <is>
          <t>Buen estado</t>
        </is>
      </c>
      <c r="M1809" t="n">
        <v>1967</v>
      </c>
      <c r="N1809" t="n">
        <v>58</v>
      </c>
      <c r="O1809" t="inlineStr">
        <is>
          <t>Vilafranca del Penedès</t>
        </is>
      </c>
      <c r="P1809" t="inlineStr">
        <is>
          <t>LEspirall</t>
        </is>
      </c>
      <c r="Q1809" t="n">
        <v>80</v>
      </c>
      <c r="R1809" t="inlineStr">
        <is>
          <t>-</t>
        </is>
      </c>
      <c r="S1809" t="inlineStr">
        <is>
          <t>-</t>
        </is>
      </c>
      <c r="T1809" t="inlineStr">
        <is>
          <t>Si</t>
        </is>
      </c>
      <c r="U1809" t="n">
        <v>3</v>
      </c>
      <c r="V1809" t="n">
        <v>1</v>
      </c>
      <c r="W1809" t="inlineStr">
        <is>
          <t>Este</t>
        </is>
      </c>
      <c r="X1809" t="inlineStr">
        <is>
          <t>No</t>
        </is>
      </c>
      <c r="Y1809" t="inlineStr">
        <is>
          <t>No</t>
        </is>
      </c>
      <c r="Z1809" t="inlineStr">
        <is>
          <t>No</t>
        </is>
      </c>
      <c r="AA1809" t="inlineStr">
        <is>
          <t>No</t>
        </is>
      </c>
      <c r="AB1809" t="inlineStr">
        <is>
          <t>Si</t>
        </is>
      </c>
      <c r="AC1809" s="126" t="inlineStr">
        <is>
          <t>Aqui</t>
        </is>
      </c>
      <c r="AE1809" t="n">
        <v>1850</v>
      </c>
      <c r="AF1809" t="n">
        <v>1434.108527131783</v>
      </c>
    </row>
    <row r="1810">
      <c r="B1810" t="inlineStr">
        <is>
          <t>Actiu</t>
        </is>
      </c>
      <c r="C1810" t="inlineStr">
        <is>
          <t>2025-06-17</t>
        </is>
      </c>
      <c r="D1810" t="inlineStr">
        <is>
          <t>Serra Grup Immobiliari</t>
        </is>
      </c>
      <c r="F1810" t="inlineStr">
        <is>
          <t>2025-06-17</t>
        </is>
      </c>
      <c r="G1810" t="n">
        <v>0</v>
      </c>
      <c r="I1810" t="n">
        <v>495000</v>
      </c>
      <c r="J1810" t="inlineStr">
        <is>
          <t>-</t>
        </is>
      </c>
      <c r="K1810" t="inlineStr">
        <is>
          <t>Viviendas</t>
        </is>
      </c>
      <c r="L1810" t="inlineStr">
        <is>
          <t>Buen estado</t>
        </is>
      </c>
      <c r="M1810" t="n">
        <v>1918</v>
      </c>
      <c r="N1810" t="n">
        <v>107</v>
      </c>
      <c r="O1810" t="inlineStr">
        <is>
          <t>Vilafranca del Penedès</t>
        </is>
      </c>
      <c r="P1810" t="inlineStr">
        <is>
          <t>*CENTRO</t>
        </is>
      </c>
      <c r="Q1810" t="n">
        <v>273</v>
      </c>
      <c r="R1810" t="inlineStr">
        <is>
          <t>-</t>
        </is>
      </c>
      <c r="S1810" t="inlineStr">
        <is>
          <t>-</t>
        </is>
      </c>
      <c r="T1810" t="inlineStr">
        <is>
          <t>No</t>
        </is>
      </c>
      <c r="U1810" t="n">
        <v>7</v>
      </c>
      <c r="V1810" t="n">
        <v>4</v>
      </c>
      <c r="W1810" t="inlineStr">
        <is>
          <t>-</t>
        </is>
      </c>
      <c r="X1810" t="inlineStr">
        <is>
          <t>No</t>
        </is>
      </c>
      <c r="Y1810" t="inlineStr">
        <is>
          <t>Si</t>
        </is>
      </c>
      <c r="Z1810" t="inlineStr">
        <is>
          <t>No</t>
        </is>
      </c>
      <c r="AA1810" t="inlineStr">
        <is>
          <t>No</t>
        </is>
      </c>
      <c r="AB1810" t="inlineStr">
        <is>
          <t>No</t>
        </is>
      </c>
      <c r="AC1810" s="126" t="inlineStr">
        <is>
          <t>Aqui</t>
        </is>
      </c>
      <c r="AE1810" t="n">
        <v>1813.186813186813</v>
      </c>
      <c r="AF1810" t="n">
        <v>1181.22919425851</v>
      </c>
    </row>
    <row r="1811">
      <c r="B1811" t="inlineStr">
        <is>
          <t>Actiu</t>
        </is>
      </c>
      <c r="C1811" t="inlineStr">
        <is>
          <t>2025-06-17</t>
        </is>
      </c>
      <c r="D1811" t="inlineStr">
        <is>
          <t>Serra Grup Immobiliari</t>
        </is>
      </c>
      <c r="F1811" t="inlineStr">
        <is>
          <t>2025-06-17</t>
        </is>
      </c>
      <c r="G1811" t="n">
        <v>0</v>
      </c>
      <c r="I1811" t="n">
        <v>288472</v>
      </c>
      <c r="J1811" t="inlineStr">
        <is>
          <t>-</t>
        </is>
      </c>
      <c r="K1811" t="inlineStr">
        <is>
          <t>Viviendas</t>
        </is>
      </c>
      <c r="L1811" t="inlineStr">
        <is>
          <t>Obra Nueva</t>
        </is>
      </c>
      <c r="M1811" t="n">
        <v>2025</v>
      </c>
      <c r="N1811" t="n">
        <v>0</v>
      </c>
      <c r="O1811" t="inlineStr">
        <is>
          <t>Vilafranca del Penedès</t>
        </is>
      </c>
      <c r="P1811" t="inlineStr">
        <is>
          <t>Vilafranca del Penedès</t>
        </is>
      </c>
      <c r="Q1811" t="n">
        <v>88</v>
      </c>
      <c r="R1811" t="inlineStr">
        <is>
          <t>-</t>
        </is>
      </c>
      <c r="S1811" t="inlineStr">
        <is>
          <t>-</t>
        </is>
      </c>
      <c r="T1811" t="inlineStr">
        <is>
          <t>Si</t>
        </is>
      </c>
      <c r="U1811" t="n">
        <v>4</v>
      </c>
      <c r="V1811" t="n">
        <v>2</v>
      </c>
      <c r="W1811" t="inlineStr">
        <is>
          <t>-</t>
        </is>
      </c>
      <c r="X1811" t="inlineStr">
        <is>
          <t>No</t>
        </is>
      </c>
      <c r="Y1811" t="inlineStr">
        <is>
          <t>Si</t>
        </is>
      </c>
      <c r="Z1811" t="inlineStr">
        <is>
          <t>Si</t>
        </is>
      </c>
      <c r="AA1811" t="inlineStr">
        <is>
          <t>No</t>
        </is>
      </c>
      <c r="AB1811" t="inlineStr">
        <is>
          <t>Si</t>
        </is>
      </c>
      <c r="AC1811" s="126" t="inlineStr">
        <is>
          <t>Aqui</t>
        </is>
      </c>
      <c r="AE1811" t="n">
        <v>3278.090909090909</v>
      </c>
      <c r="AF1811" t="n">
        <v>3278.090909090909</v>
      </c>
    </row>
    <row r="1812">
      <c r="B1812" t="inlineStr">
        <is>
          <t>Actiu</t>
        </is>
      </c>
      <c r="C1812" t="inlineStr">
        <is>
          <t>2025-06-17</t>
        </is>
      </c>
      <c r="D1812" t="inlineStr">
        <is>
          <t>Serra Grup Immobiliari</t>
        </is>
      </c>
      <c r="F1812" t="inlineStr">
        <is>
          <t>2025-06-17</t>
        </is>
      </c>
      <c r="G1812" t="n">
        <v>0</v>
      </c>
      <c r="I1812" t="n">
        <v>294743</v>
      </c>
      <c r="J1812" t="inlineStr">
        <is>
          <t>-</t>
        </is>
      </c>
      <c r="K1812" t="inlineStr">
        <is>
          <t>Viviendas</t>
        </is>
      </c>
      <c r="L1812" t="inlineStr">
        <is>
          <t>Obra Nueva</t>
        </is>
      </c>
      <c r="M1812" t="n">
        <v>2025</v>
      </c>
      <c r="N1812" t="n">
        <v>0</v>
      </c>
      <c r="O1812" t="inlineStr">
        <is>
          <t>Vilafranca del Penedès</t>
        </is>
      </c>
      <c r="P1812" t="inlineStr">
        <is>
          <t>Barceloneta</t>
        </is>
      </c>
      <c r="Q1812" t="n">
        <v>82</v>
      </c>
      <c r="R1812" t="inlineStr">
        <is>
          <t>-</t>
        </is>
      </c>
      <c r="S1812" t="inlineStr">
        <is>
          <t>-</t>
        </is>
      </c>
      <c r="T1812" t="inlineStr">
        <is>
          <t>Si</t>
        </is>
      </c>
      <c r="U1812" t="n">
        <v>4</v>
      </c>
      <c r="V1812" t="n">
        <v>2</v>
      </c>
      <c r="W1812" t="inlineStr">
        <is>
          <t>-</t>
        </is>
      </c>
      <c r="X1812" t="inlineStr">
        <is>
          <t>No</t>
        </is>
      </c>
      <c r="Y1812" t="inlineStr">
        <is>
          <t>No</t>
        </is>
      </c>
      <c r="Z1812" t="inlineStr">
        <is>
          <t>Si</t>
        </is>
      </c>
      <c r="AA1812" t="inlineStr">
        <is>
          <t>No</t>
        </is>
      </c>
      <c r="AB1812" t="inlineStr">
        <is>
          <t>Si</t>
        </is>
      </c>
      <c r="AC1812" s="126" t="inlineStr">
        <is>
          <t>Aqui</t>
        </is>
      </c>
      <c r="AE1812" t="n">
        <v>3594.426829268293</v>
      </c>
      <c r="AF1812" t="n">
        <v>3594.426829268293</v>
      </c>
    </row>
    <row r="1813">
      <c r="B1813" t="inlineStr">
        <is>
          <t>Actiu</t>
        </is>
      </c>
      <c r="C1813" t="inlineStr">
        <is>
          <t>2025-06-17</t>
        </is>
      </c>
      <c r="D1813" t="inlineStr">
        <is>
          <t>Serra Grup Immobiliari</t>
        </is>
      </c>
      <c r="F1813" t="inlineStr">
        <is>
          <t>2025-06-17</t>
        </is>
      </c>
      <c r="G1813" t="n">
        <v>0</v>
      </c>
      <c r="I1813" t="n">
        <v>284000</v>
      </c>
      <c r="J1813" t="inlineStr">
        <is>
          <t>-</t>
        </is>
      </c>
      <c r="K1813" t="inlineStr">
        <is>
          <t>Viviendas</t>
        </is>
      </c>
      <c r="L1813" t="inlineStr">
        <is>
          <t>Nuevo</t>
        </is>
      </c>
      <c r="M1813" t="n">
        <v>2025</v>
      </c>
      <c r="N1813" t="n">
        <v>0</v>
      </c>
      <c r="O1813" t="inlineStr">
        <is>
          <t>Vilafranca del Penedès</t>
        </is>
      </c>
      <c r="P1813" t="inlineStr">
        <is>
          <t>La Girada</t>
        </is>
      </c>
      <c r="Q1813" t="n">
        <v>78</v>
      </c>
      <c r="R1813" t="inlineStr">
        <is>
          <t>-</t>
        </is>
      </c>
      <c r="S1813" t="inlineStr">
        <is>
          <t>-</t>
        </is>
      </c>
      <c r="T1813" t="inlineStr">
        <is>
          <t>Si</t>
        </is>
      </c>
      <c r="U1813" t="n">
        <v>4</v>
      </c>
      <c r="V1813" t="n">
        <v>2</v>
      </c>
      <c r="W1813" t="inlineStr">
        <is>
          <t>-</t>
        </is>
      </c>
      <c r="X1813" t="inlineStr">
        <is>
          <t>No</t>
        </is>
      </c>
      <c r="Y1813" t="inlineStr">
        <is>
          <t>Si</t>
        </is>
      </c>
      <c r="Z1813" t="inlineStr">
        <is>
          <t>Si</t>
        </is>
      </c>
      <c r="AA1813" t="inlineStr">
        <is>
          <t>No</t>
        </is>
      </c>
      <c r="AB1813" t="inlineStr">
        <is>
          <t>No</t>
        </is>
      </c>
      <c r="AC1813" s="126" t="inlineStr">
        <is>
          <t>Aqui</t>
        </is>
      </c>
      <c r="AE1813" t="n">
        <v>3641.025641025641</v>
      </c>
      <c r="AF1813" t="n">
        <v>3641.025641025641</v>
      </c>
    </row>
    <row r="1814">
      <c r="B1814" t="inlineStr">
        <is>
          <t>Actiu</t>
        </is>
      </c>
      <c r="C1814" t="inlineStr">
        <is>
          <t>2025-06-17</t>
        </is>
      </c>
      <c r="D1814" t="inlineStr">
        <is>
          <t>Serra Grup Immobiliari</t>
        </is>
      </c>
      <c r="F1814" t="inlineStr">
        <is>
          <t>2025-06-17</t>
        </is>
      </c>
      <c r="G1814" t="n">
        <v>0</v>
      </c>
      <c r="I1814" t="n">
        <v>273137</v>
      </c>
      <c r="J1814" t="inlineStr">
        <is>
          <t>-</t>
        </is>
      </c>
      <c r="K1814" t="inlineStr">
        <is>
          <t>Viviendas</t>
        </is>
      </c>
      <c r="L1814" t="inlineStr">
        <is>
          <t>Obra Nueva</t>
        </is>
      </c>
      <c r="M1814" t="inlineStr">
        <is>
          <t>-</t>
        </is>
      </c>
      <c r="N1814" t="inlineStr">
        <is>
          <t>-</t>
        </is>
      </c>
      <c r="O1814" t="inlineStr">
        <is>
          <t>Vilafranca del Penedès</t>
        </is>
      </c>
      <c r="P1814" t="inlineStr">
        <is>
          <t>Barceloneta</t>
        </is>
      </c>
      <c r="Q1814" t="n">
        <v>82</v>
      </c>
      <c r="R1814" t="inlineStr">
        <is>
          <t>-</t>
        </is>
      </c>
      <c r="S1814" t="inlineStr">
        <is>
          <t>-</t>
        </is>
      </c>
      <c r="T1814" t="inlineStr">
        <is>
          <t>Si</t>
        </is>
      </c>
      <c r="U1814" t="n">
        <v>3</v>
      </c>
      <c r="V1814" t="n">
        <v>2</v>
      </c>
      <c r="W1814" t="inlineStr">
        <is>
          <t>-</t>
        </is>
      </c>
      <c r="X1814" t="inlineStr">
        <is>
          <t>No</t>
        </is>
      </c>
      <c r="Y1814" t="inlineStr">
        <is>
          <t>No</t>
        </is>
      </c>
      <c r="Z1814" t="inlineStr">
        <is>
          <t>Si</t>
        </is>
      </c>
      <c r="AA1814" t="inlineStr">
        <is>
          <t>No</t>
        </is>
      </c>
      <c r="AB1814" t="inlineStr">
        <is>
          <t>Si</t>
        </is>
      </c>
      <c r="AC1814" s="126" t="inlineStr">
        <is>
          <t>Aqui</t>
        </is>
      </c>
      <c r="AE1814" t="n">
        <v>3330.939024390244</v>
      </c>
      <c r="AF1814" t="inlineStr">
        <is>
          <t>-</t>
        </is>
      </c>
    </row>
    <row r="1815">
      <c r="B1815" t="inlineStr">
        <is>
          <t>Actiu</t>
        </is>
      </c>
      <c r="C1815" t="inlineStr">
        <is>
          <t>2025-06-17</t>
        </is>
      </c>
      <c r="D1815" t="inlineStr">
        <is>
          <t>Serra Grup Immobiliari</t>
        </is>
      </c>
      <c r="F1815" t="inlineStr">
        <is>
          <t>2025-06-17</t>
        </is>
      </c>
      <c r="G1815" t="n">
        <v>0</v>
      </c>
      <c r="I1815" t="n">
        <v>285000</v>
      </c>
      <c r="J1815" t="inlineStr">
        <is>
          <t>-</t>
        </is>
      </c>
      <c r="K1815" t="inlineStr">
        <is>
          <t>Viviendas</t>
        </is>
      </c>
      <c r="L1815" t="inlineStr">
        <is>
          <t>Buen estado</t>
        </is>
      </c>
      <c r="M1815" t="n">
        <v>1960</v>
      </c>
      <c r="N1815" t="n">
        <v>65</v>
      </c>
      <c r="O1815" t="inlineStr">
        <is>
          <t>Vilafranca del Penedès</t>
        </is>
      </c>
      <c r="P1815" t="inlineStr">
        <is>
          <t>*CENTRO</t>
        </is>
      </c>
      <c r="Q1815" t="n">
        <v>98</v>
      </c>
      <c r="R1815" t="inlineStr">
        <is>
          <t>-</t>
        </is>
      </c>
      <c r="S1815" t="inlineStr">
        <is>
          <t>-</t>
        </is>
      </c>
      <c r="T1815" t="inlineStr">
        <is>
          <t>No</t>
        </is>
      </c>
      <c r="U1815" t="n">
        <v>3</v>
      </c>
      <c r="V1815" t="n">
        <v>2</v>
      </c>
      <c r="W1815" t="inlineStr">
        <is>
          <t>-</t>
        </is>
      </c>
      <c r="X1815" t="inlineStr">
        <is>
          <t>No</t>
        </is>
      </c>
      <c r="Y1815" t="inlineStr">
        <is>
          <t>Si</t>
        </is>
      </c>
      <c r="Z1815" t="inlineStr">
        <is>
          <t>No</t>
        </is>
      </c>
      <c r="AA1815" t="inlineStr">
        <is>
          <t>No</t>
        </is>
      </c>
      <c r="AB1815" t="inlineStr">
        <is>
          <t>Si</t>
        </is>
      </c>
      <c r="AC1815" s="126" t="inlineStr">
        <is>
          <t>Aqui</t>
        </is>
      </c>
      <c r="AE1815" t="n">
        <v>2908.163265306122</v>
      </c>
      <c r="AF1815" t="n">
        <v>2194.840200231036</v>
      </c>
    </row>
    <row r="1816">
      <c r="B1816" t="inlineStr">
        <is>
          <t>Actiu</t>
        </is>
      </c>
      <c r="C1816" t="inlineStr">
        <is>
          <t>2025-06-17</t>
        </is>
      </c>
      <c r="D1816" t="inlineStr">
        <is>
          <t>Serra Grup Immobiliari</t>
        </is>
      </c>
      <c r="F1816" t="inlineStr">
        <is>
          <t>2025-06-17</t>
        </is>
      </c>
      <c r="G1816" t="n">
        <v>0</v>
      </c>
      <c r="I1816" t="n">
        <v>167000</v>
      </c>
      <c r="J1816" t="inlineStr">
        <is>
          <t>-</t>
        </is>
      </c>
      <c r="K1816" t="inlineStr">
        <is>
          <t>Viviendas</t>
        </is>
      </c>
      <c r="L1816" t="inlineStr">
        <is>
          <t>Buen estado</t>
        </is>
      </c>
      <c r="M1816" t="n">
        <v>1972</v>
      </c>
      <c r="N1816" t="n">
        <v>53</v>
      </c>
      <c r="O1816" t="inlineStr">
        <is>
          <t>Vilafranca del Penedès</t>
        </is>
      </c>
      <c r="P1816" t="inlineStr">
        <is>
          <t>LEspirall</t>
        </is>
      </c>
      <c r="Q1816" t="n">
        <v>74</v>
      </c>
      <c r="R1816" t="inlineStr">
        <is>
          <t>-</t>
        </is>
      </c>
      <c r="S1816" t="inlineStr">
        <is>
          <t>-</t>
        </is>
      </c>
      <c r="T1816" t="inlineStr">
        <is>
          <t>Si</t>
        </is>
      </c>
      <c r="U1816" t="n">
        <v>3</v>
      </c>
      <c r="V1816" t="n">
        <v>1</v>
      </c>
      <c r="W1816" t="inlineStr">
        <is>
          <t>Sur</t>
        </is>
      </c>
      <c r="X1816" t="inlineStr">
        <is>
          <t>No</t>
        </is>
      </c>
      <c r="Y1816" t="inlineStr">
        <is>
          <t>No</t>
        </is>
      </c>
      <c r="Z1816" t="inlineStr">
        <is>
          <t>No</t>
        </is>
      </c>
      <c r="AA1816" t="inlineStr">
        <is>
          <t>No</t>
        </is>
      </c>
      <c r="AB1816" t="inlineStr">
        <is>
          <t>No</t>
        </is>
      </c>
      <c r="AC1816" s="126" t="inlineStr">
        <is>
          <t>Aqui</t>
        </is>
      </c>
      <c r="AE1816" t="n">
        <v>2256.756756756757</v>
      </c>
      <c r="AF1816" t="n">
        <v>1783.997436171349</v>
      </c>
    </row>
    <row r="1817">
      <c r="B1817" t="inlineStr">
        <is>
          <t>Actiu</t>
        </is>
      </c>
      <c r="C1817" t="inlineStr">
        <is>
          <t>2025-06-17</t>
        </is>
      </c>
      <c r="D1817" t="inlineStr">
        <is>
          <t>Serra Grup Immobiliari</t>
        </is>
      </c>
      <c r="F1817" t="inlineStr">
        <is>
          <t>2025-06-17</t>
        </is>
      </c>
      <c r="G1817" t="n">
        <v>0</v>
      </c>
      <c r="I1817" t="n">
        <v>700000</v>
      </c>
      <c r="J1817" t="inlineStr">
        <is>
          <t>-</t>
        </is>
      </c>
      <c r="K1817" t="inlineStr">
        <is>
          <t>Viviendas</t>
        </is>
      </c>
      <c r="L1817" t="inlineStr">
        <is>
          <t>Buen estado</t>
        </is>
      </c>
      <c r="M1817" t="n">
        <v>1925</v>
      </c>
      <c r="N1817" t="n">
        <v>100</v>
      </c>
      <c r="O1817" t="inlineStr">
        <is>
          <t>Vilafranca del Penedès</t>
        </is>
      </c>
      <c r="P1817" t="inlineStr">
        <is>
          <t>*CENTRO</t>
        </is>
      </c>
      <c r="Q1817" t="n">
        <v>181</v>
      </c>
      <c r="R1817" t="inlineStr">
        <is>
          <t>-</t>
        </is>
      </c>
      <c r="S1817" t="inlineStr">
        <is>
          <t>-</t>
        </is>
      </c>
      <c r="T1817" t="inlineStr">
        <is>
          <t>No</t>
        </is>
      </c>
      <c r="U1817" t="n">
        <v>8</v>
      </c>
      <c r="V1817" t="n">
        <v>8</v>
      </c>
      <c r="W1817" t="inlineStr">
        <is>
          <t>Este</t>
        </is>
      </c>
      <c r="X1817" t="inlineStr">
        <is>
          <t>No</t>
        </is>
      </c>
      <c r="Y1817" t="inlineStr">
        <is>
          <t>Si</t>
        </is>
      </c>
      <c r="Z1817" t="inlineStr">
        <is>
          <t>No</t>
        </is>
      </c>
      <c r="AA1817" t="inlineStr">
        <is>
          <t>No</t>
        </is>
      </c>
      <c r="AB1817" t="inlineStr">
        <is>
          <t>No</t>
        </is>
      </c>
      <c r="AC1817" s="126" t="inlineStr">
        <is>
          <t>Aqui</t>
        </is>
      </c>
      <c r="AE1817" t="n">
        <v>3867.403314917127</v>
      </c>
      <c r="AF1817" t="n">
        <v>2578.268876611418</v>
      </c>
    </row>
    <row r="1818">
      <c r="B1818" t="inlineStr">
        <is>
          <t>Actiu</t>
        </is>
      </c>
      <c r="C1818" t="inlineStr">
        <is>
          <t>2025-06-17</t>
        </is>
      </c>
      <c r="D1818" t="inlineStr">
        <is>
          <t>Serra Grup Immobiliari</t>
        </is>
      </c>
      <c r="F1818" t="inlineStr">
        <is>
          <t>2025-06-17</t>
        </is>
      </c>
      <c r="G1818" t="n">
        <v>0</v>
      </c>
      <c r="I1818" t="n">
        <v>276105</v>
      </c>
      <c r="J1818" t="inlineStr">
        <is>
          <t>-</t>
        </is>
      </c>
      <c r="K1818" t="inlineStr">
        <is>
          <t>Viviendas</t>
        </is>
      </c>
      <c r="L1818" t="inlineStr">
        <is>
          <t>Obra Nueva</t>
        </is>
      </c>
      <c r="M1818" t="n">
        <v>2025</v>
      </c>
      <c r="N1818" t="n">
        <v>0</v>
      </c>
      <c r="O1818" t="inlineStr">
        <is>
          <t>Vilafranca del Penedès</t>
        </is>
      </c>
      <c r="P1818" t="inlineStr">
        <is>
          <t>Vilafranca del Penedès</t>
        </is>
      </c>
      <c r="Q1818" t="n">
        <v>83</v>
      </c>
      <c r="R1818" t="inlineStr">
        <is>
          <t>-</t>
        </is>
      </c>
      <c r="S1818" t="inlineStr">
        <is>
          <t>-</t>
        </is>
      </c>
      <c r="T1818" t="inlineStr">
        <is>
          <t>Si</t>
        </is>
      </c>
      <c r="U1818" t="n">
        <v>3</v>
      </c>
      <c r="V1818" t="n">
        <v>2</v>
      </c>
      <c r="W1818" t="inlineStr">
        <is>
          <t>-</t>
        </is>
      </c>
      <c r="X1818" t="inlineStr">
        <is>
          <t>No</t>
        </is>
      </c>
      <c r="Y1818" t="inlineStr">
        <is>
          <t>No</t>
        </is>
      </c>
      <c r="Z1818" t="inlineStr">
        <is>
          <t>Si</t>
        </is>
      </c>
      <c r="AA1818" t="inlineStr">
        <is>
          <t>No</t>
        </is>
      </c>
      <c r="AB1818" t="inlineStr">
        <is>
          <t>Si</t>
        </is>
      </c>
      <c r="AC1818" s="126" t="inlineStr">
        <is>
          <t>Aqui</t>
        </is>
      </c>
      <c r="AE1818" t="n">
        <v>3326.566265060241</v>
      </c>
      <c r="AF1818" t="n">
        <v>3326.566265060241</v>
      </c>
    </row>
    <row r="1819">
      <c r="B1819" t="inlineStr">
        <is>
          <t>Actiu</t>
        </is>
      </c>
      <c r="C1819" t="inlineStr">
        <is>
          <t>2025-06-17</t>
        </is>
      </c>
      <c r="D1819" t="inlineStr">
        <is>
          <t>Serra Grup Immobiliari</t>
        </is>
      </c>
      <c r="F1819" t="inlineStr">
        <is>
          <t>2025-06-17</t>
        </is>
      </c>
      <c r="G1819" t="n">
        <v>0</v>
      </c>
      <c r="I1819" t="n">
        <v>269000</v>
      </c>
      <c r="J1819" t="inlineStr">
        <is>
          <t>-</t>
        </is>
      </c>
      <c r="K1819" t="inlineStr">
        <is>
          <t>Viviendas</t>
        </is>
      </c>
      <c r="L1819" t="inlineStr">
        <is>
          <t>Obra Nueva</t>
        </is>
      </c>
      <c r="M1819" t="n">
        <v>2025</v>
      </c>
      <c r="N1819" t="n">
        <v>0</v>
      </c>
      <c r="O1819" t="inlineStr">
        <is>
          <t>Vilafranca del Penedès</t>
        </is>
      </c>
      <c r="P1819" t="inlineStr">
        <is>
          <t>La Girada</t>
        </is>
      </c>
      <c r="Q1819" t="n">
        <v>78</v>
      </c>
      <c r="R1819" t="inlineStr">
        <is>
          <t>-</t>
        </is>
      </c>
      <c r="S1819" t="inlineStr">
        <is>
          <t>-</t>
        </is>
      </c>
      <c r="T1819" t="inlineStr">
        <is>
          <t>Si</t>
        </is>
      </c>
      <c r="U1819" t="n">
        <v>4</v>
      </c>
      <c r="V1819" t="n">
        <v>2</v>
      </c>
      <c r="W1819" t="inlineStr">
        <is>
          <t>-</t>
        </is>
      </c>
      <c r="X1819" t="inlineStr">
        <is>
          <t>No</t>
        </is>
      </c>
      <c r="Y1819" t="inlineStr">
        <is>
          <t>Si</t>
        </is>
      </c>
      <c r="Z1819" t="inlineStr">
        <is>
          <t>Si</t>
        </is>
      </c>
      <c r="AA1819" t="inlineStr">
        <is>
          <t>No</t>
        </is>
      </c>
      <c r="AB1819" t="inlineStr">
        <is>
          <t>No</t>
        </is>
      </c>
      <c r="AC1819" s="126" t="inlineStr">
        <is>
          <t>Aqui</t>
        </is>
      </c>
      <c r="AE1819" t="n">
        <v>3448.717948717949</v>
      </c>
      <c r="AF1819" t="n">
        <v>3448.717948717949</v>
      </c>
    </row>
    <row r="1820">
      <c r="B1820" t="inlineStr">
        <is>
          <t>Actiu</t>
        </is>
      </c>
      <c r="C1820" t="inlineStr">
        <is>
          <t>2025-06-17</t>
        </is>
      </c>
      <c r="D1820" t="inlineStr">
        <is>
          <t>Serra Grup Immobiliari</t>
        </is>
      </c>
      <c r="F1820" t="inlineStr">
        <is>
          <t>2025-06-17</t>
        </is>
      </c>
      <c r="G1820" t="n">
        <v>0</v>
      </c>
      <c r="I1820" t="n">
        <v>700000</v>
      </c>
      <c r="J1820" t="inlineStr">
        <is>
          <t>-</t>
        </is>
      </c>
      <c r="K1820" t="inlineStr">
        <is>
          <t>Viviendas</t>
        </is>
      </c>
      <c r="L1820" t="inlineStr">
        <is>
          <t>Buen estado</t>
        </is>
      </c>
      <c r="M1820" t="n">
        <v>1925</v>
      </c>
      <c r="N1820" t="n">
        <v>100</v>
      </c>
      <c r="O1820" t="inlineStr">
        <is>
          <t>Vilafranca del Penedès</t>
        </is>
      </c>
      <c r="P1820" t="inlineStr">
        <is>
          <t>*CENTRO</t>
        </is>
      </c>
      <c r="Q1820" t="n">
        <v>181</v>
      </c>
      <c r="R1820" t="inlineStr">
        <is>
          <t>-</t>
        </is>
      </c>
      <c r="S1820" t="inlineStr">
        <is>
          <t>-</t>
        </is>
      </c>
      <c r="T1820" t="inlineStr">
        <is>
          <t>No</t>
        </is>
      </c>
      <c r="U1820" t="n">
        <v>8</v>
      </c>
      <c r="V1820" t="n">
        <v>8</v>
      </c>
      <c r="W1820" t="inlineStr">
        <is>
          <t>Este</t>
        </is>
      </c>
      <c r="X1820" t="inlineStr">
        <is>
          <t>No</t>
        </is>
      </c>
      <c r="Y1820" t="inlineStr">
        <is>
          <t>Si</t>
        </is>
      </c>
      <c r="Z1820" t="inlineStr">
        <is>
          <t>No</t>
        </is>
      </c>
      <c r="AA1820" t="inlineStr">
        <is>
          <t>No</t>
        </is>
      </c>
      <c r="AB1820" t="inlineStr">
        <is>
          <t>No</t>
        </is>
      </c>
      <c r="AC1820" s="126" t="inlineStr">
        <is>
          <t>Aqui</t>
        </is>
      </c>
      <c r="AE1820" t="n">
        <v>3867.403314917127</v>
      </c>
      <c r="AF1820" t="n">
        <v>2578.268876611418</v>
      </c>
    </row>
    <row r="1821">
      <c r="B1821" t="inlineStr">
        <is>
          <t>Actiu</t>
        </is>
      </c>
      <c r="C1821" t="inlineStr">
        <is>
          <t>2025-06-17</t>
        </is>
      </c>
      <c r="D1821" t="inlineStr">
        <is>
          <t>Serra Grup Immobiliari</t>
        </is>
      </c>
      <c r="F1821" t="inlineStr">
        <is>
          <t>2025-06-17</t>
        </is>
      </c>
      <c r="G1821" t="n">
        <v>0</v>
      </c>
      <c r="I1821" t="n">
        <v>269000</v>
      </c>
      <c r="J1821" t="inlineStr">
        <is>
          <t>-</t>
        </is>
      </c>
      <c r="K1821" t="inlineStr">
        <is>
          <t>Viviendas</t>
        </is>
      </c>
      <c r="L1821" t="inlineStr">
        <is>
          <t>Obra Nueva</t>
        </is>
      </c>
      <c r="M1821" t="n">
        <v>2025</v>
      </c>
      <c r="N1821" t="n">
        <v>0</v>
      </c>
      <c r="O1821" t="inlineStr">
        <is>
          <t>Vilafranca del Penedès</t>
        </is>
      </c>
      <c r="P1821" t="inlineStr">
        <is>
          <t>La Girada</t>
        </is>
      </c>
      <c r="Q1821" t="n">
        <v>78</v>
      </c>
      <c r="R1821" t="inlineStr">
        <is>
          <t>-</t>
        </is>
      </c>
      <c r="S1821" t="inlineStr">
        <is>
          <t>-</t>
        </is>
      </c>
      <c r="T1821" t="inlineStr">
        <is>
          <t>Si</t>
        </is>
      </c>
      <c r="U1821" t="n">
        <v>4</v>
      </c>
      <c r="V1821" t="n">
        <v>2</v>
      </c>
      <c r="W1821" t="inlineStr">
        <is>
          <t>-</t>
        </is>
      </c>
      <c r="X1821" t="inlineStr">
        <is>
          <t>No</t>
        </is>
      </c>
      <c r="Y1821" t="inlineStr">
        <is>
          <t>Si</t>
        </is>
      </c>
      <c r="Z1821" t="inlineStr">
        <is>
          <t>Si</t>
        </is>
      </c>
      <c r="AA1821" t="inlineStr">
        <is>
          <t>No</t>
        </is>
      </c>
      <c r="AB1821" t="inlineStr">
        <is>
          <t>No</t>
        </is>
      </c>
      <c r="AC1821" s="126" t="inlineStr">
        <is>
          <t>Aqui</t>
        </is>
      </c>
      <c r="AE1821" t="n">
        <v>3448.717948717949</v>
      </c>
      <c r="AF1821" t="n">
        <v>3448.717948717949</v>
      </c>
    </row>
    <row r="1822">
      <c r="B1822" t="inlineStr">
        <is>
          <t>Actiu</t>
        </is>
      </c>
      <c r="C1822" t="inlineStr">
        <is>
          <t>2025-06-17</t>
        </is>
      </c>
      <c r="D1822" t="inlineStr">
        <is>
          <t>Serra Grup Immobiliari</t>
        </is>
      </c>
      <c r="F1822" t="inlineStr">
        <is>
          <t>2025-06-17</t>
        </is>
      </c>
      <c r="G1822" t="n">
        <v>0</v>
      </c>
      <c r="I1822" t="n">
        <v>495000</v>
      </c>
      <c r="J1822" t="inlineStr">
        <is>
          <t>-</t>
        </is>
      </c>
      <c r="K1822" t="inlineStr">
        <is>
          <t>Viviendas</t>
        </is>
      </c>
      <c r="L1822" t="inlineStr">
        <is>
          <t>Buen estado</t>
        </is>
      </c>
      <c r="M1822" t="n">
        <v>1918</v>
      </c>
      <c r="N1822" t="n">
        <v>107</v>
      </c>
      <c r="O1822" t="inlineStr">
        <is>
          <t>Vilafranca del Penedès</t>
        </is>
      </c>
      <c r="P1822" t="inlineStr">
        <is>
          <t>*CENTRO</t>
        </is>
      </c>
      <c r="Q1822" t="n">
        <v>273</v>
      </c>
      <c r="R1822" t="inlineStr">
        <is>
          <t>-</t>
        </is>
      </c>
      <c r="S1822" t="inlineStr">
        <is>
          <t>-</t>
        </is>
      </c>
      <c r="T1822" t="inlineStr">
        <is>
          <t>No</t>
        </is>
      </c>
      <c r="U1822" t="n">
        <v>7</v>
      </c>
      <c r="V1822" t="n">
        <v>4</v>
      </c>
      <c r="W1822" t="inlineStr">
        <is>
          <t>-</t>
        </is>
      </c>
      <c r="X1822" t="inlineStr">
        <is>
          <t>No</t>
        </is>
      </c>
      <c r="Y1822" t="inlineStr">
        <is>
          <t>Si</t>
        </is>
      </c>
      <c r="Z1822" t="inlineStr">
        <is>
          <t>No</t>
        </is>
      </c>
      <c r="AA1822" t="inlineStr">
        <is>
          <t>No</t>
        </is>
      </c>
      <c r="AB1822" t="inlineStr">
        <is>
          <t>No</t>
        </is>
      </c>
      <c r="AC1822" s="126" t="inlineStr">
        <is>
          <t>Aqui</t>
        </is>
      </c>
      <c r="AE1822" t="n">
        <v>1813.186813186813</v>
      </c>
      <c r="AF1822" t="n">
        <v>1181.22919425851</v>
      </c>
    </row>
    <row r="1823">
      <c r="B1823" t="inlineStr">
        <is>
          <t>Actiu</t>
        </is>
      </c>
      <c r="C1823" t="inlineStr">
        <is>
          <t>2025-06-17</t>
        </is>
      </c>
      <c r="D1823" t="inlineStr">
        <is>
          <t>Serra Grup Immobiliari</t>
        </is>
      </c>
      <c r="F1823" t="inlineStr">
        <is>
          <t>2025-06-17</t>
        </is>
      </c>
      <c r="G1823" t="n">
        <v>0</v>
      </c>
      <c r="I1823" t="n">
        <v>2200000</v>
      </c>
      <c r="J1823" t="inlineStr">
        <is>
          <t>-</t>
        </is>
      </c>
      <c r="K1823" t="inlineStr">
        <is>
          <t>Viviendas</t>
        </is>
      </c>
      <c r="L1823" t="inlineStr">
        <is>
          <t>-</t>
        </is>
      </c>
      <c r="M1823" t="inlineStr">
        <is>
          <t>-</t>
        </is>
      </c>
      <c r="N1823" t="inlineStr">
        <is>
          <t>-</t>
        </is>
      </c>
      <c r="O1823" t="inlineStr">
        <is>
          <t>Vilafranca del Penedès</t>
        </is>
      </c>
      <c r="P1823" t="inlineStr">
        <is>
          <t>Subirats</t>
        </is>
      </c>
      <c r="Q1823" t="n">
        <v>687</v>
      </c>
      <c r="R1823" t="inlineStr">
        <is>
          <t>-</t>
        </is>
      </c>
      <c r="S1823" t="inlineStr">
        <is>
          <t>-</t>
        </is>
      </c>
      <c r="T1823" t="inlineStr">
        <is>
          <t>No</t>
        </is>
      </c>
      <c r="U1823" t="n">
        <v>8</v>
      </c>
      <c r="V1823" t="n">
        <v>6</v>
      </c>
      <c r="W1823" t="inlineStr">
        <is>
          <t>-</t>
        </is>
      </c>
      <c r="X1823" t="inlineStr">
        <is>
          <t>Si</t>
        </is>
      </c>
      <c r="Y1823" t="inlineStr">
        <is>
          <t>Si</t>
        </is>
      </c>
      <c r="Z1823" t="inlineStr">
        <is>
          <t>Si</t>
        </is>
      </c>
      <c r="AA1823" t="inlineStr">
        <is>
          <t>No</t>
        </is>
      </c>
      <c r="AB1823" t="inlineStr">
        <is>
          <t>No</t>
        </is>
      </c>
      <c r="AC1823" s="126" t="inlineStr">
        <is>
          <t>Aqui</t>
        </is>
      </c>
      <c r="AE1823" t="n">
        <v>3202.328966521106</v>
      </c>
      <c r="AF1823" t="inlineStr">
        <is>
          <t>-</t>
        </is>
      </c>
    </row>
    <row r="1824">
      <c r="B1824" t="inlineStr">
        <is>
          <t>Actiu</t>
        </is>
      </c>
      <c r="C1824" t="inlineStr">
        <is>
          <t>2025-06-17</t>
        </is>
      </c>
      <c r="D1824" t="inlineStr">
        <is>
          <t>Serra Grup Immobiliari</t>
        </is>
      </c>
      <c r="F1824" t="inlineStr">
        <is>
          <t>2025-06-17</t>
        </is>
      </c>
      <c r="G1824" t="n">
        <v>0</v>
      </c>
      <c r="I1824" t="n">
        <v>285000</v>
      </c>
      <c r="J1824" t="inlineStr">
        <is>
          <t>-</t>
        </is>
      </c>
      <c r="K1824" t="inlineStr">
        <is>
          <t>Viviendas</t>
        </is>
      </c>
      <c r="L1824" t="inlineStr">
        <is>
          <t>-</t>
        </is>
      </c>
      <c r="M1824" t="n">
        <v>1966</v>
      </c>
      <c r="N1824" t="n">
        <v>59</v>
      </c>
      <c r="O1824" t="inlineStr">
        <is>
          <t>Vilafranca del Penedès</t>
        </is>
      </c>
      <c r="P1824" t="inlineStr">
        <is>
          <t>Sant Julià</t>
        </is>
      </c>
      <c r="Q1824" t="n">
        <v>90</v>
      </c>
      <c r="R1824" t="inlineStr">
        <is>
          <t>-</t>
        </is>
      </c>
      <c r="S1824" t="inlineStr">
        <is>
          <t>-</t>
        </is>
      </c>
      <c r="T1824" t="inlineStr">
        <is>
          <t>No</t>
        </is>
      </c>
      <c r="U1824" t="n">
        <v>3</v>
      </c>
      <c r="V1824" t="n">
        <v>1</v>
      </c>
      <c r="W1824" t="inlineStr">
        <is>
          <t>-</t>
        </is>
      </c>
      <c r="X1824" t="inlineStr">
        <is>
          <t>Si</t>
        </is>
      </c>
      <c r="Y1824" t="inlineStr">
        <is>
          <t>No</t>
        </is>
      </c>
      <c r="Z1824" t="inlineStr">
        <is>
          <t>No</t>
        </is>
      </c>
      <c r="AA1824" t="inlineStr">
        <is>
          <t>Si</t>
        </is>
      </c>
      <c r="AB1824" t="inlineStr">
        <is>
          <t>Si</t>
        </is>
      </c>
      <c r="AC1824" s="126" t="inlineStr">
        <is>
          <t>Aqui</t>
        </is>
      </c>
      <c r="AE1824" t="n">
        <v>3166.666666666667</v>
      </c>
      <c r="AF1824" t="n">
        <v>2445.302445302445</v>
      </c>
    </row>
    <row r="1825">
      <c r="B1825" t="inlineStr">
        <is>
          <t>Actiu</t>
        </is>
      </c>
      <c r="C1825" t="inlineStr">
        <is>
          <t>2025-06-17</t>
        </is>
      </c>
      <c r="D1825" t="inlineStr">
        <is>
          <t>Serra Grup Immobiliari</t>
        </is>
      </c>
      <c r="F1825" t="inlineStr">
        <is>
          <t>2025-06-17</t>
        </is>
      </c>
      <c r="G1825" t="n">
        <v>0</v>
      </c>
      <c r="I1825" t="n">
        <v>295000</v>
      </c>
      <c r="J1825" t="inlineStr">
        <is>
          <t>-</t>
        </is>
      </c>
      <c r="K1825" t="inlineStr">
        <is>
          <t>Viviendas</t>
        </is>
      </c>
      <c r="L1825" t="inlineStr">
        <is>
          <t>-</t>
        </is>
      </c>
      <c r="M1825" t="n">
        <v>1991</v>
      </c>
      <c r="N1825" t="n">
        <v>34</v>
      </c>
      <c r="O1825" t="inlineStr">
        <is>
          <t>Vilafranca del Penedès</t>
        </is>
      </c>
      <c r="P1825" t="inlineStr">
        <is>
          <t>Barceloneta - Molí D´En Rovira</t>
        </is>
      </c>
      <c r="Q1825" t="n">
        <v>121</v>
      </c>
      <c r="R1825" t="inlineStr">
        <is>
          <t>-</t>
        </is>
      </c>
      <c r="S1825" t="inlineStr">
        <is>
          <t>-</t>
        </is>
      </c>
      <c r="T1825" t="inlineStr">
        <is>
          <t>No</t>
        </is>
      </c>
      <c r="U1825" t="n">
        <v>3</v>
      </c>
      <c r="V1825" t="n">
        <v>3</v>
      </c>
      <c r="W1825" t="inlineStr">
        <is>
          <t>-</t>
        </is>
      </c>
      <c r="X1825" t="inlineStr">
        <is>
          <t>No</t>
        </is>
      </c>
      <c r="Y1825" t="inlineStr">
        <is>
          <t>No</t>
        </is>
      </c>
      <c r="Z1825" t="inlineStr">
        <is>
          <t>No</t>
        </is>
      </c>
      <c r="AA1825" t="inlineStr">
        <is>
          <t>Si</t>
        </is>
      </c>
      <c r="AB1825" t="inlineStr">
        <is>
          <t>Si</t>
        </is>
      </c>
      <c r="AC1825" s="126" t="inlineStr">
        <is>
          <t>Aqui</t>
        </is>
      </c>
      <c r="AE1825" t="n">
        <v>2438.01652892562</v>
      </c>
      <c r="AF1825" t="n">
        <v>2083.774811047538</v>
      </c>
    </row>
    <row r="1826">
      <c r="B1826" t="inlineStr">
        <is>
          <t>Actiu</t>
        </is>
      </c>
      <c r="C1826" t="inlineStr">
        <is>
          <t>2025-06-17</t>
        </is>
      </c>
      <c r="D1826" t="inlineStr">
        <is>
          <t>Serra Grup Immobiliari</t>
        </is>
      </c>
      <c r="F1826" t="inlineStr">
        <is>
          <t>2025-06-17</t>
        </is>
      </c>
      <c r="G1826" t="n">
        <v>0</v>
      </c>
      <c r="I1826" t="n">
        <v>495000</v>
      </c>
      <c r="J1826" t="inlineStr">
        <is>
          <t>-</t>
        </is>
      </c>
      <c r="K1826" t="inlineStr">
        <is>
          <t>Viviendas</t>
        </is>
      </c>
      <c r="L1826" t="inlineStr">
        <is>
          <t>-</t>
        </is>
      </c>
      <c r="M1826" t="n">
        <v>1980</v>
      </c>
      <c r="N1826" t="n">
        <v>45</v>
      </c>
      <c r="O1826" t="inlineStr">
        <is>
          <t>Vilafranca del Penedès</t>
        </is>
      </c>
      <c r="P1826" t="inlineStr">
        <is>
          <t>*CENTRO</t>
        </is>
      </c>
      <c r="Q1826" t="n">
        <v>260</v>
      </c>
      <c r="R1826" t="inlineStr">
        <is>
          <t>-</t>
        </is>
      </c>
      <c r="S1826" t="inlineStr">
        <is>
          <t>-</t>
        </is>
      </c>
      <c r="T1826" t="inlineStr">
        <is>
          <t>Si</t>
        </is>
      </c>
      <c r="U1826" t="n">
        <v>5</v>
      </c>
      <c r="V1826" t="n">
        <v>3</v>
      </c>
      <c r="W1826" t="inlineStr">
        <is>
          <t>-</t>
        </is>
      </c>
      <c r="X1826" t="inlineStr">
        <is>
          <t>No</t>
        </is>
      </c>
      <c r="Y1826" t="inlineStr">
        <is>
          <t>Si</t>
        </is>
      </c>
      <c r="Z1826" t="inlineStr">
        <is>
          <t>No</t>
        </is>
      </c>
      <c r="AA1826" t="inlineStr">
        <is>
          <t>Si</t>
        </is>
      </c>
      <c r="AB1826" t="inlineStr">
        <is>
          <t>No</t>
        </is>
      </c>
      <c r="AC1826" s="126" t="inlineStr">
        <is>
          <t>Aqui</t>
        </is>
      </c>
      <c r="AE1826" t="n">
        <v>1903.846153846154</v>
      </c>
      <c r="AF1826" t="n">
        <v>1554.160125588697</v>
      </c>
    </row>
    <row r="1827">
      <c r="B1827" t="inlineStr">
        <is>
          <t>Actiu</t>
        </is>
      </c>
      <c r="C1827" t="inlineStr">
        <is>
          <t>2025-06-17</t>
        </is>
      </c>
      <c r="D1827" t="inlineStr">
        <is>
          <t>Serra Grup Immobiliari</t>
        </is>
      </c>
      <c r="F1827" t="inlineStr">
        <is>
          <t>2025-06-17</t>
        </is>
      </c>
      <c r="G1827" t="n">
        <v>0</v>
      </c>
      <c r="I1827" t="n">
        <v>296000</v>
      </c>
      <c r="J1827" t="inlineStr">
        <is>
          <t>-</t>
        </is>
      </c>
      <c r="K1827" t="inlineStr">
        <is>
          <t>Viviendas</t>
        </is>
      </c>
      <c r="L1827" t="inlineStr">
        <is>
          <t>Buen estado</t>
        </is>
      </c>
      <c r="M1827" t="inlineStr">
        <is>
          <t>-</t>
        </is>
      </c>
      <c r="N1827" t="inlineStr">
        <is>
          <t>-</t>
        </is>
      </c>
      <c r="O1827" t="inlineStr">
        <is>
          <t>Font-rubí</t>
        </is>
      </c>
      <c r="P1827" t="inlineStr">
        <is>
          <t>Cataluna</t>
        </is>
      </c>
      <c r="Q1827" t="n">
        <v>95</v>
      </c>
      <c r="R1827" t="inlineStr">
        <is>
          <t>-</t>
        </is>
      </c>
      <c r="S1827" t="inlineStr">
        <is>
          <t>-</t>
        </is>
      </c>
      <c r="T1827" t="inlineStr">
        <is>
          <t>No</t>
        </is>
      </c>
      <c r="U1827" t="n">
        <v>7</v>
      </c>
      <c r="V1827" t="n">
        <v>3</v>
      </c>
      <c r="W1827" t="inlineStr">
        <is>
          <t>-</t>
        </is>
      </c>
      <c r="X1827" t="inlineStr">
        <is>
          <t>Si</t>
        </is>
      </c>
      <c r="Y1827" t="inlineStr">
        <is>
          <t>No</t>
        </is>
      </c>
      <c r="Z1827" t="inlineStr">
        <is>
          <t>Si</t>
        </is>
      </c>
      <c r="AA1827" t="inlineStr">
        <is>
          <t>No</t>
        </is>
      </c>
      <c r="AB1827" t="inlineStr">
        <is>
          <t>No</t>
        </is>
      </c>
      <c r="AC1827" s="126" t="inlineStr">
        <is>
          <t>Aqui</t>
        </is>
      </c>
      <c r="AE1827" t="n">
        <v>3115.78947368421</v>
      </c>
      <c r="AF1827" t="inlineStr">
        <is>
          <t>-</t>
        </is>
      </c>
    </row>
    <row r="1828">
      <c r="B1828" t="inlineStr">
        <is>
          <t>Actiu</t>
        </is>
      </c>
      <c r="C1828" t="inlineStr">
        <is>
          <t>2025-06-17</t>
        </is>
      </c>
      <c r="D1828" t="inlineStr">
        <is>
          <t>Serra Grup Immobiliari</t>
        </is>
      </c>
      <c r="F1828" t="inlineStr">
        <is>
          <t>2025-06-17</t>
        </is>
      </c>
      <c r="G1828" t="n">
        <v>0</v>
      </c>
      <c r="I1828" t="n">
        <v>340000</v>
      </c>
      <c r="J1828" t="inlineStr">
        <is>
          <t>-</t>
        </is>
      </c>
      <c r="K1828" t="inlineStr">
        <is>
          <t>Viviendas</t>
        </is>
      </c>
      <c r="L1828" t="inlineStr">
        <is>
          <t>-</t>
        </is>
      </c>
      <c r="M1828" t="n">
        <v>2003</v>
      </c>
      <c r="N1828" t="n">
        <v>22</v>
      </c>
      <c r="O1828" t="inlineStr">
        <is>
          <t>Moja</t>
        </is>
      </c>
      <c r="P1828" t="inlineStr">
        <is>
          <t>La vinera</t>
        </is>
      </c>
      <c r="Q1828" t="n">
        <v>125</v>
      </c>
      <c r="R1828" t="inlineStr">
        <is>
          <t>-</t>
        </is>
      </c>
      <c r="S1828" t="inlineStr">
        <is>
          <t>-</t>
        </is>
      </c>
      <c r="T1828" t="inlineStr">
        <is>
          <t>Si</t>
        </is>
      </c>
      <c r="U1828" t="n">
        <v>4</v>
      </c>
      <c r="V1828" t="n">
        <v>3</v>
      </c>
      <c r="W1828" t="inlineStr">
        <is>
          <t>-</t>
        </is>
      </c>
      <c r="X1828" t="inlineStr">
        <is>
          <t>Si</t>
        </is>
      </c>
      <c r="Y1828" t="inlineStr">
        <is>
          <t>Si</t>
        </is>
      </c>
      <c r="Z1828" t="inlineStr">
        <is>
          <t>Si</t>
        </is>
      </c>
      <c r="AA1828" t="inlineStr">
        <is>
          <t>Si</t>
        </is>
      </c>
      <c r="AB1828" t="inlineStr">
        <is>
          <t>Si</t>
        </is>
      </c>
      <c r="AC1828" s="126" t="inlineStr">
        <is>
          <t>Aqui</t>
        </is>
      </c>
      <c r="AE1828" t="n">
        <v>2720</v>
      </c>
      <c r="AF1828" t="n">
        <v>2450.45045045045</v>
      </c>
    </row>
    <row r="1829">
      <c r="B1829" t="inlineStr">
        <is>
          <t>Actiu</t>
        </is>
      </c>
      <c r="C1829" t="inlineStr">
        <is>
          <t>2025-06-18</t>
        </is>
      </c>
      <c r="D1829" t="inlineStr">
        <is>
          <t>Serra Grup Immobiliari</t>
        </is>
      </c>
      <c r="F1829" t="inlineStr">
        <is>
          <t>2025-06-18</t>
        </is>
      </c>
      <c r="G1829" t="n">
        <v>0</v>
      </c>
      <c r="I1829" t="n">
        <v>319200</v>
      </c>
      <c r="J1829" t="inlineStr">
        <is>
          <t>-</t>
        </is>
      </c>
      <c r="K1829" t="inlineStr">
        <is>
          <t>Viviendas</t>
        </is>
      </c>
      <c r="L1829" t="inlineStr">
        <is>
          <t>Obra Nueva</t>
        </is>
      </c>
      <c r="M1829" t="n">
        <v>2025</v>
      </c>
      <c r="N1829" t="n">
        <v>0</v>
      </c>
      <c r="O1829" t="inlineStr">
        <is>
          <t>Vilafranca del Penedès</t>
        </is>
      </c>
      <c r="P1829" t="inlineStr">
        <is>
          <t>Barcelona</t>
        </is>
      </c>
      <c r="Q1829" t="n">
        <v>92</v>
      </c>
      <c r="R1829" t="inlineStr">
        <is>
          <t>-</t>
        </is>
      </c>
      <c r="S1829" t="inlineStr">
        <is>
          <t>-</t>
        </is>
      </c>
      <c r="T1829" t="inlineStr">
        <is>
          <t>Si</t>
        </is>
      </c>
      <c r="U1829" t="n">
        <v>4</v>
      </c>
      <c r="V1829" t="n">
        <v>2</v>
      </c>
      <c r="W1829" t="inlineStr">
        <is>
          <t>-</t>
        </is>
      </c>
      <c r="X1829" t="inlineStr">
        <is>
          <t>No</t>
        </is>
      </c>
      <c r="Y1829" t="inlineStr">
        <is>
          <t>No</t>
        </is>
      </c>
      <c r="Z1829" t="inlineStr">
        <is>
          <t>Si</t>
        </is>
      </c>
      <c r="AA1829" t="inlineStr">
        <is>
          <t>No</t>
        </is>
      </c>
      <c r="AB1829" t="inlineStr">
        <is>
          <t>Si</t>
        </is>
      </c>
      <c r="AC1829" s="126" t="inlineStr">
        <is>
          <t>Aqui</t>
        </is>
      </c>
      <c r="AE1829" t="n">
        <v>3469.565217391304</v>
      </c>
      <c r="AF1829" t="n">
        <v>3469.565217391304</v>
      </c>
    </row>
    <row r="1830">
      <c r="B1830" t="inlineStr">
        <is>
          <t>Actiu</t>
        </is>
      </c>
      <c r="C1830" t="inlineStr">
        <is>
          <t>2025-06-18</t>
        </is>
      </c>
      <c r="D1830" t="inlineStr">
        <is>
          <t>Serra Grup Immobiliari</t>
        </is>
      </c>
      <c r="F1830" t="inlineStr">
        <is>
          <t>2025-06-18</t>
        </is>
      </c>
      <c r="G1830" t="n">
        <v>0</v>
      </c>
      <c r="I1830" t="n">
        <v>273137</v>
      </c>
      <c r="J1830" t="inlineStr">
        <is>
          <t>-</t>
        </is>
      </c>
      <c r="K1830" t="inlineStr">
        <is>
          <t>Viviendas</t>
        </is>
      </c>
      <c r="L1830" t="inlineStr">
        <is>
          <t>Obra Nueva</t>
        </is>
      </c>
      <c r="M1830" t="inlineStr">
        <is>
          <t>-</t>
        </is>
      </c>
      <c r="N1830" t="inlineStr">
        <is>
          <t>-</t>
        </is>
      </c>
      <c r="O1830" t="inlineStr">
        <is>
          <t>Vilafranca del Penedès</t>
        </is>
      </c>
      <c r="P1830" t="inlineStr">
        <is>
          <t>Barceloneta</t>
        </is>
      </c>
      <c r="Q1830" t="n">
        <v>82</v>
      </c>
      <c r="R1830" t="inlineStr">
        <is>
          <t>-</t>
        </is>
      </c>
      <c r="S1830" t="inlineStr">
        <is>
          <t>-</t>
        </is>
      </c>
      <c r="T1830" t="inlineStr">
        <is>
          <t>Si</t>
        </is>
      </c>
      <c r="U1830" t="n">
        <v>3</v>
      </c>
      <c r="V1830" t="n">
        <v>2</v>
      </c>
      <c r="W1830" t="inlineStr">
        <is>
          <t>-</t>
        </is>
      </c>
      <c r="X1830" t="inlineStr">
        <is>
          <t>No</t>
        </is>
      </c>
      <c r="Y1830" t="inlineStr">
        <is>
          <t>No</t>
        </is>
      </c>
      <c r="Z1830" t="inlineStr">
        <is>
          <t>Si</t>
        </is>
      </c>
      <c r="AA1830" t="inlineStr">
        <is>
          <t>No</t>
        </is>
      </c>
      <c r="AB1830" t="inlineStr">
        <is>
          <t>Si</t>
        </is>
      </c>
      <c r="AC1830" s="126" t="inlineStr">
        <is>
          <t>Aqui</t>
        </is>
      </c>
      <c r="AE1830" t="n">
        <v>3330.939024390244</v>
      </c>
      <c r="AF1830" t="inlineStr">
        <is>
          <t>-</t>
        </is>
      </c>
    </row>
    <row r="1831">
      <c r="B1831" t="inlineStr">
        <is>
          <t>Actiu</t>
        </is>
      </c>
      <c r="C1831" t="inlineStr">
        <is>
          <t>2025-06-18</t>
        </is>
      </c>
      <c r="D1831" t="inlineStr">
        <is>
          <t>Serra Grup Immobiliari</t>
        </is>
      </c>
      <c r="F1831" t="inlineStr">
        <is>
          <t>2025-06-18</t>
        </is>
      </c>
      <c r="G1831" t="n">
        <v>0</v>
      </c>
      <c r="I1831" t="n">
        <v>276105</v>
      </c>
      <c r="J1831" t="inlineStr">
        <is>
          <t>-</t>
        </is>
      </c>
      <c r="K1831" t="inlineStr">
        <is>
          <t>Viviendas</t>
        </is>
      </c>
      <c r="L1831" t="inlineStr">
        <is>
          <t>Obra Nueva</t>
        </is>
      </c>
      <c r="M1831" t="n">
        <v>2025</v>
      </c>
      <c r="N1831" t="n">
        <v>0</v>
      </c>
      <c r="O1831" t="inlineStr">
        <is>
          <t>Vilafranca del Penedès</t>
        </is>
      </c>
      <c r="P1831" t="inlineStr">
        <is>
          <t>Vilafranca del Penedès</t>
        </is>
      </c>
      <c r="Q1831" t="n">
        <v>83</v>
      </c>
      <c r="R1831" t="inlineStr">
        <is>
          <t>-</t>
        </is>
      </c>
      <c r="S1831" t="inlineStr">
        <is>
          <t>-</t>
        </is>
      </c>
      <c r="T1831" t="inlineStr">
        <is>
          <t>Si</t>
        </is>
      </c>
      <c r="U1831" t="n">
        <v>3</v>
      </c>
      <c r="V1831" t="n">
        <v>2</v>
      </c>
      <c r="W1831" t="inlineStr">
        <is>
          <t>-</t>
        </is>
      </c>
      <c r="X1831" t="inlineStr">
        <is>
          <t>No</t>
        </is>
      </c>
      <c r="Y1831" t="inlineStr">
        <is>
          <t>No</t>
        </is>
      </c>
      <c r="Z1831" t="inlineStr">
        <is>
          <t>Si</t>
        </is>
      </c>
      <c r="AA1831" t="inlineStr">
        <is>
          <t>No</t>
        </is>
      </c>
      <c r="AB1831" t="inlineStr">
        <is>
          <t>Si</t>
        </is>
      </c>
      <c r="AC1831" s="126" t="inlineStr">
        <is>
          <t>Aqui</t>
        </is>
      </c>
      <c r="AE1831" t="n">
        <v>3326.566265060241</v>
      </c>
      <c r="AF1831" t="n">
        <v>3326.566265060241</v>
      </c>
    </row>
    <row r="1832">
      <c r="B1832" t="inlineStr">
        <is>
          <t>Actiu</t>
        </is>
      </c>
      <c r="C1832" t="inlineStr">
        <is>
          <t>2025-06-18</t>
        </is>
      </c>
      <c r="D1832" t="inlineStr">
        <is>
          <t>Serra Grup Immobiliari</t>
        </is>
      </c>
      <c r="F1832" t="inlineStr">
        <is>
          <t>2025-06-18</t>
        </is>
      </c>
      <c r="G1832" t="n">
        <v>0</v>
      </c>
      <c r="I1832" t="n">
        <v>267000</v>
      </c>
      <c r="J1832" t="inlineStr">
        <is>
          <t>-</t>
        </is>
      </c>
      <c r="K1832" t="inlineStr">
        <is>
          <t>Viviendas</t>
        </is>
      </c>
      <c r="L1832" t="inlineStr">
        <is>
          <t>Buen estado</t>
        </is>
      </c>
      <c r="M1832" t="inlineStr">
        <is>
          <t>-</t>
        </is>
      </c>
      <c r="N1832" t="inlineStr">
        <is>
          <t>-</t>
        </is>
      </c>
      <c r="O1832" t="inlineStr">
        <is>
          <t>Vilafranca del Penedès</t>
        </is>
      </c>
      <c r="P1832" t="inlineStr">
        <is>
          <t>*CENTRO</t>
        </is>
      </c>
      <c r="Q1832" t="n">
        <v>305</v>
      </c>
      <c r="R1832" t="inlineStr">
        <is>
          <t>-</t>
        </is>
      </c>
      <c r="S1832" t="inlineStr">
        <is>
          <t>-</t>
        </is>
      </c>
      <c r="T1832" t="inlineStr">
        <is>
          <t>No</t>
        </is>
      </c>
      <c r="U1832" t="n">
        <v>4</v>
      </c>
      <c r="V1832" t="n">
        <v>3</v>
      </c>
      <c r="W1832" t="inlineStr">
        <is>
          <t>-</t>
        </is>
      </c>
      <c r="X1832" t="inlineStr">
        <is>
          <t>No</t>
        </is>
      </c>
      <c r="Y1832" t="inlineStr">
        <is>
          <t>No</t>
        </is>
      </c>
      <c r="Z1832" t="inlineStr">
        <is>
          <t>No</t>
        </is>
      </c>
      <c r="AA1832" t="inlineStr">
        <is>
          <t>No</t>
        </is>
      </c>
      <c r="AB1832" t="inlineStr">
        <is>
          <t>No</t>
        </is>
      </c>
      <c r="AC1832" s="126" t="inlineStr">
        <is>
          <t>Aqui</t>
        </is>
      </c>
      <c r="AE1832" t="n">
        <v>875.4098360655738</v>
      </c>
      <c r="AF1832" t="inlineStr">
        <is>
          <t>-</t>
        </is>
      </c>
    </row>
    <row r="1833">
      <c r="B1833" t="inlineStr">
        <is>
          <t>Actiu</t>
        </is>
      </c>
      <c r="C1833" t="inlineStr">
        <is>
          <t>2025-06-18</t>
        </is>
      </c>
      <c r="D1833" t="inlineStr">
        <is>
          <t>Serra Grup Immobiliari</t>
        </is>
      </c>
      <c r="F1833" t="inlineStr">
        <is>
          <t>2025-06-18</t>
        </is>
      </c>
      <c r="G1833" t="n">
        <v>0</v>
      </c>
      <c r="I1833" t="n">
        <v>268000</v>
      </c>
      <c r="J1833" t="inlineStr">
        <is>
          <t>-</t>
        </is>
      </c>
      <c r="K1833" t="inlineStr">
        <is>
          <t>Viviendas</t>
        </is>
      </c>
      <c r="L1833" t="inlineStr">
        <is>
          <t>Obra Nueva</t>
        </is>
      </c>
      <c r="M1833" t="n">
        <v>2025</v>
      </c>
      <c r="N1833" t="n">
        <v>0</v>
      </c>
      <c r="O1833" t="inlineStr">
        <is>
          <t>Vilafranca del Penedès</t>
        </is>
      </c>
      <c r="P1833" t="inlineStr">
        <is>
          <t>La Girada</t>
        </is>
      </c>
      <c r="Q1833" t="n">
        <v>78</v>
      </c>
      <c r="R1833" t="inlineStr">
        <is>
          <t>-</t>
        </is>
      </c>
      <c r="S1833" t="inlineStr">
        <is>
          <t>-</t>
        </is>
      </c>
      <c r="T1833" t="inlineStr">
        <is>
          <t>Si</t>
        </is>
      </c>
      <c r="U1833" t="n">
        <v>4</v>
      </c>
      <c r="V1833" t="n">
        <v>2</v>
      </c>
      <c r="W1833" t="inlineStr">
        <is>
          <t>-</t>
        </is>
      </c>
      <c r="X1833" t="inlineStr">
        <is>
          <t>No</t>
        </is>
      </c>
      <c r="Y1833" t="inlineStr">
        <is>
          <t>Si</t>
        </is>
      </c>
      <c r="Z1833" t="inlineStr">
        <is>
          <t>Si</t>
        </is>
      </c>
      <c r="AA1833" t="inlineStr">
        <is>
          <t>No</t>
        </is>
      </c>
      <c r="AB1833" t="inlineStr">
        <is>
          <t>No</t>
        </is>
      </c>
      <c r="AC1833" s="126" t="inlineStr">
        <is>
          <t>Aqui</t>
        </is>
      </c>
      <c r="AE1833" t="n">
        <v>3435.897435897436</v>
      </c>
      <c r="AF1833" t="n">
        <v>3435.897435897436</v>
      </c>
    </row>
    <row r="1834">
      <c r="B1834" t="inlineStr">
        <is>
          <t>Actiu</t>
        </is>
      </c>
      <c r="C1834" t="inlineStr">
        <is>
          <t>2025-06-18</t>
        </is>
      </c>
      <c r="D1834" t="inlineStr">
        <is>
          <t>Serra Grup Immobiliari</t>
        </is>
      </c>
      <c r="F1834" t="inlineStr">
        <is>
          <t>2025-06-18</t>
        </is>
      </c>
      <c r="G1834" t="n">
        <v>0</v>
      </c>
      <c r="I1834" t="n">
        <v>700000</v>
      </c>
      <c r="J1834" t="inlineStr">
        <is>
          <t>-</t>
        </is>
      </c>
      <c r="K1834" t="inlineStr">
        <is>
          <t>Viviendas</t>
        </is>
      </c>
      <c r="L1834" t="inlineStr">
        <is>
          <t>Buen estado</t>
        </is>
      </c>
      <c r="M1834" t="n">
        <v>1925</v>
      </c>
      <c r="N1834" t="n">
        <v>100</v>
      </c>
      <c r="O1834" t="inlineStr">
        <is>
          <t>Vilafranca del Penedès</t>
        </is>
      </c>
      <c r="P1834" t="inlineStr">
        <is>
          <t>*CENTRO</t>
        </is>
      </c>
      <c r="Q1834" t="n">
        <v>181</v>
      </c>
      <c r="R1834" t="inlineStr">
        <is>
          <t>-</t>
        </is>
      </c>
      <c r="S1834" t="inlineStr">
        <is>
          <t>-</t>
        </is>
      </c>
      <c r="T1834" t="inlineStr">
        <is>
          <t>No</t>
        </is>
      </c>
      <c r="U1834" t="n">
        <v>8</v>
      </c>
      <c r="V1834" t="n">
        <v>8</v>
      </c>
      <c r="W1834" t="inlineStr">
        <is>
          <t>Este</t>
        </is>
      </c>
      <c r="X1834" t="inlineStr">
        <is>
          <t>No</t>
        </is>
      </c>
      <c r="Y1834" t="inlineStr">
        <is>
          <t>Si</t>
        </is>
      </c>
      <c r="Z1834" t="inlineStr">
        <is>
          <t>No</t>
        </is>
      </c>
      <c r="AA1834" t="inlineStr">
        <is>
          <t>No</t>
        </is>
      </c>
      <c r="AB1834" t="inlineStr">
        <is>
          <t>No</t>
        </is>
      </c>
      <c r="AC1834" s="126" t="inlineStr">
        <is>
          <t>Aqui</t>
        </is>
      </c>
      <c r="AE1834" t="n">
        <v>3867.403314917127</v>
      </c>
      <c r="AF1834" t="n">
        <v>2578.268876611418</v>
      </c>
    </row>
    <row r="1835">
      <c r="B1835" t="inlineStr">
        <is>
          <t>Actiu</t>
        </is>
      </c>
      <c r="C1835" t="inlineStr">
        <is>
          <t>2025-06-18</t>
        </is>
      </c>
      <c r="D1835" t="inlineStr">
        <is>
          <t>Serra Grup Immobiliari</t>
        </is>
      </c>
      <c r="F1835" t="inlineStr">
        <is>
          <t>2025-06-18</t>
        </is>
      </c>
      <c r="G1835" t="n">
        <v>0</v>
      </c>
      <c r="I1835" t="n">
        <v>284000</v>
      </c>
      <c r="J1835" t="inlineStr">
        <is>
          <t>-</t>
        </is>
      </c>
      <c r="K1835" t="inlineStr">
        <is>
          <t>Viviendas</t>
        </is>
      </c>
      <c r="L1835" t="inlineStr">
        <is>
          <t>Nuevo</t>
        </is>
      </c>
      <c r="M1835" t="n">
        <v>2025</v>
      </c>
      <c r="N1835" t="n">
        <v>0</v>
      </c>
      <c r="O1835" t="inlineStr">
        <is>
          <t>Vilafranca del Penedès</t>
        </is>
      </c>
      <c r="P1835" t="inlineStr">
        <is>
          <t>La Girada</t>
        </is>
      </c>
      <c r="Q1835" t="n">
        <v>78</v>
      </c>
      <c r="R1835" t="inlineStr">
        <is>
          <t>-</t>
        </is>
      </c>
      <c r="S1835" t="inlineStr">
        <is>
          <t>-</t>
        </is>
      </c>
      <c r="T1835" t="inlineStr">
        <is>
          <t>Si</t>
        </is>
      </c>
      <c r="U1835" t="n">
        <v>4</v>
      </c>
      <c r="V1835" t="n">
        <v>2</v>
      </c>
      <c r="W1835" t="inlineStr">
        <is>
          <t>-</t>
        </is>
      </c>
      <c r="X1835" t="inlineStr">
        <is>
          <t>No</t>
        </is>
      </c>
      <c r="Y1835" t="inlineStr">
        <is>
          <t>Si</t>
        </is>
      </c>
      <c r="Z1835" t="inlineStr">
        <is>
          <t>Si</t>
        </is>
      </c>
      <c r="AA1835" t="inlineStr">
        <is>
          <t>No</t>
        </is>
      </c>
      <c r="AB1835" t="inlineStr">
        <is>
          <t>No</t>
        </is>
      </c>
      <c r="AC1835" s="126" t="inlineStr">
        <is>
          <t>Aqui</t>
        </is>
      </c>
      <c r="AE1835" t="n">
        <v>3641.025641025641</v>
      </c>
      <c r="AF1835" t="n">
        <v>3641.025641025641</v>
      </c>
    </row>
    <row r="1836">
      <c r="B1836" t="inlineStr">
        <is>
          <t>Actiu</t>
        </is>
      </c>
      <c r="C1836" t="inlineStr">
        <is>
          <t>2025-06-18</t>
        </is>
      </c>
      <c r="D1836" t="inlineStr">
        <is>
          <t>Serra Grup Immobiliari</t>
        </is>
      </c>
      <c r="F1836" t="inlineStr">
        <is>
          <t>2025-06-18</t>
        </is>
      </c>
      <c r="G1836" t="n">
        <v>0</v>
      </c>
      <c r="I1836" t="n">
        <v>294743</v>
      </c>
      <c r="J1836" t="inlineStr">
        <is>
          <t>-</t>
        </is>
      </c>
      <c r="K1836" t="inlineStr">
        <is>
          <t>Viviendas</t>
        </is>
      </c>
      <c r="L1836" t="inlineStr">
        <is>
          <t>Obra Nueva</t>
        </is>
      </c>
      <c r="M1836" t="n">
        <v>2025</v>
      </c>
      <c r="N1836" t="n">
        <v>0</v>
      </c>
      <c r="O1836" t="inlineStr">
        <is>
          <t>Vilafranca del Penedès</t>
        </is>
      </c>
      <c r="P1836" t="inlineStr">
        <is>
          <t>Barceloneta</t>
        </is>
      </c>
      <c r="Q1836" t="n">
        <v>82</v>
      </c>
      <c r="R1836" t="inlineStr">
        <is>
          <t>-</t>
        </is>
      </c>
      <c r="S1836" t="inlineStr">
        <is>
          <t>-</t>
        </is>
      </c>
      <c r="T1836" t="inlineStr">
        <is>
          <t>Si</t>
        </is>
      </c>
      <c r="U1836" t="n">
        <v>4</v>
      </c>
      <c r="V1836" t="n">
        <v>2</v>
      </c>
      <c r="W1836" t="inlineStr">
        <is>
          <t>-</t>
        </is>
      </c>
      <c r="X1836" t="inlineStr">
        <is>
          <t>No</t>
        </is>
      </c>
      <c r="Y1836" t="inlineStr">
        <is>
          <t>No</t>
        </is>
      </c>
      <c r="Z1836" t="inlineStr">
        <is>
          <t>Si</t>
        </is>
      </c>
      <c r="AA1836" t="inlineStr">
        <is>
          <t>No</t>
        </is>
      </c>
      <c r="AB1836" t="inlineStr">
        <is>
          <t>Si</t>
        </is>
      </c>
      <c r="AC1836" s="126" t="inlineStr">
        <is>
          <t>Aqui</t>
        </is>
      </c>
      <c r="AE1836" t="n">
        <v>3594.426829268293</v>
      </c>
      <c r="AF1836" t="n">
        <v>3594.426829268293</v>
      </c>
    </row>
    <row r="1837">
      <c r="B1837" t="inlineStr">
        <is>
          <t>Actiu</t>
        </is>
      </c>
      <c r="C1837" t="inlineStr">
        <is>
          <t>2025-06-18</t>
        </is>
      </c>
      <c r="D1837" t="inlineStr">
        <is>
          <t>Serra Grup Immobiliari</t>
        </is>
      </c>
      <c r="F1837" t="inlineStr">
        <is>
          <t>2025-06-18</t>
        </is>
      </c>
      <c r="G1837" t="n">
        <v>0</v>
      </c>
      <c r="I1837" t="n">
        <v>285000</v>
      </c>
      <c r="J1837" t="inlineStr">
        <is>
          <t>-</t>
        </is>
      </c>
      <c r="K1837" t="inlineStr">
        <is>
          <t>Viviendas</t>
        </is>
      </c>
      <c r="L1837" t="inlineStr">
        <is>
          <t>Buen estado</t>
        </is>
      </c>
      <c r="M1837" t="n">
        <v>1960</v>
      </c>
      <c r="N1837" t="n">
        <v>65</v>
      </c>
      <c r="O1837" t="inlineStr">
        <is>
          <t>Vilafranca del Penedès</t>
        </is>
      </c>
      <c r="P1837" t="inlineStr">
        <is>
          <t>*CENTRO</t>
        </is>
      </c>
      <c r="Q1837" t="n">
        <v>98</v>
      </c>
      <c r="R1837" t="inlineStr">
        <is>
          <t>-</t>
        </is>
      </c>
      <c r="S1837" t="inlineStr">
        <is>
          <t>-</t>
        </is>
      </c>
      <c r="T1837" t="inlineStr">
        <is>
          <t>No</t>
        </is>
      </c>
      <c r="U1837" t="n">
        <v>3</v>
      </c>
      <c r="V1837" t="n">
        <v>2</v>
      </c>
      <c r="W1837" t="inlineStr">
        <is>
          <t>-</t>
        </is>
      </c>
      <c r="X1837" t="inlineStr">
        <is>
          <t>No</t>
        </is>
      </c>
      <c r="Y1837" t="inlineStr">
        <is>
          <t>Si</t>
        </is>
      </c>
      <c r="Z1837" t="inlineStr">
        <is>
          <t>No</t>
        </is>
      </c>
      <c r="AA1837" t="inlineStr">
        <is>
          <t>No</t>
        </is>
      </c>
      <c r="AB1837" t="inlineStr">
        <is>
          <t>Si</t>
        </is>
      </c>
      <c r="AC1837" s="126" t="inlineStr">
        <is>
          <t>Aqui</t>
        </is>
      </c>
      <c r="AE1837" t="n">
        <v>2908.163265306122</v>
      </c>
      <c r="AF1837" t="n">
        <v>2194.840200231036</v>
      </c>
    </row>
    <row r="1838">
      <c r="B1838" t="inlineStr">
        <is>
          <t>Actiu</t>
        </is>
      </c>
      <c r="C1838" t="inlineStr">
        <is>
          <t>2025-06-18</t>
        </is>
      </c>
      <c r="D1838" t="inlineStr">
        <is>
          <t>Serra Grup Immobiliari</t>
        </is>
      </c>
      <c r="F1838" t="inlineStr">
        <is>
          <t>2025-06-18</t>
        </is>
      </c>
      <c r="G1838" t="n">
        <v>0</v>
      </c>
      <c r="I1838" t="n">
        <v>148000</v>
      </c>
      <c r="J1838" t="inlineStr">
        <is>
          <t>-</t>
        </is>
      </c>
      <c r="K1838" t="inlineStr">
        <is>
          <t>Viviendas</t>
        </is>
      </c>
      <c r="L1838" t="inlineStr">
        <is>
          <t>Buen estado</t>
        </is>
      </c>
      <c r="M1838" t="n">
        <v>1967</v>
      </c>
      <c r="N1838" t="n">
        <v>58</v>
      </c>
      <c r="O1838" t="inlineStr">
        <is>
          <t>Vilafranca del Penedès</t>
        </is>
      </c>
      <c r="P1838" t="inlineStr">
        <is>
          <t>LEspirall</t>
        </is>
      </c>
      <c r="Q1838" t="n">
        <v>80</v>
      </c>
      <c r="R1838" t="inlineStr">
        <is>
          <t>-</t>
        </is>
      </c>
      <c r="S1838" t="inlineStr">
        <is>
          <t>-</t>
        </is>
      </c>
      <c r="T1838" t="inlineStr">
        <is>
          <t>Si</t>
        </is>
      </c>
      <c r="U1838" t="n">
        <v>3</v>
      </c>
      <c r="V1838" t="n">
        <v>1</v>
      </c>
      <c r="W1838" t="inlineStr">
        <is>
          <t>Este</t>
        </is>
      </c>
      <c r="X1838" t="inlineStr">
        <is>
          <t>No</t>
        </is>
      </c>
      <c r="Y1838" t="inlineStr">
        <is>
          <t>No</t>
        </is>
      </c>
      <c r="Z1838" t="inlineStr">
        <is>
          <t>No</t>
        </is>
      </c>
      <c r="AA1838" t="inlineStr">
        <is>
          <t>No</t>
        </is>
      </c>
      <c r="AB1838" t="inlineStr">
        <is>
          <t>Si</t>
        </is>
      </c>
      <c r="AC1838" s="126" t="inlineStr">
        <is>
          <t>Aqui</t>
        </is>
      </c>
      <c r="AE1838" t="n">
        <v>1850</v>
      </c>
      <c r="AF1838" t="n">
        <v>1434.108527131783</v>
      </c>
    </row>
    <row r="1839">
      <c r="B1839" t="inlineStr">
        <is>
          <t>Actiu</t>
        </is>
      </c>
      <c r="C1839" t="inlineStr">
        <is>
          <t>2025-06-18</t>
        </is>
      </c>
      <c r="D1839" t="inlineStr">
        <is>
          <t>Serra Grup Immobiliari</t>
        </is>
      </c>
      <c r="F1839" t="inlineStr">
        <is>
          <t>2025-06-18</t>
        </is>
      </c>
      <c r="G1839" t="n">
        <v>0</v>
      </c>
      <c r="I1839" t="n">
        <v>269000</v>
      </c>
      <c r="J1839" t="inlineStr">
        <is>
          <t>-</t>
        </is>
      </c>
      <c r="K1839" t="inlineStr">
        <is>
          <t>Viviendas</t>
        </is>
      </c>
      <c r="L1839" t="inlineStr">
        <is>
          <t>Obra Nueva</t>
        </is>
      </c>
      <c r="M1839" t="n">
        <v>2025</v>
      </c>
      <c r="N1839" t="n">
        <v>0</v>
      </c>
      <c r="O1839" t="inlineStr">
        <is>
          <t>Vilafranca del Penedès</t>
        </is>
      </c>
      <c r="P1839" t="inlineStr">
        <is>
          <t>La Girada</t>
        </is>
      </c>
      <c r="Q1839" t="n">
        <v>78</v>
      </c>
      <c r="R1839" t="inlineStr">
        <is>
          <t>-</t>
        </is>
      </c>
      <c r="S1839" t="inlineStr">
        <is>
          <t>-</t>
        </is>
      </c>
      <c r="T1839" t="inlineStr">
        <is>
          <t>Si</t>
        </is>
      </c>
      <c r="U1839" t="n">
        <v>4</v>
      </c>
      <c r="V1839" t="n">
        <v>2</v>
      </c>
      <c r="W1839" t="inlineStr">
        <is>
          <t>-</t>
        </is>
      </c>
      <c r="X1839" t="inlineStr">
        <is>
          <t>No</t>
        </is>
      </c>
      <c r="Y1839" t="inlineStr">
        <is>
          <t>Si</t>
        </is>
      </c>
      <c r="Z1839" t="inlineStr">
        <is>
          <t>Si</t>
        </is>
      </c>
      <c r="AA1839" t="inlineStr">
        <is>
          <t>No</t>
        </is>
      </c>
      <c r="AB1839" t="inlineStr">
        <is>
          <t>No</t>
        </is>
      </c>
      <c r="AC1839" s="126" t="inlineStr">
        <is>
          <t>Aqui</t>
        </is>
      </c>
      <c r="AE1839" t="n">
        <v>3448.717948717949</v>
      </c>
      <c r="AF1839" t="n">
        <v>3448.717948717949</v>
      </c>
    </row>
    <row r="1840">
      <c r="B1840" t="inlineStr">
        <is>
          <t>Actiu</t>
        </is>
      </c>
      <c r="C1840" t="inlineStr">
        <is>
          <t>2025-06-18</t>
        </is>
      </c>
      <c r="D1840" t="inlineStr">
        <is>
          <t>Serra Grup Immobiliari</t>
        </is>
      </c>
      <c r="F1840" t="inlineStr">
        <is>
          <t>2025-06-18</t>
        </is>
      </c>
      <c r="G1840" t="n">
        <v>0</v>
      </c>
      <c r="I1840" t="n">
        <v>270000</v>
      </c>
      <c r="J1840" t="inlineStr">
        <is>
          <t>-</t>
        </is>
      </c>
      <c r="K1840" t="inlineStr">
        <is>
          <t>Viviendas</t>
        </is>
      </c>
      <c r="L1840" t="inlineStr">
        <is>
          <t>Seminuevo</t>
        </is>
      </c>
      <c r="M1840" t="n">
        <v>2023</v>
      </c>
      <c r="N1840" t="n">
        <v>2</v>
      </c>
      <c r="O1840" t="inlineStr">
        <is>
          <t>Vilafranca del Penedès</t>
        </is>
      </c>
      <c r="P1840" t="inlineStr">
        <is>
          <t>*CENTRO</t>
        </is>
      </c>
      <c r="Q1840" t="n">
        <v>95</v>
      </c>
      <c r="R1840" t="inlineStr">
        <is>
          <t>-</t>
        </is>
      </c>
      <c r="S1840" t="inlineStr">
        <is>
          <t>-</t>
        </is>
      </c>
      <c r="T1840" t="inlineStr">
        <is>
          <t>Si</t>
        </is>
      </c>
      <c r="U1840" t="n">
        <v>3</v>
      </c>
      <c r="V1840" t="n">
        <v>2</v>
      </c>
      <c r="W1840" t="inlineStr">
        <is>
          <t>Sur</t>
        </is>
      </c>
      <c r="X1840" t="inlineStr">
        <is>
          <t>No</t>
        </is>
      </c>
      <c r="Y1840" t="inlineStr">
        <is>
          <t>Si</t>
        </is>
      </c>
      <c r="Z1840" t="inlineStr">
        <is>
          <t>No</t>
        </is>
      </c>
      <c r="AA1840" t="inlineStr">
        <is>
          <t>No</t>
        </is>
      </c>
      <c r="AB1840" t="inlineStr">
        <is>
          <t>No</t>
        </is>
      </c>
      <c r="AC1840" s="126" t="inlineStr">
        <is>
          <t>Aqui</t>
        </is>
      </c>
      <c r="AE1840" t="n">
        <v>2842.105263157895</v>
      </c>
      <c r="AF1840" t="n">
        <v>2813.965607087024</v>
      </c>
    </row>
    <row r="1841">
      <c r="B1841" t="inlineStr">
        <is>
          <t>Actiu</t>
        </is>
      </c>
      <c r="C1841" t="inlineStr">
        <is>
          <t>2025-06-18</t>
        </is>
      </c>
      <c r="D1841" t="inlineStr">
        <is>
          <t>Serra Grup Immobiliari</t>
        </is>
      </c>
      <c r="F1841" t="inlineStr">
        <is>
          <t>2025-06-18</t>
        </is>
      </c>
      <c r="G1841" t="n">
        <v>0</v>
      </c>
      <c r="I1841" t="n">
        <v>175000</v>
      </c>
      <c r="J1841" t="inlineStr">
        <is>
          <t>-</t>
        </is>
      </c>
      <c r="K1841" t="inlineStr">
        <is>
          <t>Viviendas</t>
        </is>
      </c>
      <c r="L1841" t="inlineStr">
        <is>
          <t>Buen estado</t>
        </is>
      </c>
      <c r="M1841" t="n">
        <v>1995</v>
      </c>
      <c r="N1841" t="n">
        <v>30</v>
      </c>
      <c r="O1841" t="inlineStr">
        <is>
          <t>Vilafranca del Penedès</t>
        </is>
      </c>
      <c r="P1841" t="inlineStr">
        <is>
          <t>LES CLOTES</t>
        </is>
      </c>
      <c r="Q1841" t="n">
        <v>87</v>
      </c>
      <c r="R1841" t="inlineStr">
        <is>
          <t>-</t>
        </is>
      </c>
      <c r="S1841" t="inlineStr">
        <is>
          <t>-</t>
        </is>
      </c>
      <c r="T1841" t="inlineStr">
        <is>
          <t>Si</t>
        </is>
      </c>
      <c r="U1841" t="n">
        <v>4</v>
      </c>
      <c r="V1841" t="n">
        <v>2</v>
      </c>
      <c r="W1841" t="inlineStr">
        <is>
          <t>Oeste</t>
        </is>
      </c>
      <c r="X1841" t="inlineStr">
        <is>
          <t>No</t>
        </is>
      </c>
      <c r="Y1841" t="inlineStr">
        <is>
          <t>Si</t>
        </is>
      </c>
      <c r="Z1841" t="inlineStr">
        <is>
          <t>No</t>
        </is>
      </c>
      <c r="AA1841" t="inlineStr">
        <is>
          <t>No</t>
        </is>
      </c>
      <c r="AB1841" t="inlineStr">
        <is>
          <t>No</t>
        </is>
      </c>
      <c r="AC1841" s="126" t="inlineStr">
        <is>
          <t>Aqui</t>
        </is>
      </c>
      <c r="AE1841" t="n">
        <v>2011.494252873563</v>
      </c>
      <c r="AF1841" t="n">
        <v>1749.125437281359</v>
      </c>
    </row>
    <row r="1842">
      <c r="B1842" t="inlineStr">
        <is>
          <t>Actiu</t>
        </is>
      </c>
      <c r="C1842" t="inlineStr">
        <is>
          <t>2025-06-18</t>
        </is>
      </c>
      <c r="D1842" t="inlineStr">
        <is>
          <t>Serra Grup Immobiliari</t>
        </is>
      </c>
      <c r="F1842" t="inlineStr">
        <is>
          <t>2025-06-18</t>
        </is>
      </c>
      <c r="G1842" t="n">
        <v>0</v>
      </c>
      <c r="I1842" t="n">
        <v>167000</v>
      </c>
      <c r="J1842" t="inlineStr">
        <is>
          <t>-</t>
        </is>
      </c>
      <c r="K1842" t="inlineStr">
        <is>
          <t>Viviendas</t>
        </is>
      </c>
      <c r="L1842" t="inlineStr">
        <is>
          <t>Buen estado</t>
        </is>
      </c>
      <c r="M1842" t="n">
        <v>1972</v>
      </c>
      <c r="N1842" t="n">
        <v>53</v>
      </c>
      <c r="O1842" t="inlineStr">
        <is>
          <t>Vilafranca del Penedès</t>
        </is>
      </c>
      <c r="P1842" t="inlineStr">
        <is>
          <t>LEspirall</t>
        </is>
      </c>
      <c r="Q1842" t="n">
        <v>74</v>
      </c>
      <c r="R1842" t="inlineStr">
        <is>
          <t>-</t>
        </is>
      </c>
      <c r="S1842" t="inlineStr">
        <is>
          <t>-</t>
        </is>
      </c>
      <c r="T1842" t="inlineStr">
        <is>
          <t>Si</t>
        </is>
      </c>
      <c r="U1842" t="n">
        <v>3</v>
      </c>
      <c r="V1842" t="n">
        <v>1</v>
      </c>
      <c r="W1842" t="inlineStr">
        <is>
          <t>Sur</t>
        </is>
      </c>
      <c r="X1842" t="inlineStr">
        <is>
          <t>No</t>
        </is>
      </c>
      <c r="Y1842" t="inlineStr">
        <is>
          <t>No</t>
        </is>
      </c>
      <c r="Z1842" t="inlineStr">
        <is>
          <t>No</t>
        </is>
      </c>
      <c r="AA1842" t="inlineStr">
        <is>
          <t>No</t>
        </is>
      </c>
      <c r="AB1842" t="inlineStr">
        <is>
          <t>No</t>
        </is>
      </c>
      <c r="AC1842" s="126" t="inlineStr">
        <is>
          <t>Aqui</t>
        </is>
      </c>
      <c r="AE1842" t="n">
        <v>2256.756756756757</v>
      </c>
      <c r="AF1842" t="n">
        <v>1783.997436171349</v>
      </c>
    </row>
    <row r="1843">
      <c r="B1843" t="inlineStr">
        <is>
          <t>Actiu</t>
        </is>
      </c>
      <c r="C1843" t="inlineStr">
        <is>
          <t>2025-06-18</t>
        </is>
      </c>
      <c r="D1843" t="inlineStr">
        <is>
          <t>Serra Grup Immobiliari</t>
        </is>
      </c>
      <c r="F1843" t="inlineStr">
        <is>
          <t>2025-06-18</t>
        </is>
      </c>
      <c r="G1843" t="n">
        <v>0</v>
      </c>
      <c r="I1843" t="n">
        <v>288472</v>
      </c>
      <c r="J1843" t="inlineStr">
        <is>
          <t>-</t>
        </is>
      </c>
      <c r="K1843" t="inlineStr">
        <is>
          <t>Viviendas</t>
        </is>
      </c>
      <c r="L1843" t="inlineStr">
        <is>
          <t>Obra Nueva</t>
        </is>
      </c>
      <c r="M1843" t="n">
        <v>2025</v>
      </c>
      <c r="N1843" t="n">
        <v>0</v>
      </c>
      <c r="O1843" t="inlineStr">
        <is>
          <t>Vilafranca del Penedès</t>
        </is>
      </c>
      <c r="P1843" t="inlineStr">
        <is>
          <t>Vilafranca del Penedès</t>
        </is>
      </c>
      <c r="Q1843" t="n">
        <v>88</v>
      </c>
      <c r="R1843" t="inlineStr">
        <is>
          <t>-</t>
        </is>
      </c>
      <c r="S1843" t="inlineStr">
        <is>
          <t>-</t>
        </is>
      </c>
      <c r="T1843" t="inlineStr">
        <is>
          <t>Si</t>
        </is>
      </c>
      <c r="U1843" t="n">
        <v>4</v>
      </c>
      <c r="V1843" t="n">
        <v>2</v>
      </c>
      <c r="W1843" t="inlineStr">
        <is>
          <t>-</t>
        </is>
      </c>
      <c r="X1843" t="inlineStr">
        <is>
          <t>No</t>
        </is>
      </c>
      <c r="Y1843" t="inlineStr">
        <is>
          <t>Si</t>
        </is>
      </c>
      <c r="Z1843" t="inlineStr">
        <is>
          <t>Si</t>
        </is>
      </c>
      <c r="AA1843" t="inlineStr">
        <is>
          <t>No</t>
        </is>
      </c>
      <c r="AB1843" t="inlineStr">
        <is>
          <t>Si</t>
        </is>
      </c>
      <c r="AC1843" s="126" t="inlineStr">
        <is>
          <t>Aqui</t>
        </is>
      </c>
      <c r="AE1843" t="n">
        <v>3278.090909090909</v>
      </c>
      <c r="AF1843" t="n">
        <v>3278.090909090909</v>
      </c>
    </row>
    <row r="1844">
      <c r="B1844" t="inlineStr">
        <is>
          <t>Actiu</t>
        </is>
      </c>
      <c r="C1844" t="inlineStr">
        <is>
          <t>2025-06-18</t>
        </is>
      </c>
      <c r="D1844" t="inlineStr">
        <is>
          <t>Serra Grup Immobiliari</t>
        </is>
      </c>
      <c r="F1844" t="inlineStr">
        <is>
          <t>2025-06-18</t>
        </is>
      </c>
      <c r="G1844" t="n">
        <v>0</v>
      </c>
      <c r="I1844" t="n">
        <v>284000</v>
      </c>
      <c r="J1844" t="inlineStr">
        <is>
          <t>-</t>
        </is>
      </c>
      <c r="K1844" t="inlineStr">
        <is>
          <t>Viviendas</t>
        </is>
      </c>
      <c r="L1844" t="inlineStr">
        <is>
          <t>Nuevo</t>
        </is>
      </c>
      <c r="M1844" t="n">
        <v>2025</v>
      </c>
      <c r="N1844" t="n">
        <v>0</v>
      </c>
      <c r="O1844" t="inlineStr">
        <is>
          <t>Vilafranca del Penedès</t>
        </is>
      </c>
      <c r="P1844" t="inlineStr">
        <is>
          <t>La Girada</t>
        </is>
      </c>
      <c r="Q1844" t="n">
        <v>78</v>
      </c>
      <c r="R1844" t="inlineStr">
        <is>
          <t>-</t>
        </is>
      </c>
      <c r="S1844" t="inlineStr">
        <is>
          <t>-</t>
        </is>
      </c>
      <c r="T1844" t="inlineStr">
        <is>
          <t>Si</t>
        </is>
      </c>
      <c r="U1844" t="n">
        <v>4</v>
      </c>
      <c r="V1844" t="n">
        <v>2</v>
      </c>
      <c r="W1844" t="inlineStr">
        <is>
          <t>-</t>
        </is>
      </c>
      <c r="X1844" t="inlineStr">
        <is>
          <t>No</t>
        </is>
      </c>
      <c r="Y1844" t="inlineStr">
        <is>
          <t>Si</t>
        </is>
      </c>
      <c r="Z1844" t="inlineStr">
        <is>
          <t>Si</t>
        </is>
      </c>
      <c r="AA1844" t="inlineStr">
        <is>
          <t>No</t>
        </is>
      </c>
      <c r="AB1844" t="inlineStr">
        <is>
          <t>No</t>
        </is>
      </c>
      <c r="AC1844" s="126" t="inlineStr">
        <is>
          <t>Aqui</t>
        </is>
      </c>
      <c r="AE1844" t="n">
        <v>3641.025641025641</v>
      </c>
      <c r="AF1844" t="n">
        <v>3641.025641025641</v>
      </c>
    </row>
    <row r="1845">
      <c r="B1845" t="inlineStr">
        <is>
          <t>Actiu</t>
        </is>
      </c>
      <c r="C1845" t="inlineStr">
        <is>
          <t>2025-06-18</t>
        </is>
      </c>
      <c r="D1845" t="inlineStr">
        <is>
          <t>Serra Grup Immobiliari</t>
        </is>
      </c>
      <c r="F1845" t="inlineStr">
        <is>
          <t>2025-06-18</t>
        </is>
      </c>
      <c r="G1845" t="n">
        <v>0</v>
      </c>
      <c r="I1845" t="n">
        <v>700000</v>
      </c>
      <c r="J1845" t="inlineStr">
        <is>
          <t>-</t>
        </is>
      </c>
      <c r="K1845" t="inlineStr">
        <is>
          <t>Viviendas</t>
        </is>
      </c>
      <c r="L1845" t="inlineStr">
        <is>
          <t>Buen estado</t>
        </is>
      </c>
      <c r="M1845" t="n">
        <v>1925</v>
      </c>
      <c r="N1845" t="n">
        <v>100</v>
      </c>
      <c r="O1845" t="inlineStr">
        <is>
          <t>Vilafranca del Penedès</t>
        </is>
      </c>
      <c r="P1845" t="inlineStr">
        <is>
          <t>*CENTRO</t>
        </is>
      </c>
      <c r="Q1845" t="n">
        <v>181</v>
      </c>
      <c r="R1845" t="inlineStr">
        <is>
          <t>-</t>
        </is>
      </c>
      <c r="S1845" t="inlineStr">
        <is>
          <t>-</t>
        </is>
      </c>
      <c r="T1845" t="inlineStr">
        <is>
          <t>No</t>
        </is>
      </c>
      <c r="U1845" t="n">
        <v>8</v>
      </c>
      <c r="V1845" t="n">
        <v>8</v>
      </c>
      <c r="W1845" t="inlineStr">
        <is>
          <t>Este</t>
        </is>
      </c>
      <c r="X1845" t="inlineStr">
        <is>
          <t>No</t>
        </is>
      </c>
      <c r="Y1845" t="inlineStr">
        <is>
          <t>Si</t>
        </is>
      </c>
      <c r="Z1845" t="inlineStr">
        <is>
          <t>No</t>
        </is>
      </c>
      <c r="AA1845" t="inlineStr">
        <is>
          <t>No</t>
        </is>
      </c>
      <c r="AB1845" t="inlineStr">
        <is>
          <t>No</t>
        </is>
      </c>
      <c r="AC1845" s="126" t="inlineStr">
        <is>
          <t>Aqui</t>
        </is>
      </c>
      <c r="AE1845" t="n">
        <v>3867.403314917127</v>
      </c>
      <c r="AF1845" t="n">
        <v>2578.268876611418</v>
      </c>
    </row>
    <row r="1846">
      <c r="B1846" t="inlineStr">
        <is>
          <t>Actiu</t>
        </is>
      </c>
      <c r="C1846" t="inlineStr">
        <is>
          <t>2025-06-18</t>
        </is>
      </c>
      <c r="D1846" t="inlineStr">
        <is>
          <t>Serra Grup Immobiliari</t>
        </is>
      </c>
      <c r="F1846" t="inlineStr">
        <is>
          <t>2025-06-18</t>
        </is>
      </c>
      <c r="G1846" t="n">
        <v>0</v>
      </c>
      <c r="I1846" t="n">
        <v>319200</v>
      </c>
      <c r="J1846" t="inlineStr">
        <is>
          <t>-</t>
        </is>
      </c>
      <c r="K1846" t="inlineStr">
        <is>
          <t>Viviendas</t>
        </is>
      </c>
      <c r="L1846" t="inlineStr">
        <is>
          <t>Obra Nueva</t>
        </is>
      </c>
      <c r="M1846" t="n">
        <v>2025</v>
      </c>
      <c r="N1846" t="n">
        <v>0</v>
      </c>
      <c r="O1846" t="inlineStr">
        <is>
          <t>Vilafranca del Penedès</t>
        </is>
      </c>
      <c r="P1846" t="inlineStr">
        <is>
          <t>Barcelona</t>
        </is>
      </c>
      <c r="Q1846" t="n">
        <v>92</v>
      </c>
      <c r="R1846" t="inlineStr">
        <is>
          <t>-</t>
        </is>
      </c>
      <c r="S1846" t="inlineStr">
        <is>
          <t>-</t>
        </is>
      </c>
      <c r="T1846" t="inlineStr">
        <is>
          <t>Si</t>
        </is>
      </c>
      <c r="U1846" t="n">
        <v>4</v>
      </c>
      <c r="V1846" t="n">
        <v>2</v>
      </c>
      <c r="W1846" t="inlineStr">
        <is>
          <t>-</t>
        </is>
      </c>
      <c r="X1846" t="inlineStr">
        <is>
          <t>No</t>
        </is>
      </c>
      <c r="Y1846" t="inlineStr">
        <is>
          <t>No</t>
        </is>
      </c>
      <c r="Z1846" t="inlineStr">
        <is>
          <t>Si</t>
        </is>
      </c>
      <c r="AA1846" t="inlineStr">
        <is>
          <t>No</t>
        </is>
      </c>
      <c r="AB1846" t="inlineStr">
        <is>
          <t>Si</t>
        </is>
      </c>
      <c r="AC1846" s="126" t="inlineStr">
        <is>
          <t>Aqui</t>
        </is>
      </c>
      <c r="AE1846" t="n">
        <v>3469.565217391304</v>
      </c>
      <c r="AF1846" t="n">
        <v>3469.565217391304</v>
      </c>
    </row>
    <row r="1847">
      <c r="B1847" t="inlineStr">
        <is>
          <t>Actiu</t>
        </is>
      </c>
      <c r="C1847" t="inlineStr">
        <is>
          <t>2025-06-18</t>
        </is>
      </c>
      <c r="D1847" t="inlineStr">
        <is>
          <t>Serra Grup Immobiliari</t>
        </is>
      </c>
      <c r="F1847" t="inlineStr">
        <is>
          <t>2025-06-18</t>
        </is>
      </c>
      <c r="G1847" t="n">
        <v>0</v>
      </c>
      <c r="I1847" t="n">
        <v>495000</v>
      </c>
      <c r="J1847" t="inlineStr">
        <is>
          <t>-</t>
        </is>
      </c>
      <c r="K1847" t="inlineStr">
        <is>
          <t>Viviendas</t>
        </is>
      </c>
      <c r="L1847" t="inlineStr">
        <is>
          <t>-</t>
        </is>
      </c>
      <c r="M1847" t="n">
        <v>1980</v>
      </c>
      <c r="N1847" t="n">
        <v>45</v>
      </c>
      <c r="O1847" t="inlineStr">
        <is>
          <t>Vilafranca del Penedès</t>
        </is>
      </c>
      <c r="P1847" t="inlineStr">
        <is>
          <t>*CENTRO</t>
        </is>
      </c>
      <c r="Q1847" t="n">
        <v>260</v>
      </c>
      <c r="R1847" t="inlineStr">
        <is>
          <t>-</t>
        </is>
      </c>
      <c r="S1847" t="inlineStr">
        <is>
          <t>-</t>
        </is>
      </c>
      <c r="T1847" t="inlineStr">
        <is>
          <t>Si</t>
        </is>
      </c>
      <c r="U1847" t="n">
        <v>5</v>
      </c>
      <c r="V1847" t="n">
        <v>3</v>
      </c>
      <c r="W1847" t="inlineStr">
        <is>
          <t>-</t>
        </is>
      </c>
      <c r="X1847" t="inlineStr">
        <is>
          <t>No</t>
        </is>
      </c>
      <c r="Y1847" t="inlineStr">
        <is>
          <t>Si</t>
        </is>
      </c>
      <c r="Z1847" t="inlineStr">
        <is>
          <t>No</t>
        </is>
      </c>
      <c r="AA1847" t="inlineStr">
        <is>
          <t>Si</t>
        </is>
      </c>
      <c r="AB1847" t="inlineStr">
        <is>
          <t>No</t>
        </is>
      </c>
      <c r="AC1847" s="126" t="inlineStr">
        <is>
          <t>Aqui</t>
        </is>
      </c>
      <c r="AE1847" t="n">
        <v>1903.846153846154</v>
      </c>
      <c r="AF1847" t="n">
        <v>1554.160125588697</v>
      </c>
    </row>
    <row r="1848">
      <c r="B1848" t="inlineStr">
        <is>
          <t>Actiu</t>
        </is>
      </c>
      <c r="C1848" t="inlineStr">
        <is>
          <t>2025-06-18</t>
        </is>
      </c>
      <c r="D1848" t="inlineStr">
        <is>
          <t>Serra Grup Immobiliari</t>
        </is>
      </c>
      <c r="F1848" t="inlineStr">
        <is>
          <t>2025-06-18</t>
        </is>
      </c>
      <c r="G1848" t="n">
        <v>0</v>
      </c>
      <c r="I1848" t="n">
        <v>295000</v>
      </c>
      <c r="J1848" t="inlineStr">
        <is>
          <t>-</t>
        </is>
      </c>
      <c r="K1848" t="inlineStr">
        <is>
          <t>Viviendas</t>
        </is>
      </c>
      <c r="L1848" t="inlineStr">
        <is>
          <t>-</t>
        </is>
      </c>
      <c r="M1848" t="n">
        <v>1991</v>
      </c>
      <c r="N1848" t="n">
        <v>34</v>
      </c>
      <c r="O1848" t="inlineStr">
        <is>
          <t>Vilafranca del Penedès</t>
        </is>
      </c>
      <c r="P1848" t="inlineStr">
        <is>
          <t>Barceloneta - Molí D´En Rovira</t>
        </is>
      </c>
      <c r="Q1848" t="n">
        <v>121</v>
      </c>
      <c r="R1848" t="inlineStr">
        <is>
          <t>-</t>
        </is>
      </c>
      <c r="S1848" t="inlineStr">
        <is>
          <t>-</t>
        </is>
      </c>
      <c r="T1848" t="inlineStr">
        <is>
          <t>No</t>
        </is>
      </c>
      <c r="U1848" t="n">
        <v>3</v>
      </c>
      <c r="V1848" t="n">
        <v>3</v>
      </c>
      <c r="W1848" t="inlineStr">
        <is>
          <t>-</t>
        </is>
      </c>
      <c r="X1848" t="inlineStr">
        <is>
          <t>No</t>
        </is>
      </c>
      <c r="Y1848" t="inlineStr">
        <is>
          <t>No</t>
        </is>
      </c>
      <c r="Z1848" t="inlineStr">
        <is>
          <t>No</t>
        </is>
      </c>
      <c r="AA1848" t="inlineStr">
        <is>
          <t>Si</t>
        </is>
      </c>
      <c r="AB1848" t="inlineStr">
        <is>
          <t>Si</t>
        </is>
      </c>
      <c r="AC1848" s="126" t="inlineStr">
        <is>
          <t>Aqui</t>
        </is>
      </c>
      <c r="AE1848" t="n">
        <v>2438.01652892562</v>
      </c>
      <c r="AF1848" t="n">
        <v>2083.774811047538</v>
      </c>
    </row>
    <row r="1849">
      <c r="B1849" t="inlineStr">
        <is>
          <t>Actiu</t>
        </is>
      </c>
      <c r="C1849" t="inlineStr">
        <is>
          <t>2025-06-18</t>
        </is>
      </c>
      <c r="D1849" t="inlineStr">
        <is>
          <t>Serra Grup Immobiliari</t>
        </is>
      </c>
      <c r="F1849" t="inlineStr">
        <is>
          <t>2025-06-18</t>
        </is>
      </c>
      <c r="G1849" t="n">
        <v>0</v>
      </c>
      <c r="I1849" t="n">
        <v>285000</v>
      </c>
      <c r="J1849" t="inlineStr">
        <is>
          <t>-</t>
        </is>
      </c>
      <c r="K1849" t="inlineStr">
        <is>
          <t>Viviendas</t>
        </is>
      </c>
      <c r="L1849" t="inlineStr">
        <is>
          <t>-</t>
        </is>
      </c>
      <c r="M1849" t="n">
        <v>1966</v>
      </c>
      <c r="N1849" t="n">
        <v>59</v>
      </c>
      <c r="O1849" t="inlineStr">
        <is>
          <t>Vilafranca del Penedès</t>
        </is>
      </c>
      <c r="P1849" t="inlineStr">
        <is>
          <t>Sant Julià</t>
        </is>
      </c>
      <c r="Q1849" t="n">
        <v>90</v>
      </c>
      <c r="R1849" t="inlineStr">
        <is>
          <t>-</t>
        </is>
      </c>
      <c r="S1849" t="inlineStr">
        <is>
          <t>-</t>
        </is>
      </c>
      <c r="T1849" t="inlineStr">
        <is>
          <t>No</t>
        </is>
      </c>
      <c r="U1849" t="n">
        <v>3</v>
      </c>
      <c r="V1849" t="n">
        <v>1</v>
      </c>
      <c r="W1849" t="inlineStr">
        <is>
          <t>-</t>
        </is>
      </c>
      <c r="X1849" t="inlineStr">
        <is>
          <t>Si</t>
        </is>
      </c>
      <c r="Y1849" t="inlineStr">
        <is>
          <t>No</t>
        </is>
      </c>
      <c r="Z1849" t="inlineStr">
        <is>
          <t>No</t>
        </is>
      </c>
      <c r="AA1849" t="inlineStr">
        <is>
          <t>Si</t>
        </is>
      </c>
      <c r="AB1849" t="inlineStr">
        <is>
          <t>Si</t>
        </is>
      </c>
      <c r="AC1849" s="126" t="inlineStr">
        <is>
          <t>Aqui</t>
        </is>
      </c>
      <c r="AE1849" t="n">
        <v>3166.666666666667</v>
      </c>
      <c r="AF1849" t="n">
        <v>2445.302445302445</v>
      </c>
    </row>
    <row r="1850">
      <c r="B1850" t="inlineStr">
        <is>
          <t>Actiu</t>
        </is>
      </c>
      <c r="C1850" t="inlineStr">
        <is>
          <t>2025-06-18</t>
        </is>
      </c>
      <c r="D1850" t="inlineStr">
        <is>
          <t>Serra Grup Immobiliari</t>
        </is>
      </c>
      <c r="F1850" t="inlineStr">
        <is>
          <t>2025-06-18</t>
        </is>
      </c>
      <c r="G1850" t="n">
        <v>0</v>
      </c>
      <c r="I1850" t="n">
        <v>2200000</v>
      </c>
      <c r="J1850" t="inlineStr">
        <is>
          <t>-</t>
        </is>
      </c>
      <c r="K1850" t="inlineStr">
        <is>
          <t>Viviendas</t>
        </is>
      </c>
      <c r="L1850" t="inlineStr">
        <is>
          <t>-</t>
        </is>
      </c>
      <c r="M1850" t="inlineStr">
        <is>
          <t>-</t>
        </is>
      </c>
      <c r="N1850" t="inlineStr">
        <is>
          <t>-</t>
        </is>
      </c>
      <c r="O1850" t="inlineStr">
        <is>
          <t>Vilafranca del Penedès</t>
        </is>
      </c>
      <c r="P1850" t="inlineStr">
        <is>
          <t>Subirats</t>
        </is>
      </c>
      <c r="Q1850" t="n">
        <v>687</v>
      </c>
      <c r="R1850" t="inlineStr">
        <is>
          <t>-</t>
        </is>
      </c>
      <c r="S1850" t="inlineStr">
        <is>
          <t>-</t>
        </is>
      </c>
      <c r="T1850" t="inlineStr">
        <is>
          <t>No</t>
        </is>
      </c>
      <c r="U1850" t="n">
        <v>8</v>
      </c>
      <c r="V1850" t="n">
        <v>6</v>
      </c>
      <c r="W1850" t="inlineStr">
        <is>
          <t>-</t>
        </is>
      </c>
      <c r="X1850" t="inlineStr">
        <is>
          <t>Si</t>
        </is>
      </c>
      <c r="Y1850" t="inlineStr">
        <is>
          <t>Si</t>
        </is>
      </c>
      <c r="Z1850" t="inlineStr">
        <is>
          <t>Si</t>
        </is>
      </c>
      <c r="AA1850" t="inlineStr">
        <is>
          <t>No</t>
        </is>
      </c>
      <c r="AB1850" t="inlineStr">
        <is>
          <t>No</t>
        </is>
      </c>
      <c r="AC1850" s="126" t="inlineStr">
        <is>
          <t>Aqui</t>
        </is>
      </c>
      <c r="AE1850" t="n">
        <v>3202.328966521106</v>
      </c>
      <c r="AF1850" t="inlineStr">
        <is>
          <t>-</t>
        </is>
      </c>
    </row>
    <row r="1851">
      <c r="B1851" t="inlineStr">
        <is>
          <t>Actiu</t>
        </is>
      </c>
      <c r="C1851" t="inlineStr">
        <is>
          <t>2025-06-18</t>
        </is>
      </c>
      <c r="D1851" t="inlineStr">
        <is>
          <t>Serra Grup Immobiliari</t>
        </is>
      </c>
      <c r="F1851" t="inlineStr">
        <is>
          <t>2025-06-18</t>
        </is>
      </c>
      <c r="G1851" t="n">
        <v>0</v>
      </c>
      <c r="I1851" t="n">
        <v>296000</v>
      </c>
      <c r="J1851" t="inlineStr">
        <is>
          <t>-</t>
        </is>
      </c>
      <c r="K1851" t="inlineStr">
        <is>
          <t>Viviendas</t>
        </is>
      </c>
      <c r="L1851" t="inlineStr">
        <is>
          <t>Buen estado</t>
        </is>
      </c>
      <c r="M1851" t="inlineStr">
        <is>
          <t>-</t>
        </is>
      </c>
      <c r="N1851" t="inlineStr">
        <is>
          <t>-</t>
        </is>
      </c>
      <c r="O1851" t="inlineStr">
        <is>
          <t>Font-rubí</t>
        </is>
      </c>
      <c r="P1851" t="inlineStr">
        <is>
          <t>Cataluna</t>
        </is>
      </c>
      <c r="Q1851" t="n">
        <v>95</v>
      </c>
      <c r="R1851" t="inlineStr">
        <is>
          <t>-</t>
        </is>
      </c>
      <c r="S1851" t="inlineStr">
        <is>
          <t>-</t>
        </is>
      </c>
      <c r="T1851" t="inlineStr">
        <is>
          <t>No</t>
        </is>
      </c>
      <c r="U1851" t="n">
        <v>7</v>
      </c>
      <c r="V1851" t="n">
        <v>3</v>
      </c>
      <c r="W1851" t="inlineStr">
        <is>
          <t>-</t>
        </is>
      </c>
      <c r="X1851" t="inlineStr">
        <is>
          <t>Si</t>
        </is>
      </c>
      <c r="Y1851" t="inlineStr">
        <is>
          <t>No</t>
        </is>
      </c>
      <c r="Z1851" t="inlineStr">
        <is>
          <t>Si</t>
        </is>
      </c>
      <c r="AA1851" t="inlineStr">
        <is>
          <t>No</t>
        </is>
      </c>
      <c r="AB1851" t="inlineStr">
        <is>
          <t>No</t>
        </is>
      </c>
      <c r="AC1851" s="126" t="inlineStr">
        <is>
          <t>Aqui</t>
        </is>
      </c>
      <c r="AE1851" t="n">
        <v>3115.78947368421</v>
      </c>
      <c r="AF1851" t="inlineStr">
        <is>
          <t>-</t>
        </is>
      </c>
    </row>
    <row r="1852">
      <c r="B1852" t="inlineStr">
        <is>
          <t>Actiu</t>
        </is>
      </c>
      <c r="C1852" t="inlineStr">
        <is>
          <t>2025-06-18</t>
        </is>
      </c>
      <c r="D1852" t="inlineStr">
        <is>
          <t>Serra Grup Immobiliari</t>
        </is>
      </c>
      <c r="F1852" t="inlineStr">
        <is>
          <t>2025-06-18</t>
        </is>
      </c>
      <c r="G1852" t="n">
        <v>0</v>
      </c>
      <c r="I1852" t="n">
        <v>340000</v>
      </c>
      <c r="J1852" t="inlineStr">
        <is>
          <t>-</t>
        </is>
      </c>
      <c r="K1852" t="inlineStr">
        <is>
          <t>Viviendas</t>
        </is>
      </c>
      <c r="L1852" t="inlineStr">
        <is>
          <t>-</t>
        </is>
      </c>
      <c r="M1852" t="n">
        <v>2003</v>
      </c>
      <c r="N1852" t="n">
        <v>22</v>
      </c>
      <c r="O1852" t="inlineStr">
        <is>
          <t>Moja</t>
        </is>
      </c>
      <c r="P1852" t="inlineStr">
        <is>
          <t>La vinera</t>
        </is>
      </c>
      <c r="Q1852" t="n">
        <v>125</v>
      </c>
      <c r="R1852" t="inlineStr">
        <is>
          <t>-</t>
        </is>
      </c>
      <c r="S1852" t="inlineStr">
        <is>
          <t>-</t>
        </is>
      </c>
      <c r="T1852" t="inlineStr">
        <is>
          <t>Si</t>
        </is>
      </c>
      <c r="U1852" t="n">
        <v>4</v>
      </c>
      <c r="V1852" t="n">
        <v>3</v>
      </c>
      <c r="W1852" t="inlineStr">
        <is>
          <t>-</t>
        </is>
      </c>
      <c r="X1852" t="inlineStr">
        <is>
          <t>Si</t>
        </is>
      </c>
      <c r="Y1852" t="inlineStr">
        <is>
          <t>Si</t>
        </is>
      </c>
      <c r="Z1852" t="inlineStr">
        <is>
          <t>Si</t>
        </is>
      </c>
      <c r="AA1852" t="inlineStr">
        <is>
          <t>Si</t>
        </is>
      </c>
      <c r="AB1852" t="inlineStr">
        <is>
          <t>Si</t>
        </is>
      </c>
      <c r="AC1852" s="126" t="inlineStr">
        <is>
          <t>Aqui</t>
        </is>
      </c>
      <c r="AE1852" t="n">
        <v>2720</v>
      </c>
      <c r="AF1852" t="n">
        <v>2450.45045045045</v>
      </c>
    </row>
    <row r="1853">
      <c r="B1853" t="inlineStr">
        <is>
          <t>Actiu</t>
        </is>
      </c>
      <c r="C1853" t="inlineStr">
        <is>
          <t>2025-06-19</t>
        </is>
      </c>
      <c r="D1853" t="inlineStr">
        <is>
          <t>Serra Grup Immobiliari</t>
        </is>
      </c>
      <c r="F1853" t="inlineStr">
        <is>
          <t>2025-06-19</t>
        </is>
      </c>
      <c r="G1853" t="n">
        <v>0</v>
      </c>
      <c r="I1853" t="n">
        <v>700000</v>
      </c>
      <c r="J1853" t="inlineStr">
        <is>
          <t>-</t>
        </is>
      </c>
      <c r="K1853" t="inlineStr">
        <is>
          <t>Viviendas</t>
        </is>
      </c>
      <c r="L1853" t="inlineStr">
        <is>
          <t>Buen estado</t>
        </is>
      </c>
      <c r="M1853" t="n">
        <v>1925</v>
      </c>
      <c r="N1853" t="n">
        <v>100</v>
      </c>
      <c r="O1853" t="inlineStr">
        <is>
          <t>Vilafranca del Penedès</t>
        </is>
      </c>
      <c r="P1853" t="inlineStr">
        <is>
          <t>*CENTRO</t>
        </is>
      </c>
      <c r="Q1853" t="n">
        <v>181</v>
      </c>
      <c r="R1853" t="inlineStr">
        <is>
          <t>-</t>
        </is>
      </c>
      <c r="S1853" t="inlineStr">
        <is>
          <t>-</t>
        </is>
      </c>
      <c r="T1853" t="inlineStr">
        <is>
          <t>No</t>
        </is>
      </c>
      <c r="U1853" t="n">
        <v>8</v>
      </c>
      <c r="V1853" t="n">
        <v>8</v>
      </c>
      <c r="W1853" t="inlineStr">
        <is>
          <t>Este</t>
        </is>
      </c>
      <c r="X1853" t="inlineStr">
        <is>
          <t>No</t>
        </is>
      </c>
      <c r="Y1853" t="inlineStr">
        <is>
          <t>Si</t>
        </is>
      </c>
      <c r="Z1853" t="inlineStr">
        <is>
          <t>No</t>
        </is>
      </c>
      <c r="AA1853" t="inlineStr">
        <is>
          <t>No</t>
        </is>
      </c>
      <c r="AB1853" t="inlineStr">
        <is>
          <t>No</t>
        </is>
      </c>
      <c r="AC1853" s="126" t="inlineStr">
        <is>
          <t>Aqui</t>
        </is>
      </c>
      <c r="AE1853" t="n">
        <v>3867.403314917127</v>
      </c>
      <c r="AF1853" t="n">
        <v>2578.268876611418</v>
      </c>
    </row>
    <row r="1854">
      <c r="B1854" t="inlineStr">
        <is>
          <t>Actiu</t>
        </is>
      </c>
      <c r="C1854" t="inlineStr">
        <is>
          <t>2025-06-19</t>
        </is>
      </c>
      <c r="D1854" t="inlineStr">
        <is>
          <t>Serra Grup Immobiliari</t>
        </is>
      </c>
      <c r="F1854" t="inlineStr">
        <is>
          <t>2025-06-19</t>
        </is>
      </c>
      <c r="G1854" t="n">
        <v>0</v>
      </c>
      <c r="I1854" t="n">
        <v>319200</v>
      </c>
      <c r="J1854" t="inlineStr">
        <is>
          <t>-</t>
        </is>
      </c>
      <c r="K1854" t="inlineStr">
        <is>
          <t>Viviendas</t>
        </is>
      </c>
      <c r="L1854" t="inlineStr">
        <is>
          <t>Obra Nueva</t>
        </is>
      </c>
      <c r="M1854" t="n">
        <v>2025</v>
      </c>
      <c r="N1854" t="n">
        <v>0</v>
      </c>
      <c r="O1854" t="inlineStr">
        <is>
          <t>Vilafranca del Penedès</t>
        </is>
      </c>
      <c r="P1854" t="inlineStr">
        <is>
          <t>Barcelona</t>
        </is>
      </c>
      <c r="Q1854" t="n">
        <v>92</v>
      </c>
      <c r="R1854" t="inlineStr">
        <is>
          <t>-</t>
        </is>
      </c>
      <c r="S1854" t="inlineStr">
        <is>
          <t>-</t>
        </is>
      </c>
      <c r="T1854" t="inlineStr">
        <is>
          <t>Si</t>
        </is>
      </c>
      <c r="U1854" t="n">
        <v>4</v>
      </c>
      <c r="V1854" t="n">
        <v>2</v>
      </c>
      <c r="W1854" t="inlineStr">
        <is>
          <t>-</t>
        </is>
      </c>
      <c r="X1854" t="inlineStr">
        <is>
          <t>No</t>
        </is>
      </c>
      <c r="Y1854" t="inlineStr">
        <is>
          <t>No</t>
        </is>
      </c>
      <c r="Z1854" t="inlineStr">
        <is>
          <t>Si</t>
        </is>
      </c>
      <c r="AA1854" t="inlineStr">
        <is>
          <t>No</t>
        </is>
      </c>
      <c r="AB1854" t="inlineStr">
        <is>
          <t>Si</t>
        </is>
      </c>
      <c r="AC1854" s="126" t="inlineStr">
        <is>
          <t>Aqui</t>
        </is>
      </c>
      <c r="AE1854" t="n">
        <v>3469.565217391304</v>
      </c>
      <c r="AF1854" t="n">
        <v>3469.565217391304</v>
      </c>
    </row>
    <row r="1855">
      <c r="B1855" t="inlineStr">
        <is>
          <t>Actiu</t>
        </is>
      </c>
      <c r="C1855" t="inlineStr">
        <is>
          <t>2025-06-19</t>
        </is>
      </c>
      <c r="D1855" t="inlineStr">
        <is>
          <t>Serra Grup Immobiliari</t>
        </is>
      </c>
      <c r="F1855" t="inlineStr">
        <is>
          <t>2025-06-19</t>
        </is>
      </c>
      <c r="G1855" t="n">
        <v>0</v>
      </c>
      <c r="I1855" t="n">
        <v>270000</v>
      </c>
      <c r="J1855" t="inlineStr">
        <is>
          <t>-</t>
        </is>
      </c>
      <c r="K1855" t="inlineStr">
        <is>
          <t>Viviendas</t>
        </is>
      </c>
      <c r="L1855" t="inlineStr">
        <is>
          <t>Buen estado</t>
        </is>
      </c>
      <c r="M1855" t="n">
        <v>1960</v>
      </c>
      <c r="N1855" t="n">
        <v>65</v>
      </c>
      <c r="O1855" t="inlineStr">
        <is>
          <t>Vilafranca del Penedès</t>
        </is>
      </c>
      <c r="P1855" t="inlineStr">
        <is>
          <t>*CENTRO</t>
        </is>
      </c>
      <c r="Q1855" t="n">
        <v>98</v>
      </c>
      <c r="R1855" t="inlineStr">
        <is>
          <t>-</t>
        </is>
      </c>
      <c r="S1855" t="inlineStr">
        <is>
          <t>-</t>
        </is>
      </c>
      <c r="T1855" t="inlineStr">
        <is>
          <t>No</t>
        </is>
      </c>
      <c r="U1855" t="n">
        <v>3</v>
      </c>
      <c r="V1855" t="n">
        <v>2</v>
      </c>
      <c r="W1855" t="inlineStr">
        <is>
          <t>-</t>
        </is>
      </c>
      <c r="X1855" t="inlineStr">
        <is>
          <t>No</t>
        </is>
      </c>
      <c r="Y1855" t="inlineStr">
        <is>
          <t>Si</t>
        </is>
      </c>
      <c r="Z1855" t="inlineStr">
        <is>
          <t>No</t>
        </is>
      </c>
      <c r="AA1855" t="inlineStr">
        <is>
          <t>No</t>
        </is>
      </c>
      <c r="AB1855" t="inlineStr">
        <is>
          <t>Si</t>
        </is>
      </c>
      <c r="AC1855" s="126" t="inlineStr">
        <is>
          <t>Aqui</t>
        </is>
      </c>
      <c r="AE1855" t="n">
        <v>2755.102040816327</v>
      </c>
      <c r="AF1855" t="n">
        <v>2079.322294955718</v>
      </c>
    </row>
    <row r="1856">
      <c r="B1856" t="inlineStr">
        <is>
          <t>Actiu</t>
        </is>
      </c>
      <c r="C1856" t="inlineStr">
        <is>
          <t>2025-06-19</t>
        </is>
      </c>
      <c r="D1856" t="inlineStr">
        <is>
          <t>Serra Grup Immobiliari</t>
        </is>
      </c>
      <c r="F1856" t="inlineStr">
        <is>
          <t>2025-06-19</t>
        </is>
      </c>
      <c r="G1856" t="n">
        <v>0</v>
      </c>
      <c r="I1856" t="n">
        <v>276838</v>
      </c>
      <c r="J1856" t="inlineStr">
        <is>
          <t>-</t>
        </is>
      </c>
      <c r="K1856" t="inlineStr">
        <is>
          <t>Viviendas</t>
        </is>
      </c>
      <c r="L1856" t="inlineStr">
        <is>
          <t>Obra Nueva</t>
        </is>
      </c>
      <c r="M1856" t="n">
        <v>2025</v>
      </c>
      <c r="N1856" t="n">
        <v>0</v>
      </c>
      <c r="O1856" t="inlineStr">
        <is>
          <t>Vilafranca del Penedès</t>
        </is>
      </c>
      <c r="P1856" t="inlineStr">
        <is>
          <t>Barceloneta</t>
        </is>
      </c>
      <c r="Q1856" t="n">
        <v>83</v>
      </c>
      <c r="R1856" t="inlineStr">
        <is>
          <t>-</t>
        </is>
      </c>
      <c r="S1856" t="inlineStr">
        <is>
          <t>-</t>
        </is>
      </c>
      <c r="T1856" t="inlineStr">
        <is>
          <t>Si</t>
        </is>
      </c>
      <c r="U1856" t="n">
        <v>3</v>
      </c>
      <c r="V1856" t="n">
        <v>2</v>
      </c>
      <c r="W1856" t="inlineStr">
        <is>
          <t>-</t>
        </is>
      </c>
      <c r="X1856" t="inlineStr">
        <is>
          <t>No</t>
        </is>
      </c>
      <c r="Y1856" t="inlineStr">
        <is>
          <t>No</t>
        </is>
      </c>
      <c r="Z1856" t="inlineStr">
        <is>
          <t>Si</t>
        </is>
      </c>
      <c r="AA1856" t="inlineStr">
        <is>
          <t>No</t>
        </is>
      </c>
      <c r="AB1856" t="inlineStr">
        <is>
          <t>Si</t>
        </is>
      </c>
      <c r="AC1856" s="126" t="inlineStr">
        <is>
          <t>Aqui</t>
        </is>
      </c>
      <c r="AE1856" t="n">
        <v>3335.397590361446</v>
      </c>
      <c r="AF1856" t="n">
        <v>3335.397590361446</v>
      </c>
    </row>
    <row r="1857">
      <c r="B1857" t="inlineStr">
        <is>
          <t>Actiu</t>
        </is>
      </c>
      <c r="C1857" t="inlineStr">
        <is>
          <t>2025-06-19</t>
        </is>
      </c>
      <c r="D1857" t="inlineStr">
        <is>
          <t>Serra Grup Immobiliari</t>
        </is>
      </c>
      <c r="F1857" t="inlineStr">
        <is>
          <t>2025-06-19</t>
        </is>
      </c>
      <c r="G1857" t="n">
        <v>0</v>
      </c>
      <c r="I1857" t="n">
        <v>273137</v>
      </c>
      <c r="J1857" t="inlineStr">
        <is>
          <t>-</t>
        </is>
      </c>
      <c r="K1857" t="inlineStr">
        <is>
          <t>Viviendas</t>
        </is>
      </c>
      <c r="L1857" t="inlineStr">
        <is>
          <t>Obra Nueva</t>
        </is>
      </c>
      <c r="M1857" t="inlineStr">
        <is>
          <t>-</t>
        </is>
      </c>
      <c r="N1857" t="inlineStr">
        <is>
          <t>-</t>
        </is>
      </c>
      <c r="O1857" t="inlineStr">
        <is>
          <t>Vilafranca del Penedès</t>
        </is>
      </c>
      <c r="P1857" t="inlineStr">
        <is>
          <t>Barceloneta</t>
        </is>
      </c>
      <c r="Q1857" t="n">
        <v>82</v>
      </c>
      <c r="R1857" t="inlineStr">
        <is>
          <t>-</t>
        </is>
      </c>
      <c r="S1857" t="inlineStr">
        <is>
          <t>-</t>
        </is>
      </c>
      <c r="T1857" t="inlineStr">
        <is>
          <t>Si</t>
        </is>
      </c>
      <c r="U1857" t="n">
        <v>3</v>
      </c>
      <c r="V1857" t="n">
        <v>2</v>
      </c>
      <c r="W1857" t="inlineStr">
        <is>
          <t>-</t>
        </is>
      </c>
      <c r="X1857" t="inlineStr">
        <is>
          <t>No</t>
        </is>
      </c>
      <c r="Y1857" t="inlineStr">
        <is>
          <t>No</t>
        </is>
      </c>
      <c r="Z1857" t="inlineStr">
        <is>
          <t>Si</t>
        </is>
      </c>
      <c r="AA1857" t="inlineStr">
        <is>
          <t>No</t>
        </is>
      </c>
      <c r="AB1857" t="inlineStr">
        <is>
          <t>Si</t>
        </is>
      </c>
      <c r="AC1857" s="126" t="inlineStr">
        <is>
          <t>Aqui</t>
        </is>
      </c>
      <c r="AE1857" t="n">
        <v>3330.939024390244</v>
      </c>
      <c r="AF1857" t="inlineStr">
        <is>
          <t>-</t>
        </is>
      </c>
    </row>
    <row r="1858">
      <c r="B1858" t="inlineStr">
        <is>
          <t>Actiu</t>
        </is>
      </c>
      <c r="C1858" t="inlineStr">
        <is>
          <t>2025-06-19</t>
        </is>
      </c>
      <c r="D1858" t="inlineStr">
        <is>
          <t>Serra Grup Immobiliari</t>
        </is>
      </c>
      <c r="F1858" t="inlineStr">
        <is>
          <t>2025-06-19</t>
        </is>
      </c>
      <c r="G1858" t="n">
        <v>0</v>
      </c>
      <c r="I1858" t="n">
        <v>284000</v>
      </c>
      <c r="J1858" t="inlineStr">
        <is>
          <t>-</t>
        </is>
      </c>
      <c r="K1858" t="inlineStr">
        <is>
          <t>Viviendas</t>
        </is>
      </c>
      <c r="L1858" t="inlineStr">
        <is>
          <t>Nuevo</t>
        </is>
      </c>
      <c r="M1858" t="n">
        <v>2025</v>
      </c>
      <c r="N1858" t="n">
        <v>0</v>
      </c>
      <c r="O1858" t="inlineStr">
        <is>
          <t>Vilafranca del Penedès</t>
        </is>
      </c>
      <c r="P1858" t="inlineStr">
        <is>
          <t>La Girada</t>
        </is>
      </c>
      <c r="Q1858" t="n">
        <v>78</v>
      </c>
      <c r="R1858" t="inlineStr">
        <is>
          <t>-</t>
        </is>
      </c>
      <c r="S1858" t="inlineStr">
        <is>
          <t>-</t>
        </is>
      </c>
      <c r="T1858" t="inlineStr">
        <is>
          <t>Si</t>
        </is>
      </c>
      <c r="U1858" t="n">
        <v>4</v>
      </c>
      <c r="V1858" t="n">
        <v>2</v>
      </c>
      <c r="W1858" t="inlineStr">
        <is>
          <t>-</t>
        </is>
      </c>
      <c r="X1858" t="inlineStr">
        <is>
          <t>No</t>
        </is>
      </c>
      <c r="Y1858" t="inlineStr">
        <is>
          <t>Si</t>
        </is>
      </c>
      <c r="Z1858" t="inlineStr">
        <is>
          <t>Si</t>
        </is>
      </c>
      <c r="AA1858" t="inlineStr">
        <is>
          <t>No</t>
        </is>
      </c>
      <c r="AB1858" t="inlineStr">
        <is>
          <t>No</t>
        </is>
      </c>
      <c r="AC1858" s="126" t="inlineStr">
        <is>
          <t>Aqui</t>
        </is>
      </c>
      <c r="AE1858" t="n">
        <v>3641.025641025641</v>
      </c>
      <c r="AF1858" t="n">
        <v>3641.025641025641</v>
      </c>
    </row>
    <row r="1859">
      <c r="B1859" t="inlineStr">
        <is>
          <t>Actiu</t>
        </is>
      </c>
      <c r="C1859" t="inlineStr">
        <is>
          <t>2025-06-19</t>
        </is>
      </c>
      <c r="D1859" t="inlineStr">
        <is>
          <t>Serra Grup Immobiliari</t>
        </is>
      </c>
      <c r="F1859" t="inlineStr">
        <is>
          <t>2025-06-19</t>
        </is>
      </c>
      <c r="G1859" t="n">
        <v>0</v>
      </c>
      <c r="I1859" t="n">
        <v>495000</v>
      </c>
      <c r="J1859" t="inlineStr">
        <is>
          <t>-</t>
        </is>
      </c>
      <c r="K1859" t="inlineStr">
        <is>
          <t>Viviendas</t>
        </is>
      </c>
      <c r="L1859" t="inlineStr">
        <is>
          <t>Buen estado</t>
        </is>
      </c>
      <c r="M1859" t="n">
        <v>1918</v>
      </c>
      <c r="N1859" t="n">
        <v>107</v>
      </c>
      <c r="O1859" t="inlineStr">
        <is>
          <t>Vilafranca del Penedès</t>
        </is>
      </c>
      <c r="P1859" t="inlineStr">
        <is>
          <t>*CENTRO</t>
        </is>
      </c>
      <c r="Q1859" t="n">
        <v>273</v>
      </c>
      <c r="R1859" t="inlineStr">
        <is>
          <t>-</t>
        </is>
      </c>
      <c r="S1859" t="inlineStr">
        <is>
          <t>-</t>
        </is>
      </c>
      <c r="T1859" t="inlineStr">
        <is>
          <t>No</t>
        </is>
      </c>
      <c r="U1859" t="n">
        <v>7</v>
      </c>
      <c r="V1859" t="n">
        <v>4</v>
      </c>
      <c r="W1859" t="inlineStr">
        <is>
          <t>-</t>
        </is>
      </c>
      <c r="X1859" t="inlineStr">
        <is>
          <t>No</t>
        </is>
      </c>
      <c r="Y1859" t="inlineStr">
        <is>
          <t>Si</t>
        </is>
      </c>
      <c r="Z1859" t="inlineStr">
        <is>
          <t>No</t>
        </is>
      </c>
      <c r="AA1859" t="inlineStr">
        <is>
          <t>No</t>
        </is>
      </c>
      <c r="AB1859" t="inlineStr">
        <is>
          <t>No</t>
        </is>
      </c>
      <c r="AC1859" s="126" t="inlineStr">
        <is>
          <t>Aqui</t>
        </is>
      </c>
      <c r="AE1859" t="n">
        <v>1813.186813186813</v>
      </c>
      <c r="AF1859" t="n">
        <v>1181.22919425851</v>
      </c>
    </row>
    <row r="1860">
      <c r="B1860" t="inlineStr">
        <is>
          <t>Actiu</t>
        </is>
      </c>
      <c r="C1860" t="inlineStr">
        <is>
          <t>2025-06-19</t>
        </is>
      </c>
      <c r="D1860" t="inlineStr">
        <is>
          <t>Serra Grup Immobiliari</t>
        </is>
      </c>
      <c r="F1860" t="inlineStr">
        <is>
          <t>2025-06-19</t>
        </is>
      </c>
      <c r="G1860" t="n">
        <v>0</v>
      </c>
      <c r="I1860" t="n">
        <v>282043</v>
      </c>
      <c r="J1860" t="inlineStr">
        <is>
          <t>-</t>
        </is>
      </c>
      <c r="K1860" t="inlineStr">
        <is>
          <t>Viviendas</t>
        </is>
      </c>
      <c r="L1860" t="inlineStr">
        <is>
          <t>Nuevo</t>
        </is>
      </c>
      <c r="M1860" t="inlineStr">
        <is>
          <t>-</t>
        </is>
      </c>
      <c r="N1860" t="inlineStr">
        <is>
          <t>-</t>
        </is>
      </c>
      <c r="O1860" t="inlineStr">
        <is>
          <t>Vilafranca del Penedès</t>
        </is>
      </c>
      <c r="P1860" t="inlineStr">
        <is>
          <t>Barcelona</t>
        </is>
      </c>
      <c r="Q1860" t="n">
        <v>83</v>
      </c>
      <c r="R1860" t="inlineStr">
        <is>
          <t>-</t>
        </is>
      </c>
      <c r="S1860" t="inlineStr">
        <is>
          <t>-</t>
        </is>
      </c>
      <c r="T1860" t="inlineStr">
        <is>
          <t>Si</t>
        </is>
      </c>
      <c r="U1860" t="n">
        <v>3</v>
      </c>
      <c r="V1860" t="n">
        <v>2</v>
      </c>
      <c r="W1860" t="inlineStr">
        <is>
          <t>-</t>
        </is>
      </c>
      <c r="X1860" t="inlineStr">
        <is>
          <t>No</t>
        </is>
      </c>
      <c r="Y1860" t="inlineStr">
        <is>
          <t>No</t>
        </is>
      </c>
      <c r="Z1860" t="inlineStr">
        <is>
          <t>Si</t>
        </is>
      </c>
      <c r="AA1860" t="inlineStr">
        <is>
          <t>No</t>
        </is>
      </c>
      <c r="AB1860" t="inlineStr">
        <is>
          <t>Si</t>
        </is>
      </c>
      <c r="AC1860" s="126" t="inlineStr">
        <is>
          <t>Aqui</t>
        </is>
      </c>
      <c r="AE1860" t="n">
        <v>3398.10843373494</v>
      </c>
      <c r="AF1860" t="inlineStr">
        <is>
          <t>-</t>
        </is>
      </c>
    </row>
    <row r="1861">
      <c r="B1861" t="inlineStr">
        <is>
          <t>Actiu</t>
        </is>
      </c>
      <c r="C1861" t="inlineStr">
        <is>
          <t>2025-06-19</t>
        </is>
      </c>
      <c r="D1861" t="inlineStr">
        <is>
          <t>Serra Grup Immobiliari</t>
        </is>
      </c>
      <c r="F1861" t="inlineStr">
        <is>
          <t>2025-06-19</t>
        </is>
      </c>
      <c r="G1861" t="n">
        <v>0</v>
      </c>
      <c r="I1861" t="n">
        <v>167000</v>
      </c>
      <c r="J1861" t="inlineStr">
        <is>
          <t>-</t>
        </is>
      </c>
      <c r="K1861" t="inlineStr">
        <is>
          <t>Viviendas</t>
        </is>
      </c>
      <c r="L1861" t="inlineStr">
        <is>
          <t>Buen estado</t>
        </is>
      </c>
      <c r="M1861" t="n">
        <v>1972</v>
      </c>
      <c r="N1861" t="n">
        <v>53</v>
      </c>
      <c r="O1861" t="inlineStr">
        <is>
          <t>Vilafranca del Penedès</t>
        </is>
      </c>
      <c r="P1861" t="inlineStr">
        <is>
          <t>LEspirall</t>
        </is>
      </c>
      <c r="Q1861" t="n">
        <v>74</v>
      </c>
      <c r="R1861" t="inlineStr">
        <is>
          <t>-</t>
        </is>
      </c>
      <c r="S1861" t="inlineStr">
        <is>
          <t>-</t>
        </is>
      </c>
      <c r="T1861" t="inlineStr">
        <is>
          <t>Si</t>
        </is>
      </c>
      <c r="U1861" t="n">
        <v>3</v>
      </c>
      <c r="V1861" t="n">
        <v>1</v>
      </c>
      <c r="W1861" t="inlineStr">
        <is>
          <t>Sur</t>
        </is>
      </c>
      <c r="X1861" t="inlineStr">
        <is>
          <t>No</t>
        </is>
      </c>
      <c r="Y1861" t="inlineStr">
        <is>
          <t>No</t>
        </is>
      </c>
      <c r="Z1861" t="inlineStr">
        <is>
          <t>No</t>
        </is>
      </c>
      <c r="AA1861" t="inlineStr">
        <is>
          <t>No</t>
        </is>
      </c>
      <c r="AB1861" t="inlineStr">
        <is>
          <t>No</t>
        </is>
      </c>
      <c r="AC1861" s="126" t="inlineStr">
        <is>
          <t>Aqui</t>
        </is>
      </c>
      <c r="AE1861" t="n">
        <v>2256.756756756757</v>
      </c>
      <c r="AF1861" t="n">
        <v>1783.997436171349</v>
      </c>
    </row>
    <row r="1862">
      <c r="B1862" t="inlineStr">
        <is>
          <t>Actiu</t>
        </is>
      </c>
      <c r="C1862" t="inlineStr">
        <is>
          <t>2025-06-19</t>
        </is>
      </c>
      <c r="D1862" t="inlineStr">
        <is>
          <t>Serra Grup Immobiliari</t>
        </is>
      </c>
      <c r="F1862" t="inlineStr">
        <is>
          <t>2025-06-19</t>
        </is>
      </c>
      <c r="G1862" t="n">
        <v>0</v>
      </c>
      <c r="I1862" t="n">
        <v>273861</v>
      </c>
      <c r="J1862" t="inlineStr">
        <is>
          <t>-</t>
        </is>
      </c>
      <c r="K1862" t="inlineStr">
        <is>
          <t>Viviendas</t>
        </is>
      </c>
      <c r="L1862" t="inlineStr">
        <is>
          <t>Obra Nueva</t>
        </is>
      </c>
      <c r="M1862" t="n">
        <v>2025</v>
      </c>
      <c r="N1862" t="n">
        <v>0</v>
      </c>
      <c r="O1862" t="inlineStr">
        <is>
          <t>Vilafranca del Penedès</t>
        </is>
      </c>
      <c r="P1862" t="inlineStr">
        <is>
          <t>Vilafranca del Penedès</t>
        </is>
      </c>
      <c r="Q1862" t="n">
        <v>84</v>
      </c>
      <c r="R1862" t="inlineStr">
        <is>
          <t>-</t>
        </is>
      </c>
      <c r="S1862" t="inlineStr">
        <is>
          <t>-</t>
        </is>
      </c>
      <c r="T1862" t="inlineStr">
        <is>
          <t>Si</t>
        </is>
      </c>
      <c r="U1862" t="n">
        <v>3</v>
      </c>
      <c r="V1862" t="n">
        <v>2</v>
      </c>
      <c r="W1862" t="inlineStr">
        <is>
          <t>-</t>
        </is>
      </c>
      <c r="X1862" t="inlineStr">
        <is>
          <t>No</t>
        </is>
      </c>
      <c r="Y1862" t="inlineStr">
        <is>
          <t>No</t>
        </is>
      </c>
      <c r="Z1862" t="inlineStr">
        <is>
          <t>Si</t>
        </is>
      </c>
      <c r="AA1862" t="inlineStr">
        <is>
          <t>No</t>
        </is>
      </c>
      <c r="AB1862" t="inlineStr">
        <is>
          <t>Si</t>
        </is>
      </c>
      <c r="AC1862" s="126" t="inlineStr">
        <is>
          <t>Aqui</t>
        </is>
      </c>
      <c r="AE1862" t="n">
        <v>3260.25</v>
      </c>
      <c r="AF1862" t="n">
        <v>3260.25</v>
      </c>
    </row>
    <row r="1863">
      <c r="B1863" t="inlineStr">
        <is>
          <t>Actiu</t>
        </is>
      </c>
      <c r="C1863" t="inlineStr">
        <is>
          <t>2025-06-19</t>
        </is>
      </c>
      <c r="D1863" t="inlineStr">
        <is>
          <t>Serra Grup Immobiliari</t>
        </is>
      </c>
      <c r="F1863" t="inlineStr">
        <is>
          <t>2025-06-19</t>
        </is>
      </c>
      <c r="G1863" t="n">
        <v>0</v>
      </c>
      <c r="I1863" t="n">
        <v>269000</v>
      </c>
      <c r="J1863" t="inlineStr">
        <is>
          <t>-</t>
        </is>
      </c>
      <c r="K1863" t="inlineStr">
        <is>
          <t>Viviendas</t>
        </is>
      </c>
      <c r="L1863" t="inlineStr">
        <is>
          <t>Obra Nueva</t>
        </is>
      </c>
      <c r="M1863" t="n">
        <v>2025</v>
      </c>
      <c r="N1863" t="n">
        <v>0</v>
      </c>
      <c r="O1863" t="inlineStr">
        <is>
          <t>Vilafranca del Penedès</t>
        </is>
      </c>
      <c r="P1863" t="inlineStr">
        <is>
          <t>La Girada</t>
        </is>
      </c>
      <c r="Q1863" t="n">
        <v>78</v>
      </c>
      <c r="R1863" t="inlineStr">
        <is>
          <t>-</t>
        </is>
      </c>
      <c r="S1863" t="inlineStr">
        <is>
          <t>-</t>
        </is>
      </c>
      <c r="T1863" t="inlineStr">
        <is>
          <t>Si</t>
        </is>
      </c>
      <c r="U1863" t="n">
        <v>4</v>
      </c>
      <c r="V1863" t="n">
        <v>2</v>
      </c>
      <c r="W1863" t="inlineStr">
        <is>
          <t>-</t>
        </is>
      </c>
      <c r="X1863" t="inlineStr">
        <is>
          <t>No</t>
        </is>
      </c>
      <c r="Y1863" t="inlineStr">
        <is>
          <t>Si</t>
        </is>
      </c>
      <c r="Z1863" t="inlineStr">
        <is>
          <t>Si</t>
        </is>
      </c>
      <c r="AA1863" t="inlineStr">
        <is>
          <t>No</t>
        </is>
      </c>
      <c r="AB1863" t="inlineStr">
        <is>
          <t>No</t>
        </is>
      </c>
      <c r="AC1863" s="126" t="inlineStr">
        <is>
          <t>Aqui</t>
        </is>
      </c>
      <c r="AE1863" t="n">
        <v>3448.717948717949</v>
      </c>
      <c r="AF1863" t="n">
        <v>3448.717948717949</v>
      </c>
    </row>
    <row r="1864">
      <c r="B1864" t="inlineStr">
        <is>
          <t>Actiu</t>
        </is>
      </c>
      <c r="C1864" t="inlineStr">
        <is>
          <t>2025-06-19</t>
        </is>
      </c>
      <c r="D1864" t="inlineStr">
        <is>
          <t>Serra Grup Immobiliari</t>
        </is>
      </c>
      <c r="F1864" t="inlineStr">
        <is>
          <t>2025-06-19</t>
        </is>
      </c>
      <c r="G1864" t="n">
        <v>0</v>
      </c>
      <c r="I1864" t="n">
        <v>288472</v>
      </c>
      <c r="J1864" t="inlineStr">
        <is>
          <t>-</t>
        </is>
      </c>
      <c r="K1864" t="inlineStr">
        <is>
          <t>Viviendas</t>
        </is>
      </c>
      <c r="L1864" t="inlineStr">
        <is>
          <t>Obra Nueva</t>
        </is>
      </c>
      <c r="M1864" t="n">
        <v>2025</v>
      </c>
      <c r="N1864" t="n">
        <v>0</v>
      </c>
      <c r="O1864" t="inlineStr">
        <is>
          <t>Vilafranca del Penedès</t>
        </is>
      </c>
      <c r="P1864" t="inlineStr">
        <is>
          <t>Vilafranca del Penedès</t>
        </is>
      </c>
      <c r="Q1864" t="n">
        <v>88</v>
      </c>
      <c r="R1864" t="inlineStr">
        <is>
          <t>-</t>
        </is>
      </c>
      <c r="S1864" t="inlineStr">
        <is>
          <t>-</t>
        </is>
      </c>
      <c r="T1864" t="inlineStr">
        <is>
          <t>Si</t>
        </is>
      </c>
      <c r="U1864" t="n">
        <v>4</v>
      </c>
      <c r="V1864" t="n">
        <v>2</v>
      </c>
      <c r="W1864" t="inlineStr">
        <is>
          <t>-</t>
        </is>
      </c>
      <c r="X1864" t="inlineStr">
        <is>
          <t>No</t>
        </is>
      </c>
      <c r="Y1864" t="inlineStr">
        <is>
          <t>Si</t>
        </is>
      </c>
      <c r="Z1864" t="inlineStr">
        <is>
          <t>Si</t>
        </is>
      </c>
      <c r="AA1864" t="inlineStr">
        <is>
          <t>No</t>
        </is>
      </c>
      <c r="AB1864" t="inlineStr">
        <is>
          <t>Si</t>
        </is>
      </c>
      <c r="AC1864" s="126" t="inlineStr">
        <is>
          <t>Aqui</t>
        </is>
      </c>
      <c r="AE1864" t="n">
        <v>3278.090909090909</v>
      </c>
      <c r="AF1864" t="n">
        <v>3278.090909090909</v>
      </c>
    </row>
    <row r="1865">
      <c r="B1865" t="inlineStr">
        <is>
          <t>Actiu</t>
        </is>
      </c>
      <c r="C1865" t="inlineStr">
        <is>
          <t>2025-06-19</t>
        </is>
      </c>
      <c r="D1865" t="inlineStr">
        <is>
          <t>Serra Grup Immobiliari</t>
        </is>
      </c>
      <c r="F1865" t="inlineStr">
        <is>
          <t>2025-06-19</t>
        </is>
      </c>
      <c r="G1865" t="n">
        <v>0</v>
      </c>
      <c r="I1865" t="n">
        <v>175000</v>
      </c>
      <c r="J1865" t="inlineStr">
        <is>
          <t>-</t>
        </is>
      </c>
      <c r="K1865" t="inlineStr">
        <is>
          <t>Viviendas</t>
        </is>
      </c>
      <c r="L1865" t="inlineStr">
        <is>
          <t>Buen estado</t>
        </is>
      </c>
      <c r="M1865" t="n">
        <v>1995</v>
      </c>
      <c r="N1865" t="n">
        <v>30</v>
      </c>
      <c r="O1865" t="inlineStr">
        <is>
          <t>Vilafranca del Penedès</t>
        </is>
      </c>
      <c r="P1865" t="inlineStr">
        <is>
          <t>LES CLOTES</t>
        </is>
      </c>
      <c r="Q1865" t="n">
        <v>87</v>
      </c>
      <c r="R1865" t="inlineStr">
        <is>
          <t>-</t>
        </is>
      </c>
      <c r="S1865" t="inlineStr">
        <is>
          <t>-</t>
        </is>
      </c>
      <c r="T1865" t="inlineStr">
        <is>
          <t>Si</t>
        </is>
      </c>
      <c r="U1865" t="n">
        <v>4</v>
      </c>
      <c r="V1865" t="n">
        <v>2</v>
      </c>
      <c r="W1865" t="inlineStr">
        <is>
          <t>Oeste</t>
        </is>
      </c>
      <c r="X1865" t="inlineStr">
        <is>
          <t>No</t>
        </is>
      </c>
      <c r="Y1865" t="inlineStr">
        <is>
          <t>Si</t>
        </is>
      </c>
      <c r="Z1865" t="inlineStr">
        <is>
          <t>No</t>
        </is>
      </c>
      <c r="AA1865" t="inlineStr">
        <is>
          <t>No</t>
        </is>
      </c>
      <c r="AB1865" t="inlineStr">
        <is>
          <t>No</t>
        </is>
      </c>
      <c r="AC1865" s="126" t="inlineStr">
        <is>
          <t>Aqui</t>
        </is>
      </c>
      <c r="AE1865" t="n">
        <v>2011.494252873563</v>
      </c>
      <c r="AF1865" t="n">
        <v>1749.125437281359</v>
      </c>
    </row>
    <row r="1866">
      <c r="B1866" t="inlineStr">
        <is>
          <t>Actiu</t>
        </is>
      </c>
      <c r="C1866" t="inlineStr">
        <is>
          <t>2025-06-19</t>
        </is>
      </c>
      <c r="D1866" t="inlineStr">
        <is>
          <t>Serra Grup Immobiliari</t>
        </is>
      </c>
      <c r="F1866" t="inlineStr">
        <is>
          <t>2025-06-19</t>
        </is>
      </c>
      <c r="G1866" t="n">
        <v>0</v>
      </c>
      <c r="I1866" t="n">
        <v>267000</v>
      </c>
      <c r="J1866" t="inlineStr">
        <is>
          <t>-</t>
        </is>
      </c>
      <c r="K1866" t="inlineStr">
        <is>
          <t>Viviendas</t>
        </is>
      </c>
      <c r="L1866" t="inlineStr">
        <is>
          <t>Buen estado</t>
        </is>
      </c>
      <c r="M1866" t="inlineStr">
        <is>
          <t>-</t>
        </is>
      </c>
      <c r="N1866" t="inlineStr">
        <is>
          <t>-</t>
        </is>
      </c>
      <c r="O1866" t="inlineStr">
        <is>
          <t>Vilafranca del Penedès</t>
        </is>
      </c>
      <c r="P1866" t="inlineStr">
        <is>
          <t>*CENTRO</t>
        </is>
      </c>
      <c r="Q1866" t="n">
        <v>305</v>
      </c>
      <c r="R1866" t="inlineStr">
        <is>
          <t>-</t>
        </is>
      </c>
      <c r="S1866" t="inlineStr">
        <is>
          <t>-</t>
        </is>
      </c>
      <c r="T1866" t="inlineStr">
        <is>
          <t>No</t>
        </is>
      </c>
      <c r="U1866" t="n">
        <v>4</v>
      </c>
      <c r="V1866" t="n">
        <v>3</v>
      </c>
      <c r="W1866" t="inlineStr">
        <is>
          <t>-</t>
        </is>
      </c>
      <c r="X1866" t="inlineStr">
        <is>
          <t>No</t>
        </is>
      </c>
      <c r="Y1866" t="inlineStr">
        <is>
          <t>No</t>
        </is>
      </c>
      <c r="Z1866" t="inlineStr">
        <is>
          <t>No</t>
        </is>
      </c>
      <c r="AA1866" t="inlineStr">
        <is>
          <t>No</t>
        </is>
      </c>
      <c r="AB1866" t="inlineStr">
        <is>
          <t>No</t>
        </is>
      </c>
      <c r="AC1866" s="126" t="inlineStr">
        <is>
          <t>Aqui</t>
        </is>
      </c>
      <c r="AE1866" t="n">
        <v>875.4098360655738</v>
      </c>
      <c r="AF1866" t="inlineStr">
        <is>
          <t>-</t>
        </is>
      </c>
    </row>
    <row r="1867">
      <c r="B1867" t="inlineStr">
        <is>
          <t>Actiu</t>
        </is>
      </c>
      <c r="C1867" t="inlineStr">
        <is>
          <t>2025-06-19</t>
        </is>
      </c>
      <c r="D1867" t="inlineStr">
        <is>
          <t>Serra Grup Immobiliari</t>
        </is>
      </c>
      <c r="F1867" t="inlineStr">
        <is>
          <t>2025-06-19</t>
        </is>
      </c>
      <c r="G1867" t="n">
        <v>0</v>
      </c>
      <c r="I1867" t="n">
        <v>294743</v>
      </c>
      <c r="J1867" t="inlineStr">
        <is>
          <t>-</t>
        </is>
      </c>
      <c r="K1867" t="inlineStr">
        <is>
          <t>Viviendas</t>
        </is>
      </c>
      <c r="L1867" t="inlineStr">
        <is>
          <t>Obra Nueva</t>
        </is>
      </c>
      <c r="M1867" t="n">
        <v>2025</v>
      </c>
      <c r="N1867" t="n">
        <v>0</v>
      </c>
      <c r="O1867" t="inlineStr">
        <is>
          <t>Vilafranca del Penedès</t>
        </is>
      </c>
      <c r="P1867" t="inlineStr">
        <is>
          <t>Barceloneta</t>
        </is>
      </c>
      <c r="Q1867" t="n">
        <v>82</v>
      </c>
      <c r="R1867" t="inlineStr">
        <is>
          <t>-</t>
        </is>
      </c>
      <c r="S1867" t="inlineStr">
        <is>
          <t>-</t>
        </is>
      </c>
      <c r="T1867" t="inlineStr">
        <is>
          <t>Si</t>
        </is>
      </c>
      <c r="U1867" t="n">
        <v>4</v>
      </c>
      <c r="V1867" t="n">
        <v>2</v>
      </c>
      <c r="W1867" t="inlineStr">
        <is>
          <t>-</t>
        </is>
      </c>
      <c r="X1867" t="inlineStr">
        <is>
          <t>No</t>
        </is>
      </c>
      <c r="Y1867" t="inlineStr">
        <is>
          <t>No</t>
        </is>
      </c>
      <c r="Z1867" t="inlineStr">
        <is>
          <t>Si</t>
        </is>
      </c>
      <c r="AA1867" t="inlineStr">
        <is>
          <t>No</t>
        </is>
      </c>
      <c r="AB1867" t="inlineStr">
        <is>
          <t>Si</t>
        </is>
      </c>
      <c r="AC1867" s="126" t="inlineStr">
        <is>
          <t>Aqui</t>
        </is>
      </c>
      <c r="AE1867" t="n">
        <v>3594.426829268293</v>
      </c>
      <c r="AF1867" t="n">
        <v>3594.426829268293</v>
      </c>
    </row>
    <row r="1868">
      <c r="B1868" t="inlineStr">
        <is>
          <t>Actiu</t>
        </is>
      </c>
      <c r="C1868" t="inlineStr">
        <is>
          <t>2025-06-19</t>
        </is>
      </c>
      <c r="D1868" t="inlineStr">
        <is>
          <t>Serra Grup Immobiliari</t>
        </is>
      </c>
      <c r="F1868" t="inlineStr">
        <is>
          <t>2025-06-19</t>
        </is>
      </c>
      <c r="G1868" t="n">
        <v>0</v>
      </c>
      <c r="I1868" t="n">
        <v>268000</v>
      </c>
      <c r="J1868" t="inlineStr">
        <is>
          <t>-</t>
        </is>
      </c>
      <c r="K1868" t="inlineStr">
        <is>
          <t>Viviendas</t>
        </is>
      </c>
      <c r="L1868" t="inlineStr">
        <is>
          <t>Obra Nueva</t>
        </is>
      </c>
      <c r="M1868" t="n">
        <v>2025</v>
      </c>
      <c r="N1868" t="n">
        <v>0</v>
      </c>
      <c r="O1868" t="inlineStr">
        <is>
          <t>Vilafranca del Penedès</t>
        </is>
      </c>
      <c r="P1868" t="inlineStr">
        <is>
          <t>La Girada</t>
        </is>
      </c>
      <c r="Q1868" t="n">
        <v>78</v>
      </c>
      <c r="R1868" t="inlineStr">
        <is>
          <t>-</t>
        </is>
      </c>
      <c r="S1868" t="inlineStr">
        <is>
          <t>-</t>
        </is>
      </c>
      <c r="T1868" t="inlineStr">
        <is>
          <t>Si</t>
        </is>
      </c>
      <c r="U1868" t="n">
        <v>4</v>
      </c>
      <c r="V1868" t="n">
        <v>2</v>
      </c>
      <c r="W1868" t="inlineStr">
        <is>
          <t>-</t>
        </is>
      </c>
      <c r="X1868" t="inlineStr">
        <is>
          <t>No</t>
        </is>
      </c>
      <c r="Y1868" t="inlineStr">
        <is>
          <t>Si</t>
        </is>
      </c>
      <c r="Z1868" t="inlineStr">
        <is>
          <t>Si</t>
        </is>
      </c>
      <c r="AA1868" t="inlineStr">
        <is>
          <t>No</t>
        </is>
      </c>
      <c r="AB1868" t="inlineStr">
        <is>
          <t>No</t>
        </is>
      </c>
      <c r="AC1868" s="126" t="inlineStr">
        <is>
          <t>Aqui</t>
        </is>
      </c>
      <c r="AE1868" t="n">
        <v>3435.897435897436</v>
      </c>
      <c r="AF1868" t="n">
        <v>3435.897435897436</v>
      </c>
    </row>
    <row r="1869">
      <c r="B1869" t="inlineStr">
        <is>
          <t>Actiu</t>
        </is>
      </c>
      <c r="C1869" t="inlineStr">
        <is>
          <t>2025-06-19</t>
        </is>
      </c>
      <c r="D1869" t="inlineStr">
        <is>
          <t>Serra Grup Immobiliari</t>
        </is>
      </c>
      <c r="F1869" t="inlineStr">
        <is>
          <t>2025-06-19</t>
        </is>
      </c>
      <c r="G1869" t="n">
        <v>0</v>
      </c>
      <c r="I1869" t="n">
        <v>273861</v>
      </c>
      <c r="J1869" t="inlineStr">
        <is>
          <t>-</t>
        </is>
      </c>
      <c r="K1869" t="inlineStr">
        <is>
          <t>Viviendas</t>
        </is>
      </c>
      <c r="L1869" t="inlineStr">
        <is>
          <t>Obra Nueva</t>
        </is>
      </c>
      <c r="M1869" t="n">
        <v>2025</v>
      </c>
      <c r="N1869" t="n">
        <v>0</v>
      </c>
      <c r="O1869" t="inlineStr">
        <is>
          <t>Vilafranca del Penedès</t>
        </is>
      </c>
      <c r="P1869" t="inlineStr">
        <is>
          <t>Vilafranca del Penedès</t>
        </is>
      </c>
      <c r="Q1869" t="n">
        <v>84</v>
      </c>
      <c r="R1869" t="inlineStr">
        <is>
          <t>-</t>
        </is>
      </c>
      <c r="S1869" t="inlineStr">
        <is>
          <t>-</t>
        </is>
      </c>
      <c r="T1869" t="inlineStr">
        <is>
          <t>Si</t>
        </is>
      </c>
      <c r="U1869" t="n">
        <v>3</v>
      </c>
      <c r="V1869" t="n">
        <v>2</v>
      </c>
      <c r="W1869" t="inlineStr">
        <is>
          <t>-</t>
        </is>
      </c>
      <c r="X1869" t="inlineStr">
        <is>
          <t>No</t>
        </is>
      </c>
      <c r="Y1869" t="inlineStr">
        <is>
          <t>No</t>
        </is>
      </c>
      <c r="Z1869" t="inlineStr">
        <is>
          <t>Si</t>
        </is>
      </c>
      <c r="AA1869" t="inlineStr">
        <is>
          <t>No</t>
        </is>
      </c>
      <c r="AB1869" t="inlineStr">
        <is>
          <t>Si</t>
        </is>
      </c>
      <c r="AC1869" s="126" t="inlineStr">
        <is>
          <t>Aqui</t>
        </is>
      </c>
      <c r="AE1869" t="n">
        <v>3260.25</v>
      </c>
      <c r="AF1869" t="n">
        <v>3260.25</v>
      </c>
    </row>
    <row r="1870">
      <c r="B1870" t="inlineStr">
        <is>
          <t>Actiu</t>
        </is>
      </c>
      <c r="C1870" t="inlineStr">
        <is>
          <t>2025-06-19</t>
        </is>
      </c>
      <c r="D1870" t="inlineStr">
        <is>
          <t>Serra Grup Immobiliari</t>
        </is>
      </c>
      <c r="F1870" t="inlineStr">
        <is>
          <t>2025-06-19</t>
        </is>
      </c>
      <c r="G1870" t="n">
        <v>0</v>
      </c>
      <c r="I1870" t="n">
        <v>269000</v>
      </c>
      <c r="J1870" t="inlineStr">
        <is>
          <t>-</t>
        </is>
      </c>
      <c r="K1870" t="inlineStr">
        <is>
          <t>Viviendas</t>
        </is>
      </c>
      <c r="L1870" t="inlineStr">
        <is>
          <t>Obra Nueva</t>
        </is>
      </c>
      <c r="M1870" t="n">
        <v>2025</v>
      </c>
      <c r="N1870" t="n">
        <v>0</v>
      </c>
      <c r="O1870" t="inlineStr">
        <is>
          <t>Vilafranca del Penedès</t>
        </is>
      </c>
      <c r="P1870" t="inlineStr">
        <is>
          <t>La Girada</t>
        </is>
      </c>
      <c r="Q1870" t="n">
        <v>78</v>
      </c>
      <c r="R1870" t="inlineStr">
        <is>
          <t>-</t>
        </is>
      </c>
      <c r="S1870" t="inlineStr">
        <is>
          <t>-</t>
        </is>
      </c>
      <c r="T1870" t="inlineStr">
        <is>
          <t>Si</t>
        </is>
      </c>
      <c r="U1870" t="n">
        <v>4</v>
      </c>
      <c r="V1870" t="n">
        <v>2</v>
      </c>
      <c r="W1870" t="inlineStr">
        <is>
          <t>-</t>
        </is>
      </c>
      <c r="X1870" t="inlineStr">
        <is>
          <t>No</t>
        </is>
      </c>
      <c r="Y1870" t="inlineStr">
        <is>
          <t>Si</t>
        </is>
      </c>
      <c r="Z1870" t="inlineStr">
        <is>
          <t>Si</t>
        </is>
      </c>
      <c r="AA1870" t="inlineStr">
        <is>
          <t>No</t>
        </is>
      </c>
      <c r="AB1870" t="inlineStr">
        <is>
          <t>No</t>
        </is>
      </c>
      <c r="AC1870" s="126" t="inlineStr">
        <is>
          <t>Aqui</t>
        </is>
      </c>
      <c r="AE1870" t="n">
        <v>3448.717948717949</v>
      </c>
      <c r="AF1870" t="n">
        <v>3448.717948717949</v>
      </c>
    </row>
    <row r="1871">
      <c r="B1871" t="inlineStr">
        <is>
          <t>Actiu</t>
        </is>
      </c>
      <c r="C1871" t="inlineStr">
        <is>
          <t>2025-06-19</t>
        </is>
      </c>
      <c r="D1871" t="inlineStr">
        <is>
          <t>Serra Grup Immobiliari</t>
        </is>
      </c>
      <c r="F1871" t="inlineStr">
        <is>
          <t>2025-06-19</t>
        </is>
      </c>
      <c r="G1871" t="n">
        <v>0</v>
      </c>
      <c r="I1871" t="n">
        <v>294743</v>
      </c>
      <c r="J1871" t="inlineStr">
        <is>
          <t>-</t>
        </is>
      </c>
      <c r="K1871" t="inlineStr">
        <is>
          <t>Viviendas</t>
        </is>
      </c>
      <c r="L1871" t="inlineStr">
        <is>
          <t>Obra Nueva</t>
        </is>
      </c>
      <c r="M1871" t="n">
        <v>2025</v>
      </c>
      <c r="N1871" t="n">
        <v>0</v>
      </c>
      <c r="O1871" t="inlineStr">
        <is>
          <t>Vilafranca del Penedès</t>
        </is>
      </c>
      <c r="P1871" t="inlineStr">
        <is>
          <t>Barceloneta</t>
        </is>
      </c>
      <c r="Q1871" t="n">
        <v>82</v>
      </c>
      <c r="R1871" t="inlineStr">
        <is>
          <t>-</t>
        </is>
      </c>
      <c r="S1871" t="inlineStr">
        <is>
          <t>-</t>
        </is>
      </c>
      <c r="T1871" t="inlineStr">
        <is>
          <t>Si</t>
        </is>
      </c>
      <c r="U1871" t="n">
        <v>4</v>
      </c>
      <c r="V1871" t="n">
        <v>2</v>
      </c>
      <c r="W1871" t="inlineStr">
        <is>
          <t>-</t>
        </is>
      </c>
      <c r="X1871" t="inlineStr">
        <is>
          <t>No</t>
        </is>
      </c>
      <c r="Y1871" t="inlineStr">
        <is>
          <t>No</t>
        </is>
      </c>
      <c r="Z1871" t="inlineStr">
        <is>
          <t>Si</t>
        </is>
      </c>
      <c r="AA1871" t="inlineStr">
        <is>
          <t>No</t>
        </is>
      </c>
      <c r="AB1871" t="inlineStr">
        <is>
          <t>Si</t>
        </is>
      </c>
      <c r="AC1871" s="126" t="inlineStr">
        <is>
          <t>Aqui</t>
        </is>
      </c>
      <c r="AE1871" t="n">
        <v>3594.426829268293</v>
      </c>
      <c r="AF1871" t="n">
        <v>3594.426829268293</v>
      </c>
    </row>
    <row r="1872">
      <c r="B1872" t="inlineStr">
        <is>
          <t>Actiu</t>
        </is>
      </c>
      <c r="C1872" t="inlineStr">
        <is>
          <t>2025-06-19</t>
        </is>
      </c>
      <c r="D1872" t="inlineStr">
        <is>
          <t>Serra Grup Immobiliari</t>
        </is>
      </c>
      <c r="F1872" t="inlineStr">
        <is>
          <t>2025-06-19</t>
        </is>
      </c>
      <c r="G1872" t="n">
        <v>0</v>
      </c>
      <c r="I1872" t="n">
        <v>295000</v>
      </c>
      <c r="J1872" t="inlineStr">
        <is>
          <t>-</t>
        </is>
      </c>
      <c r="K1872" t="inlineStr">
        <is>
          <t>Viviendas</t>
        </is>
      </c>
      <c r="L1872" t="inlineStr">
        <is>
          <t>-</t>
        </is>
      </c>
      <c r="M1872" t="n">
        <v>1991</v>
      </c>
      <c r="N1872" t="n">
        <v>34</v>
      </c>
      <c r="O1872" t="inlineStr">
        <is>
          <t>Vilafranca del Penedès</t>
        </is>
      </c>
      <c r="P1872" t="inlineStr">
        <is>
          <t>Barceloneta - Molí D´En Rovira</t>
        </is>
      </c>
      <c r="Q1872" t="n">
        <v>121</v>
      </c>
      <c r="R1872" t="inlineStr">
        <is>
          <t>-</t>
        </is>
      </c>
      <c r="S1872" t="inlineStr">
        <is>
          <t>-</t>
        </is>
      </c>
      <c r="T1872" t="inlineStr">
        <is>
          <t>No</t>
        </is>
      </c>
      <c r="U1872" t="n">
        <v>3</v>
      </c>
      <c r="V1872" t="n">
        <v>3</v>
      </c>
      <c r="W1872" t="inlineStr">
        <is>
          <t>-</t>
        </is>
      </c>
      <c r="X1872" t="inlineStr">
        <is>
          <t>No</t>
        </is>
      </c>
      <c r="Y1872" t="inlineStr">
        <is>
          <t>No</t>
        </is>
      </c>
      <c r="Z1872" t="inlineStr">
        <is>
          <t>No</t>
        </is>
      </c>
      <c r="AA1872" t="inlineStr">
        <is>
          <t>Si</t>
        </is>
      </c>
      <c r="AB1872" t="inlineStr">
        <is>
          <t>Si</t>
        </is>
      </c>
      <c r="AC1872" s="126" t="inlineStr">
        <is>
          <t>Aqui</t>
        </is>
      </c>
      <c r="AE1872" t="n">
        <v>2438.01652892562</v>
      </c>
      <c r="AF1872" t="n">
        <v>2083.774811047538</v>
      </c>
    </row>
    <row r="1873">
      <c r="B1873" t="inlineStr">
        <is>
          <t>Actiu</t>
        </is>
      </c>
      <c r="C1873" t="inlineStr">
        <is>
          <t>2025-06-19</t>
        </is>
      </c>
      <c r="D1873" t="inlineStr">
        <is>
          <t>Serra Grup Immobiliari</t>
        </is>
      </c>
      <c r="F1873" t="inlineStr">
        <is>
          <t>2025-06-19</t>
        </is>
      </c>
      <c r="G1873" t="n">
        <v>0</v>
      </c>
      <c r="I1873" t="n">
        <v>2200000</v>
      </c>
      <c r="J1873" t="inlineStr">
        <is>
          <t>-</t>
        </is>
      </c>
      <c r="K1873" t="inlineStr">
        <is>
          <t>Viviendas</t>
        </is>
      </c>
      <c r="L1873" t="inlineStr">
        <is>
          <t>-</t>
        </is>
      </c>
      <c r="M1873" t="inlineStr">
        <is>
          <t>-</t>
        </is>
      </c>
      <c r="N1873" t="inlineStr">
        <is>
          <t>-</t>
        </is>
      </c>
      <c r="O1873" t="inlineStr">
        <is>
          <t>Vilafranca del Penedès</t>
        </is>
      </c>
      <c r="P1873" t="inlineStr">
        <is>
          <t>Subirats</t>
        </is>
      </c>
      <c r="Q1873" t="n">
        <v>687</v>
      </c>
      <c r="R1873" t="inlineStr">
        <is>
          <t>-</t>
        </is>
      </c>
      <c r="S1873" t="inlineStr">
        <is>
          <t>-</t>
        </is>
      </c>
      <c r="T1873" t="inlineStr">
        <is>
          <t>No</t>
        </is>
      </c>
      <c r="U1873" t="n">
        <v>8</v>
      </c>
      <c r="V1873" t="n">
        <v>6</v>
      </c>
      <c r="W1873" t="inlineStr">
        <is>
          <t>-</t>
        </is>
      </c>
      <c r="X1873" t="inlineStr">
        <is>
          <t>Si</t>
        </is>
      </c>
      <c r="Y1873" t="inlineStr">
        <is>
          <t>Si</t>
        </is>
      </c>
      <c r="Z1873" t="inlineStr">
        <is>
          <t>Si</t>
        </is>
      </c>
      <c r="AA1873" t="inlineStr">
        <is>
          <t>No</t>
        </is>
      </c>
      <c r="AB1873" t="inlineStr">
        <is>
          <t>No</t>
        </is>
      </c>
      <c r="AC1873" s="126" t="inlineStr">
        <is>
          <t>Aqui</t>
        </is>
      </c>
      <c r="AE1873" t="n">
        <v>3202.328966521106</v>
      </c>
      <c r="AF1873" t="inlineStr">
        <is>
          <t>-</t>
        </is>
      </c>
    </row>
    <row r="1874">
      <c r="B1874" t="inlineStr">
        <is>
          <t>Actiu</t>
        </is>
      </c>
      <c r="C1874" t="inlineStr">
        <is>
          <t>2025-06-19</t>
        </is>
      </c>
      <c r="D1874" t="inlineStr">
        <is>
          <t>Serra Grup Immobiliari</t>
        </is>
      </c>
      <c r="F1874" t="inlineStr">
        <is>
          <t>2025-06-19</t>
        </is>
      </c>
      <c r="G1874" t="n">
        <v>0</v>
      </c>
      <c r="I1874" t="n">
        <v>495000</v>
      </c>
      <c r="J1874" t="inlineStr">
        <is>
          <t>-</t>
        </is>
      </c>
      <c r="K1874" t="inlineStr">
        <is>
          <t>Viviendas</t>
        </is>
      </c>
      <c r="L1874" t="inlineStr">
        <is>
          <t>-</t>
        </is>
      </c>
      <c r="M1874" t="n">
        <v>1980</v>
      </c>
      <c r="N1874" t="n">
        <v>45</v>
      </c>
      <c r="O1874" t="inlineStr">
        <is>
          <t>Vilafranca del Penedès</t>
        </is>
      </c>
      <c r="P1874" t="inlineStr">
        <is>
          <t>*CENTRO</t>
        </is>
      </c>
      <c r="Q1874" t="n">
        <v>260</v>
      </c>
      <c r="R1874" t="inlineStr">
        <is>
          <t>-</t>
        </is>
      </c>
      <c r="S1874" t="inlineStr">
        <is>
          <t>-</t>
        </is>
      </c>
      <c r="T1874" t="inlineStr">
        <is>
          <t>Si</t>
        </is>
      </c>
      <c r="U1874" t="n">
        <v>5</v>
      </c>
      <c r="V1874" t="n">
        <v>3</v>
      </c>
      <c r="W1874" t="inlineStr">
        <is>
          <t>-</t>
        </is>
      </c>
      <c r="X1874" t="inlineStr">
        <is>
          <t>No</t>
        </is>
      </c>
      <c r="Y1874" t="inlineStr">
        <is>
          <t>Si</t>
        </is>
      </c>
      <c r="Z1874" t="inlineStr">
        <is>
          <t>No</t>
        </is>
      </c>
      <c r="AA1874" t="inlineStr">
        <is>
          <t>Si</t>
        </is>
      </c>
      <c r="AB1874" t="inlineStr">
        <is>
          <t>No</t>
        </is>
      </c>
      <c r="AC1874" s="126" t="inlineStr">
        <is>
          <t>Aqui</t>
        </is>
      </c>
      <c r="AE1874" t="n">
        <v>1903.846153846154</v>
      </c>
      <c r="AF1874" t="n">
        <v>1554.160125588697</v>
      </c>
    </row>
    <row r="1875">
      <c r="B1875" t="inlineStr">
        <is>
          <t>Actiu</t>
        </is>
      </c>
      <c r="C1875" t="inlineStr">
        <is>
          <t>2025-06-19</t>
        </is>
      </c>
      <c r="D1875" t="inlineStr">
        <is>
          <t>Serra Grup Immobiliari</t>
        </is>
      </c>
      <c r="F1875" t="inlineStr">
        <is>
          <t>2025-06-19</t>
        </is>
      </c>
      <c r="G1875" t="n">
        <v>0</v>
      </c>
      <c r="I1875" t="n">
        <v>285000</v>
      </c>
      <c r="J1875" t="inlineStr">
        <is>
          <t>-</t>
        </is>
      </c>
      <c r="K1875" t="inlineStr">
        <is>
          <t>Viviendas</t>
        </is>
      </c>
      <c r="L1875" t="inlineStr">
        <is>
          <t>-</t>
        </is>
      </c>
      <c r="M1875" t="n">
        <v>1966</v>
      </c>
      <c r="N1875" t="n">
        <v>59</v>
      </c>
      <c r="O1875" t="inlineStr">
        <is>
          <t>Vilafranca del Penedès</t>
        </is>
      </c>
      <c r="P1875" t="inlineStr">
        <is>
          <t>Sant Julià</t>
        </is>
      </c>
      <c r="Q1875" t="n">
        <v>90</v>
      </c>
      <c r="R1875" t="inlineStr">
        <is>
          <t>-</t>
        </is>
      </c>
      <c r="S1875" t="inlineStr">
        <is>
          <t>-</t>
        </is>
      </c>
      <c r="T1875" t="inlineStr">
        <is>
          <t>No</t>
        </is>
      </c>
      <c r="U1875" t="n">
        <v>3</v>
      </c>
      <c r="V1875" t="n">
        <v>1</v>
      </c>
      <c r="W1875" t="inlineStr">
        <is>
          <t>-</t>
        </is>
      </c>
      <c r="X1875" t="inlineStr">
        <is>
          <t>Si</t>
        </is>
      </c>
      <c r="Y1875" t="inlineStr">
        <is>
          <t>No</t>
        </is>
      </c>
      <c r="Z1875" t="inlineStr">
        <is>
          <t>No</t>
        </is>
      </c>
      <c r="AA1875" t="inlineStr">
        <is>
          <t>Si</t>
        </is>
      </c>
      <c r="AB1875" t="inlineStr">
        <is>
          <t>Si</t>
        </is>
      </c>
      <c r="AC1875" s="126" t="inlineStr">
        <is>
          <t>Aqui</t>
        </is>
      </c>
      <c r="AE1875" t="n">
        <v>3166.666666666667</v>
      </c>
      <c r="AF1875" t="n">
        <v>2445.302445302445</v>
      </c>
    </row>
    <row r="1876">
      <c r="B1876" t="inlineStr">
        <is>
          <t>Actiu</t>
        </is>
      </c>
      <c r="C1876" t="inlineStr">
        <is>
          <t>2025-06-19</t>
        </is>
      </c>
      <c r="D1876" t="inlineStr">
        <is>
          <t>Serra Grup Immobiliari</t>
        </is>
      </c>
      <c r="F1876" t="inlineStr">
        <is>
          <t>2025-06-19</t>
        </is>
      </c>
      <c r="G1876" t="n">
        <v>0</v>
      </c>
      <c r="I1876" t="n">
        <v>296000</v>
      </c>
      <c r="J1876" t="inlineStr">
        <is>
          <t>-</t>
        </is>
      </c>
      <c r="K1876" t="inlineStr">
        <is>
          <t>Viviendas</t>
        </is>
      </c>
      <c r="L1876" t="inlineStr">
        <is>
          <t>Buen estado</t>
        </is>
      </c>
      <c r="M1876" t="inlineStr">
        <is>
          <t>-</t>
        </is>
      </c>
      <c r="N1876" t="inlineStr">
        <is>
          <t>-</t>
        </is>
      </c>
      <c r="O1876" t="inlineStr">
        <is>
          <t>Font-rubí</t>
        </is>
      </c>
      <c r="P1876" t="inlineStr">
        <is>
          <t>Cataluna</t>
        </is>
      </c>
      <c r="Q1876" t="n">
        <v>95</v>
      </c>
      <c r="R1876" t="inlineStr">
        <is>
          <t>-</t>
        </is>
      </c>
      <c r="S1876" t="inlineStr">
        <is>
          <t>-</t>
        </is>
      </c>
      <c r="T1876" t="inlineStr">
        <is>
          <t>No</t>
        </is>
      </c>
      <c r="U1876" t="n">
        <v>7</v>
      </c>
      <c r="V1876" t="n">
        <v>3</v>
      </c>
      <c r="W1876" t="inlineStr">
        <is>
          <t>-</t>
        </is>
      </c>
      <c r="X1876" t="inlineStr">
        <is>
          <t>Si</t>
        </is>
      </c>
      <c r="Y1876" t="inlineStr">
        <is>
          <t>No</t>
        </is>
      </c>
      <c r="Z1876" t="inlineStr">
        <is>
          <t>Si</t>
        </is>
      </c>
      <c r="AA1876" t="inlineStr">
        <is>
          <t>No</t>
        </is>
      </c>
      <c r="AB1876" t="inlineStr">
        <is>
          <t>No</t>
        </is>
      </c>
      <c r="AC1876" s="126" t="inlineStr">
        <is>
          <t>Aqui</t>
        </is>
      </c>
      <c r="AE1876" t="n">
        <v>3115.78947368421</v>
      </c>
      <c r="AF1876" t="inlineStr">
        <is>
          <t>-</t>
        </is>
      </c>
    </row>
    <row r="1877">
      <c r="B1877" t="inlineStr">
        <is>
          <t>Actiu</t>
        </is>
      </c>
      <c r="C1877" t="inlineStr">
        <is>
          <t>2025-06-19</t>
        </is>
      </c>
      <c r="D1877" t="inlineStr">
        <is>
          <t>Serra Grup Immobiliari</t>
        </is>
      </c>
      <c r="F1877" t="inlineStr">
        <is>
          <t>2025-06-19</t>
        </is>
      </c>
      <c r="G1877" t="n">
        <v>0</v>
      </c>
      <c r="I1877" t="n">
        <v>340000</v>
      </c>
      <c r="J1877" t="inlineStr">
        <is>
          <t>-</t>
        </is>
      </c>
      <c r="K1877" t="inlineStr">
        <is>
          <t>Viviendas</t>
        </is>
      </c>
      <c r="L1877" t="inlineStr">
        <is>
          <t>-</t>
        </is>
      </c>
      <c r="M1877" t="n">
        <v>2003</v>
      </c>
      <c r="N1877" t="n">
        <v>22</v>
      </c>
      <c r="O1877" t="inlineStr">
        <is>
          <t>Moja</t>
        </is>
      </c>
      <c r="P1877" t="inlineStr">
        <is>
          <t>La vinera</t>
        </is>
      </c>
      <c r="Q1877" t="n">
        <v>125</v>
      </c>
      <c r="R1877" t="inlineStr">
        <is>
          <t>-</t>
        </is>
      </c>
      <c r="S1877" t="inlineStr">
        <is>
          <t>-</t>
        </is>
      </c>
      <c r="T1877" t="inlineStr">
        <is>
          <t>Si</t>
        </is>
      </c>
      <c r="U1877" t="n">
        <v>4</v>
      </c>
      <c r="V1877" t="n">
        <v>3</v>
      </c>
      <c r="W1877" t="inlineStr">
        <is>
          <t>-</t>
        </is>
      </c>
      <c r="X1877" t="inlineStr">
        <is>
          <t>Si</t>
        </is>
      </c>
      <c r="Y1877" t="inlineStr">
        <is>
          <t>Si</t>
        </is>
      </c>
      <c r="Z1877" t="inlineStr">
        <is>
          <t>Si</t>
        </is>
      </c>
      <c r="AA1877" t="inlineStr">
        <is>
          <t>Si</t>
        </is>
      </c>
      <c r="AB1877" t="inlineStr">
        <is>
          <t>Si</t>
        </is>
      </c>
      <c r="AC1877" s="126" t="inlineStr">
        <is>
          <t>Aqui</t>
        </is>
      </c>
      <c r="AE1877" t="n">
        <v>2720</v>
      </c>
      <c r="AF1877" t="n">
        <v>2450.45045045045</v>
      </c>
    </row>
    <row r="1878">
      <c r="B1878" t="inlineStr">
        <is>
          <t>Actiu</t>
        </is>
      </c>
      <c r="C1878" t="inlineStr">
        <is>
          <t>2025-06-20</t>
        </is>
      </c>
      <c r="D1878" t="inlineStr">
        <is>
          <t>Serra Grup Immobiliari</t>
        </is>
      </c>
      <c r="F1878" t="inlineStr">
        <is>
          <t>2025-06-20</t>
        </is>
      </c>
      <c r="G1878" t="n">
        <v>0</v>
      </c>
      <c r="I1878" t="n">
        <v>270000</v>
      </c>
      <c r="J1878" t="inlineStr">
        <is>
          <t>-</t>
        </is>
      </c>
      <c r="K1878" t="inlineStr">
        <is>
          <t>Viviendas</t>
        </is>
      </c>
      <c r="L1878" t="inlineStr">
        <is>
          <t>Seminuevo</t>
        </is>
      </c>
      <c r="M1878" t="n">
        <v>2023</v>
      </c>
      <c r="N1878" t="n">
        <v>2</v>
      </c>
      <c r="O1878" t="inlineStr">
        <is>
          <t>Vilafranca del Penedès</t>
        </is>
      </c>
      <c r="P1878" t="inlineStr">
        <is>
          <t>*CENTRO</t>
        </is>
      </c>
      <c r="Q1878" t="n">
        <v>95</v>
      </c>
      <c r="R1878" t="inlineStr">
        <is>
          <t>-</t>
        </is>
      </c>
      <c r="S1878" t="inlineStr">
        <is>
          <t>-</t>
        </is>
      </c>
      <c r="T1878" t="inlineStr">
        <is>
          <t>Si</t>
        </is>
      </c>
      <c r="U1878" t="n">
        <v>3</v>
      </c>
      <c r="V1878" t="n">
        <v>2</v>
      </c>
      <c r="W1878" t="inlineStr">
        <is>
          <t>Sur</t>
        </is>
      </c>
      <c r="X1878" t="inlineStr">
        <is>
          <t>No</t>
        </is>
      </c>
      <c r="Y1878" t="inlineStr">
        <is>
          <t>Si</t>
        </is>
      </c>
      <c r="Z1878" t="inlineStr">
        <is>
          <t>No</t>
        </is>
      </c>
      <c r="AA1878" t="inlineStr">
        <is>
          <t>No</t>
        </is>
      </c>
      <c r="AB1878" t="inlineStr">
        <is>
          <t>No</t>
        </is>
      </c>
      <c r="AC1878" s="126" t="inlineStr">
        <is>
          <t>Aqui</t>
        </is>
      </c>
      <c r="AE1878" t="n">
        <v>2842.105263157895</v>
      </c>
      <c r="AF1878" t="n">
        <v>2813.965607087024</v>
      </c>
    </row>
    <row r="1879">
      <c r="B1879" t="inlineStr">
        <is>
          <t>Actiu</t>
        </is>
      </c>
      <c r="C1879" t="inlineStr">
        <is>
          <t>2025-06-20</t>
        </is>
      </c>
      <c r="D1879" t="inlineStr">
        <is>
          <t>Serra Grup Immobiliari</t>
        </is>
      </c>
      <c r="F1879" t="inlineStr">
        <is>
          <t>2025-06-20</t>
        </is>
      </c>
      <c r="G1879" t="n">
        <v>0</v>
      </c>
      <c r="I1879" t="n">
        <v>495000</v>
      </c>
      <c r="J1879" t="inlineStr">
        <is>
          <t>-</t>
        </is>
      </c>
      <c r="K1879" t="inlineStr">
        <is>
          <t>Viviendas</t>
        </is>
      </c>
      <c r="L1879" t="inlineStr">
        <is>
          <t>Buen estado</t>
        </is>
      </c>
      <c r="M1879" t="n">
        <v>1918</v>
      </c>
      <c r="N1879" t="n">
        <v>107</v>
      </c>
      <c r="O1879" t="inlineStr">
        <is>
          <t>Vilafranca del Penedès</t>
        </is>
      </c>
      <c r="P1879" t="inlineStr">
        <is>
          <t>*CENTRO</t>
        </is>
      </c>
      <c r="Q1879" t="n">
        <v>273</v>
      </c>
      <c r="R1879" t="inlineStr">
        <is>
          <t>-</t>
        </is>
      </c>
      <c r="S1879" t="inlineStr">
        <is>
          <t>-</t>
        </is>
      </c>
      <c r="T1879" t="inlineStr">
        <is>
          <t>No</t>
        </is>
      </c>
      <c r="U1879" t="n">
        <v>7</v>
      </c>
      <c r="V1879" t="n">
        <v>4</v>
      </c>
      <c r="W1879" t="inlineStr">
        <is>
          <t>-</t>
        </is>
      </c>
      <c r="X1879" t="inlineStr">
        <is>
          <t>No</t>
        </is>
      </c>
      <c r="Y1879" t="inlineStr">
        <is>
          <t>Si</t>
        </is>
      </c>
      <c r="Z1879" t="inlineStr">
        <is>
          <t>No</t>
        </is>
      </c>
      <c r="AA1879" t="inlineStr">
        <is>
          <t>No</t>
        </is>
      </c>
      <c r="AB1879" t="inlineStr">
        <is>
          <t>No</t>
        </is>
      </c>
      <c r="AC1879" s="126" t="inlineStr">
        <is>
          <t>Aqui</t>
        </is>
      </c>
      <c r="AE1879" t="n">
        <v>1813.186813186813</v>
      </c>
      <c r="AF1879" t="n">
        <v>1181.22919425851</v>
      </c>
    </row>
    <row r="1880">
      <c r="B1880" t="inlineStr">
        <is>
          <t>Actiu</t>
        </is>
      </c>
      <c r="C1880" t="inlineStr">
        <is>
          <t>2025-06-20</t>
        </is>
      </c>
      <c r="D1880" t="inlineStr">
        <is>
          <t>Serra Grup Immobiliari</t>
        </is>
      </c>
      <c r="F1880" t="inlineStr">
        <is>
          <t>2025-06-20</t>
        </is>
      </c>
      <c r="G1880" t="n">
        <v>0</v>
      </c>
      <c r="I1880" t="n">
        <v>267000</v>
      </c>
      <c r="J1880" t="inlineStr">
        <is>
          <t>-</t>
        </is>
      </c>
      <c r="K1880" t="inlineStr">
        <is>
          <t>Viviendas</t>
        </is>
      </c>
      <c r="L1880" t="inlineStr">
        <is>
          <t>Buen estado</t>
        </is>
      </c>
      <c r="M1880" t="inlineStr">
        <is>
          <t>-</t>
        </is>
      </c>
      <c r="N1880" t="inlineStr">
        <is>
          <t>-</t>
        </is>
      </c>
      <c r="O1880" t="inlineStr">
        <is>
          <t>Vilafranca del Penedès</t>
        </is>
      </c>
      <c r="P1880" t="inlineStr">
        <is>
          <t>*CENTRO</t>
        </is>
      </c>
      <c r="Q1880" t="n">
        <v>305</v>
      </c>
      <c r="R1880" t="inlineStr">
        <is>
          <t>-</t>
        </is>
      </c>
      <c r="S1880" t="inlineStr">
        <is>
          <t>-</t>
        </is>
      </c>
      <c r="T1880" t="inlineStr">
        <is>
          <t>No</t>
        </is>
      </c>
      <c r="U1880" t="n">
        <v>4</v>
      </c>
      <c r="V1880" t="n">
        <v>3</v>
      </c>
      <c r="W1880" t="inlineStr">
        <is>
          <t>-</t>
        </is>
      </c>
      <c r="X1880" t="inlineStr">
        <is>
          <t>No</t>
        </is>
      </c>
      <c r="Y1880" t="inlineStr">
        <is>
          <t>No</t>
        </is>
      </c>
      <c r="Z1880" t="inlineStr">
        <is>
          <t>No</t>
        </is>
      </c>
      <c r="AA1880" t="inlineStr">
        <is>
          <t>No</t>
        </is>
      </c>
      <c r="AB1880" t="inlineStr">
        <is>
          <t>No</t>
        </is>
      </c>
      <c r="AC1880" s="126" t="inlineStr">
        <is>
          <t>Aqui</t>
        </is>
      </c>
      <c r="AE1880" t="n">
        <v>875.4098360655738</v>
      </c>
      <c r="AF1880" t="inlineStr">
        <is>
          <t>-</t>
        </is>
      </c>
    </row>
    <row r="1881">
      <c r="B1881" t="inlineStr">
        <is>
          <t>Actiu</t>
        </is>
      </c>
      <c r="C1881" t="inlineStr">
        <is>
          <t>2025-06-20</t>
        </is>
      </c>
      <c r="D1881" t="inlineStr">
        <is>
          <t>Serra Grup Immobiliari</t>
        </is>
      </c>
      <c r="F1881" t="inlineStr">
        <is>
          <t>2025-06-20</t>
        </is>
      </c>
      <c r="G1881" t="n">
        <v>0</v>
      </c>
      <c r="I1881" t="n">
        <v>276105</v>
      </c>
      <c r="J1881" t="inlineStr">
        <is>
          <t>-</t>
        </is>
      </c>
      <c r="K1881" t="inlineStr">
        <is>
          <t>Viviendas</t>
        </is>
      </c>
      <c r="L1881" t="inlineStr">
        <is>
          <t>Obra Nueva</t>
        </is>
      </c>
      <c r="M1881" t="n">
        <v>2025</v>
      </c>
      <c r="N1881" t="n">
        <v>0</v>
      </c>
      <c r="O1881" t="inlineStr">
        <is>
          <t>Vilafranca del Penedès</t>
        </is>
      </c>
      <c r="P1881" t="inlineStr">
        <is>
          <t>Vilafranca del Penedès</t>
        </is>
      </c>
      <c r="Q1881" t="n">
        <v>83</v>
      </c>
      <c r="R1881" t="inlineStr">
        <is>
          <t>-</t>
        </is>
      </c>
      <c r="S1881" t="inlineStr">
        <is>
          <t>-</t>
        </is>
      </c>
      <c r="T1881" t="inlineStr">
        <is>
          <t>Si</t>
        </is>
      </c>
      <c r="U1881" t="n">
        <v>3</v>
      </c>
      <c r="V1881" t="n">
        <v>2</v>
      </c>
      <c r="W1881" t="inlineStr">
        <is>
          <t>-</t>
        </is>
      </c>
      <c r="X1881" t="inlineStr">
        <is>
          <t>No</t>
        </is>
      </c>
      <c r="Y1881" t="inlineStr">
        <is>
          <t>No</t>
        </is>
      </c>
      <c r="Z1881" t="inlineStr">
        <is>
          <t>Si</t>
        </is>
      </c>
      <c r="AA1881" t="inlineStr">
        <is>
          <t>No</t>
        </is>
      </c>
      <c r="AB1881" t="inlineStr">
        <is>
          <t>Si</t>
        </is>
      </c>
      <c r="AC1881" s="126" t="inlineStr">
        <is>
          <t>Aqui</t>
        </is>
      </c>
      <c r="AE1881" t="n">
        <v>3326.566265060241</v>
      </c>
      <c r="AF1881" t="n">
        <v>3326.566265060241</v>
      </c>
    </row>
    <row r="1882">
      <c r="B1882" t="inlineStr">
        <is>
          <t>Actiu</t>
        </is>
      </c>
      <c r="C1882" t="inlineStr">
        <is>
          <t>2025-06-20</t>
        </is>
      </c>
      <c r="D1882" t="inlineStr">
        <is>
          <t>Serra Grup Immobiliari</t>
        </is>
      </c>
      <c r="F1882" t="inlineStr">
        <is>
          <t>2025-06-20</t>
        </is>
      </c>
      <c r="G1882" t="n">
        <v>0</v>
      </c>
      <c r="I1882" t="n">
        <v>273137</v>
      </c>
      <c r="J1882" t="inlineStr">
        <is>
          <t>-</t>
        </is>
      </c>
      <c r="K1882" t="inlineStr">
        <is>
          <t>Viviendas</t>
        </is>
      </c>
      <c r="L1882" t="inlineStr">
        <is>
          <t>Obra Nueva</t>
        </is>
      </c>
      <c r="M1882" t="inlineStr">
        <is>
          <t>-</t>
        </is>
      </c>
      <c r="N1882" t="inlineStr">
        <is>
          <t>-</t>
        </is>
      </c>
      <c r="O1882" t="inlineStr">
        <is>
          <t>Vilafranca del Penedès</t>
        </is>
      </c>
      <c r="P1882" t="inlineStr">
        <is>
          <t>Barceloneta</t>
        </is>
      </c>
      <c r="Q1882" t="n">
        <v>82</v>
      </c>
      <c r="R1882" t="inlineStr">
        <is>
          <t>-</t>
        </is>
      </c>
      <c r="S1882" t="inlineStr">
        <is>
          <t>-</t>
        </is>
      </c>
      <c r="T1882" t="inlineStr">
        <is>
          <t>Si</t>
        </is>
      </c>
      <c r="U1882" t="n">
        <v>3</v>
      </c>
      <c r="V1882" t="n">
        <v>2</v>
      </c>
      <c r="W1882" t="inlineStr">
        <is>
          <t>-</t>
        </is>
      </c>
      <c r="X1882" t="inlineStr">
        <is>
          <t>No</t>
        </is>
      </c>
      <c r="Y1882" t="inlineStr">
        <is>
          <t>No</t>
        </is>
      </c>
      <c r="Z1882" t="inlineStr">
        <is>
          <t>Si</t>
        </is>
      </c>
      <c r="AA1882" t="inlineStr">
        <is>
          <t>No</t>
        </is>
      </c>
      <c r="AB1882" t="inlineStr">
        <is>
          <t>Si</t>
        </is>
      </c>
      <c r="AC1882" s="126" t="inlineStr">
        <is>
          <t>Aqui</t>
        </is>
      </c>
      <c r="AE1882" t="n">
        <v>3330.939024390244</v>
      </c>
      <c r="AF1882" t="inlineStr">
        <is>
          <t>-</t>
        </is>
      </c>
    </row>
    <row r="1883">
      <c r="B1883" t="inlineStr">
        <is>
          <t>Actiu</t>
        </is>
      </c>
      <c r="C1883" t="inlineStr">
        <is>
          <t>2025-06-20</t>
        </is>
      </c>
      <c r="D1883" t="inlineStr">
        <is>
          <t>Serra Grup Immobiliari</t>
        </is>
      </c>
      <c r="F1883" t="inlineStr">
        <is>
          <t>2025-06-20</t>
        </is>
      </c>
      <c r="G1883" t="n">
        <v>0</v>
      </c>
      <c r="I1883" t="n">
        <v>700000</v>
      </c>
      <c r="J1883" t="inlineStr">
        <is>
          <t>-</t>
        </is>
      </c>
      <c r="K1883" t="inlineStr">
        <is>
          <t>Viviendas</t>
        </is>
      </c>
      <c r="L1883" t="inlineStr">
        <is>
          <t>Buen estado</t>
        </is>
      </c>
      <c r="M1883" t="n">
        <v>1925</v>
      </c>
      <c r="N1883" t="n">
        <v>100</v>
      </c>
      <c r="O1883" t="inlineStr">
        <is>
          <t>Vilafranca del Penedès</t>
        </is>
      </c>
      <c r="P1883" t="inlineStr">
        <is>
          <t>*CENTRO</t>
        </is>
      </c>
      <c r="Q1883" t="n">
        <v>181</v>
      </c>
      <c r="R1883" t="inlineStr">
        <is>
          <t>-</t>
        </is>
      </c>
      <c r="S1883" t="inlineStr">
        <is>
          <t>-</t>
        </is>
      </c>
      <c r="T1883" t="inlineStr">
        <is>
          <t>No</t>
        </is>
      </c>
      <c r="U1883" t="n">
        <v>8</v>
      </c>
      <c r="V1883" t="n">
        <v>8</v>
      </c>
      <c r="W1883" t="inlineStr">
        <is>
          <t>Este</t>
        </is>
      </c>
      <c r="X1883" t="inlineStr">
        <is>
          <t>No</t>
        </is>
      </c>
      <c r="Y1883" t="inlineStr">
        <is>
          <t>Si</t>
        </is>
      </c>
      <c r="Z1883" t="inlineStr">
        <is>
          <t>No</t>
        </is>
      </c>
      <c r="AA1883" t="inlineStr">
        <is>
          <t>No</t>
        </is>
      </c>
      <c r="AB1883" t="inlineStr">
        <is>
          <t>No</t>
        </is>
      </c>
      <c r="AC1883" s="126" t="inlineStr">
        <is>
          <t>Aqui</t>
        </is>
      </c>
      <c r="AE1883" t="n">
        <v>3867.403314917127</v>
      </c>
      <c r="AF1883" t="n">
        <v>2578.268876611418</v>
      </c>
    </row>
    <row r="1884">
      <c r="B1884" t="inlineStr">
        <is>
          <t>Actiu</t>
        </is>
      </c>
      <c r="C1884" t="inlineStr">
        <is>
          <t>2025-06-20</t>
        </is>
      </c>
      <c r="D1884" t="inlineStr">
        <is>
          <t>Serra Grup Immobiliari</t>
        </is>
      </c>
      <c r="F1884" t="inlineStr">
        <is>
          <t>2025-06-20</t>
        </is>
      </c>
      <c r="G1884" t="n">
        <v>0</v>
      </c>
      <c r="I1884" t="n">
        <v>284000</v>
      </c>
      <c r="J1884" t="inlineStr">
        <is>
          <t>-</t>
        </is>
      </c>
      <c r="K1884" t="inlineStr">
        <is>
          <t>Viviendas</t>
        </is>
      </c>
      <c r="L1884" t="inlineStr">
        <is>
          <t>Nuevo</t>
        </is>
      </c>
      <c r="M1884" t="n">
        <v>2025</v>
      </c>
      <c r="N1884" t="n">
        <v>0</v>
      </c>
      <c r="O1884" t="inlineStr">
        <is>
          <t>Vilafranca del Penedès</t>
        </is>
      </c>
      <c r="P1884" t="inlineStr">
        <is>
          <t>La Girada</t>
        </is>
      </c>
      <c r="Q1884" t="n">
        <v>78</v>
      </c>
      <c r="R1884" t="inlineStr">
        <is>
          <t>-</t>
        </is>
      </c>
      <c r="S1884" t="inlineStr">
        <is>
          <t>-</t>
        </is>
      </c>
      <c r="T1884" t="inlineStr">
        <is>
          <t>Si</t>
        </is>
      </c>
      <c r="U1884" t="n">
        <v>4</v>
      </c>
      <c r="V1884" t="n">
        <v>2</v>
      </c>
      <c r="W1884" t="inlineStr">
        <is>
          <t>-</t>
        </is>
      </c>
      <c r="X1884" t="inlineStr">
        <is>
          <t>No</t>
        </is>
      </c>
      <c r="Y1884" t="inlineStr">
        <is>
          <t>Si</t>
        </is>
      </c>
      <c r="Z1884" t="inlineStr">
        <is>
          <t>Si</t>
        </is>
      </c>
      <c r="AA1884" t="inlineStr">
        <is>
          <t>No</t>
        </is>
      </c>
      <c r="AB1884" t="inlineStr">
        <is>
          <t>No</t>
        </is>
      </c>
      <c r="AC1884" s="126" t="inlineStr">
        <is>
          <t>Aqui</t>
        </is>
      </c>
      <c r="AE1884" t="n">
        <v>3641.025641025641</v>
      </c>
      <c r="AF1884" t="n">
        <v>3641.025641025641</v>
      </c>
    </row>
    <row r="1885">
      <c r="B1885" t="inlineStr">
        <is>
          <t>Actiu</t>
        </is>
      </c>
      <c r="C1885" t="inlineStr">
        <is>
          <t>2025-06-20</t>
        </is>
      </c>
      <c r="D1885" t="inlineStr">
        <is>
          <t>Serra Grup Immobiliari</t>
        </is>
      </c>
      <c r="F1885" t="inlineStr">
        <is>
          <t>2025-06-20</t>
        </is>
      </c>
      <c r="G1885" t="n">
        <v>0</v>
      </c>
      <c r="I1885" t="n">
        <v>268000</v>
      </c>
      <c r="J1885" t="inlineStr">
        <is>
          <t>-</t>
        </is>
      </c>
      <c r="K1885" t="inlineStr">
        <is>
          <t>Viviendas</t>
        </is>
      </c>
      <c r="L1885" t="inlineStr">
        <is>
          <t>Obra Nueva</t>
        </is>
      </c>
      <c r="M1885" t="n">
        <v>2025</v>
      </c>
      <c r="N1885" t="n">
        <v>0</v>
      </c>
      <c r="O1885" t="inlineStr">
        <is>
          <t>Vilafranca del Penedès</t>
        </is>
      </c>
      <c r="P1885" t="inlineStr">
        <is>
          <t>La Girada</t>
        </is>
      </c>
      <c r="Q1885" t="n">
        <v>78</v>
      </c>
      <c r="R1885" t="inlineStr">
        <is>
          <t>-</t>
        </is>
      </c>
      <c r="S1885" t="inlineStr">
        <is>
          <t>-</t>
        </is>
      </c>
      <c r="T1885" t="inlineStr">
        <is>
          <t>Si</t>
        </is>
      </c>
      <c r="U1885" t="n">
        <v>4</v>
      </c>
      <c r="V1885" t="n">
        <v>2</v>
      </c>
      <c r="W1885" t="inlineStr">
        <is>
          <t>-</t>
        </is>
      </c>
      <c r="X1885" t="inlineStr">
        <is>
          <t>No</t>
        </is>
      </c>
      <c r="Y1885" t="inlineStr">
        <is>
          <t>Si</t>
        </is>
      </c>
      <c r="Z1885" t="inlineStr">
        <is>
          <t>Si</t>
        </is>
      </c>
      <c r="AA1885" t="inlineStr">
        <is>
          <t>No</t>
        </is>
      </c>
      <c r="AB1885" t="inlineStr">
        <is>
          <t>No</t>
        </is>
      </c>
      <c r="AC1885" s="126" t="inlineStr">
        <is>
          <t>Aqui</t>
        </is>
      </c>
      <c r="AE1885" t="n">
        <v>3435.897435897436</v>
      </c>
      <c r="AF1885" t="n">
        <v>3435.897435897436</v>
      </c>
    </row>
    <row r="1886">
      <c r="B1886" t="inlineStr">
        <is>
          <t>Actiu</t>
        </is>
      </c>
      <c r="C1886" t="inlineStr">
        <is>
          <t>2025-06-20</t>
        </is>
      </c>
      <c r="D1886" t="inlineStr">
        <is>
          <t>Serra Grup Immobiliari</t>
        </is>
      </c>
      <c r="F1886" t="inlineStr">
        <is>
          <t>2025-06-20</t>
        </is>
      </c>
      <c r="G1886" t="n">
        <v>0</v>
      </c>
      <c r="I1886" t="n">
        <v>294743</v>
      </c>
      <c r="J1886" t="inlineStr">
        <is>
          <t>-</t>
        </is>
      </c>
      <c r="K1886" t="inlineStr">
        <is>
          <t>Viviendas</t>
        </is>
      </c>
      <c r="L1886" t="inlineStr">
        <is>
          <t>Obra Nueva</t>
        </is>
      </c>
      <c r="M1886" t="n">
        <v>2025</v>
      </c>
      <c r="N1886" t="n">
        <v>0</v>
      </c>
      <c r="O1886" t="inlineStr">
        <is>
          <t>Vilafranca del Penedès</t>
        </is>
      </c>
      <c r="P1886" t="inlineStr">
        <is>
          <t>Barceloneta</t>
        </is>
      </c>
      <c r="Q1886" t="n">
        <v>82</v>
      </c>
      <c r="R1886" t="inlineStr">
        <is>
          <t>-</t>
        </is>
      </c>
      <c r="S1886" t="inlineStr">
        <is>
          <t>-</t>
        </is>
      </c>
      <c r="T1886" t="inlineStr">
        <is>
          <t>Si</t>
        </is>
      </c>
      <c r="U1886" t="n">
        <v>4</v>
      </c>
      <c r="V1886" t="n">
        <v>2</v>
      </c>
      <c r="W1886" t="inlineStr">
        <is>
          <t>-</t>
        </is>
      </c>
      <c r="X1886" t="inlineStr">
        <is>
          <t>No</t>
        </is>
      </c>
      <c r="Y1886" t="inlineStr">
        <is>
          <t>No</t>
        </is>
      </c>
      <c r="Z1886" t="inlineStr">
        <is>
          <t>Si</t>
        </is>
      </c>
      <c r="AA1886" t="inlineStr">
        <is>
          <t>No</t>
        </is>
      </c>
      <c r="AB1886" t="inlineStr">
        <is>
          <t>Si</t>
        </is>
      </c>
      <c r="AC1886" s="126" t="inlineStr">
        <is>
          <t>Aqui</t>
        </is>
      </c>
      <c r="AE1886" t="n">
        <v>3594.426829268293</v>
      </c>
      <c r="AF1886" t="n">
        <v>3594.426829268293</v>
      </c>
    </row>
    <row r="1887">
      <c r="B1887" t="inlineStr">
        <is>
          <t>Actiu</t>
        </is>
      </c>
      <c r="C1887" t="inlineStr">
        <is>
          <t>2025-06-20</t>
        </is>
      </c>
      <c r="D1887" t="inlineStr">
        <is>
          <t>Serra Grup Immobiliari</t>
        </is>
      </c>
      <c r="F1887" t="inlineStr">
        <is>
          <t>2025-06-20</t>
        </is>
      </c>
      <c r="G1887" t="n">
        <v>0</v>
      </c>
      <c r="I1887" t="n">
        <v>288472</v>
      </c>
      <c r="J1887" t="inlineStr">
        <is>
          <t>-</t>
        </is>
      </c>
      <c r="K1887" t="inlineStr">
        <is>
          <t>Viviendas</t>
        </is>
      </c>
      <c r="L1887" t="inlineStr">
        <is>
          <t>Obra Nueva</t>
        </is>
      </c>
      <c r="M1887" t="n">
        <v>2025</v>
      </c>
      <c r="N1887" t="n">
        <v>0</v>
      </c>
      <c r="O1887" t="inlineStr">
        <is>
          <t>Vilafranca del Penedès</t>
        </is>
      </c>
      <c r="P1887" t="inlineStr">
        <is>
          <t>Vilafranca del Penedès</t>
        </is>
      </c>
      <c r="Q1887" t="n">
        <v>88</v>
      </c>
      <c r="R1887" t="inlineStr">
        <is>
          <t>-</t>
        </is>
      </c>
      <c r="S1887" t="inlineStr">
        <is>
          <t>-</t>
        </is>
      </c>
      <c r="T1887" t="inlineStr">
        <is>
          <t>Si</t>
        </is>
      </c>
      <c r="U1887" t="n">
        <v>4</v>
      </c>
      <c r="V1887" t="n">
        <v>2</v>
      </c>
      <c r="W1887" t="inlineStr">
        <is>
          <t>-</t>
        </is>
      </c>
      <c r="X1887" t="inlineStr">
        <is>
          <t>No</t>
        </is>
      </c>
      <c r="Y1887" t="inlineStr">
        <is>
          <t>Si</t>
        </is>
      </c>
      <c r="Z1887" t="inlineStr">
        <is>
          <t>Si</t>
        </is>
      </c>
      <c r="AA1887" t="inlineStr">
        <is>
          <t>No</t>
        </is>
      </c>
      <c r="AB1887" t="inlineStr">
        <is>
          <t>Si</t>
        </is>
      </c>
      <c r="AC1887" s="126" t="inlineStr">
        <is>
          <t>Aqui</t>
        </is>
      </c>
      <c r="AE1887" t="n">
        <v>3278.090909090909</v>
      </c>
      <c r="AF1887" t="n">
        <v>3278.090909090909</v>
      </c>
    </row>
    <row r="1888">
      <c r="B1888" t="inlineStr">
        <is>
          <t>Actiu</t>
        </is>
      </c>
      <c r="C1888" t="inlineStr">
        <is>
          <t>2025-06-20</t>
        </is>
      </c>
      <c r="D1888" t="inlineStr">
        <is>
          <t>Serra Grup Immobiliari</t>
        </is>
      </c>
      <c r="F1888" t="inlineStr">
        <is>
          <t>2025-06-20</t>
        </is>
      </c>
      <c r="G1888" t="n">
        <v>0</v>
      </c>
      <c r="I1888" t="n">
        <v>319200</v>
      </c>
      <c r="J1888" t="inlineStr">
        <is>
          <t>-</t>
        </is>
      </c>
      <c r="K1888" t="inlineStr">
        <is>
          <t>Viviendas</t>
        </is>
      </c>
      <c r="L1888" t="inlineStr">
        <is>
          <t>Obra Nueva</t>
        </is>
      </c>
      <c r="M1888" t="n">
        <v>2025</v>
      </c>
      <c r="N1888" t="n">
        <v>0</v>
      </c>
      <c r="O1888" t="inlineStr">
        <is>
          <t>Vilafranca del Penedès</t>
        </is>
      </c>
      <c r="P1888" t="inlineStr">
        <is>
          <t>Barcelona</t>
        </is>
      </c>
      <c r="Q1888" t="n">
        <v>92</v>
      </c>
      <c r="R1888" t="inlineStr">
        <is>
          <t>-</t>
        </is>
      </c>
      <c r="S1888" t="inlineStr">
        <is>
          <t>-</t>
        </is>
      </c>
      <c r="T1888" t="inlineStr">
        <is>
          <t>Si</t>
        </is>
      </c>
      <c r="U1888" t="n">
        <v>4</v>
      </c>
      <c r="V1888" t="n">
        <v>2</v>
      </c>
      <c r="W1888" t="inlineStr">
        <is>
          <t>-</t>
        </is>
      </c>
      <c r="X1888" t="inlineStr">
        <is>
          <t>No</t>
        </is>
      </c>
      <c r="Y1888" t="inlineStr">
        <is>
          <t>No</t>
        </is>
      </c>
      <c r="Z1888" t="inlineStr">
        <is>
          <t>Si</t>
        </is>
      </c>
      <c r="AA1888" t="inlineStr">
        <is>
          <t>No</t>
        </is>
      </c>
      <c r="AB1888" t="inlineStr">
        <is>
          <t>Si</t>
        </is>
      </c>
      <c r="AC1888" s="126" t="inlineStr">
        <is>
          <t>Aqui</t>
        </is>
      </c>
      <c r="AE1888" t="n">
        <v>3469.565217391304</v>
      </c>
      <c r="AF1888" t="n">
        <v>3469.565217391304</v>
      </c>
    </row>
    <row r="1889">
      <c r="B1889" t="inlineStr">
        <is>
          <t>Actiu</t>
        </is>
      </c>
      <c r="C1889" t="inlineStr">
        <is>
          <t>2025-06-20</t>
        </is>
      </c>
      <c r="D1889" t="inlineStr">
        <is>
          <t>Serra Grup Immobiliari</t>
        </is>
      </c>
      <c r="F1889" t="inlineStr">
        <is>
          <t>2025-06-20</t>
        </is>
      </c>
      <c r="G1889" t="n">
        <v>0</v>
      </c>
      <c r="I1889" t="n">
        <v>175000</v>
      </c>
      <c r="J1889" t="inlineStr">
        <is>
          <t>-</t>
        </is>
      </c>
      <c r="K1889" t="inlineStr">
        <is>
          <t>Viviendas</t>
        </is>
      </c>
      <c r="L1889" t="inlineStr">
        <is>
          <t>Buen estado</t>
        </is>
      </c>
      <c r="M1889" t="n">
        <v>1995</v>
      </c>
      <c r="N1889" t="n">
        <v>30</v>
      </c>
      <c r="O1889" t="inlineStr">
        <is>
          <t>Vilafranca del Penedès</t>
        </is>
      </c>
      <c r="P1889" t="inlineStr">
        <is>
          <t>LES CLOTES</t>
        </is>
      </c>
      <c r="Q1889" t="n">
        <v>87</v>
      </c>
      <c r="R1889" t="inlineStr">
        <is>
          <t>-</t>
        </is>
      </c>
      <c r="S1889" t="inlineStr">
        <is>
          <t>-</t>
        </is>
      </c>
      <c r="T1889" t="inlineStr">
        <is>
          <t>Si</t>
        </is>
      </c>
      <c r="U1889" t="n">
        <v>4</v>
      </c>
      <c r="V1889" t="n">
        <v>2</v>
      </c>
      <c r="W1889" t="inlineStr">
        <is>
          <t>Oeste</t>
        </is>
      </c>
      <c r="X1889" t="inlineStr">
        <is>
          <t>No</t>
        </is>
      </c>
      <c r="Y1889" t="inlineStr">
        <is>
          <t>Si</t>
        </is>
      </c>
      <c r="Z1889" t="inlineStr">
        <is>
          <t>No</t>
        </is>
      </c>
      <c r="AA1889" t="inlineStr">
        <is>
          <t>No</t>
        </is>
      </c>
      <c r="AB1889" t="inlineStr">
        <is>
          <t>No</t>
        </is>
      </c>
      <c r="AC1889" s="126" t="inlineStr">
        <is>
          <t>Aqui</t>
        </is>
      </c>
      <c r="AE1889" t="n">
        <v>2011.494252873563</v>
      </c>
      <c r="AF1889" t="n">
        <v>1749.125437281359</v>
      </c>
    </row>
    <row r="1890">
      <c r="B1890" t="inlineStr">
        <is>
          <t>Actiu</t>
        </is>
      </c>
      <c r="C1890" t="inlineStr">
        <is>
          <t>2025-06-20</t>
        </is>
      </c>
      <c r="D1890" t="inlineStr">
        <is>
          <t>Serra Grup Immobiliari</t>
        </is>
      </c>
      <c r="F1890" t="inlineStr">
        <is>
          <t>2025-06-20</t>
        </is>
      </c>
      <c r="G1890" t="n">
        <v>0</v>
      </c>
      <c r="I1890" t="n">
        <v>269000</v>
      </c>
      <c r="J1890" t="inlineStr">
        <is>
          <t>-</t>
        </is>
      </c>
      <c r="K1890" t="inlineStr">
        <is>
          <t>Viviendas</t>
        </is>
      </c>
      <c r="L1890" t="inlineStr">
        <is>
          <t>Obra Nueva</t>
        </is>
      </c>
      <c r="M1890" t="n">
        <v>2025</v>
      </c>
      <c r="N1890" t="n">
        <v>0</v>
      </c>
      <c r="O1890" t="inlineStr">
        <is>
          <t>Vilafranca del Penedès</t>
        </is>
      </c>
      <c r="P1890" t="inlineStr">
        <is>
          <t>La Girada</t>
        </is>
      </c>
      <c r="Q1890" t="n">
        <v>78</v>
      </c>
      <c r="R1890" t="inlineStr">
        <is>
          <t>-</t>
        </is>
      </c>
      <c r="S1890" t="inlineStr">
        <is>
          <t>-</t>
        </is>
      </c>
      <c r="T1890" t="inlineStr">
        <is>
          <t>Si</t>
        </is>
      </c>
      <c r="U1890" t="n">
        <v>4</v>
      </c>
      <c r="V1890" t="n">
        <v>2</v>
      </c>
      <c r="W1890" t="inlineStr">
        <is>
          <t>-</t>
        </is>
      </c>
      <c r="X1890" t="inlineStr">
        <is>
          <t>No</t>
        </is>
      </c>
      <c r="Y1890" t="inlineStr">
        <is>
          <t>Si</t>
        </is>
      </c>
      <c r="Z1890" t="inlineStr">
        <is>
          <t>Si</t>
        </is>
      </c>
      <c r="AA1890" t="inlineStr">
        <is>
          <t>No</t>
        </is>
      </c>
      <c r="AB1890" t="inlineStr">
        <is>
          <t>No</t>
        </is>
      </c>
      <c r="AC1890" s="126" t="inlineStr">
        <is>
          <t>Aqui</t>
        </is>
      </c>
      <c r="AE1890" t="n">
        <v>3448.717948717949</v>
      </c>
      <c r="AF1890" t="n">
        <v>3448.717948717949</v>
      </c>
    </row>
    <row r="1891">
      <c r="B1891" t="inlineStr">
        <is>
          <t>Actiu</t>
        </is>
      </c>
      <c r="C1891" t="inlineStr">
        <is>
          <t>2025-06-20</t>
        </is>
      </c>
      <c r="D1891" t="inlineStr">
        <is>
          <t>Serra Grup Immobiliari</t>
        </is>
      </c>
      <c r="F1891" t="inlineStr">
        <is>
          <t>2025-06-20</t>
        </is>
      </c>
      <c r="G1891" t="n">
        <v>0</v>
      </c>
      <c r="I1891" t="n">
        <v>276838</v>
      </c>
      <c r="J1891" t="inlineStr">
        <is>
          <t>-</t>
        </is>
      </c>
      <c r="K1891" t="inlineStr">
        <is>
          <t>Viviendas</t>
        </is>
      </c>
      <c r="L1891" t="inlineStr">
        <is>
          <t>Obra Nueva</t>
        </is>
      </c>
      <c r="M1891" t="n">
        <v>2025</v>
      </c>
      <c r="N1891" t="n">
        <v>0</v>
      </c>
      <c r="O1891" t="inlineStr">
        <is>
          <t>Vilafranca del Penedès</t>
        </is>
      </c>
      <c r="P1891" t="inlineStr">
        <is>
          <t>Barceloneta</t>
        </is>
      </c>
      <c r="Q1891" t="n">
        <v>83</v>
      </c>
      <c r="R1891" t="inlineStr">
        <is>
          <t>-</t>
        </is>
      </c>
      <c r="S1891" t="inlineStr">
        <is>
          <t>-</t>
        </is>
      </c>
      <c r="T1891" t="inlineStr">
        <is>
          <t>Si</t>
        </is>
      </c>
      <c r="U1891" t="n">
        <v>3</v>
      </c>
      <c r="V1891" t="n">
        <v>2</v>
      </c>
      <c r="W1891" t="inlineStr">
        <is>
          <t>-</t>
        </is>
      </c>
      <c r="X1891" t="inlineStr">
        <is>
          <t>No</t>
        </is>
      </c>
      <c r="Y1891" t="inlineStr">
        <is>
          <t>No</t>
        </is>
      </c>
      <c r="Z1891" t="inlineStr">
        <is>
          <t>Si</t>
        </is>
      </c>
      <c r="AA1891" t="inlineStr">
        <is>
          <t>No</t>
        </is>
      </c>
      <c r="AB1891" t="inlineStr">
        <is>
          <t>Si</t>
        </is>
      </c>
      <c r="AC1891" s="126" t="inlineStr">
        <is>
          <t>Aqui</t>
        </is>
      </c>
      <c r="AE1891" t="n">
        <v>3335.397590361446</v>
      </c>
      <c r="AF1891" t="n">
        <v>3335.397590361446</v>
      </c>
    </row>
    <row r="1892">
      <c r="B1892" t="inlineStr">
        <is>
          <t>Actiu</t>
        </is>
      </c>
      <c r="C1892" t="inlineStr">
        <is>
          <t>2025-06-20</t>
        </is>
      </c>
      <c r="D1892" t="inlineStr">
        <is>
          <t>Serra Grup Immobiliari</t>
        </is>
      </c>
      <c r="F1892" t="inlineStr">
        <is>
          <t>2025-06-20</t>
        </is>
      </c>
      <c r="G1892" t="n">
        <v>0</v>
      </c>
      <c r="I1892" t="n">
        <v>495000</v>
      </c>
      <c r="J1892" t="inlineStr">
        <is>
          <t>-</t>
        </is>
      </c>
      <c r="K1892" t="inlineStr">
        <is>
          <t>Viviendas</t>
        </is>
      </c>
      <c r="L1892" t="inlineStr">
        <is>
          <t>Buen estado</t>
        </is>
      </c>
      <c r="M1892" t="n">
        <v>1918</v>
      </c>
      <c r="N1892" t="n">
        <v>107</v>
      </c>
      <c r="O1892" t="inlineStr">
        <is>
          <t>Vilafranca del Penedès</t>
        </is>
      </c>
      <c r="P1892" t="inlineStr">
        <is>
          <t>*CENTRO</t>
        </is>
      </c>
      <c r="Q1892" t="n">
        <v>273</v>
      </c>
      <c r="R1892" t="inlineStr">
        <is>
          <t>-</t>
        </is>
      </c>
      <c r="S1892" t="inlineStr">
        <is>
          <t>-</t>
        </is>
      </c>
      <c r="T1892" t="inlineStr">
        <is>
          <t>No</t>
        </is>
      </c>
      <c r="U1892" t="n">
        <v>7</v>
      </c>
      <c r="V1892" t="n">
        <v>4</v>
      </c>
      <c r="W1892" t="inlineStr">
        <is>
          <t>-</t>
        </is>
      </c>
      <c r="X1892" t="inlineStr">
        <is>
          <t>No</t>
        </is>
      </c>
      <c r="Y1892" t="inlineStr">
        <is>
          <t>Si</t>
        </is>
      </c>
      <c r="Z1892" t="inlineStr">
        <is>
          <t>No</t>
        </is>
      </c>
      <c r="AA1892" t="inlineStr">
        <is>
          <t>No</t>
        </is>
      </c>
      <c r="AB1892" t="inlineStr">
        <is>
          <t>No</t>
        </is>
      </c>
      <c r="AC1892" s="126" t="inlineStr">
        <is>
          <t>Aqui</t>
        </is>
      </c>
      <c r="AE1892" t="n">
        <v>1813.186813186813</v>
      </c>
      <c r="AF1892" t="n">
        <v>1181.22919425851</v>
      </c>
    </row>
    <row r="1893">
      <c r="B1893" t="inlineStr">
        <is>
          <t>Actiu</t>
        </is>
      </c>
      <c r="C1893" t="inlineStr">
        <is>
          <t>2025-06-20</t>
        </is>
      </c>
      <c r="D1893" t="inlineStr">
        <is>
          <t>Serra Grup Immobiliari</t>
        </is>
      </c>
      <c r="F1893" t="inlineStr">
        <is>
          <t>2025-06-20</t>
        </is>
      </c>
      <c r="G1893" t="n">
        <v>0</v>
      </c>
      <c r="I1893" t="n">
        <v>288472</v>
      </c>
      <c r="J1893" t="inlineStr">
        <is>
          <t>-</t>
        </is>
      </c>
      <c r="K1893" t="inlineStr">
        <is>
          <t>Viviendas</t>
        </is>
      </c>
      <c r="L1893" t="inlineStr">
        <is>
          <t>Obra Nueva</t>
        </is>
      </c>
      <c r="M1893" t="n">
        <v>2025</v>
      </c>
      <c r="N1893" t="n">
        <v>0</v>
      </c>
      <c r="O1893" t="inlineStr">
        <is>
          <t>Vilafranca del Penedès</t>
        </is>
      </c>
      <c r="P1893" t="inlineStr">
        <is>
          <t>Vilafranca del Penedès</t>
        </is>
      </c>
      <c r="Q1893" t="n">
        <v>88</v>
      </c>
      <c r="R1893" t="inlineStr">
        <is>
          <t>-</t>
        </is>
      </c>
      <c r="S1893" t="inlineStr">
        <is>
          <t>-</t>
        </is>
      </c>
      <c r="T1893" t="inlineStr">
        <is>
          <t>Si</t>
        </is>
      </c>
      <c r="U1893" t="n">
        <v>4</v>
      </c>
      <c r="V1893" t="n">
        <v>2</v>
      </c>
      <c r="W1893" t="inlineStr">
        <is>
          <t>-</t>
        </is>
      </c>
      <c r="X1893" t="inlineStr">
        <is>
          <t>No</t>
        </is>
      </c>
      <c r="Y1893" t="inlineStr">
        <is>
          <t>Si</t>
        </is>
      </c>
      <c r="Z1893" t="inlineStr">
        <is>
          <t>Si</t>
        </is>
      </c>
      <c r="AA1893" t="inlineStr">
        <is>
          <t>No</t>
        </is>
      </c>
      <c r="AB1893" t="inlineStr">
        <is>
          <t>Si</t>
        </is>
      </c>
      <c r="AC1893" s="126" t="inlineStr">
        <is>
          <t>Aqui</t>
        </is>
      </c>
      <c r="AE1893" t="n">
        <v>3278.090909090909</v>
      </c>
      <c r="AF1893" t="n">
        <v>3278.090909090909</v>
      </c>
    </row>
    <row r="1894">
      <c r="B1894" t="inlineStr">
        <is>
          <t>Actiu</t>
        </is>
      </c>
      <c r="C1894" t="inlineStr">
        <is>
          <t>2025-06-20</t>
        </is>
      </c>
      <c r="D1894" t="inlineStr">
        <is>
          <t>Serra Grup Immobiliari</t>
        </is>
      </c>
      <c r="F1894" t="inlineStr">
        <is>
          <t>2025-06-20</t>
        </is>
      </c>
      <c r="G1894" t="n">
        <v>0</v>
      </c>
      <c r="I1894" t="n">
        <v>148000</v>
      </c>
      <c r="J1894" t="inlineStr">
        <is>
          <t>-</t>
        </is>
      </c>
      <c r="K1894" t="inlineStr">
        <is>
          <t>Viviendas</t>
        </is>
      </c>
      <c r="L1894" t="inlineStr">
        <is>
          <t>Buen estado</t>
        </is>
      </c>
      <c r="M1894" t="n">
        <v>1967</v>
      </c>
      <c r="N1894" t="n">
        <v>58</v>
      </c>
      <c r="O1894" t="inlineStr">
        <is>
          <t>Vilafranca del Penedès</t>
        </is>
      </c>
      <c r="P1894" t="inlineStr">
        <is>
          <t>LEspirall</t>
        </is>
      </c>
      <c r="Q1894" t="n">
        <v>80</v>
      </c>
      <c r="R1894" t="inlineStr">
        <is>
          <t>-</t>
        </is>
      </c>
      <c r="S1894" t="inlineStr">
        <is>
          <t>-</t>
        </is>
      </c>
      <c r="T1894" t="inlineStr">
        <is>
          <t>Si</t>
        </is>
      </c>
      <c r="U1894" t="n">
        <v>3</v>
      </c>
      <c r="V1894" t="n">
        <v>1</v>
      </c>
      <c r="W1894" t="inlineStr">
        <is>
          <t>Este</t>
        </is>
      </c>
      <c r="X1894" t="inlineStr">
        <is>
          <t>No</t>
        </is>
      </c>
      <c r="Y1894" t="inlineStr">
        <is>
          <t>No</t>
        </is>
      </c>
      <c r="Z1894" t="inlineStr">
        <is>
          <t>No</t>
        </is>
      </c>
      <c r="AA1894" t="inlineStr">
        <is>
          <t>No</t>
        </is>
      </c>
      <c r="AB1894" t="inlineStr">
        <is>
          <t>Si</t>
        </is>
      </c>
      <c r="AC1894" s="126" t="inlineStr">
        <is>
          <t>Aqui</t>
        </is>
      </c>
      <c r="AE1894" t="n">
        <v>1850</v>
      </c>
      <c r="AF1894" t="n">
        <v>1434.108527131783</v>
      </c>
    </row>
    <row r="1895">
      <c r="B1895" t="inlineStr">
        <is>
          <t>Actiu</t>
        </is>
      </c>
      <c r="C1895" t="inlineStr">
        <is>
          <t>2025-06-20</t>
        </is>
      </c>
      <c r="D1895" t="inlineStr">
        <is>
          <t>Serra Grup Immobiliari</t>
        </is>
      </c>
      <c r="F1895" t="inlineStr">
        <is>
          <t>2025-06-20</t>
        </is>
      </c>
      <c r="G1895" t="n">
        <v>0</v>
      </c>
      <c r="I1895" t="n">
        <v>319200</v>
      </c>
      <c r="J1895" t="inlineStr">
        <is>
          <t>-</t>
        </is>
      </c>
      <c r="K1895" t="inlineStr">
        <is>
          <t>Viviendas</t>
        </is>
      </c>
      <c r="L1895" t="inlineStr">
        <is>
          <t>Obra Nueva</t>
        </is>
      </c>
      <c r="M1895" t="n">
        <v>2025</v>
      </c>
      <c r="N1895" t="n">
        <v>0</v>
      </c>
      <c r="O1895" t="inlineStr">
        <is>
          <t>Vilafranca del Penedès</t>
        </is>
      </c>
      <c r="P1895" t="inlineStr">
        <is>
          <t>Barcelona</t>
        </is>
      </c>
      <c r="Q1895" t="n">
        <v>92</v>
      </c>
      <c r="R1895" t="inlineStr">
        <is>
          <t>-</t>
        </is>
      </c>
      <c r="S1895" t="inlineStr">
        <is>
          <t>-</t>
        </is>
      </c>
      <c r="T1895" t="inlineStr">
        <is>
          <t>Si</t>
        </is>
      </c>
      <c r="U1895" t="n">
        <v>4</v>
      </c>
      <c r="V1895" t="n">
        <v>2</v>
      </c>
      <c r="W1895" t="inlineStr">
        <is>
          <t>-</t>
        </is>
      </c>
      <c r="X1895" t="inlineStr">
        <is>
          <t>No</t>
        </is>
      </c>
      <c r="Y1895" t="inlineStr">
        <is>
          <t>No</t>
        </is>
      </c>
      <c r="Z1895" t="inlineStr">
        <is>
          <t>Si</t>
        </is>
      </c>
      <c r="AA1895" t="inlineStr">
        <is>
          <t>No</t>
        </is>
      </c>
      <c r="AB1895" t="inlineStr">
        <is>
          <t>Si</t>
        </is>
      </c>
      <c r="AC1895" s="126" t="inlineStr">
        <is>
          <t>Aqui</t>
        </is>
      </c>
      <c r="AE1895" t="n">
        <v>3469.565217391304</v>
      </c>
      <c r="AF1895" t="n">
        <v>3469.565217391304</v>
      </c>
    </row>
    <row r="1896">
      <c r="B1896" t="inlineStr">
        <is>
          <t>Actiu</t>
        </is>
      </c>
      <c r="C1896" t="inlineStr">
        <is>
          <t>2025-06-20</t>
        </is>
      </c>
      <c r="D1896" t="inlineStr">
        <is>
          <t>Serra Grup Immobiliari</t>
        </is>
      </c>
      <c r="F1896" t="inlineStr">
        <is>
          <t>2025-06-20</t>
        </is>
      </c>
      <c r="G1896" t="n">
        <v>0</v>
      </c>
      <c r="I1896" t="n">
        <v>2200000</v>
      </c>
      <c r="J1896" t="inlineStr">
        <is>
          <t>-</t>
        </is>
      </c>
      <c r="K1896" t="inlineStr">
        <is>
          <t>Viviendas</t>
        </is>
      </c>
      <c r="L1896" t="inlineStr">
        <is>
          <t>-</t>
        </is>
      </c>
      <c r="M1896" t="inlineStr">
        <is>
          <t>-</t>
        </is>
      </c>
      <c r="N1896" t="inlineStr">
        <is>
          <t>-</t>
        </is>
      </c>
      <c r="O1896" t="inlineStr">
        <is>
          <t>Vilafranca del Penedès</t>
        </is>
      </c>
      <c r="P1896" t="inlineStr">
        <is>
          <t>Subirats</t>
        </is>
      </c>
      <c r="Q1896" t="n">
        <v>687</v>
      </c>
      <c r="R1896" t="inlineStr">
        <is>
          <t>-</t>
        </is>
      </c>
      <c r="S1896" t="inlineStr">
        <is>
          <t>-</t>
        </is>
      </c>
      <c r="T1896" t="inlineStr">
        <is>
          <t>No</t>
        </is>
      </c>
      <c r="U1896" t="n">
        <v>8</v>
      </c>
      <c r="V1896" t="n">
        <v>6</v>
      </c>
      <c r="W1896" t="inlineStr">
        <is>
          <t>-</t>
        </is>
      </c>
      <c r="X1896" t="inlineStr">
        <is>
          <t>Si</t>
        </is>
      </c>
      <c r="Y1896" t="inlineStr">
        <is>
          <t>Si</t>
        </is>
      </c>
      <c r="Z1896" t="inlineStr">
        <is>
          <t>Si</t>
        </is>
      </c>
      <c r="AA1896" t="inlineStr">
        <is>
          <t>No</t>
        </is>
      </c>
      <c r="AB1896" t="inlineStr">
        <is>
          <t>No</t>
        </is>
      </c>
      <c r="AC1896" s="126" t="inlineStr">
        <is>
          <t>Aqui</t>
        </is>
      </c>
      <c r="AE1896" t="n">
        <v>3202.328966521106</v>
      </c>
      <c r="AF1896" t="inlineStr">
        <is>
          <t>-</t>
        </is>
      </c>
    </row>
    <row r="1897">
      <c r="B1897" t="inlineStr">
        <is>
          <t>Actiu</t>
        </is>
      </c>
      <c r="C1897" t="inlineStr">
        <is>
          <t>2025-06-20</t>
        </is>
      </c>
      <c r="D1897" t="inlineStr">
        <is>
          <t>Serra Grup Immobiliari</t>
        </is>
      </c>
      <c r="F1897" t="inlineStr">
        <is>
          <t>2025-06-20</t>
        </is>
      </c>
      <c r="G1897" t="n">
        <v>0</v>
      </c>
      <c r="I1897" t="n">
        <v>495000</v>
      </c>
      <c r="J1897" t="inlineStr">
        <is>
          <t>-</t>
        </is>
      </c>
      <c r="K1897" t="inlineStr">
        <is>
          <t>Viviendas</t>
        </is>
      </c>
      <c r="L1897" t="inlineStr">
        <is>
          <t>-</t>
        </is>
      </c>
      <c r="M1897" t="n">
        <v>1980</v>
      </c>
      <c r="N1897" t="n">
        <v>45</v>
      </c>
      <c r="O1897" t="inlineStr">
        <is>
          <t>Vilafranca del Penedès</t>
        </is>
      </c>
      <c r="P1897" t="inlineStr">
        <is>
          <t>*CENTRO</t>
        </is>
      </c>
      <c r="Q1897" t="n">
        <v>260</v>
      </c>
      <c r="R1897" t="inlineStr">
        <is>
          <t>-</t>
        </is>
      </c>
      <c r="S1897" t="inlineStr">
        <is>
          <t>-</t>
        </is>
      </c>
      <c r="T1897" t="inlineStr">
        <is>
          <t>Si</t>
        </is>
      </c>
      <c r="U1897" t="n">
        <v>5</v>
      </c>
      <c r="V1897" t="n">
        <v>3</v>
      </c>
      <c r="W1897" t="inlineStr">
        <is>
          <t>-</t>
        </is>
      </c>
      <c r="X1897" t="inlineStr">
        <is>
          <t>No</t>
        </is>
      </c>
      <c r="Y1897" t="inlineStr">
        <is>
          <t>Si</t>
        </is>
      </c>
      <c r="Z1897" t="inlineStr">
        <is>
          <t>No</t>
        </is>
      </c>
      <c r="AA1897" t="inlineStr">
        <is>
          <t>Si</t>
        </is>
      </c>
      <c r="AB1897" t="inlineStr">
        <is>
          <t>No</t>
        </is>
      </c>
      <c r="AC1897" s="126" t="inlineStr">
        <is>
          <t>Aqui</t>
        </is>
      </c>
      <c r="AE1897" t="n">
        <v>1903.846153846154</v>
      </c>
      <c r="AF1897" t="n">
        <v>1554.160125588697</v>
      </c>
    </row>
    <row r="1898">
      <c r="B1898" t="inlineStr">
        <is>
          <t>Actiu</t>
        </is>
      </c>
      <c r="C1898" t="inlineStr">
        <is>
          <t>2025-06-20</t>
        </is>
      </c>
      <c r="D1898" t="inlineStr">
        <is>
          <t>Serra Grup Immobiliari</t>
        </is>
      </c>
      <c r="F1898" t="inlineStr">
        <is>
          <t>2025-06-20</t>
        </is>
      </c>
      <c r="G1898" t="n">
        <v>0</v>
      </c>
      <c r="I1898" t="n">
        <v>285000</v>
      </c>
      <c r="J1898" t="inlineStr">
        <is>
          <t>-</t>
        </is>
      </c>
      <c r="K1898" t="inlineStr">
        <is>
          <t>Viviendas</t>
        </is>
      </c>
      <c r="L1898" t="inlineStr">
        <is>
          <t>-</t>
        </is>
      </c>
      <c r="M1898" t="n">
        <v>1966</v>
      </c>
      <c r="N1898" t="n">
        <v>59</v>
      </c>
      <c r="O1898" t="inlineStr">
        <is>
          <t>Vilafranca del Penedès</t>
        </is>
      </c>
      <c r="P1898" t="inlineStr">
        <is>
          <t>Sant Julià</t>
        </is>
      </c>
      <c r="Q1898" t="n">
        <v>90</v>
      </c>
      <c r="R1898" t="inlineStr">
        <is>
          <t>-</t>
        </is>
      </c>
      <c r="S1898" t="inlineStr">
        <is>
          <t>-</t>
        </is>
      </c>
      <c r="T1898" t="inlineStr">
        <is>
          <t>No</t>
        </is>
      </c>
      <c r="U1898" t="n">
        <v>3</v>
      </c>
      <c r="V1898" t="n">
        <v>1</v>
      </c>
      <c r="W1898" t="inlineStr">
        <is>
          <t>-</t>
        </is>
      </c>
      <c r="X1898" t="inlineStr">
        <is>
          <t>Si</t>
        </is>
      </c>
      <c r="Y1898" t="inlineStr">
        <is>
          <t>No</t>
        </is>
      </c>
      <c r="Z1898" t="inlineStr">
        <is>
          <t>No</t>
        </is>
      </c>
      <c r="AA1898" t="inlineStr">
        <is>
          <t>Si</t>
        </is>
      </c>
      <c r="AB1898" t="inlineStr">
        <is>
          <t>Si</t>
        </is>
      </c>
      <c r="AC1898" s="126" t="inlineStr">
        <is>
          <t>Aqui</t>
        </is>
      </c>
      <c r="AE1898" t="n">
        <v>3166.666666666667</v>
      </c>
      <c r="AF1898" t="n">
        <v>2445.302445302445</v>
      </c>
    </row>
    <row r="1899">
      <c r="B1899" t="inlineStr">
        <is>
          <t>Actiu</t>
        </is>
      </c>
      <c r="C1899" t="inlineStr">
        <is>
          <t>2025-06-20</t>
        </is>
      </c>
      <c r="D1899" t="inlineStr">
        <is>
          <t>Serra Grup Immobiliari</t>
        </is>
      </c>
      <c r="F1899" t="inlineStr">
        <is>
          <t>2025-06-20</t>
        </is>
      </c>
      <c r="G1899" t="n">
        <v>0</v>
      </c>
      <c r="I1899" t="n">
        <v>295000</v>
      </c>
      <c r="J1899" t="inlineStr">
        <is>
          <t>-</t>
        </is>
      </c>
      <c r="K1899" t="inlineStr">
        <is>
          <t>Viviendas</t>
        </is>
      </c>
      <c r="L1899" t="inlineStr">
        <is>
          <t>-</t>
        </is>
      </c>
      <c r="M1899" t="n">
        <v>1991</v>
      </c>
      <c r="N1899" t="n">
        <v>34</v>
      </c>
      <c r="O1899" t="inlineStr">
        <is>
          <t>Vilafranca del Penedès</t>
        </is>
      </c>
      <c r="P1899" t="inlineStr">
        <is>
          <t>Barceloneta - Molí D´En Rovira</t>
        </is>
      </c>
      <c r="Q1899" t="n">
        <v>121</v>
      </c>
      <c r="R1899" t="inlineStr">
        <is>
          <t>-</t>
        </is>
      </c>
      <c r="S1899" t="inlineStr">
        <is>
          <t>-</t>
        </is>
      </c>
      <c r="T1899" t="inlineStr">
        <is>
          <t>No</t>
        </is>
      </c>
      <c r="U1899" t="n">
        <v>3</v>
      </c>
      <c r="V1899" t="n">
        <v>3</v>
      </c>
      <c r="W1899" t="inlineStr">
        <is>
          <t>-</t>
        </is>
      </c>
      <c r="X1899" t="inlineStr">
        <is>
          <t>No</t>
        </is>
      </c>
      <c r="Y1899" t="inlineStr">
        <is>
          <t>No</t>
        </is>
      </c>
      <c r="Z1899" t="inlineStr">
        <is>
          <t>No</t>
        </is>
      </c>
      <c r="AA1899" t="inlineStr">
        <is>
          <t>Si</t>
        </is>
      </c>
      <c r="AB1899" t="inlineStr">
        <is>
          <t>Si</t>
        </is>
      </c>
      <c r="AC1899" s="126" t="inlineStr">
        <is>
          <t>Aqui</t>
        </is>
      </c>
      <c r="AE1899" t="n">
        <v>2438.01652892562</v>
      </c>
      <c r="AF1899" t="n">
        <v>2083.774811047538</v>
      </c>
    </row>
    <row r="1900">
      <c r="B1900" t="inlineStr">
        <is>
          <t>Actiu</t>
        </is>
      </c>
      <c r="C1900" t="inlineStr">
        <is>
          <t>2025-06-20</t>
        </is>
      </c>
      <c r="D1900" t="inlineStr">
        <is>
          <t>Serra Grup Immobiliari</t>
        </is>
      </c>
      <c r="F1900" t="inlineStr">
        <is>
          <t>2025-06-20</t>
        </is>
      </c>
      <c r="G1900" t="n">
        <v>0</v>
      </c>
      <c r="I1900" t="n">
        <v>296000</v>
      </c>
      <c r="J1900" t="inlineStr">
        <is>
          <t>-</t>
        </is>
      </c>
      <c r="K1900" t="inlineStr">
        <is>
          <t>Viviendas</t>
        </is>
      </c>
      <c r="L1900" t="inlineStr">
        <is>
          <t>Buen estado</t>
        </is>
      </c>
      <c r="M1900" t="inlineStr">
        <is>
          <t>-</t>
        </is>
      </c>
      <c r="N1900" t="inlineStr">
        <is>
          <t>-</t>
        </is>
      </c>
      <c r="O1900" t="inlineStr">
        <is>
          <t>Font-rubí</t>
        </is>
      </c>
      <c r="P1900" t="inlineStr">
        <is>
          <t>Cataluna</t>
        </is>
      </c>
      <c r="Q1900" t="n">
        <v>95</v>
      </c>
      <c r="R1900" t="inlineStr">
        <is>
          <t>-</t>
        </is>
      </c>
      <c r="S1900" t="inlineStr">
        <is>
          <t>-</t>
        </is>
      </c>
      <c r="T1900" t="inlineStr">
        <is>
          <t>No</t>
        </is>
      </c>
      <c r="U1900" t="n">
        <v>7</v>
      </c>
      <c r="V1900" t="n">
        <v>3</v>
      </c>
      <c r="W1900" t="inlineStr">
        <is>
          <t>-</t>
        </is>
      </c>
      <c r="X1900" t="inlineStr">
        <is>
          <t>Si</t>
        </is>
      </c>
      <c r="Y1900" t="inlineStr">
        <is>
          <t>No</t>
        </is>
      </c>
      <c r="Z1900" t="inlineStr">
        <is>
          <t>Si</t>
        </is>
      </c>
      <c r="AA1900" t="inlineStr">
        <is>
          <t>No</t>
        </is>
      </c>
      <c r="AB1900" t="inlineStr">
        <is>
          <t>No</t>
        </is>
      </c>
      <c r="AC1900" s="126" t="inlineStr">
        <is>
          <t>Aqui</t>
        </is>
      </c>
      <c r="AE1900" t="n">
        <v>3115.78947368421</v>
      </c>
      <c r="AF1900" t="inlineStr">
        <is>
          <t>-</t>
        </is>
      </c>
    </row>
    <row r="1901">
      <c r="B1901" t="inlineStr">
        <is>
          <t>Actiu</t>
        </is>
      </c>
      <c r="C1901" t="inlineStr">
        <is>
          <t>2025-06-20</t>
        </is>
      </c>
      <c r="D1901" t="inlineStr">
        <is>
          <t>Serra Grup Immobiliari</t>
        </is>
      </c>
      <c r="F1901" t="inlineStr">
        <is>
          <t>2025-06-20</t>
        </is>
      </c>
      <c r="G1901" t="n">
        <v>0</v>
      </c>
      <c r="I1901" t="n">
        <v>340000</v>
      </c>
      <c r="J1901" t="inlineStr">
        <is>
          <t>-</t>
        </is>
      </c>
      <c r="K1901" t="inlineStr">
        <is>
          <t>Viviendas</t>
        </is>
      </c>
      <c r="L1901" t="inlineStr">
        <is>
          <t>-</t>
        </is>
      </c>
      <c r="M1901" t="n">
        <v>2003</v>
      </c>
      <c r="N1901" t="n">
        <v>22</v>
      </c>
      <c r="O1901" t="inlineStr">
        <is>
          <t>Moja</t>
        </is>
      </c>
      <c r="P1901" t="inlineStr">
        <is>
          <t>La vinera</t>
        </is>
      </c>
      <c r="Q1901" t="n">
        <v>125</v>
      </c>
      <c r="R1901" t="inlineStr">
        <is>
          <t>-</t>
        </is>
      </c>
      <c r="S1901" t="inlineStr">
        <is>
          <t>-</t>
        </is>
      </c>
      <c r="T1901" t="inlineStr">
        <is>
          <t>Si</t>
        </is>
      </c>
      <c r="U1901" t="n">
        <v>4</v>
      </c>
      <c r="V1901" t="n">
        <v>3</v>
      </c>
      <c r="W1901" t="inlineStr">
        <is>
          <t>-</t>
        </is>
      </c>
      <c r="X1901" t="inlineStr">
        <is>
          <t>Si</t>
        </is>
      </c>
      <c r="Y1901" t="inlineStr">
        <is>
          <t>Si</t>
        </is>
      </c>
      <c r="Z1901" t="inlineStr">
        <is>
          <t>Si</t>
        </is>
      </c>
      <c r="AA1901" t="inlineStr">
        <is>
          <t>Si</t>
        </is>
      </c>
      <c r="AB1901" t="inlineStr">
        <is>
          <t>Si</t>
        </is>
      </c>
      <c r="AC1901" s="126" t="inlineStr">
        <is>
          <t>Aqui</t>
        </is>
      </c>
      <c r="AE1901" t="n">
        <v>2720</v>
      </c>
      <c r="AF1901" t="n">
        <v>2450.45045045045</v>
      </c>
    </row>
    <row r="1902">
      <c r="B1902" t="inlineStr">
        <is>
          <t>Actiu</t>
        </is>
      </c>
      <c r="C1902" t="inlineStr">
        <is>
          <t>2025-06-21</t>
        </is>
      </c>
      <c r="D1902" t="inlineStr">
        <is>
          <t>Serra Grup Immobiliari</t>
        </is>
      </c>
      <c r="F1902" t="inlineStr">
        <is>
          <t>2025-06-21</t>
        </is>
      </c>
      <c r="G1902" t="n">
        <v>0</v>
      </c>
      <c r="I1902" t="n">
        <v>700000</v>
      </c>
      <c r="J1902" t="inlineStr">
        <is>
          <t>-</t>
        </is>
      </c>
      <c r="K1902" t="inlineStr">
        <is>
          <t>Viviendas</t>
        </is>
      </c>
      <c r="L1902" t="inlineStr">
        <is>
          <t>Buen estado</t>
        </is>
      </c>
      <c r="M1902" t="n">
        <v>1925</v>
      </c>
      <c r="N1902" t="n">
        <v>100</v>
      </c>
      <c r="O1902" t="inlineStr">
        <is>
          <t>Vilafranca del Penedès</t>
        </is>
      </c>
      <c r="P1902" t="inlineStr">
        <is>
          <t>*CENTRO</t>
        </is>
      </c>
      <c r="Q1902" t="n">
        <v>181</v>
      </c>
      <c r="R1902" t="inlineStr">
        <is>
          <t>-</t>
        </is>
      </c>
      <c r="S1902" t="inlineStr">
        <is>
          <t>-</t>
        </is>
      </c>
      <c r="T1902" t="inlineStr">
        <is>
          <t>No</t>
        </is>
      </c>
      <c r="U1902" t="n">
        <v>8</v>
      </c>
      <c r="V1902" t="n">
        <v>8</v>
      </c>
      <c r="W1902" t="inlineStr">
        <is>
          <t>Este</t>
        </is>
      </c>
      <c r="X1902" t="inlineStr">
        <is>
          <t>No</t>
        </is>
      </c>
      <c r="Y1902" t="inlineStr">
        <is>
          <t>Si</t>
        </is>
      </c>
      <c r="Z1902" t="inlineStr">
        <is>
          <t>No</t>
        </is>
      </c>
      <c r="AA1902" t="inlineStr">
        <is>
          <t>No</t>
        </is>
      </c>
      <c r="AB1902" t="inlineStr">
        <is>
          <t>No</t>
        </is>
      </c>
      <c r="AC1902" s="126" t="inlineStr">
        <is>
          <t>Aqui</t>
        </is>
      </c>
      <c r="AE1902" t="n">
        <v>3867.403314917127</v>
      </c>
      <c r="AF1902" t="n">
        <v>2578.268876611418</v>
      </c>
    </row>
    <row r="1903">
      <c r="B1903" t="inlineStr">
        <is>
          <t>Actiu</t>
        </is>
      </c>
      <c r="C1903" t="inlineStr">
        <is>
          <t>2025-06-21</t>
        </is>
      </c>
      <c r="D1903" t="inlineStr">
        <is>
          <t>Serra Grup Immobiliari</t>
        </is>
      </c>
      <c r="F1903" t="inlineStr">
        <is>
          <t>2025-06-21</t>
        </is>
      </c>
      <c r="G1903" t="n">
        <v>0</v>
      </c>
      <c r="I1903" t="n">
        <v>268000</v>
      </c>
      <c r="J1903" t="inlineStr">
        <is>
          <t>-</t>
        </is>
      </c>
      <c r="K1903" t="inlineStr">
        <is>
          <t>Viviendas</t>
        </is>
      </c>
      <c r="L1903" t="inlineStr">
        <is>
          <t>Obra Nueva</t>
        </is>
      </c>
      <c r="M1903" t="n">
        <v>2025</v>
      </c>
      <c r="N1903" t="n">
        <v>0</v>
      </c>
      <c r="O1903" t="inlineStr">
        <is>
          <t>Vilafranca del Penedès</t>
        </is>
      </c>
      <c r="P1903" t="inlineStr">
        <is>
          <t>La Girada</t>
        </is>
      </c>
      <c r="Q1903" t="n">
        <v>78</v>
      </c>
      <c r="R1903" t="inlineStr">
        <is>
          <t>-</t>
        </is>
      </c>
      <c r="S1903" t="inlineStr">
        <is>
          <t>-</t>
        </is>
      </c>
      <c r="T1903" t="inlineStr">
        <is>
          <t>Si</t>
        </is>
      </c>
      <c r="U1903" t="n">
        <v>4</v>
      </c>
      <c r="V1903" t="n">
        <v>2</v>
      </c>
      <c r="W1903" t="inlineStr">
        <is>
          <t>-</t>
        </is>
      </c>
      <c r="X1903" t="inlineStr">
        <is>
          <t>No</t>
        </is>
      </c>
      <c r="Y1903" t="inlineStr">
        <is>
          <t>Si</t>
        </is>
      </c>
      <c r="Z1903" t="inlineStr">
        <is>
          <t>Si</t>
        </is>
      </c>
      <c r="AA1903" t="inlineStr">
        <is>
          <t>No</t>
        </is>
      </c>
      <c r="AB1903" t="inlineStr">
        <is>
          <t>No</t>
        </is>
      </c>
      <c r="AC1903" s="126" t="inlineStr">
        <is>
          <t>Aqui</t>
        </is>
      </c>
      <c r="AE1903" t="n">
        <v>3435.897435897436</v>
      </c>
      <c r="AF1903" t="n">
        <v>3435.897435897436</v>
      </c>
    </row>
    <row r="1904">
      <c r="B1904" t="inlineStr">
        <is>
          <t>Actiu</t>
        </is>
      </c>
      <c r="C1904" t="inlineStr">
        <is>
          <t>2025-06-21</t>
        </is>
      </c>
      <c r="D1904" t="inlineStr">
        <is>
          <t>Serra Grup Immobiliari</t>
        </is>
      </c>
      <c r="F1904" t="inlineStr">
        <is>
          <t>2025-06-21</t>
        </is>
      </c>
      <c r="G1904" t="n">
        <v>0</v>
      </c>
      <c r="I1904" t="n">
        <v>267000</v>
      </c>
      <c r="J1904" t="inlineStr">
        <is>
          <t>-</t>
        </is>
      </c>
      <c r="K1904" t="inlineStr">
        <is>
          <t>Viviendas</t>
        </is>
      </c>
      <c r="L1904" t="inlineStr">
        <is>
          <t>Buen estado</t>
        </is>
      </c>
      <c r="M1904" t="inlineStr">
        <is>
          <t>-</t>
        </is>
      </c>
      <c r="N1904" t="inlineStr">
        <is>
          <t>-</t>
        </is>
      </c>
      <c r="O1904" t="inlineStr">
        <is>
          <t>Vilafranca del Penedès</t>
        </is>
      </c>
      <c r="P1904" t="inlineStr">
        <is>
          <t>*CENTRO</t>
        </is>
      </c>
      <c r="Q1904" t="n">
        <v>305</v>
      </c>
      <c r="R1904" t="inlineStr">
        <is>
          <t>-</t>
        </is>
      </c>
      <c r="S1904" t="inlineStr">
        <is>
          <t>-</t>
        </is>
      </c>
      <c r="T1904" t="inlineStr">
        <is>
          <t>No</t>
        </is>
      </c>
      <c r="U1904" t="n">
        <v>4</v>
      </c>
      <c r="V1904" t="n">
        <v>3</v>
      </c>
      <c r="W1904" t="inlineStr">
        <is>
          <t>-</t>
        </is>
      </c>
      <c r="X1904" t="inlineStr">
        <is>
          <t>No</t>
        </is>
      </c>
      <c r="Y1904" t="inlineStr">
        <is>
          <t>No</t>
        </is>
      </c>
      <c r="Z1904" t="inlineStr">
        <is>
          <t>No</t>
        </is>
      </c>
      <c r="AA1904" t="inlineStr">
        <is>
          <t>No</t>
        </is>
      </c>
      <c r="AB1904" t="inlineStr">
        <is>
          <t>No</t>
        </is>
      </c>
      <c r="AC1904" s="126" t="inlineStr">
        <is>
          <t>Aqui</t>
        </is>
      </c>
      <c r="AE1904" t="n">
        <v>875.4098360655738</v>
      </c>
      <c r="AF1904" t="inlineStr">
        <is>
          <t>-</t>
        </is>
      </c>
    </row>
    <row r="1905">
      <c r="B1905" t="inlineStr">
        <is>
          <t>Actiu</t>
        </is>
      </c>
      <c r="C1905" t="inlineStr">
        <is>
          <t>2025-06-21</t>
        </is>
      </c>
      <c r="D1905" t="inlineStr">
        <is>
          <t>Serra Grup Immobiliari</t>
        </is>
      </c>
      <c r="F1905" t="inlineStr">
        <is>
          <t>2025-06-21</t>
        </is>
      </c>
      <c r="G1905" t="n">
        <v>0</v>
      </c>
      <c r="I1905" t="n">
        <v>273137</v>
      </c>
      <c r="J1905" t="inlineStr">
        <is>
          <t>-</t>
        </is>
      </c>
      <c r="K1905" t="inlineStr">
        <is>
          <t>Viviendas</t>
        </is>
      </c>
      <c r="L1905" t="inlineStr">
        <is>
          <t>Obra Nueva</t>
        </is>
      </c>
      <c r="M1905" t="inlineStr">
        <is>
          <t>-</t>
        </is>
      </c>
      <c r="N1905" t="inlineStr">
        <is>
          <t>-</t>
        </is>
      </c>
      <c r="O1905" t="inlineStr">
        <is>
          <t>Vilafranca del Penedès</t>
        </is>
      </c>
      <c r="P1905" t="inlineStr">
        <is>
          <t>Barceloneta</t>
        </is>
      </c>
      <c r="Q1905" t="n">
        <v>82</v>
      </c>
      <c r="R1905" t="inlineStr">
        <is>
          <t>-</t>
        </is>
      </c>
      <c r="S1905" t="inlineStr">
        <is>
          <t>-</t>
        </is>
      </c>
      <c r="T1905" t="inlineStr">
        <is>
          <t>Si</t>
        </is>
      </c>
      <c r="U1905" t="n">
        <v>3</v>
      </c>
      <c r="V1905" t="n">
        <v>2</v>
      </c>
      <c r="W1905" t="inlineStr">
        <is>
          <t>-</t>
        </is>
      </c>
      <c r="X1905" t="inlineStr">
        <is>
          <t>No</t>
        </is>
      </c>
      <c r="Y1905" t="inlineStr">
        <is>
          <t>No</t>
        </is>
      </c>
      <c r="Z1905" t="inlineStr">
        <is>
          <t>Si</t>
        </is>
      </c>
      <c r="AA1905" t="inlineStr">
        <is>
          <t>No</t>
        </is>
      </c>
      <c r="AB1905" t="inlineStr">
        <is>
          <t>Si</t>
        </is>
      </c>
      <c r="AC1905" s="126" t="inlineStr">
        <is>
          <t>Aqui</t>
        </is>
      </c>
      <c r="AE1905" t="n">
        <v>3330.939024390244</v>
      </c>
      <c r="AF1905" t="inlineStr">
        <is>
          <t>-</t>
        </is>
      </c>
    </row>
    <row r="1906">
      <c r="B1906" t="inlineStr">
        <is>
          <t>Actiu</t>
        </is>
      </c>
      <c r="C1906" t="inlineStr">
        <is>
          <t>2025-06-21</t>
        </is>
      </c>
      <c r="D1906" t="inlineStr">
        <is>
          <t>Serra Grup Immobiliari</t>
        </is>
      </c>
      <c r="F1906" t="inlineStr">
        <is>
          <t>2025-06-21</t>
        </is>
      </c>
      <c r="G1906" t="n">
        <v>0</v>
      </c>
      <c r="I1906" t="n">
        <v>276838</v>
      </c>
      <c r="J1906" t="inlineStr">
        <is>
          <t>-</t>
        </is>
      </c>
      <c r="K1906" t="inlineStr">
        <is>
          <t>Viviendas</t>
        </is>
      </c>
      <c r="L1906" t="inlineStr">
        <is>
          <t>Obra Nueva</t>
        </is>
      </c>
      <c r="M1906" t="n">
        <v>2025</v>
      </c>
      <c r="N1906" t="n">
        <v>0</v>
      </c>
      <c r="O1906" t="inlineStr">
        <is>
          <t>Vilafranca del Penedès</t>
        </is>
      </c>
      <c r="P1906" t="inlineStr">
        <is>
          <t>Barceloneta</t>
        </is>
      </c>
      <c r="Q1906" t="n">
        <v>83</v>
      </c>
      <c r="R1906" t="inlineStr">
        <is>
          <t>-</t>
        </is>
      </c>
      <c r="S1906" t="inlineStr">
        <is>
          <t>-</t>
        </is>
      </c>
      <c r="T1906" t="inlineStr">
        <is>
          <t>Si</t>
        </is>
      </c>
      <c r="U1906" t="n">
        <v>3</v>
      </c>
      <c r="V1906" t="n">
        <v>2</v>
      </c>
      <c r="W1906" t="inlineStr">
        <is>
          <t>-</t>
        </is>
      </c>
      <c r="X1906" t="inlineStr">
        <is>
          <t>No</t>
        </is>
      </c>
      <c r="Y1906" t="inlineStr">
        <is>
          <t>No</t>
        </is>
      </c>
      <c r="Z1906" t="inlineStr">
        <is>
          <t>Si</t>
        </is>
      </c>
      <c r="AA1906" t="inlineStr">
        <is>
          <t>No</t>
        </is>
      </c>
      <c r="AB1906" t="inlineStr">
        <is>
          <t>Si</t>
        </is>
      </c>
      <c r="AC1906" s="126" t="inlineStr">
        <is>
          <t>Aqui</t>
        </is>
      </c>
      <c r="AE1906" t="n">
        <v>3335.397590361446</v>
      </c>
      <c r="AF1906" t="n">
        <v>3335.397590361446</v>
      </c>
    </row>
    <row r="1907">
      <c r="B1907" t="inlineStr">
        <is>
          <t>Actiu</t>
        </is>
      </c>
      <c r="C1907" t="inlineStr">
        <is>
          <t>2025-06-21</t>
        </is>
      </c>
      <c r="D1907" t="inlineStr">
        <is>
          <t>Serra Grup Immobiliari</t>
        </is>
      </c>
      <c r="F1907" t="inlineStr">
        <is>
          <t>2025-06-21</t>
        </is>
      </c>
      <c r="G1907" t="n">
        <v>0</v>
      </c>
      <c r="I1907" t="n">
        <v>148000</v>
      </c>
      <c r="J1907" t="inlineStr">
        <is>
          <t>-</t>
        </is>
      </c>
      <c r="K1907" t="inlineStr">
        <is>
          <t>Viviendas</t>
        </is>
      </c>
      <c r="L1907" t="inlineStr">
        <is>
          <t>Buen estado</t>
        </is>
      </c>
      <c r="M1907" t="n">
        <v>1967</v>
      </c>
      <c r="N1907" t="n">
        <v>58</v>
      </c>
      <c r="O1907" t="inlineStr">
        <is>
          <t>Vilafranca del Penedès</t>
        </is>
      </c>
      <c r="P1907" t="inlineStr">
        <is>
          <t>LEspirall</t>
        </is>
      </c>
      <c r="Q1907" t="n">
        <v>80</v>
      </c>
      <c r="R1907" t="inlineStr">
        <is>
          <t>-</t>
        </is>
      </c>
      <c r="S1907" t="inlineStr">
        <is>
          <t>-</t>
        </is>
      </c>
      <c r="T1907" t="inlineStr">
        <is>
          <t>Si</t>
        </is>
      </c>
      <c r="U1907" t="n">
        <v>3</v>
      </c>
      <c r="V1907" t="n">
        <v>1</v>
      </c>
      <c r="W1907" t="inlineStr">
        <is>
          <t>Este</t>
        </is>
      </c>
      <c r="X1907" t="inlineStr">
        <is>
          <t>No</t>
        </is>
      </c>
      <c r="Y1907" t="inlineStr">
        <is>
          <t>No</t>
        </is>
      </c>
      <c r="Z1907" t="inlineStr">
        <is>
          <t>No</t>
        </is>
      </c>
      <c r="AA1907" t="inlineStr">
        <is>
          <t>No</t>
        </is>
      </c>
      <c r="AB1907" t="inlineStr">
        <is>
          <t>Si</t>
        </is>
      </c>
      <c r="AC1907" s="126" t="inlineStr">
        <is>
          <t>Aqui</t>
        </is>
      </c>
      <c r="AE1907" t="n">
        <v>1850</v>
      </c>
      <c r="AF1907" t="n">
        <v>1434.108527131783</v>
      </c>
    </row>
    <row r="1908">
      <c r="B1908" t="inlineStr">
        <is>
          <t>Actiu</t>
        </is>
      </c>
      <c r="C1908" t="inlineStr">
        <is>
          <t>2025-06-21</t>
        </is>
      </c>
      <c r="D1908" t="inlineStr">
        <is>
          <t>Serra Grup Immobiliari</t>
        </is>
      </c>
      <c r="F1908" t="inlineStr">
        <is>
          <t>2025-06-21</t>
        </is>
      </c>
      <c r="G1908" t="n">
        <v>0</v>
      </c>
      <c r="I1908" t="n">
        <v>269000</v>
      </c>
      <c r="J1908" t="inlineStr">
        <is>
          <t>-</t>
        </is>
      </c>
      <c r="K1908" t="inlineStr">
        <is>
          <t>Viviendas</t>
        </is>
      </c>
      <c r="L1908" t="inlineStr">
        <is>
          <t>Obra Nueva</t>
        </is>
      </c>
      <c r="M1908" t="n">
        <v>2025</v>
      </c>
      <c r="N1908" t="n">
        <v>0</v>
      </c>
      <c r="O1908" t="inlineStr">
        <is>
          <t>Vilafranca del Penedès</t>
        </is>
      </c>
      <c r="P1908" t="inlineStr">
        <is>
          <t>La Girada</t>
        </is>
      </c>
      <c r="Q1908" t="n">
        <v>78</v>
      </c>
      <c r="R1908" t="inlineStr">
        <is>
          <t>-</t>
        </is>
      </c>
      <c r="S1908" t="inlineStr">
        <is>
          <t>-</t>
        </is>
      </c>
      <c r="T1908" t="inlineStr">
        <is>
          <t>Si</t>
        </is>
      </c>
      <c r="U1908" t="n">
        <v>4</v>
      </c>
      <c r="V1908" t="n">
        <v>2</v>
      </c>
      <c r="W1908" t="inlineStr">
        <is>
          <t>-</t>
        </is>
      </c>
      <c r="X1908" t="inlineStr">
        <is>
          <t>No</t>
        </is>
      </c>
      <c r="Y1908" t="inlineStr">
        <is>
          <t>Si</t>
        </is>
      </c>
      <c r="Z1908" t="inlineStr">
        <is>
          <t>Si</t>
        </is>
      </c>
      <c r="AA1908" t="inlineStr">
        <is>
          <t>No</t>
        </is>
      </c>
      <c r="AB1908" t="inlineStr">
        <is>
          <t>No</t>
        </is>
      </c>
      <c r="AC1908" s="126" t="inlineStr">
        <is>
          <t>Aqui</t>
        </is>
      </c>
      <c r="AE1908" t="n">
        <v>3448.717948717949</v>
      </c>
      <c r="AF1908" t="n">
        <v>3448.717948717949</v>
      </c>
    </row>
    <row r="1909">
      <c r="B1909" t="inlineStr">
        <is>
          <t>Actiu</t>
        </is>
      </c>
      <c r="C1909" t="inlineStr">
        <is>
          <t>2025-06-21</t>
        </is>
      </c>
      <c r="D1909" t="inlineStr">
        <is>
          <t>Serra Grup Immobiliari</t>
        </is>
      </c>
      <c r="F1909" t="inlineStr">
        <is>
          <t>2025-06-21</t>
        </is>
      </c>
      <c r="G1909" t="n">
        <v>0</v>
      </c>
      <c r="I1909" t="n">
        <v>282043</v>
      </c>
      <c r="J1909" t="inlineStr">
        <is>
          <t>-</t>
        </is>
      </c>
      <c r="K1909" t="inlineStr">
        <is>
          <t>Viviendas</t>
        </is>
      </c>
      <c r="L1909" t="inlineStr">
        <is>
          <t>Nuevo</t>
        </is>
      </c>
      <c r="M1909" t="inlineStr">
        <is>
          <t>-</t>
        </is>
      </c>
      <c r="N1909" t="inlineStr">
        <is>
          <t>-</t>
        </is>
      </c>
      <c r="O1909" t="inlineStr">
        <is>
          <t>Vilafranca del Penedès</t>
        </is>
      </c>
      <c r="P1909" t="inlineStr">
        <is>
          <t>Barcelona</t>
        </is>
      </c>
      <c r="Q1909" t="n">
        <v>83</v>
      </c>
      <c r="R1909" t="inlineStr">
        <is>
          <t>-</t>
        </is>
      </c>
      <c r="S1909" t="inlineStr">
        <is>
          <t>-</t>
        </is>
      </c>
      <c r="T1909" t="inlineStr">
        <is>
          <t>Si</t>
        </is>
      </c>
      <c r="U1909" t="n">
        <v>3</v>
      </c>
      <c r="V1909" t="n">
        <v>2</v>
      </c>
      <c r="W1909" t="inlineStr">
        <is>
          <t>-</t>
        </is>
      </c>
      <c r="X1909" t="inlineStr">
        <is>
          <t>No</t>
        </is>
      </c>
      <c r="Y1909" t="inlineStr">
        <is>
          <t>No</t>
        </is>
      </c>
      <c r="Z1909" t="inlineStr">
        <is>
          <t>Si</t>
        </is>
      </c>
      <c r="AA1909" t="inlineStr">
        <is>
          <t>No</t>
        </is>
      </c>
      <c r="AB1909" t="inlineStr">
        <is>
          <t>Si</t>
        </is>
      </c>
      <c r="AC1909" s="126" t="inlineStr">
        <is>
          <t>Aqui</t>
        </is>
      </c>
      <c r="AE1909" t="n">
        <v>3398.10843373494</v>
      </c>
      <c r="AF1909" t="inlineStr">
        <is>
          <t>-</t>
        </is>
      </c>
    </row>
    <row r="1910">
      <c r="B1910" t="inlineStr">
        <is>
          <t>Actiu</t>
        </is>
      </c>
      <c r="C1910" t="inlineStr">
        <is>
          <t>2025-06-21</t>
        </is>
      </c>
      <c r="D1910" t="inlineStr">
        <is>
          <t>Serra Grup Immobiliari</t>
        </is>
      </c>
      <c r="F1910" t="inlineStr">
        <is>
          <t>2025-06-21</t>
        </is>
      </c>
      <c r="G1910" t="n">
        <v>0</v>
      </c>
      <c r="I1910" t="n">
        <v>273861</v>
      </c>
      <c r="J1910" t="inlineStr">
        <is>
          <t>-</t>
        </is>
      </c>
      <c r="K1910" t="inlineStr">
        <is>
          <t>Viviendas</t>
        </is>
      </c>
      <c r="L1910" t="inlineStr">
        <is>
          <t>Obra Nueva</t>
        </is>
      </c>
      <c r="M1910" t="n">
        <v>2025</v>
      </c>
      <c r="N1910" t="n">
        <v>0</v>
      </c>
      <c r="O1910" t="inlineStr">
        <is>
          <t>Vilafranca del Penedès</t>
        </is>
      </c>
      <c r="P1910" t="inlineStr">
        <is>
          <t>Vilafranca del Penedès</t>
        </is>
      </c>
      <c r="Q1910" t="n">
        <v>84</v>
      </c>
      <c r="R1910" t="inlineStr">
        <is>
          <t>-</t>
        </is>
      </c>
      <c r="S1910" t="inlineStr">
        <is>
          <t>-</t>
        </is>
      </c>
      <c r="T1910" t="inlineStr">
        <is>
          <t>Si</t>
        </is>
      </c>
      <c r="U1910" t="n">
        <v>3</v>
      </c>
      <c r="V1910" t="n">
        <v>2</v>
      </c>
      <c r="W1910" t="inlineStr">
        <is>
          <t>-</t>
        </is>
      </c>
      <c r="X1910" t="inlineStr">
        <is>
          <t>No</t>
        </is>
      </c>
      <c r="Y1910" t="inlineStr">
        <is>
          <t>No</t>
        </is>
      </c>
      <c r="Z1910" t="inlineStr">
        <is>
          <t>Si</t>
        </is>
      </c>
      <c r="AA1910" t="inlineStr">
        <is>
          <t>No</t>
        </is>
      </c>
      <c r="AB1910" t="inlineStr">
        <is>
          <t>Si</t>
        </is>
      </c>
      <c r="AC1910" s="126" t="inlineStr">
        <is>
          <t>Aqui</t>
        </is>
      </c>
      <c r="AE1910" t="n">
        <v>3260.25</v>
      </c>
      <c r="AF1910" t="n">
        <v>3260.25</v>
      </c>
    </row>
    <row r="1911">
      <c r="B1911" t="inlineStr">
        <is>
          <t>Actiu</t>
        </is>
      </c>
      <c r="C1911" t="inlineStr">
        <is>
          <t>2025-06-21</t>
        </is>
      </c>
      <c r="D1911" t="inlineStr">
        <is>
          <t>Serra Grup Immobiliari</t>
        </is>
      </c>
      <c r="F1911" t="inlineStr">
        <is>
          <t>2025-06-21</t>
        </is>
      </c>
      <c r="G1911" t="n">
        <v>0</v>
      </c>
      <c r="I1911" t="n">
        <v>175000</v>
      </c>
      <c r="J1911" t="inlineStr">
        <is>
          <t>-</t>
        </is>
      </c>
      <c r="K1911" t="inlineStr">
        <is>
          <t>Viviendas</t>
        </is>
      </c>
      <c r="L1911" t="inlineStr">
        <is>
          <t>Buen estado</t>
        </is>
      </c>
      <c r="M1911" t="n">
        <v>1995</v>
      </c>
      <c r="N1911" t="n">
        <v>30</v>
      </c>
      <c r="O1911" t="inlineStr">
        <is>
          <t>Vilafranca del Penedès</t>
        </is>
      </c>
      <c r="P1911" t="inlineStr">
        <is>
          <t>LES CLOTES</t>
        </is>
      </c>
      <c r="Q1911" t="n">
        <v>87</v>
      </c>
      <c r="R1911" t="inlineStr">
        <is>
          <t>-</t>
        </is>
      </c>
      <c r="S1911" t="inlineStr">
        <is>
          <t>-</t>
        </is>
      </c>
      <c r="T1911" t="inlineStr">
        <is>
          <t>Si</t>
        </is>
      </c>
      <c r="U1911" t="n">
        <v>4</v>
      </c>
      <c r="V1911" t="n">
        <v>2</v>
      </c>
      <c r="W1911" t="inlineStr">
        <is>
          <t>Oeste</t>
        </is>
      </c>
      <c r="X1911" t="inlineStr">
        <is>
          <t>No</t>
        </is>
      </c>
      <c r="Y1911" t="inlineStr">
        <is>
          <t>Si</t>
        </is>
      </c>
      <c r="Z1911" t="inlineStr">
        <is>
          <t>No</t>
        </is>
      </c>
      <c r="AA1911" t="inlineStr">
        <is>
          <t>No</t>
        </is>
      </c>
      <c r="AB1911" t="inlineStr">
        <is>
          <t>No</t>
        </is>
      </c>
      <c r="AC1911" s="126" t="inlineStr">
        <is>
          <t>Aqui</t>
        </is>
      </c>
      <c r="AE1911" t="n">
        <v>2011.494252873563</v>
      </c>
      <c r="AF1911" t="n">
        <v>1749.125437281359</v>
      </c>
    </row>
    <row r="1912">
      <c r="B1912" t="inlineStr">
        <is>
          <t>Actiu</t>
        </is>
      </c>
      <c r="C1912" t="inlineStr">
        <is>
          <t>2025-06-21</t>
        </is>
      </c>
      <c r="D1912" t="inlineStr">
        <is>
          <t>Serra Grup Immobiliari</t>
        </is>
      </c>
      <c r="F1912" t="inlineStr">
        <is>
          <t>2025-06-21</t>
        </is>
      </c>
      <c r="G1912" t="n">
        <v>0</v>
      </c>
      <c r="I1912" t="n">
        <v>276105</v>
      </c>
      <c r="J1912" t="inlineStr">
        <is>
          <t>-</t>
        </is>
      </c>
      <c r="K1912" t="inlineStr">
        <is>
          <t>Viviendas</t>
        </is>
      </c>
      <c r="L1912" t="inlineStr">
        <is>
          <t>Obra Nueva</t>
        </is>
      </c>
      <c r="M1912" t="n">
        <v>2025</v>
      </c>
      <c r="N1912" t="n">
        <v>0</v>
      </c>
      <c r="O1912" t="inlineStr">
        <is>
          <t>Vilafranca del Penedès</t>
        </is>
      </c>
      <c r="P1912" t="inlineStr">
        <is>
          <t>Vilafranca del Penedès</t>
        </is>
      </c>
      <c r="Q1912" t="n">
        <v>83</v>
      </c>
      <c r="R1912" t="inlineStr">
        <is>
          <t>-</t>
        </is>
      </c>
      <c r="S1912" t="inlineStr">
        <is>
          <t>-</t>
        </is>
      </c>
      <c r="T1912" t="inlineStr">
        <is>
          <t>Si</t>
        </is>
      </c>
      <c r="U1912" t="n">
        <v>3</v>
      </c>
      <c r="V1912" t="n">
        <v>2</v>
      </c>
      <c r="W1912" t="inlineStr">
        <is>
          <t>-</t>
        </is>
      </c>
      <c r="X1912" t="inlineStr">
        <is>
          <t>No</t>
        </is>
      </c>
      <c r="Y1912" t="inlineStr">
        <is>
          <t>No</t>
        </is>
      </c>
      <c r="Z1912" t="inlineStr">
        <is>
          <t>Si</t>
        </is>
      </c>
      <c r="AA1912" t="inlineStr">
        <is>
          <t>No</t>
        </is>
      </c>
      <c r="AB1912" t="inlineStr">
        <is>
          <t>Si</t>
        </is>
      </c>
      <c r="AC1912" s="126" t="inlineStr">
        <is>
          <t>Aqui</t>
        </is>
      </c>
      <c r="AE1912" t="n">
        <v>3326.566265060241</v>
      </c>
      <c r="AF1912" t="n">
        <v>3326.566265060241</v>
      </c>
    </row>
    <row r="1913">
      <c r="B1913" t="inlineStr">
        <is>
          <t>Actiu</t>
        </is>
      </c>
      <c r="C1913" t="inlineStr">
        <is>
          <t>2025-06-21</t>
        </is>
      </c>
      <c r="D1913" t="inlineStr">
        <is>
          <t>Serra Grup Immobiliari</t>
        </is>
      </c>
      <c r="F1913" t="inlineStr">
        <is>
          <t>2025-06-21</t>
        </is>
      </c>
      <c r="G1913" t="n">
        <v>0</v>
      </c>
      <c r="I1913" t="n">
        <v>495000</v>
      </c>
      <c r="J1913" t="inlineStr">
        <is>
          <t>-</t>
        </is>
      </c>
      <c r="K1913" t="inlineStr">
        <is>
          <t>Viviendas</t>
        </is>
      </c>
      <c r="L1913" t="inlineStr">
        <is>
          <t>Buen estado</t>
        </is>
      </c>
      <c r="M1913" t="n">
        <v>1918</v>
      </c>
      <c r="N1913" t="n">
        <v>107</v>
      </c>
      <c r="O1913" t="inlineStr">
        <is>
          <t>Vilafranca del Penedès</t>
        </is>
      </c>
      <c r="P1913" t="inlineStr">
        <is>
          <t>*CENTRO</t>
        </is>
      </c>
      <c r="Q1913" t="n">
        <v>273</v>
      </c>
      <c r="R1913" t="inlineStr">
        <is>
          <t>-</t>
        </is>
      </c>
      <c r="S1913" t="inlineStr">
        <is>
          <t>-</t>
        </is>
      </c>
      <c r="T1913" t="inlineStr">
        <is>
          <t>No</t>
        </is>
      </c>
      <c r="U1913" t="n">
        <v>7</v>
      </c>
      <c r="V1913" t="n">
        <v>4</v>
      </c>
      <c r="W1913" t="inlineStr">
        <is>
          <t>-</t>
        </is>
      </c>
      <c r="X1913" t="inlineStr">
        <is>
          <t>No</t>
        </is>
      </c>
      <c r="Y1913" t="inlineStr">
        <is>
          <t>Si</t>
        </is>
      </c>
      <c r="Z1913" t="inlineStr">
        <is>
          <t>No</t>
        </is>
      </c>
      <c r="AA1913" t="inlineStr">
        <is>
          <t>No</t>
        </is>
      </c>
      <c r="AB1913" t="inlineStr">
        <is>
          <t>No</t>
        </is>
      </c>
      <c r="AC1913" s="126" t="inlineStr">
        <is>
          <t>Aqui</t>
        </is>
      </c>
      <c r="AE1913" t="n">
        <v>1813.186813186813</v>
      </c>
      <c r="AF1913" t="n">
        <v>1181.22919425851</v>
      </c>
    </row>
    <row r="1914">
      <c r="B1914" t="inlineStr">
        <is>
          <t>Actiu</t>
        </is>
      </c>
      <c r="C1914" t="inlineStr">
        <is>
          <t>2025-06-21</t>
        </is>
      </c>
      <c r="D1914" t="inlineStr">
        <is>
          <t>Serra Grup Immobiliari</t>
        </is>
      </c>
      <c r="F1914" t="inlineStr">
        <is>
          <t>2025-06-21</t>
        </is>
      </c>
      <c r="G1914" t="n">
        <v>0</v>
      </c>
      <c r="I1914" t="n">
        <v>284000</v>
      </c>
      <c r="J1914" t="inlineStr">
        <is>
          <t>-</t>
        </is>
      </c>
      <c r="K1914" t="inlineStr">
        <is>
          <t>Viviendas</t>
        </is>
      </c>
      <c r="L1914" t="inlineStr">
        <is>
          <t>Nuevo</t>
        </is>
      </c>
      <c r="M1914" t="n">
        <v>2025</v>
      </c>
      <c r="N1914" t="n">
        <v>0</v>
      </c>
      <c r="O1914" t="inlineStr">
        <is>
          <t>Vilafranca del Penedès</t>
        </is>
      </c>
      <c r="P1914" t="inlineStr">
        <is>
          <t>La Girada</t>
        </is>
      </c>
      <c r="Q1914" t="n">
        <v>78</v>
      </c>
      <c r="R1914" t="inlineStr">
        <is>
          <t>-</t>
        </is>
      </c>
      <c r="S1914" t="inlineStr">
        <is>
          <t>-</t>
        </is>
      </c>
      <c r="T1914" t="inlineStr">
        <is>
          <t>Si</t>
        </is>
      </c>
      <c r="U1914" t="n">
        <v>4</v>
      </c>
      <c r="V1914" t="n">
        <v>2</v>
      </c>
      <c r="W1914" t="inlineStr">
        <is>
          <t>-</t>
        </is>
      </c>
      <c r="X1914" t="inlineStr">
        <is>
          <t>No</t>
        </is>
      </c>
      <c r="Y1914" t="inlineStr">
        <is>
          <t>Si</t>
        </is>
      </c>
      <c r="Z1914" t="inlineStr">
        <is>
          <t>Si</t>
        </is>
      </c>
      <c r="AA1914" t="inlineStr">
        <is>
          <t>No</t>
        </is>
      </c>
      <c r="AB1914" t="inlineStr">
        <is>
          <t>No</t>
        </is>
      </c>
      <c r="AC1914" s="126" t="inlineStr">
        <is>
          <t>Aqui</t>
        </is>
      </c>
      <c r="AE1914" t="n">
        <v>3641.025641025641</v>
      </c>
      <c r="AF1914" t="n">
        <v>3641.025641025641</v>
      </c>
    </row>
    <row r="1915">
      <c r="B1915" t="inlineStr">
        <is>
          <t>Actiu</t>
        </is>
      </c>
      <c r="C1915" t="inlineStr">
        <is>
          <t>2025-06-21</t>
        </is>
      </c>
      <c r="D1915" t="inlineStr">
        <is>
          <t>Serra Grup Immobiliari</t>
        </is>
      </c>
      <c r="F1915" t="inlineStr">
        <is>
          <t>2025-06-21</t>
        </is>
      </c>
      <c r="G1915" t="n">
        <v>0</v>
      </c>
      <c r="I1915" t="n">
        <v>294743</v>
      </c>
      <c r="J1915" t="inlineStr">
        <is>
          <t>-</t>
        </is>
      </c>
      <c r="K1915" t="inlineStr">
        <is>
          <t>Viviendas</t>
        </is>
      </c>
      <c r="L1915" t="inlineStr">
        <is>
          <t>Obra Nueva</t>
        </is>
      </c>
      <c r="M1915" t="n">
        <v>2025</v>
      </c>
      <c r="N1915" t="n">
        <v>0</v>
      </c>
      <c r="O1915" t="inlineStr">
        <is>
          <t>Vilafranca del Penedès</t>
        </is>
      </c>
      <c r="P1915" t="inlineStr">
        <is>
          <t>Barceloneta</t>
        </is>
      </c>
      <c r="Q1915" t="n">
        <v>82</v>
      </c>
      <c r="R1915" t="inlineStr">
        <is>
          <t>-</t>
        </is>
      </c>
      <c r="S1915" t="inlineStr">
        <is>
          <t>-</t>
        </is>
      </c>
      <c r="T1915" t="inlineStr">
        <is>
          <t>Si</t>
        </is>
      </c>
      <c r="U1915" t="n">
        <v>4</v>
      </c>
      <c r="V1915" t="n">
        <v>2</v>
      </c>
      <c r="W1915" t="inlineStr">
        <is>
          <t>-</t>
        </is>
      </c>
      <c r="X1915" t="inlineStr">
        <is>
          <t>No</t>
        </is>
      </c>
      <c r="Y1915" t="inlineStr">
        <is>
          <t>No</t>
        </is>
      </c>
      <c r="Z1915" t="inlineStr">
        <is>
          <t>Si</t>
        </is>
      </c>
      <c r="AA1915" t="inlineStr">
        <is>
          <t>No</t>
        </is>
      </c>
      <c r="AB1915" t="inlineStr">
        <is>
          <t>Si</t>
        </is>
      </c>
      <c r="AC1915" s="126" t="inlineStr">
        <is>
          <t>Aqui</t>
        </is>
      </c>
      <c r="AE1915" t="n">
        <v>3594.426829268293</v>
      </c>
      <c r="AF1915" t="n">
        <v>3594.426829268293</v>
      </c>
    </row>
    <row r="1916">
      <c r="B1916" t="inlineStr">
        <is>
          <t>Actiu</t>
        </is>
      </c>
      <c r="C1916" t="inlineStr">
        <is>
          <t>2025-06-21</t>
        </is>
      </c>
      <c r="D1916" t="inlineStr">
        <is>
          <t>Serra Grup Immobiliari</t>
        </is>
      </c>
      <c r="F1916" t="inlineStr">
        <is>
          <t>2025-06-21</t>
        </is>
      </c>
      <c r="G1916" t="n">
        <v>0</v>
      </c>
      <c r="I1916" t="n">
        <v>319200</v>
      </c>
      <c r="J1916" t="inlineStr">
        <is>
          <t>-</t>
        </is>
      </c>
      <c r="K1916" t="inlineStr">
        <is>
          <t>Viviendas</t>
        </is>
      </c>
      <c r="L1916" t="inlineStr">
        <is>
          <t>Obra Nueva</t>
        </is>
      </c>
      <c r="M1916" t="n">
        <v>2025</v>
      </c>
      <c r="N1916" t="n">
        <v>0</v>
      </c>
      <c r="O1916" t="inlineStr">
        <is>
          <t>Vilafranca del Penedès</t>
        </is>
      </c>
      <c r="P1916" t="inlineStr">
        <is>
          <t>Barcelona</t>
        </is>
      </c>
      <c r="Q1916" t="n">
        <v>92</v>
      </c>
      <c r="R1916" t="inlineStr">
        <is>
          <t>-</t>
        </is>
      </c>
      <c r="S1916" t="inlineStr">
        <is>
          <t>-</t>
        </is>
      </c>
      <c r="T1916" t="inlineStr">
        <is>
          <t>Si</t>
        </is>
      </c>
      <c r="U1916" t="n">
        <v>4</v>
      </c>
      <c r="V1916" t="n">
        <v>2</v>
      </c>
      <c r="W1916" t="inlineStr">
        <is>
          <t>-</t>
        </is>
      </c>
      <c r="X1916" t="inlineStr">
        <is>
          <t>No</t>
        </is>
      </c>
      <c r="Y1916" t="inlineStr">
        <is>
          <t>No</t>
        </is>
      </c>
      <c r="Z1916" t="inlineStr">
        <is>
          <t>Si</t>
        </is>
      </c>
      <c r="AA1916" t="inlineStr">
        <is>
          <t>No</t>
        </is>
      </c>
      <c r="AB1916" t="inlineStr">
        <is>
          <t>Si</t>
        </is>
      </c>
      <c r="AC1916" s="126" t="inlineStr">
        <is>
          <t>Aqui</t>
        </is>
      </c>
      <c r="AE1916" t="n">
        <v>3469.565217391304</v>
      </c>
      <c r="AF1916" t="n">
        <v>3469.565217391304</v>
      </c>
    </row>
    <row r="1917">
      <c r="B1917" t="inlineStr">
        <is>
          <t>Actiu</t>
        </is>
      </c>
      <c r="C1917" t="inlineStr">
        <is>
          <t>2025-06-21</t>
        </is>
      </c>
      <c r="D1917" t="inlineStr">
        <is>
          <t>Serra Grup Immobiliari</t>
        </is>
      </c>
      <c r="F1917" t="inlineStr">
        <is>
          <t>2025-06-21</t>
        </is>
      </c>
      <c r="G1917" t="n">
        <v>0</v>
      </c>
      <c r="I1917" t="n">
        <v>282043</v>
      </c>
      <c r="J1917" t="inlineStr">
        <is>
          <t>-</t>
        </is>
      </c>
      <c r="K1917" t="inlineStr">
        <is>
          <t>Viviendas</t>
        </is>
      </c>
      <c r="L1917" t="inlineStr">
        <is>
          <t>Nuevo</t>
        </is>
      </c>
      <c r="M1917" t="inlineStr">
        <is>
          <t>-</t>
        </is>
      </c>
      <c r="N1917" t="inlineStr">
        <is>
          <t>-</t>
        </is>
      </c>
      <c r="O1917" t="inlineStr">
        <is>
          <t>Vilafranca del Penedès</t>
        </is>
      </c>
      <c r="P1917" t="inlineStr">
        <is>
          <t>Barcelona</t>
        </is>
      </c>
      <c r="Q1917" t="n">
        <v>83</v>
      </c>
      <c r="R1917" t="inlineStr">
        <is>
          <t>-</t>
        </is>
      </c>
      <c r="S1917" t="inlineStr">
        <is>
          <t>-</t>
        </is>
      </c>
      <c r="T1917" t="inlineStr">
        <is>
          <t>Si</t>
        </is>
      </c>
      <c r="U1917" t="n">
        <v>3</v>
      </c>
      <c r="V1917" t="n">
        <v>2</v>
      </c>
      <c r="W1917" t="inlineStr">
        <is>
          <t>-</t>
        </is>
      </c>
      <c r="X1917" t="inlineStr">
        <is>
          <t>No</t>
        </is>
      </c>
      <c r="Y1917" t="inlineStr">
        <is>
          <t>No</t>
        </is>
      </c>
      <c r="Z1917" t="inlineStr">
        <is>
          <t>Si</t>
        </is>
      </c>
      <c r="AA1917" t="inlineStr">
        <is>
          <t>No</t>
        </is>
      </c>
      <c r="AB1917" t="inlineStr">
        <is>
          <t>Si</t>
        </is>
      </c>
      <c r="AC1917" s="126" t="inlineStr">
        <is>
          <t>Aqui</t>
        </is>
      </c>
      <c r="AE1917" t="n">
        <v>3398.10843373494</v>
      </c>
      <c r="AF1917" t="inlineStr">
        <is>
          <t>-</t>
        </is>
      </c>
    </row>
    <row r="1918">
      <c r="B1918" t="inlineStr">
        <is>
          <t>Actiu</t>
        </is>
      </c>
      <c r="C1918" t="inlineStr">
        <is>
          <t>2025-06-21</t>
        </is>
      </c>
      <c r="D1918" t="inlineStr">
        <is>
          <t>Serra Grup Immobiliari</t>
        </is>
      </c>
      <c r="F1918" t="inlineStr">
        <is>
          <t>2025-06-21</t>
        </is>
      </c>
      <c r="G1918" t="n">
        <v>0</v>
      </c>
      <c r="I1918" t="n">
        <v>268000</v>
      </c>
      <c r="J1918" t="inlineStr">
        <is>
          <t>-</t>
        </is>
      </c>
      <c r="K1918" t="inlineStr">
        <is>
          <t>Viviendas</t>
        </is>
      </c>
      <c r="L1918" t="inlineStr">
        <is>
          <t>Obra Nueva</t>
        </is>
      </c>
      <c r="M1918" t="n">
        <v>2025</v>
      </c>
      <c r="N1918" t="n">
        <v>0</v>
      </c>
      <c r="O1918" t="inlineStr">
        <is>
          <t>Vilafranca del Penedès</t>
        </is>
      </c>
      <c r="P1918" t="inlineStr">
        <is>
          <t>La Girada</t>
        </is>
      </c>
      <c r="Q1918" t="n">
        <v>78</v>
      </c>
      <c r="R1918" t="inlineStr">
        <is>
          <t>-</t>
        </is>
      </c>
      <c r="S1918" t="inlineStr">
        <is>
          <t>-</t>
        </is>
      </c>
      <c r="T1918" t="inlineStr">
        <is>
          <t>Si</t>
        </is>
      </c>
      <c r="U1918" t="n">
        <v>4</v>
      </c>
      <c r="V1918" t="n">
        <v>2</v>
      </c>
      <c r="W1918" t="inlineStr">
        <is>
          <t>-</t>
        </is>
      </c>
      <c r="X1918" t="inlineStr">
        <is>
          <t>No</t>
        </is>
      </c>
      <c r="Y1918" t="inlineStr">
        <is>
          <t>Si</t>
        </is>
      </c>
      <c r="Z1918" t="inlineStr">
        <is>
          <t>Si</t>
        </is>
      </c>
      <c r="AA1918" t="inlineStr">
        <is>
          <t>No</t>
        </is>
      </c>
      <c r="AB1918" t="inlineStr">
        <is>
          <t>No</t>
        </is>
      </c>
      <c r="AC1918" s="126" t="inlineStr">
        <is>
          <t>Aqui</t>
        </is>
      </c>
      <c r="AE1918" t="n">
        <v>3435.897435897436</v>
      </c>
      <c r="AF1918" t="n">
        <v>3435.897435897436</v>
      </c>
    </row>
    <row r="1919">
      <c r="B1919" t="inlineStr">
        <is>
          <t>Actiu</t>
        </is>
      </c>
      <c r="C1919" t="inlineStr">
        <is>
          <t>2025-06-21</t>
        </is>
      </c>
      <c r="D1919" t="inlineStr">
        <is>
          <t>Serra Grup Immobiliari</t>
        </is>
      </c>
      <c r="F1919" t="inlineStr">
        <is>
          <t>2025-06-21</t>
        </is>
      </c>
      <c r="G1919" t="n">
        <v>0</v>
      </c>
      <c r="I1919" t="n">
        <v>295000</v>
      </c>
      <c r="J1919" t="inlineStr">
        <is>
          <t>-</t>
        </is>
      </c>
      <c r="K1919" t="inlineStr">
        <is>
          <t>Viviendas</t>
        </is>
      </c>
      <c r="L1919" t="inlineStr">
        <is>
          <t>-</t>
        </is>
      </c>
      <c r="M1919" t="n">
        <v>1991</v>
      </c>
      <c r="N1919" t="n">
        <v>34</v>
      </c>
      <c r="O1919" t="inlineStr">
        <is>
          <t>Vilafranca del Penedès</t>
        </is>
      </c>
      <c r="P1919" t="inlineStr">
        <is>
          <t>Barceloneta - Molí D´En Rovira</t>
        </is>
      </c>
      <c r="Q1919" t="n">
        <v>121</v>
      </c>
      <c r="R1919" t="inlineStr">
        <is>
          <t>-</t>
        </is>
      </c>
      <c r="S1919" t="inlineStr">
        <is>
          <t>-</t>
        </is>
      </c>
      <c r="T1919" t="inlineStr">
        <is>
          <t>No</t>
        </is>
      </c>
      <c r="U1919" t="n">
        <v>3</v>
      </c>
      <c r="V1919" t="n">
        <v>3</v>
      </c>
      <c r="W1919" t="inlineStr">
        <is>
          <t>-</t>
        </is>
      </c>
      <c r="X1919" t="inlineStr">
        <is>
          <t>No</t>
        </is>
      </c>
      <c r="Y1919" t="inlineStr">
        <is>
          <t>No</t>
        </is>
      </c>
      <c r="Z1919" t="inlineStr">
        <is>
          <t>No</t>
        </is>
      </c>
      <c r="AA1919" t="inlineStr">
        <is>
          <t>Si</t>
        </is>
      </c>
      <c r="AB1919" t="inlineStr">
        <is>
          <t>Si</t>
        </is>
      </c>
      <c r="AC1919" s="126" t="inlineStr">
        <is>
          <t>Aqui</t>
        </is>
      </c>
      <c r="AE1919" t="n">
        <v>2438.01652892562</v>
      </c>
      <c r="AF1919" t="n">
        <v>2083.774811047538</v>
      </c>
    </row>
    <row r="1920">
      <c r="B1920" t="inlineStr">
        <is>
          <t>Actiu</t>
        </is>
      </c>
      <c r="C1920" t="inlineStr">
        <is>
          <t>2025-06-21</t>
        </is>
      </c>
      <c r="D1920" t="inlineStr">
        <is>
          <t>Serra Grup Immobiliari</t>
        </is>
      </c>
      <c r="F1920" t="inlineStr">
        <is>
          <t>2025-06-21</t>
        </is>
      </c>
      <c r="G1920" t="n">
        <v>0</v>
      </c>
      <c r="I1920" t="n">
        <v>2200000</v>
      </c>
      <c r="J1920" t="inlineStr">
        <is>
          <t>-</t>
        </is>
      </c>
      <c r="K1920" t="inlineStr">
        <is>
          <t>Viviendas</t>
        </is>
      </c>
      <c r="L1920" t="inlineStr">
        <is>
          <t>-</t>
        </is>
      </c>
      <c r="M1920" t="inlineStr">
        <is>
          <t>-</t>
        </is>
      </c>
      <c r="N1920" t="inlineStr">
        <is>
          <t>-</t>
        </is>
      </c>
      <c r="O1920" t="inlineStr">
        <is>
          <t>Vilafranca del Penedès</t>
        </is>
      </c>
      <c r="P1920" t="inlineStr">
        <is>
          <t>Subirats</t>
        </is>
      </c>
      <c r="Q1920" t="n">
        <v>687</v>
      </c>
      <c r="R1920" t="inlineStr">
        <is>
          <t>-</t>
        </is>
      </c>
      <c r="S1920" t="inlineStr">
        <is>
          <t>-</t>
        </is>
      </c>
      <c r="T1920" t="inlineStr">
        <is>
          <t>No</t>
        </is>
      </c>
      <c r="U1920" t="n">
        <v>8</v>
      </c>
      <c r="V1920" t="n">
        <v>6</v>
      </c>
      <c r="W1920" t="inlineStr">
        <is>
          <t>-</t>
        </is>
      </c>
      <c r="X1920" t="inlineStr">
        <is>
          <t>Si</t>
        </is>
      </c>
      <c r="Y1920" t="inlineStr">
        <is>
          <t>Si</t>
        </is>
      </c>
      <c r="Z1920" t="inlineStr">
        <is>
          <t>Si</t>
        </is>
      </c>
      <c r="AA1920" t="inlineStr">
        <is>
          <t>No</t>
        </is>
      </c>
      <c r="AB1920" t="inlineStr">
        <is>
          <t>No</t>
        </is>
      </c>
      <c r="AC1920" s="126" t="inlineStr">
        <is>
          <t>Aqui</t>
        </is>
      </c>
      <c r="AE1920" t="n">
        <v>3202.328966521106</v>
      </c>
      <c r="AF1920" t="inlineStr">
        <is>
          <t>-</t>
        </is>
      </c>
    </row>
    <row r="1921">
      <c r="B1921" t="inlineStr">
        <is>
          <t>Actiu</t>
        </is>
      </c>
      <c r="C1921" t="inlineStr">
        <is>
          <t>2025-06-21</t>
        </is>
      </c>
      <c r="D1921" t="inlineStr">
        <is>
          <t>Serra Grup Immobiliari</t>
        </is>
      </c>
      <c r="F1921" t="inlineStr">
        <is>
          <t>2025-06-21</t>
        </is>
      </c>
      <c r="G1921" t="n">
        <v>0</v>
      </c>
      <c r="I1921" t="n">
        <v>285000</v>
      </c>
      <c r="J1921" t="inlineStr">
        <is>
          <t>-</t>
        </is>
      </c>
      <c r="K1921" t="inlineStr">
        <is>
          <t>Viviendas</t>
        </is>
      </c>
      <c r="L1921" t="inlineStr">
        <is>
          <t>-</t>
        </is>
      </c>
      <c r="M1921" t="n">
        <v>1966</v>
      </c>
      <c r="N1921" t="n">
        <v>59</v>
      </c>
      <c r="O1921" t="inlineStr">
        <is>
          <t>Vilafranca del Penedès</t>
        </is>
      </c>
      <c r="P1921" t="inlineStr">
        <is>
          <t>Sant Julià</t>
        </is>
      </c>
      <c r="Q1921" t="n">
        <v>90</v>
      </c>
      <c r="R1921" t="inlineStr">
        <is>
          <t>-</t>
        </is>
      </c>
      <c r="S1921" t="inlineStr">
        <is>
          <t>-</t>
        </is>
      </c>
      <c r="T1921" t="inlineStr">
        <is>
          <t>No</t>
        </is>
      </c>
      <c r="U1921" t="n">
        <v>3</v>
      </c>
      <c r="V1921" t="n">
        <v>1</v>
      </c>
      <c r="W1921" t="inlineStr">
        <is>
          <t>-</t>
        </is>
      </c>
      <c r="X1921" t="inlineStr">
        <is>
          <t>Si</t>
        </is>
      </c>
      <c r="Y1921" t="inlineStr">
        <is>
          <t>No</t>
        </is>
      </c>
      <c r="Z1921" t="inlineStr">
        <is>
          <t>No</t>
        </is>
      </c>
      <c r="AA1921" t="inlineStr">
        <is>
          <t>Si</t>
        </is>
      </c>
      <c r="AB1921" t="inlineStr">
        <is>
          <t>Si</t>
        </is>
      </c>
      <c r="AC1921" s="126" t="inlineStr">
        <is>
          <t>Aqui</t>
        </is>
      </c>
      <c r="AE1921" t="n">
        <v>3166.666666666667</v>
      </c>
      <c r="AF1921" t="n">
        <v>2445.302445302445</v>
      </c>
    </row>
    <row r="1922">
      <c r="B1922" t="inlineStr">
        <is>
          <t>Actiu</t>
        </is>
      </c>
      <c r="C1922" t="inlineStr">
        <is>
          <t>2025-06-21</t>
        </is>
      </c>
      <c r="D1922" t="inlineStr">
        <is>
          <t>Serra Grup Immobiliari</t>
        </is>
      </c>
      <c r="F1922" t="inlineStr">
        <is>
          <t>2025-06-21</t>
        </is>
      </c>
      <c r="G1922" t="n">
        <v>0</v>
      </c>
      <c r="I1922" t="n">
        <v>495000</v>
      </c>
      <c r="J1922" t="inlineStr">
        <is>
          <t>-</t>
        </is>
      </c>
      <c r="K1922" t="inlineStr">
        <is>
          <t>Viviendas</t>
        </is>
      </c>
      <c r="L1922" t="inlineStr">
        <is>
          <t>-</t>
        </is>
      </c>
      <c r="M1922" t="n">
        <v>1980</v>
      </c>
      <c r="N1922" t="n">
        <v>45</v>
      </c>
      <c r="O1922" t="inlineStr">
        <is>
          <t>Vilafranca del Penedès</t>
        </is>
      </c>
      <c r="P1922" t="inlineStr">
        <is>
          <t>*CENTRO</t>
        </is>
      </c>
      <c r="Q1922" t="n">
        <v>260</v>
      </c>
      <c r="R1922" t="inlineStr">
        <is>
          <t>-</t>
        </is>
      </c>
      <c r="S1922" t="inlineStr">
        <is>
          <t>-</t>
        </is>
      </c>
      <c r="T1922" t="inlineStr">
        <is>
          <t>Si</t>
        </is>
      </c>
      <c r="U1922" t="n">
        <v>5</v>
      </c>
      <c r="V1922" t="n">
        <v>3</v>
      </c>
      <c r="W1922" t="inlineStr">
        <is>
          <t>-</t>
        </is>
      </c>
      <c r="X1922" t="inlineStr">
        <is>
          <t>No</t>
        </is>
      </c>
      <c r="Y1922" t="inlineStr">
        <is>
          <t>Si</t>
        </is>
      </c>
      <c r="Z1922" t="inlineStr">
        <is>
          <t>No</t>
        </is>
      </c>
      <c r="AA1922" t="inlineStr">
        <is>
          <t>Si</t>
        </is>
      </c>
      <c r="AB1922" t="inlineStr">
        <is>
          <t>No</t>
        </is>
      </c>
      <c r="AC1922" s="126" t="inlineStr">
        <is>
          <t>Aqui</t>
        </is>
      </c>
      <c r="AE1922" t="n">
        <v>1903.846153846154</v>
      </c>
      <c r="AF1922" t="n">
        <v>1554.160125588697</v>
      </c>
    </row>
    <row r="1923">
      <c r="B1923" t="inlineStr">
        <is>
          <t>Actiu</t>
        </is>
      </c>
      <c r="C1923" t="inlineStr">
        <is>
          <t>2025-06-21</t>
        </is>
      </c>
      <c r="D1923" t="inlineStr">
        <is>
          <t>Serra Grup Immobiliari</t>
        </is>
      </c>
      <c r="F1923" t="inlineStr">
        <is>
          <t>2025-06-21</t>
        </is>
      </c>
      <c r="G1923" t="n">
        <v>0</v>
      </c>
      <c r="I1923" t="n">
        <v>296000</v>
      </c>
      <c r="J1923" t="inlineStr">
        <is>
          <t>-</t>
        </is>
      </c>
      <c r="K1923" t="inlineStr">
        <is>
          <t>Viviendas</t>
        </is>
      </c>
      <c r="L1923" t="inlineStr">
        <is>
          <t>Buen estado</t>
        </is>
      </c>
      <c r="M1923" t="inlineStr">
        <is>
          <t>-</t>
        </is>
      </c>
      <c r="N1923" t="inlineStr">
        <is>
          <t>-</t>
        </is>
      </c>
      <c r="O1923" t="inlineStr">
        <is>
          <t>Font-rubí</t>
        </is>
      </c>
      <c r="P1923" t="inlineStr">
        <is>
          <t>Cataluna</t>
        </is>
      </c>
      <c r="Q1923" t="n">
        <v>95</v>
      </c>
      <c r="R1923" t="inlineStr">
        <is>
          <t>-</t>
        </is>
      </c>
      <c r="S1923" t="inlineStr">
        <is>
          <t>-</t>
        </is>
      </c>
      <c r="T1923" t="inlineStr">
        <is>
          <t>No</t>
        </is>
      </c>
      <c r="U1923" t="n">
        <v>7</v>
      </c>
      <c r="V1923" t="n">
        <v>3</v>
      </c>
      <c r="W1923" t="inlineStr">
        <is>
          <t>-</t>
        </is>
      </c>
      <c r="X1923" t="inlineStr">
        <is>
          <t>Si</t>
        </is>
      </c>
      <c r="Y1923" t="inlineStr">
        <is>
          <t>No</t>
        </is>
      </c>
      <c r="Z1923" t="inlineStr">
        <is>
          <t>Si</t>
        </is>
      </c>
      <c r="AA1923" t="inlineStr">
        <is>
          <t>No</t>
        </is>
      </c>
      <c r="AB1923" t="inlineStr">
        <is>
          <t>No</t>
        </is>
      </c>
      <c r="AC1923" s="126" t="inlineStr">
        <is>
          <t>Aqui</t>
        </is>
      </c>
      <c r="AE1923" t="n">
        <v>3115.78947368421</v>
      </c>
      <c r="AF1923" t="inlineStr">
        <is>
          <t>-</t>
        </is>
      </c>
    </row>
    <row r="1924">
      <c r="B1924" t="inlineStr">
        <is>
          <t>Actiu</t>
        </is>
      </c>
      <c r="C1924" t="inlineStr">
        <is>
          <t>2025-06-21</t>
        </is>
      </c>
      <c r="D1924" t="inlineStr">
        <is>
          <t>Serra Grup Immobiliari</t>
        </is>
      </c>
      <c r="F1924" t="inlineStr">
        <is>
          <t>2025-06-21</t>
        </is>
      </c>
      <c r="G1924" t="n">
        <v>0</v>
      </c>
      <c r="I1924" t="n">
        <v>340000</v>
      </c>
      <c r="J1924" t="inlineStr">
        <is>
          <t>-</t>
        </is>
      </c>
      <c r="K1924" t="inlineStr">
        <is>
          <t>Viviendas</t>
        </is>
      </c>
      <c r="L1924" t="inlineStr">
        <is>
          <t>-</t>
        </is>
      </c>
      <c r="M1924" t="n">
        <v>2003</v>
      </c>
      <c r="N1924" t="n">
        <v>22</v>
      </c>
      <c r="O1924" t="inlineStr">
        <is>
          <t>Moja</t>
        </is>
      </c>
      <c r="P1924" t="inlineStr">
        <is>
          <t>La vinera</t>
        </is>
      </c>
      <c r="Q1924" t="n">
        <v>125</v>
      </c>
      <c r="R1924" t="inlineStr">
        <is>
          <t>-</t>
        </is>
      </c>
      <c r="S1924" t="inlineStr">
        <is>
          <t>-</t>
        </is>
      </c>
      <c r="T1924" t="inlineStr">
        <is>
          <t>Si</t>
        </is>
      </c>
      <c r="U1924" t="n">
        <v>4</v>
      </c>
      <c r="V1924" t="n">
        <v>3</v>
      </c>
      <c r="W1924" t="inlineStr">
        <is>
          <t>-</t>
        </is>
      </c>
      <c r="X1924" t="inlineStr">
        <is>
          <t>Si</t>
        </is>
      </c>
      <c r="Y1924" t="inlineStr">
        <is>
          <t>Si</t>
        </is>
      </c>
      <c r="Z1924" t="inlineStr">
        <is>
          <t>Si</t>
        </is>
      </c>
      <c r="AA1924" t="inlineStr">
        <is>
          <t>Si</t>
        </is>
      </c>
      <c r="AB1924" t="inlineStr">
        <is>
          <t>Si</t>
        </is>
      </c>
      <c r="AC1924" s="126" t="inlineStr">
        <is>
          <t>Aqui</t>
        </is>
      </c>
      <c r="AE1924" t="n">
        <v>2720</v>
      </c>
      <c r="AF1924" t="n">
        <v>2450.45045045045</v>
      </c>
    </row>
    <row r="1925">
      <c r="B1925" t="inlineStr">
        <is>
          <t>Actiu</t>
        </is>
      </c>
      <c r="C1925" t="inlineStr">
        <is>
          <t>2025-06-22</t>
        </is>
      </c>
      <c r="D1925" t="inlineStr">
        <is>
          <t>Serra Grup Immobiliari</t>
        </is>
      </c>
      <c r="F1925" t="inlineStr">
        <is>
          <t>2025-06-22</t>
        </is>
      </c>
      <c r="G1925" t="n">
        <v>0</v>
      </c>
      <c r="I1925" t="n">
        <v>269000</v>
      </c>
      <c r="J1925" t="inlineStr">
        <is>
          <t>-</t>
        </is>
      </c>
      <c r="K1925" t="inlineStr">
        <is>
          <t>Viviendas</t>
        </is>
      </c>
      <c r="L1925" t="inlineStr">
        <is>
          <t>Obra Nueva</t>
        </is>
      </c>
      <c r="M1925" t="n">
        <v>2025</v>
      </c>
      <c r="N1925" t="n">
        <v>0</v>
      </c>
      <c r="O1925" t="inlineStr">
        <is>
          <t>Vilafranca del Penedès</t>
        </is>
      </c>
      <c r="P1925" t="inlineStr">
        <is>
          <t>La Girada</t>
        </is>
      </c>
      <c r="Q1925" t="n">
        <v>78</v>
      </c>
      <c r="R1925" t="inlineStr">
        <is>
          <t>-</t>
        </is>
      </c>
      <c r="S1925" t="inlineStr">
        <is>
          <t>-</t>
        </is>
      </c>
      <c r="T1925" t="inlineStr">
        <is>
          <t>Si</t>
        </is>
      </c>
      <c r="U1925" t="n">
        <v>4</v>
      </c>
      <c r="V1925" t="n">
        <v>2</v>
      </c>
      <c r="W1925" t="inlineStr">
        <is>
          <t>-</t>
        </is>
      </c>
      <c r="X1925" t="inlineStr">
        <is>
          <t>No</t>
        </is>
      </c>
      <c r="Y1925" t="inlineStr">
        <is>
          <t>Si</t>
        </is>
      </c>
      <c r="Z1925" t="inlineStr">
        <is>
          <t>Si</t>
        </is>
      </c>
      <c r="AA1925" t="inlineStr">
        <is>
          <t>No</t>
        </is>
      </c>
      <c r="AB1925" t="inlineStr">
        <is>
          <t>No</t>
        </is>
      </c>
      <c r="AC1925" s="126" t="inlineStr">
        <is>
          <t>Aqui</t>
        </is>
      </c>
      <c r="AE1925" t="n">
        <v>3448.717948717949</v>
      </c>
      <c r="AF1925" t="n">
        <v>3448.717948717949</v>
      </c>
    </row>
    <row r="1926">
      <c r="B1926" t="inlineStr">
        <is>
          <t>Actiu</t>
        </is>
      </c>
      <c r="C1926" t="inlineStr">
        <is>
          <t>2025-06-22</t>
        </is>
      </c>
      <c r="D1926" t="inlineStr">
        <is>
          <t>Serra Grup Immobiliari</t>
        </is>
      </c>
      <c r="F1926" t="inlineStr">
        <is>
          <t>2025-06-22</t>
        </is>
      </c>
      <c r="G1926" t="n">
        <v>0</v>
      </c>
      <c r="I1926" t="n">
        <v>175000</v>
      </c>
      <c r="J1926" t="inlineStr">
        <is>
          <t>-</t>
        </is>
      </c>
      <c r="K1926" t="inlineStr">
        <is>
          <t>Viviendas</t>
        </is>
      </c>
      <c r="L1926" t="inlineStr">
        <is>
          <t>Buen estado</t>
        </is>
      </c>
      <c r="M1926" t="n">
        <v>1995</v>
      </c>
      <c r="N1926" t="n">
        <v>30</v>
      </c>
      <c r="O1926" t="inlineStr">
        <is>
          <t>Vilafranca del Penedès</t>
        </is>
      </c>
      <c r="P1926" t="inlineStr">
        <is>
          <t>LES CLOTES</t>
        </is>
      </c>
      <c r="Q1926" t="n">
        <v>87</v>
      </c>
      <c r="R1926" t="inlineStr">
        <is>
          <t>-</t>
        </is>
      </c>
      <c r="S1926" t="inlineStr">
        <is>
          <t>-</t>
        </is>
      </c>
      <c r="T1926" t="inlineStr">
        <is>
          <t>Si</t>
        </is>
      </c>
      <c r="U1926" t="n">
        <v>4</v>
      </c>
      <c r="V1926" t="n">
        <v>2</v>
      </c>
      <c r="W1926" t="inlineStr">
        <is>
          <t>Oeste</t>
        </is>
      </c>
      <c r="X1926" t="inlineStr">
        <is>
          <t>No</t>
        </is>
      </c>
      <c r="Y1926" t="inlineStr">
        <is>
          <t>Si</t>
        </is>
      </c>
      <c r="Z1926" t="inlineStr">
        <is>
          <t>No</t>
        </is>
      </c>
      <c r="AA1926" t="inlineStr">
        <is>
          <t>No</t>
        </is>
      </c>
      <c r="AB1926" t="inlineStr">
        <is>
          <t>No</t>
        </is>
      </c>
      <c r="AC1926" s="126" t="inlineStr">
        <is>
          <t>Aqui</t>
        </is>
      </c>
      <c r="AE1926" t="n">
        <v>2011.494252873563</v>
      </c>
      <c r="AF1926" t="n">
        <v>1749.125437281359</v>
      </c>
    </row>
    <row r="1927">
      <c r="B1927" t="inlineStr">
        <is>
          <t>Actiu</t>
        </is>
      </c>
      <c r="C1927" t="inlineStr">
        <is>
          <t>2025-06-22</t>
        </is>
      </c>
      <c r="D1927" t="inlineStr">
        <is>
          <t>Serra Grup Immobiliari</t>
        </is>
      </c>
      <c r="F1927" t="inlineStr">
        <is>
          <t>2025-06-22</t>
        </is>
      </c>
      <c r="G1927" t="n">
        <v>0</v>
      </c>
      <c r="I1927" t="n">
        <v>276105</v>
      </c>
      <c r="J1927" t="inlineStr">
        <is>
          <t>-</t>
        </is>
      </c>
      <c r="K1927" t="inlineStr">
        <is>
          <t>Viviendas</t>
        </is>
      </c>
      <c r="L1927" t="inlineStr">
        <is>
          <t>Obra Nueva</t>
        </is>
      </c>
      <c r="M1927" t="n">
        <v>2025</v>
      </c>
      <c r="N1927" t="n">
        <v>0</v>
      </c>
      <c r="O1927" t="inlineStr">
        <is>
          <t>Vilafranca del Penedès</t>
        </is>
      </c>
      <c r="P1927" t="inlineStr">
        <is>
          <t>Vilafranca del Penedès</t>
        </is>
      </c>
      <c r="Q1927" t="n">
        <v>83</v>
      </c>
      <c r="R1927" t="inlineStr">
        <is>
          <t>-</t>
        </is>
      </c>
      <c r="S1927" t="inlineStr">
        <is>
          <t>-</t>
        </is>
      </c>
      <c r="T1927" t="inlineStr">
        <is>
          <t>Si</t>
        </is>
      </c>
      <c r="U1927" t="n">
        <v>3</v>
      </c>
      <c r="V1927" t="n">
        <v>2</v>
      </c>
      <c r="W1927" t="inlineStr">
        <is>
          <t>-</t>
        </is>
      </c>
      <c r="X1927" t="inlineStr">
        <is>
          <t>No</t>
        </is>
      </c>
      <c r="Y1927" t="inlineStr">
        <is>
          <t>No</t>
        </is>
      </c>
      <c r="Z1927" t="inlineStr">
        <is>
          <t>Si</t>
        </is>
      </c>
      <c r="AA1927" t="inlineStr">
        <is>
          <t>No</t>
        </is>
      </c>
      <c r="AB1927" t="inlineStr">
        <is>
          <t>Si</t>
        </is>
      </c>
      <c r="AC1927" s="126" t="inlineStr">
        <is>
          <t>Aqui</t>
        </is>
      </c>
      <c r="AE1927" t="n">
        <v>3326.566265060241</v>
      </c>
      <c r="AF1927" t="n">
        <v>3326.566265060241</v>
      </c>
    </row>
    <row r="1928">
      <c r="B1928" t="inlineStr">
        <is>
          <t>Actiu</t>
        </is>
      </c>
      <c r="C1928" t="inlineStr">
        <is>
          <t>2025-06-22</t>
        </is>
      </c>
      <c r="D1928" t="inlineStr">
        <is>
          <t>Serra Grup Immobiliari</t>
        </is>
      </c>
      <c r="F1928" t="inlineStr">
        <is>
          <t>2025-06-22</t>
        </is>
      </c>
      <c r="G1928" t="n">
        <v>0</v>
      </c>
      <c r="I1928" t="n">
        <v>268000</v>
      </c>
      <c r="J1928" t="inlineStr">
        <is>
          <t>-</t>
        </is>
      </c>
      <c r="K1928" t="inlineStr">
        <is>
          <t>Viviendas</t>
        </is>
      </c>
      <c r="L1928" t="inlineStr">
        <is>
          <t>Obra Nueva</t>
        </is>
      </c>
      <c r="M1928" t="n">
        <v>2025</v>
      </c>
      <c r="N1928" t="n">
        <v>0</v>
      </c>
      <c r="O1928" t="inlineStr">
        <is>
          <t>Vilafranca del Penedès</t>
        </is>
      </c>
      <c r="P1928" t="inlineStr">
        <is>
          <t>La Girada</t>
        </is>
      </c>
      <c r="Q1928" t="n">
        <v>78</v>
      </c>
      <c r="R1928" t="inlineStr">
        <is>
          <t>-</t>
        </is>
      </c>
      <c r="S1928" t="inlineStr">
        <is>
          <t>-</t>
        </is>
      </c>
      <c r="T1928" t="inlineStr">
        <is>
          <t>Si</t>
        </is>
      </c>
      <c r="U1928" t="n">
        <v>4</v>
      </c>
      <c r="V1928" t="n">
        <v>2</v>
      </c>
      <c r="W1928" t="inlineStr">
        <is>
          <t>-</t>
        </is>
      </c>
      <c r="X1928" t="inlineStr">
        <is>
          <t>No</t>
        </is>
      </c>
      <c r="Y1928" t="inlineStr">
        <is>
          <t>Si</t>
        </is>
      </c>
      <c r="Z1928" t="inlineStr">
        <is>
          <t>Si</t>
        </is>
      </c>
      <c r="AA1928" t="inlineStr">
        <is>
          <t>No</t>
        </is>
      </c>
      <c r="AB1928" t="inlineStr">
        <is>
          <t>No</t>
        </is>
      </c>
      <c r="AC1928" s="126" t="inlineStr">
        <is>
          <t>Aqui</t>
        </is>
      </c>
      <c r="AE1928" t="n">
        <v>3435.897435897436</v>
      </c>
      <c r="AF1928" t="n">
        <v>3435.897435897436</v>
      </c>
    </row>
    <row r="1929">
      <c r="B1929" t="inlineStr">
        <is>
          <t>Actiu</t>
        </is>
      </c>
      <c r="C1929" t="inlineStr">
        <is>
          <t>2025-06-22</t>
        </is>
      </c>
      <c r="D1929" t="inlineStr">
        <is>
          <t>Serra Grup Immobiliari</t>
        </is>
      </c>
      <c r="F1929" t="inlineStr">
        <is>
          <t>2025-06-22</t>
        </is>
      </c>
      <c r="G1929" t="n">
        <v>0</v>
      </c>
      <c r="I1929" t="n">
        <v>495000</v>
      </c>
      <c r="J1929" t="inlineStr">
        <is>
          <t>-</t>
        </is>
      </c>
      <c r="K1929" t="inlineStr">
        <is>
          <t>Viviendas</t>
        </is>
      </c>
      <c r="L1929" t="inlineStr">
        <is>
          <t>Buen estado</t>
        </is>
      </c>
      <c r="M1929" t="n">
        <v>1918</v>
      </c>
      <c r="N1929" t="n">
        <v>107</v>
      </c>
      <c r="O1929" t="inlineStr">
        <is>
          <t>Vilafranca del Penedès</t>
        </is>
      </c>
      <c r="P1929" t="inlineStr">
        <is>
          <t>*CENTRO</t>
        </is>
      </c>
      <c r="Q1929" t="n">
        <v>273</v>
      </c>
      <c r="R1929" t="inlineStr">
        <is>
          <t>-</t>
        </is>
      </c>
      <c r="S1929" t="inlineStr">
        <is>
          <t>-</t>
        </is>
      </c>
      <c r="T1929" t="inlineStr">
        <is>
          <t>No</t>
        </is>
      </c>
      <c r="U1929" t="n">
        <v>7</v>
      </c>
      <c r="V1929" t="n">
        <v>4</v>
      </c>
      <c r="W1929" t="inlineStr">
        <is>
          <t>-</t>
        </is>
      </c>
      <c r="X1929" t="inlineStr">
        <is>
          <t>No</t>
        </is>
      </c>
      <c r="Y1929" t="inlineStr">
        <is>
          <t>Si</t>
        </is>
      </c>
      <c r="Z1929" t="inlineStr">
        <is>
          <t>No</t>
        </is>
      </c>
      <c r="AA1929" t="inlineStr">
        <is>
          <t>No</t>
        </is>
      </c>
      <c r="AB1929" t="inlineStr">
        <is>
          <t>No</t>
        </is>
      </c>
      <c r="AC1929" s="126" t="inlineStr">
        <is>
          <t>Aqui</t>
        </is>
      </c>
      <c r="AE1929" t="n">
        <v>1813.186813186813</v>
      </c>
      <c r="AF1929" t="n">
        <v>1181.22919425851</v>
      </c>
    </row>
    <row r="1930">
      <c r="B1930" t="inlineStr">
        <is>
          <t>Actiu</t>
        </is>
      </c>
      <c r="C1930" t="inlineStr">
        <is>
          <t>2025-06-22</t>
        </is>
      </c>
      <c r="D1930" t="inlineStr">
        <is>
          <t>Serra Grup Immobiliari</t>
        </is>
      </c>
      <c r="F1930" t="inlineStr">
        <is>
          <t>2025-06-22</t>
        </is>
      </c>
      <c r="G1930" t="n">
        <v>0</v>
      </c>
      <c r="I1930" t="n">
        <v>288472</v>
      </c>
      <c r="J1930" t="inlineStr">
        <is>
          <t>-</t>
        </is>
      </c>
      <c r="K1930" t="inlineStr">
        <is>
          <t>Viviendas</t>
        </is>
      </c>
      <c r="L1930" t="inlineStr">
        <is>
          <t>Obra Nueva</t>
        </is>
      </c>
      <c r="M1930" t="n">
        <v>2025</v>
      </c>
      <c r="N1930" t="n">
        <v>0</v>
      </c>
      <c r="O1930" t="inlineStr">
        <is>
          <t>Vilafranca del Penedès</t>
        </is>
      </c>
      <c r="P1930" t="inlineStr">
        <is>
          <t>Vilafranca del Penedès</t>
        </is>
      </c>
      <c r="Q1930" t="n">
        <v>88</v>
      </c>
      <c r="R1930" t="inlineStr">
        <is>
          <t>-</t>
        </is>
      </c>
      <c r="S1930" t="inlineStr">
        <is>
          <t>-</t>
        </is>
      </c>
      <c r="T1930" t="inlineStr">
        <is>
          <t>Si</t>
        </is>
      </c>
      <c r="U1930" t="n">
        <v>4</v>
      </c>
      <c r="V1930" t="n">
        <v>2</v>
      </c>
      <c r="W1930" t="inlineStr">
        <is>
          <t>-</t>
        </is>
      </c>
      <c r="X1930" t="inlineStr">
        <is>
          <t>No</t>
        </is>
      </c>
      <c r="Y1930" t="inlineStr">
        <is>
          <t>Si</t>
        </is>
      </c>
      <c r="Z1930" t="inlineStr">
        <is>
          <t>Si</t>
        </is>
      </c>
      <c r="AA1930" t="inlineStr">
        <is>
          <t>No</t>
        </is>
      </c>
      <c r="AB1930" t="inlineStr">
        <is>
          <t>Si</t>
        </is>
      </c>
      <c r="AC1930" s="126" t="inlineStr">
        <is>
          <t>Aqui</t>
        </is>
      </c>
      <c r="AE1930" t="n">
        <v>3278.090909090909</v>
      </c>
      <c r="AF1930" t="n">
        <v>3278.090909090909</v>
      </c>
    </row>
    <row r="1931">
      <c r="B1931" t="inlineStr">
        <is>
          <t>Actiu</t>
        </is>
      </c>
      <c r="C1931" t="inlineStr">
        <is>
          <t>2025-06-22</t>
        </is>
      </c>
      <c r="D1931" t="inlineStr">
        <is>
          <t>Serra Grup Immobiliari</t>
        </is>
      </c>
      <c r="F1931" t="inlineStr">
        <is>
          <t>2025-06-22</t>
        </is>
      </c>
      <c r="G1931" t="n">
        <v>0</v>
      </c>
      <c r="I1931" t="n">
        <v>319200</v>
      </c>
      <c r="J1931" t="inlineStr">
        <is>
          <t>-</t>
        </is>
      </c>
      <c r="K1931" t="inlineStr">
        <is>
          <t>Viviendas</t>
        </is>
      </c>
      <c r="L1931" t="inlineStr">
        <is>
          <t>Obra Nueva</t>
        </is>
      </c>
      <c r="M1931" t="n">
        <v>2025</v>
      </c>
      <c r="N1931" t="n">
        <v>0</v>
      </c>
      <c r="O1931" t="inlineStr">
        <is>
          <t>Vilafranca del Penedès</t>
        </is>
      </c>
      <c r="P1931" t="inlineStr">
        <is>
          <t>Barcelona</t>
        </is>
      </c>
      <c r="Q1931" t="n">
        <v>92</v>
      </c>
      <c r="R1931" t="inlineStr">
        <is>
          <t>-</t>
        </is>
      </c>
      <c r="S1931" t="inlineStr">
        <is>
          <t>-</t>
        </is>
      </c>
      <c r="T1931" t="inlineStr">
        <is>
          <t>Si</t>
        </is>
      </c>
      <c r="U1931" t="n">
        <v>4</v>
      </c>
      <c r="V1931" t="n">
        <v>2</v>
      </c>
      <c r="W1931" t="inlineStr">
        <is>
          <t>-</t>
        </is>
      </c>
      <c r="X1931" t="inlineStr">
        <is>
          <t>No</t>
        </is>
      </c>
      <c r="Y1931" t="inlineStr">
        <is>
          <t>No</t>
        </is>
      </c>
      <c r="Z1931" t="inlineStr">
        <is>
          <t>Si</t>
        </is>
      </c>
      <c r="AA1931" t="inlineStr">
        <is>
          <t>No</t>
        </is>
      </c>
      <c r="AB1931" t="inlineStr">
        <is>
          <t>Si</t>
        </is>
      </c>
      <c r="AC1931" s="126" t="inlineStr">
        <is>
          <t>Aqui</t>
        </is>
      </c>
      <c r="AE1931" t="n">
        <v>3469.565217391304</v>
      </c>
      <c r="AF1931" t="n">
        <v>3469.565217391304</v>
      </c>
    </row>
    <row r="1932">
      <c r="B1932" t="inlineStr">
        <is>
          <t>Actiu</t>
        </is>
      </c>
      <c r="C1932" t="inlineStr">
        <is>
          <t>2025-06-22</t>
        </is>
      </c>
      <c r="D1932" t="inlineStr">
        <is>
          <t>Serra Grup Immobiliari</t>
        </is>
      </c>
      <c r="F1932" t="inlineStr">
        <is>
          <t>2025-06-22</t>
        </is>
      </c>
      <c r="G1932" t="n">
        <v>0</v>
      </c>
      <c r="I1932" t="n">
        <v>276838</v>
      </c>
      <c r="J1932" t="inlineStr">
        <is>
          <t>-</t>
        </is>
      </c>
      <c r="K1932" t="inlineStr">
        <is>
          <t>Viviendas</t>
        </is>
      </c>
      <c r="L1932" t="inlineStr">
        <is>
          <t>Obra Nueva</t>
        </is>
      </c>
      <c r="M1932" t="n">
        <v>2025</v>
      </c>
      <c r="N1932" t="n">
        <v>0</v>
      </c>
      <c r="O1932" t="inlineStr">
        <is>
          <t>Vilafranca del Penedès</t>
        </is>
      </c>
      <c r="P1932" t="inlineStr">
        <is>
          <t>Barceloneta</t>
        </is>
      </c>
      <c r="Q1932" t="n">
        <v>83</v>
      </c>
      <c r="R1932" t="inlineStr">
        <is>
          <t>-</t>
        </is>
      </c>
      <c r="S1932" t="inlineStr">
        <is>
          <t>-</t>
        </is>
      </c>
      <c r="T1932" t="inlineStr">
        <is>
          <t>Si</t>
        </is>
      </c>
      <c r="U1932" t="n">
        <v>3</v>
      </c>
      <c r="V1932" t="n">
        <v>2</v>
      </c>
      <c r="W1932" t="inlineStr">
        <is>
          <t>-</t>
        </is>
      </c>
      <c r="X1932" t="inlineStr">
        <is>
          <t>No</t>
        </is>
      </c>
      <c r="Y1932" t="inlineStr">
        <is>
          <t>No</t>
        </is>
      </c>
      <c r="Z1932" t="inlineStr">
        <is>
          <t>Si</t>
        </is>
      </c>
      <c r="AA1932" t="inlineStr">
        <is>
          <t>No</t>
        </is>
      </c>
      <c r="AB1932" t="inlineStr">
        <is>
          <t>Si</t>
        </is>
      </c>
      <c r="AC1932" s="126" t="inlineStr">
        <is>
          <t>Aqui</t>
        </is>
      </c>
      <c r="AE1932" t="n">
        <v>3335.397590361446</v>
      </c>
      <c r="AF1932" t="n">
        <v>3335.397590361446</v>
      </c>
    </row>
    <row r="1933">
      <c r="B1933" t="inlineStr">
        <is>
          <t>Actiu</t>
        </is>
      </c>
      <c r="C1933" t="inlineStr">
        <is>
          <t>2025-06-22</t>
        </is>
      </c>
      <c r="D1933" t="inlineStr">
        <is>
          <t>Serra Grup Immobiliari</t>
        </is>
      </c>
      <c r="F1933" t="inlineStr">
        <is>
          <t>2025-06-22</t>
        </is>
      </c>
      <c r="G1933" t="n">
        <v>0</v>
      </c>
      <c r="I1933" t="n">
        <v>270000</v>
      </c>
      <c r="J1933" t="inlineStr">
        <is>
          <t>-</t>
        </is>
      </c>
      <c r="K1933" t="inlineStr">
        <is>
          <t>Viviendas</t>
        </is>
      </c>
      <c r="L1933" t="inlineStr">
        <is>
          <t>Buen estado</t>
        </is>
      </c>
      <c r="M1933" t="n">
        <v>1960</v>
      </c>
      <c r="N1933" t="n">
        <v>65</v>
      </c>
      <c r="O1933" t="inlineStr">
        <is>
          <t>Vilafranca del Penedès</t>
        </is>
      </c>
      <c r="P1933" t="inlineStr">
        <is>
          <t>*CENTRO</t>
        </is>
      </c>
      <c r="Q1933" t="n">
        <v>98</v>
      </c>
      <c r="R1933" t="inlineStr">
        <is>
          <t>-</t>
        </is>
      </c>
      <c r="S1933" t="inlineStr">
        <is>
          <t>-</t>
        </is>
      </c>
      <c r="T1933" t="inlineStr">
        <is>
          <t>No</t>
        </is>
      </c>
      <c r="U1933" t="n">
        <v>3</v>
      </c>
      <c r="V1933" t="n">
        <v>2</v>
      </c>
      <c r="W1933" t="inlineStr">
        <is>
          <t>-</t>
        </is>
      </c>
      <c r="X1933" t="inlineStr">
        <is>
          <t>No</t>
        </is>
      </c>
      <c r="Y1933" t="inlineStr">
        <is>
          <t>Si</t>
        </is>
      </c>
      <c r="Z1933" t="inlineStr">
        <is>
          <t>No</t>
        </is>
      </c>
      <c r="AA1933" t="inlineStr">
        <is>
          <t>No</t>
        </is>
      </c>
      <c r="AB1933" t="inlineStr">
        <is>
          <t>Si</t>
        </is>
      </c>
      <c r="AC1933" s="126" t="inlineStr">
        <is>
          <t>Aqui</t>
        </is>
      </c>
      <c r="AE1933" t="n">
        <v>2755.102040816327</v>
      </c>
      <c r="AF1933" t="n">
        <v>2079.322294955718</v>
      </c>
    </row>
    <row r="1934">
      <c r="B1934" t="inlineStr">
        <is>
          <t>Actiu</t>
        </is>
      </c>
      <c r="C1934" t="inlineStr">
        <is>
          <t>2025-06-22</t>
        </is>
      </c>
      <c r="D1934" t="inlineStr">
        <is>
          <t>Serra Grup Immobiliari</t>
        </is>
      </c>
      <c r="F1934" t="inlineStr">
        <is>
          <t>2025-06-22</t>
        </is>
      </c>
      <c r="G1934" t="n">
        <v>0</v>
      </c>
      <c r="I1934" t="n">
        <v>282043</v>
      </c>
      <c r="J1934" t="inlineStr">
        <is>
          <t>-</t>
        </is>
      </c>
      <c r="K1934" t="inlineStr">
        <is>
          <t>Viviendas</t>
        </is>
      </c>
      <c r="L1934" t="inlineStr">
        <is>
          <t>Nuevo</t>
        </is>
      </c>
      <c r="M1934" t="inlineStr">
        <is>
          <t>-</t>
        </is>
      </c>
      <c r="N1934" t="inlineStr">
        <is>
          <t>-</t>
        </is>
      </c>
      <c r="O1934" t="inlineStr">
        <is>
          <t>Vilafranca del Penedès</t>
        </is>
      </c>
      <c r="P1934" t="inlineStr">
        <is>
          <t>Barcelona</t>
        </is>
      </c>
      <c r="Q1934" t="n">
        <v>83</v>
      </c>
      <c r="R1934" t="inlineStr">
        <is>
          <t>-</t>
        </is>
      </c>
      <c r="S1934" t="inlineStr">
        <is>
          <t>-</t>
        </is>
      </c>
      <c r="T1934" t="inlineStr">
        <is>
          <t>Si</t>
        </is>
      </c>
      <c r="U1934" t="n">
        <v>3</v>
      </c>
      <c r="V1934" t="n">
        <v>2</v>
      </c>
      <c r="W1934" t="inlineStr">
        <is>
          <t>-</t>
        </is>
      </c>
      <c r="X1934" t="inlineStr">
        <is>
          <t>No</t>
        </is>
      </c>
      <c r="Y1934" t="inlineStr">
        <is>
          <t>No</t>
        </is>
      </c>
      <c r="Z1934" t="inlineStr">
        <is>
          <t>Si</t>
        </is>
      </c>
      <c r="AA1934" t="inlineStr">
        <is>
          <t>No</t>
        </is>
      </c>
      <c r="AB1934" t="inlineStr">
        <is>
          <t>Si</t>
        </is>
      </c>
      <c r="AC1934" s="126" t="inlineStr">
        <is>
          <t>Aqui</t>
        </is>
      </c>
      <c r="AE1934" t="n">
        <v>3398.10843373494</v>
      </c>
      <c r="AF1934" t="inlineStr">
        <is>
          <t>-</t>
        </is>
      </c>
    </row>
    <row r="1935">
      <c r="B1935" t="inlineStr">
        <is>
          <t>Actiu</t>
        </is>
      </c>
      <c r="C1935" t="inlineStr">
        <is>
          <t>2025-06-22</t>
        </is>
      </c>
      <c r="D1935" t="inlineStr">
        <is>
          <t>Serra Grup Immobiliari</t>
        </is>
      </c>
      <c r="F1935" t="inlineStr">
        <is>
          <t>2025-06-22</t>
        </is>
      </c>
      <c r="G1935" t="n">
        <v>0</v>
      </c>
      <c r="I1935" t="n">
        <v>273861</v>
      </c>
      <c r="J1935" t="inlineStr">
        <is>
          <t>-</t>
        </is>
      </c>
      <c r="K1935" t="inlineStr">
        <is>
          <t>Viviendas</t>
        </is>
      </c>
      <c r="L1935" t="inlineStr">
        <is>
          <t>Obra Nueva</t>
        </is>
      </c>
      <c r="M1935" t="n">
        <v>2025</v>
      </c>
      <c r="N1935" t="n">
        <v>0</v>
      </c>
      <c r="O1935" t="inlineStr">
        <is>
          <t>Vilafranca del Penedès</t>
        </is>
      </c>
      <c r="P1935" t="inlineStr">
        <is>
          <t>Vilafranca del Penedès</t>
        </is>
      </c>
      <c r="Q1935" t="n">
        <v>84</v>
      </c>
      <c r="R1935" t="inlineStr">
        <is>
          <t>-</t>
        </is>
      </c>
      <c r="S1935" t="inlineStr">
        <is>
          <t>-</t>
        </is>
      </c>
      <c r="T1935" t="inlineStr">
        <is>
          <t>Si</t>
        </is>
      </c>
      <c r="U1935" t="n">
        <v>3</v>
      </c>
      <c r="V1935" t="n">
        <v>2</v>
      </c>
      <c r="W1935" t="inlineStr">
        <is>
          <t>-</t>
        </is>
      </c>
      <c r="X1935" t="inlineStr">
        <is>
          <t>No</t>
        </is>
      </c>
      <c r="Y1935" t="inlineStr">
        <is>
          <t>No</t>
        </is>
      </c>
      <c r="Z1935" t="inlineStr">
        <is>
          <t>Si</t>
        </is>
      </c>
      <c r="AA1935" t="inlineStr">
        <is>
          <t>No</t>
        </is>
      </c>
      <c r="AB1935" t="inlineStr">
        <is>
          <t>Si</t>
        </is>
      </c>
      <c r="AC1935" s="126" t="inlineStr">
        <is>
          <t>Aqui</t>
        </is>
      </c>
      <c r="AE1935" t="n">
        <v>3260.25</v>
      </c>
      <c r="AF1935" t="n">
        <v>3260.25</v>
      </c>
    </row>
    <row r="1936">
      <c r="B1936" t="inlineStr">
        <is>
          <t>Actiu</t>
        </is>
      </c>
      <c r="C1936" t="inlineStr">
        <is>
          <t>2025-06-22</t>
        </is>
      </c>
      <c r="D1936" t="inlineStr">
        <is>
          <t>Serra Grup Immobiliari</t>
        </is>
      </c>
      <c r="F1936" t="inlineStr">
        <is>
          <t>2025-06-22</t>
        </is>
      </c>
      <c r="G1936" t="n">
        <v>0</v>
      </c>
      <c r="I1936" t="n">
        <v>284000</v>
      </c>
      <c r="J1936" t="inlineStr">
        <is>
          <t>-</t>
        </is>
      </c>
      <c r="K1936" t="inlineStr">
        <is>
          <t>Viviendas</t>
        </is>
      </c>
      <c r="L1936" t="inlineStr">
        <is>
          <t>Nuevo</t>
        </is>
      </c>
      <c r="M1936" t="n">
        <v>2025</v>
      </c>
      <c r="N1936" t="n">
        <v>0</v>
      </c>
      <c r="O1936" t="inlineStr">
        <is>
          <t>Vilafranca del Penedès</t>
        </is>
      </c>
      <c r="P1936" t="inlineStr">
        <is>
          <t>La Girada</t>
        </is>
      </c>
      <c r="Q1936" t="n">
        <v>78</v>
      </c>
      <c r="R1936" t="inlineStr">
        <is>
          <t>-</t>
        </is>
      </c>
      <c r="S1936" t="inlineStr">
        <is>
          <t>-</t>
        </is>
      </c>
      <c r="T1936" t="inlineStr">
        <is>
          <t>Si</t>
        </is>
      </c>
      <c r="U1936" t="n">
        <v>4</v>
      </c>
      <c r="V1936" t="n">
        <v>2</v>
      </c>
      <c r="W1936" t="inlineStr">
        <is>
          <t>-</t>
        </is>
      </c>
      <c r="X1936" t="inlineStr">
        <is>
          <t>No</t>
        </is>
      </c>
      <c r="Y1936" t="inlineStr">
        <is>
          <t>Si</t>
        </is>
      </c>
      <c r="Z1936" t="inlineStr">
        <is>
          <t>Si</t>
        </is>
      </c>
      <c r="AA1936" t="inlineStr">
        <is>
          <t>No</t>
        </is>
      </c>
      <c r="AB1936" t="inlineStr">
        <is>
          <t>No</t>
        </is>
      </c>
      <c r="AC1936" s="126" t="inlineStr">
        <is>
          <t>Aqui</t>
        </is>
      </c>
      <c r="AE1936" t="n">
        <v>3641.025641025641</v>
      </c>
      <c r="AF1936" t="n">
        <v>3641.025641025641</v>
      </c>
    </row>
    <row r="1937">
      <c r="B1937" t="inlineStr">
        <is>
          <t>Actiu</t>
        </is>
      </c>
      <c r="C1937" t="inlineStr">
        <is>
          <t>2025-06-22</t>
        </is>
      </c>
      <c r="D1937" t="inlineStr">
        <is>
          <t>Serra Grup Immobiliari</t>
        </is>
      </c>
      <c r="F1937" t="inlineStr">
        <is>
          <t>2025-06-22</t>
        </is>
      </c>
      <c r="G1937" t="n">
        <v>0</v>
      </c>
      <c r="I1937" t="n">
        <v>294743</v>
      </c>
      <c r="J1937" t="inlineStr">
        <is>
          <t>-</t>
        </is>
      </c>
      <c r="K1937" t="inlineStr">
        <is>
          <t>Viviendas</t>
        </is>
      </c>
      <c r="L1937" t="inlineStr">
        <is>
          <t>Obra Nueva</t>
        </is>
      </c>
      <c r="M1937" t="n">
        <v>2025</v>
      </c>
      <c r="N1937" t="n">
        <v>0</v>
      </c>
      <c r="O1937" t="inlineStr">
        <is>
          <t>Vilafranca del Penedès</t>
        </is>
      </c>
      <c r="P1937" t="inlineStr">
        <is>
          <t>Barceloneta</t>
        </is>
      </c>
      <c r="Q1937" t="n">
        <v>82</v>
      </c>
      <c r="R1937" t="inlineStr">
        <is>
          <t>-</t>
        </is>
      </c>
      <c r="S1937" t="inlineStr">
        <is>
          <t>-</t>
        </is>
      </c>
      <c r="T1937" t="inlineStr">
        <is>
          <t>Si</t>
        </is>
      </c>
      <c r="U1937" t="n">
        <v>4</v>
      </c>
      <c r="V1937" t="n">
        <v>2</v>
      </c>
      <c r="W1937" t="inlineStr">
        <is>
          <t>-</t>
        </is>
      </c>
      <c r="X1937" t="inlineStr">
        <is>
          <t>No</t>
        </is>
      </c>
      <c r="Y1937" t="inlineStr">
        <is>
          <t>No</t>
        </is>
      </c>
      <c r="Z1937" t="inlineStr">
        <is>
          <t>Si</t>
        </is>
      </c>
      <c r="AA1937" t="inlineStr">
        <is>
          <t>No</t>
        </is>
      </c>
      <c r="AB1937" t="inlineStr">
        <is>
          <t>Si</t>
        </is>
      </c>
      <c r="AC1937" s="126" t="inlineStr">
        <is>
          <t>Aqui</t>
        </is>
      </c>
      <c r="AE1937" t="n">
        <v>3594.426829268293</v>
      </c>
      <c r="AF1937" t="n">
        <v>3594.426829268293</v>
      </c>
    </row>
    <row r="1938">
      <c r="B1938" t="inlineStr">
        <is>
          <t>Actiu</t>
        </is>
      </c>
      <c r="C1938" t="inlineStr">
        <is>
          <t>2025-06-22</t>
        </is>
      </c>
      <c r="D1938" t="inlineStr">
        <is>
          <t>Serra Grup Immobiliari</t>
        </is>
      </c>
      <c r="F1938" t="inlineStr">
        <is>
          <t>2025-06-22</t>
        </is>
      </c>
      <c r="G1938" t="n">
        <v>0</v>
      </c>
      <c r="I1938" t="n">
        <v>700000</v>
      </c>
      <c r="J1938" t="inlineStr">
        <is>
          <t>-</t>
        </is>
      </c>
      <c r="K1938" t="inlineStr">
        <is>
          <t>Viviendas</t>
        </is>
      </c>
      <c r="L1938" t="inlineStr">
        <is>
          <t>Buen estado</t>
        </is>
      </c>
      <c r="M1938" t="n">
        <v>1925</v>
      </c>
      <c r="N1938" t="n">
        <v>100</v>
      </c>
      <c r="O1938" t="inlineStr">
        <is>
          <t>Vilafranca del Penedès</t>
        </is>
      </c>
      <c r="P1938" t="inlineStr">
        <is>
          <t>*CENTRO</t>
        </is>
      </c>
      <c r="Q1938" t="n">
        <v>181</v>
      </c>
      <c r="R1938" t="inlineStr">
        <is>
          <t>-</t>
        </is>
      </c>
      <c r="S1938" t="inlineStr">
        <is>
          <t>-</t>
        </is>
      </c>
      <c r="T1938" t="inlineStr">
        <is>
          <t>No</t>
        </is>
      </c>
      <c r="U1938" t="n">
        <v>8</v>
      </c>
      <c r="V1938" t="n">
        <v>8</v>
      </c>
      <c r="W1938" t="inlineStr">
        <is>
          <t>Este</t>
        </is>
      </c>
      <c r="X1938" t="inlineStr">
        <is>
          <t>No</t>
        </is>
      </c>
      <c r="Y1938" t="inlineStr">
        <is>
          <t>Si</t>
        </is>
      </c>
      <c r="Z1938" t="inlineStr">
        <is>
          <t>No</t>
        </is>
      </c>
      <c r="AA1938" t="inlineStr">
        <is>
          <t>No</t>
        </is>
      </c>
      <c r="AB1938" t="inlineStr">
        <is>
          <t>No</t>
        </is>
      </c>
      <c r="AC1938" s="126" t="inlineStr">
        <is>
          <t>Aqui</t>
        </is>
      </c>
      <c r="AE1938" t="n">
        <v>3867.403314917127</v>
      </c>
      <c r="AF1938" t="n">
        <v>2578.268876611418</v>
      </c>
    </row>
    <row r="1939">
      <c r="B1939" t="inlineStr">
        <is>
          <t>Actiu</t>
        </is>
      </c>
      <c r="C1939" t="inlineStr">
        <is>
          <t>2025-06-22</t>
        </is>
      </c>
      <c r="D1939" t="inlineStr">
        <is>
          <t>Serra Grup Immobiliari</t>
        </is>
      </c>
      <c r="F1939" t="inlineStr">
        <is>
          <t>2025-06-22</t>
        </is>
      </c>
      <c r="G1939" t="n">
        <v>0</v>
      </c>
      <c r="I1939" t="n">
        <v>148000</v>
      </c>
      <c r="J1939" t="inlineStr">
        <is>
          <t>-</t>
        </is>
      </c>
      <c r="K1939" t="inlineStr">
        <is>
          <t>Viviendas</t>
        </is>
      </c>
      <c r="L1939" t="inlineStr">
        <is>
          <t>Buen estado</t>
        </is>
      </c>
      <c r="M1939" t="n">
        <v>1967</v>
      </c>
      <c r="N1939" t="n">
        <v>58</v>
      </c>
      <c r="O1939" t="inlineStr">
        <is>
          <t>Vilafranca del Penedès</t>
        </is>
      </c>
      <c r="P1939" t="inlineStr">
        <is>
          <t>LEspirall</t>
        </is>
      </c>
      <c r="Q1939" t="n">
        <v>80</v>
      </c>
      <c r="R1939" t="inlineStr">
        <is>
          <t>-</t>
        </is>
      </c>
      <c r="S1939" t="inlineStr">
        <is>
          <t>-</t>
        </is>
      </c>
      <c r="T1939" t="inlineStr">
        <is>
          <t>Si</t>
        </is>
      </c>
      <c r="U1939" t="n">
        <v>3</v>
      </c>
      <c r="V1939" t="n">
        <v>1</v>
      </c>
      <c r="W1939" t="inlineStr">
        <is>
          <t>Este</t>
        </is>
      </c>
      <c r="X1939" t="inlineStr">
        <is>
          <t>No</t>
        </is>
      </c>
      <c r="Y1939" t="inlineStr">
        <is>
          <t>No</t>
        </is>
      </c>
      <c r="Z1939" t="inlineStr">
        <is>
          <t>No</t>
        </is>
      </c>
      <c r="AA1939" t="inlineStr">
        <is>
          <t>No</t>
        </is>
      </c>
      <c r="AB1939" t="inlineStr">
        <is>
          <t>Si</t>
        </is>
      </c>
      <c r="AC1939" s="126" t="inlineStr">
        <is>
          <t>Aqui</t>
        </is>
      </c>
      <c r="AE1939" t="n">
        <v>1850</v>
      </c>
      <c r="AF1939" t="n">
        <v>1434.108527131783</v>
      </c>
    </row>
    <row r="1940">
      <c r="B1940" t="inlineStr">
        <is>
          <t>Actiu</t>
        </is>
      </c>
      <c r="C1940" t="inlineStr">
        <is>
          <t>2025-06-22</t>
        </is>
      </c>
      <c r="D1940" t="inlineStr">
        <is>
          <t>Serra Grup Immobiliari</t>
        </is>
      </c>
      <c r="F1940" t="inlineStr">
        <is>
          <t>2025-06-22</t>
        </is>
      </c>
      <c r="G1940" t="n">
        <v>0</v>
      </c>
      <c r="I1940" t="n">
        <v>495000</v>
      </c>
      <c r="J1940" t="inlineStr">
        <is>
          <t>-</t>
        </is>
      </c>
      <c r="K1940" t="inlineStr">
        <is>
          <t>Viviendas</t>
        </is>
      </c>
      <c r="L1940" t="inlineStr">
        <is>
          <t>Buen estado</t>
        </is>
      </c>
      <c r="M1940" t="n">
        <v>1918</v>
      </c>
      <c r="N1940" t="n">
        <v>107</v>
      </c>
      <c r="O1940" t="inlineStr">
        <is>
          <t>Vilafranca del Penedès</t>
        </is>
      </c>
      <c r="P1940" t="inlineStr">
        <is>
          <t>*CENTRO</t>
        </is>
      </c>
      <c r="Q1940" t="n">
        <v>273</v>
      </c>
      <c r="R1940" t="inlineStr">
        <is>
          <t>-</t>
        </is>
      </c>
      <c r="S1940" t="inlineStr">
        <is>
          <t>-</t>
        </is>
      </c>
      <c r="T1940" t="inlineStr">
        <is>
          <t>No</t>
        </is>
      </c>
      <c r="U1940" t="n">
        <v>7</v>
      </c>
      <c r="V1940" t="n">
        <v>4</v>
      </c>
      <c r="W1940" t="inlineStr">
        <is>
          <t>-</t>
        </is>
      </c>
      <c r="X1940" t="inlineStr">
        <is>
          <t>No</t>
        </is>
      </c>
      <c r="Y1940" t="inlineStr">
        <is>
          <t>Si</t>
        </is>
      </c>
      <c r="Z1940" t="inlineStr">
        <is>
          <t>No</t>
        </is>
      </c>
      <c r="AA1940" t="inlineStr">
        <is>
          <t>No</t>
        </is>
      </c>
      <c r="AB1940" t="inlineStr">
        <is>
          <t>No</t>
        </is>
      </c>
      <c r="AC1940" s="126" t="inlineStr">
        <is>
          <t>Aqui</t>
        </is>
      </c>
      <c r="AE1940" t="n">
        <v>1813.186813186813</v>
      </c>
      <c r="AF1940" t="n">
        <v>1181.22919425851</v>
      </c>
    </row>
    <row r="1941">
      <c r="B1941" t="inlineStr">
        <is>
          <t>Actiu</t>
        </is>
      </c>
      <c r="C1941" t="inlineStr">
        <is>
          <t>2025-06-22</t>
        </is>
      </c>
      <c r="D1941" t="inlineStr">
        <is>
          <t>Serra Grup Immobiliari</t>
        </is>
      </c>
      <c r="F1941" t="inlineStr">
        <is>
          <t>2025-06-22</t>
        </is>
      </c>
      <c r="G1941" t="n">
        <v>0</v>
      </c>
      <c r="I1941" t="n">
        <v>270000</v>
      </c>
      <c r="J1941" t="inlineStr">
        <is>
          <t>-</t>
        </is>
      </c>
      <c r="K1941" t="inlineStr">
        <is>
          <t>Viviendas</t>
        </is>
      </c>
      <c r="L1941" t="inlineStr">
        <is>
          <t>Buen estado</t>
        </is>
      </c>
      <c r="M1941" t="n">
        <v>1960</v>
      </c>
      <c r="N1941" t="n">
        <v>65</v>
      </c>
      <c r="O1941" t="inlineStr">
        <is>
          <t>Vilafranca del Penedès</t>
        </is>
      </c>
      <c r="P1941" t="inlineStr">
        <is>
          <t>*CENTRO</t>
        </is>
      </c>
      <c r="Q1941" t="n">
        <v>98</v>
      </c>
      <c r="R1941" t="inlineStr">
        <is>
          <t>-</t>
        </is>
      </c>
      <c r="S1941" t="inlineStr">
        <is>
          <t>-</t>
        </is>
      </c>
      <c r="T1941" t="inlineStr">
        <is>
          <t>No</t>
        </is>
      </c>
      <c r="U1941" t="n">
        <v>3</v>
      </c>
      <c r="V1941" t="n">
        <v>2</v>
      </c>
      <c r="W1941" t="inlineStr">
        <is>
          <t>-</t>
        </is>
      </c>
      <c r="X1941" t="inlineStr">
        <is>
          <t>No</t>
        </is>
      </c>
      <c r="Y1941" t="inlineStr">
        <is>
          <t>Si</t>
        </is>
      </c>
      <c r="Z1941" t="inlineStr">
        <is>
          <t>No</t>
        </is>
      </c>
      <c r="AA1941" t="inlineStr">
        <is>
          <t>No</t>
        </is>
      </c>
      <c r="AB1941" t="inlineStr">
        <is>
          <t>Si</t>
        </is>
      </c>
      <c r="AC1941" s="126" t="inlineStr">
        <is>
          <t>Aqui</t>
        </is>
      </c>
      <c r="AE1941" t="n">
        <v>2755.102040816327</v>
      </c>
      <c r="AF1941" t="n">
        <v>2079.322294955718</v>
      </c>
    </row>
    <row r="1942">
      <c r="B1942" t="inlineStr">
        <is>
          <t>Actiu</t>
        </is>
      </c>
      <c r="C1942" t="inlineStr">
        <is>
          <t>2025-06-22</t>
        </is>
      </c>
      <c r="D1942" t="inlineStr">
        <is>
          <t>Serra Grup Immobiliari</t>
        </is>
      </c>
      <c r="F1942" t="inlineStr">
        <is>
          <t>2025-06-22</t>
        </is>
      </c>
      <c r="G1942" t="n">
        <v>0</v>
      </c>
      <c r="I1942" t="n">
        <v>276838</v>
      </c>
      <c r="J1942" t="inlineStr">
        <is>
          <t>-</t>
        </is>
      </c>
      <c r="K1942" t="inlineStr">
        <is>
          <t>Viviendas</t>
        </is>
      </c>
      <c r="L1942" t="inlineStr">
        <is>
          <t>Obra Nueva</t>
        </is>
      </c>
      <c r="M1942" t="n">
        <v>2025</v>
      </c>
      <c r="N1942" t="n">
        <v>0</v>
      </c>
      <c r="O1942" t="inlineStr">
        <is>
          <t>Vilafranca del Penedès</t>
        </is>
      </c>
      <c r="P1942" t="inlineStr">
        <is>
          <t>Barceloneta</t>
        </is>
      </c>
      <c r="Q1942" t="n">
        <v>83</v>
      </c>
      <c r="R1942" t="inlineStr">
        <is>
          <t>-</t>
        </is>
      </c>
      <c r="S1942" t="inlineStr">
        <is>
          <t>-</t>
        </is>
      </c>
      <c r="T1942" t="inlineStr">
        <is>
          <t>Si</t>
        </is>
      </c>
      <c r="U1942" t="n">
        <v>3</v>
      </c>
      <c r="V1942" t="n">
        <v>2</v>
      </c>
      <c r="W1942" t="inlineStr">
        <is>
          <t>-</t>
        </is>
      </c>
      <c r="X1942" t="inlineStr">
        <is>
          <t>No</t>
        </is>
      </c>
      <c r="Y1942" t="inlineStr">
        <is>
          <t>No</t>
        </is>
      </c>
      <c r="Z1942" t="inlineStr">
        <is>
          <t>Si</t>
        </is>
      </c>
      <c r="AA1942" t="inlineStr">
        <is>
          <t>No</t>
        </is>
      </c>
      <c r="AB1942" t="inlineStr">
        <is>
          <t>Si</t>
        </is>
      </c>
      <c r="AC1942" s="126" t="inlineStr">
        <is>
          <t>Aqui</t>
        </is>
      </c>
      <c r="AE1942" t="n">
        <v>3335.397590361446</v>
      </c>
      <c r="AF1942" t="n">
        <v>3335.397590361446</v>
      </c>
    </row>
    <row r="1943">
      <c r="B1943" t="inlineStr">
        <is>
          <t>Actiu</t>
        </is>
      </c>
      <c r="C1943" t="inlineStr">
        <is>
          <t>2025-06-22</t>
        </is>
      </c>
      <c r="D1943" t="inlineStr">
        <is>
          <t>Serra Grup Immobiliari</t>
        </is>
      </c>
      <c r="F1943" t="inlineStr">
        <is>
          <t>2025-06-22</t>
        </is>
      </c>
      <c r="G1943" t="n">
        <v>0</v>
      </c>
      <c r="I1943" t="n">
        <v>285000</v>
      </c>
      <c r="J1943" t="inlineStr">
        <is>
          <t>-</t>
        </is>
      </c>
      <c r="K1943" t="inlineStr">
        <is>
          <t>Viviendas</t>
        </is>
      </c>
      <c r="L1943" t="inlineStr">
        <is>
          <t>-</t>
        </is>
      </c>
      <c r="M1943" t="n">
        <v>1966</v>
      </c>
      <c r="N1943" t="n">
        <v>59</v>
      </c>
      <c r="O1943" t="inlineStr">
        <is>
          <t>Vilafranca del Penedès</t>
        </is>
      </c>
      <c r="P1943" t="inlineStr">
        <is>
          <t>Sant Julià</t>
        </is>
      </c>
      <c r="Q1943" t="n">
        <v>90</v>
      </c>
      <c r="R1943" t="inlineStr">
        <is>
          <t>-</t>
        </is>
      </c>
      <c r="S1943" t="inlineStr">
        <is>
          <t>-</t>
        </is>
      </c>
      <c r="T1943" t="inlineStr">
        <is>
          <t>No</t>
        </is>
      </c>
      <c r="U1943" t="n">
        <v>3</v>
      </c>
      <c r="V1943" t="n">
        <v>1</v>
      </c>
      <c r="W1943" t="inlineStr">
        <is>
          <t>-</t>
        </is>
      </c>
      <c r="X1943" t="inlineStr">
        <is>
          <t>Si</t>
        </is>
      </c>
      <c r="Y1943" t="inlineStr">
        <is>
          <t>No</t>
        </is>
      </c>
      <c r="Z1943" t="inlineStr">
        <is>
          <t>No</t>
        </is>
      </c>
      <c r="AA1943" t="inlineStr">
        <is>
          <t>Si</t>
        </is>
      </c>
      <c r="AB1943" t="inlineStr">
        <is>
          <t>Si</t>
        </is>
      </c>
      <c r="AC1943" s="126" t="inlineStr">
        <is>
          <t>Aqui</t>
        </is>
      </c>
      <c r="AE1943" t="n">
        <v>3166.666666666667</v>
      </c>
      <c r="AF1943" t="n">
        <v>2445.302445302445</v>
      </c>
    </row>
    <row r="1944">
      <c r="B1944" t="inlineStr">
        <is>
          <t>Actiu</t>
        </is>
      </c>
      <c r="C1944" t="inlineStr">
        <is>
          <t>2025-06-22</t>
        </is>
      </c>
      <c r="D1944" t="inlineStr">
        <is>
          <t>Serra Grup Immobiliari</t>
        </is>
      </c>
      <c r="F1944" t="inlineStr">
        <is>
          <t>2025-06-22</t>
        </is>
      </c>
      <c r="G1944" t="n">
        <v>0</v>
      </c>
      <c r="I1944" t="n">
        <v>2200000</v>
      </c>
      <c r="J1944" t="inlineStr">
        <is>
          <t>-</t>
        </is>
      </c>
      <c r="K1944" t="inlineStr">
        <is>
          <t>Viviendas</t>
        </is>
      </c>
      <c r="L1944" t="inlineStr">
        <is>
          <t>-</t>
        </is>
      </c>
      <c r="M1944" t="inlineStr">
        <is>
          <t>-</t>
        </is>
      </c>
      <c r="N1944" t="inlineStr">
        <is>
          <t>-</t>
        </is>
      </c>
      <c r="O1944" t="inlineStr">
        <is>
          <t>Vilafranca del Penedès</t>
        </is>
      </c>
      <c r="P1944" t="inlineStr">
        <is>
          <t>Subirats</t>
        </is>
      </c>
      <c r="Q1944" t="n">
        <v>687</v>
      </c>
      <c r="R1944" t="inlineStr">
        <is>
          <t>-</t>
        </is>
      </c>
      <c r="S1944" t="inlineStr">
        <is>
          <t>-</t>
        </is>
      </c>
      <c r="T1944" t="inlineStr">
        <is>
          <t>No</t>
        </is>
      </c>
      <c r="U1944" t="n">
        <v>8</v>
      </c>
      <c r="V1944" t="n">
        <v>6</v>
      </c>
      <c r="W1944" t="inlineStr">
        <is>
          <t>-</t>
        </is>
      </c>
      <c r="X1944" t="inlineStr">
        <is>
          <t>Si</t>
        </is>
      </c>
      <c r="Y1944" t="inlineStr">
        <is>
          <t>Si</t>
        </is>
      </c>
      <c r="Z1944" t="inlineStr">
        <is>
          <t>Si</t>
        </is>
      </c>
      <c r="AA1944" t="inlineStr">
        <is>
          <t>No</t>
        </is>
      </c>
      <c r="AB1944" t="inlineStr">
        <is>
          <t>No</t>
        </is>
      </c>
      <c r="AC1944" s="126" t="inlineStr">
        <is>
          <t>Aqui</t>
        </is>
      </c>
      <c r="AE1944" t="n">
        <v>3202.328966521106</v>
      </c>
      <c r="AF1944" t="inlineStr">
        <is>
          <t>-</t>
        </is>
      </c>
    </row>
    <row r="1945">
      <c r="B1945" t="inlineStr">
        <is>
          <t>Actiu</t>
        </is>
      </c>
      <c r="C1945" t="inlineStr">
        <is>
          <t>2025-06-22</t>
        </is>
      </c>
      <c r="D1945" t="inlineStr">
        <is>
          <t>Serra Grup Immobiliari</t>
        </is>
      </c>
      <c r="F1945" t="inlineStr">
        <is>
          <t>2025-06-22</t>
        </is>
      </c>
      <c r="G1945" t="n">
        <v>0</v>
      </c>
      <c r="I1945" t="n">
        <v>495000</v>
      </c>
      <c r="J1945" t="inlineStr">
        <is>
          <t>-</t>
        </is>
      </c>
      <c r="K1945" t="inlineStr">
        <is>
          <t>Viviendas</t>
        </is>
      </c>
      <c r="L1945" t="inlineStr">
        <is>
          <t>-</t>
        </is>
      </c>
      <c r="M1945" t="n">
        <v>1980</v>
      </c>
      <c r="N1945" t="n">
        <v>45</v>
      </c>
      <c r="O1945" t="inlineStr">
        <is>
          <t>Vilafranca del Penedès</t>
        </is>
      </c>
      <c r="P1945" t="inlineStr">
        <is>
          <t>*CENTRO</t>
        </is>
      </c>
      <c r="Q1945" t="n">
        <v>260</v>
      </c>
      <c r="R1945" t="inlineStr">
        <is>
          <t>-</t>
        </is>
      </c>
      <c r="S1945" t="inlineStr">
        <is>
          <t>-</t>
        </is>
      </c>
      <c r="T1945" t="inlineStr">
        <is>
          <t>Si</t>
        </is>
      </c>
      <c r="U1945" t="n">
        <v>5</v>
      </c>
      <c r="V1945" t="n">
        <v>3</v>
      </c>
      <c r="W1945" t="inlineStr">
        <is>
          <t>-</t>
        </is>
      </c>
      <c r="X1945" t="inlineStr">
        <is>
          <t>No</t>
        </is>
      </c>
      <c r="Y1945" t="inlineStr">
        <is>
          <t>Si</t>
        </is>
      </c>
      <c r="Z1945" t="inlineStr">
        <is>
          <t>No</t>
        </is>
      </c>
      <c r="AA1945" t="inlineStr">
        <is>
          <t>Si</t>
        </is>
      </c>
      <c r="AB1945" t="inlineStr">
        <is>
          <t>No</t>
        </is>
      </c>
      <c r="AC1945" s="126" t="inlineStr">
        <is>
          <t>Aqui</t>
        </is>
      </c>
      <c r="AE1945" t="n">
        <v>1903.846153846154</v>
      </c>
      <c r="AF1945" t="n">
        <v>1554.160125588697</v>
      </c>
    </row>
    <row r="1946">
      <c r="B1946" t="inlineStr">
        <is>
          <t>Actiu</t>
        </is>
      </c>
      <c r="C1946" t="inlineStr">
        <is>
          <t>2025-06-22</t>
        </is>
      </c>
      <c r="D1946" t="inlineStr">
        <is>
          <t>Serra Grup Immobiliari</t>
        </is>
      </c>
      <c r="F1946" t="inlineStr">
        <is>
          <t>2025-06-22</t>
        </is>
      </c>
      <c r="G1946" t="n">
        <v>0</v>
      </c>
      <c r="I1946" t="n">
        <v>295000</v>
      </c>
      <c r="J1946" t="inlineStr">
        <is>
          <t>-</t>
        </is>
      </c>
      <c r="K1946" t="inlineStr">
        <is>
          <t>Viviendas</t>
        </is>
      </c>
      <c r="L1946" t="inlineStr">
        <is>
          <t>-</t>
        </is>
      </c>
      <c r="M1946" t="n">
        <v>1991</v>
      </c>
      <c r="N1946" t="n">
        <v>34</v>
      </c>
      <c r="O1946" t="inlineStr">
        <is>
          <t>Vilafranca del Penedès</t>
        </is>
      </c>
      <c r="P1946" t="inlineStr">
        <is>
          <t>Barceloneta - Molí D´En Rovira</t>
        </is>
      </c>
      <c r="Q1946" t="n">
        <v>121</v>
      </c>
      <c r="R1946" t="inlineStr">
        <is>
          <t>-</t>
        </is>
      </c>
      <c r="S1946" t="inlineStr">
        <is>
          <t>-</t>
        </is>
      </c>
      <c r="T1946" t="inlineStr">
        <is>
          <t>No</t>
        </is>
      </c>
      <c r="U1946" t="n">
        <v>3</v>
      </c>
      <c r="V1946" t="n">
        <v>3</v>
      </c>
      <c r="W1946" t="inlineStr">
        <is>
          <t>-</t>
        </is>
      </c>
      <c r="X1946" t="inlineStr">
        <is>
          <t>No</t>
        </is>
      </c>
      <c r="Y1946" t="inlineStr">
        <is>
          <t>No</t>
        </is>
      </c>
      <c r="Z1946" t="inlineStr">
        <is>
          <t>No</t>
        </is>
      </c>
      <c r="AA1946" t="inlineStr">
        <is>
          <t>Si</t>
        </is>
      </c>
      <c r="AB1946" t="inlineStr">
        <is>
          <t>Si</t>
        </is>
      </c>
      <c r="AC1946" s="126" t="inlineStr">
        <is>
          <t>Aqui</t>
        </is>
      </c>
      <c r="AE1946" t="n">
        <v>2438.01652892562</v>
      </c>
      <c r="AF1946" t="n">
        <v>2083.774811047538</v>
      </c>
    </row>
    <row r="1947">
      <c r="B1947" t="inlineStr">
        <is>
          <t>Actiu</t>
        </is>
      </c>
      <c r="C1947" t="inlineStr">
        <is>
          <t>2025-06-22</t>
        </is>
      </c>
      <c r="D1947" t="inlineStr">
        <is>
          <t>Serra Grup Immobiliari</t>
        </is>
      </c>
      <c r="F1947" t="inlineStr">
        <is>
          <t>2025-06-22</t>
        </is>
      </c>
      <c r="G1947" t="n">
        <v>0</v>
      </c>
      <c r="I1947" t="n">
        <v>296000</v>
      </c>
      <c r="J1947" t="inlineStr">
        <is>
          <t>-</t>
        </is>
      </c>
      <c r="K1947" t="inlineStr">
        <is>
          <t>Viviendas</t>
        </is>
      </c>
      <c r="L1947" t="inlineStr">
        <is>
          <t>Buen estado</t>
        </is>
      </c>
      <c r="M1947" t="inlineStr">
        <is>
          <t>-</t>
        </is>
      </c>
      <c r="N1947" t="inlineStr">
        <is>
          <t>-</t>
        </is>
      </c>
      <c r="O1947" t="inlineStr">
        <is>
          <t>Font-rubí</t>
        </is>
      </c>
      <c r="P1947" t="inlineStr">
        <is>
          <t>Cataluna</t>
        </is>
      </c>
      <c r="Q1947" t="n">
        <v>95</v>
      </c>
      <c r="R1947" t="inlineStr">
        <is>
          <t>-</t>
        </is>
      </c>
      <c r="S1947" t="inlineStr">
        <is>
          <t>-</t>
        </is>
      </c>
      <c r="T1947" t="inlineStr">
        <is>
          <t>No</t>
        </is>
      </c>
      <c r="U1947" t="n">
        <v>7</v>
      </c>
      <c r="V1947" t="n">
        <v>3</v>
      </c>
      <c r="W1947" t="inlineStr">
        <is>
          <t>-</t>
        </is>
      </c>
      <c r="X1947" t="inlineStr">
        <is>
          <t>Si</t>
        </is>
      </c>
      <c r="Y1947" t="inlineStr">
        <is>
          <t>No</t>
        </is>
      </c>
      <c r="Z1947" t="inlineStr">
        <is>
          <t>Si</t>
        </is>
      </c>
      <c r="AA1947" t="inlineStr">
        <is>
          <t>No</t>
        </is>
      </c>
      <c r="AB1947" t="inlineStr">
        <is>
          <t>No</t>
        </is>
      </c>
      <c r="AC1947" s="126" t="inlineStr">
        <is>
          <t>Aqui</t>
        </is>
      </c>
      <c r="AE1947" t="n">
        <v>3115.78947368421</v>
      </c>
      <c r="AF1947" t="inlineStr">
        <is>
          <t>-</t>
        </is>
      </c>
    </row>
    <row r="1948">
      <c r="B1948" t="inlineStr">
        <is>
          <t>Actiu</t>
        </is>
      </c>
      <c r="C1948" t="inlineStr">
        <is>
          <t>2025-06-22</t>
        </is>
      </c>
      <c r="D1948" t="inlineStr">
        <is>
          <t>Serra Grup Immobiliari</t>
        </is>
      </c>
      <c r="F1948" t="inlineStr">
        <is>
          <t>2025-06-22</t>
        </is>
      </c>
      <c r="G1948" t="n">
        <v>0</v>
      </c>
      <c r="I1948" t="n">
        <v>340000</v>
      </c>
      <c r="J1948" t="inlineStr">
        <is>
          <t>-</t>
        </is>
      </c>
      <c r="K1948" t="inlineStr">
        <is>
          <t>Viviendas</t>
        </is>
      </c>
      <c r="L1948" t="inlineStr">
        <is>
          <t>-</t>
        </is>
      </c>
      <c r="M1948" t="n">
        <v>2003</v>
      </c>
      <c r="N1948" t="n">
        <v>22</v>
      </c>
      <c r="O1948" t="inlineStr">
        <is>
          <t>Moja</t>
        </is>
      </c>
      <c r="P1948" t="inlineStr">
        <is>
          <t>La vinera</t>
        </is>
      </c>
      <c r="Q1948" t="n">
        <v>125</v>
      </c>
      <c r="R1948" t="inlineStr">
        <is>
          <t>-</t>
        </is>
      </c>
      <c r="S1948" t="inlineStr">
        <is>
          <t>-</t>
        </is>
      </c>
      <c r="T1948" t="inlineStr">
        <is>
          <t>Si</t>
        </is>
      </c>
      <c r="U1948" t="n">
        <v>4</v>
      </c>
      <c r="V1948" t="n">
        <v>3</v>
      </c>
      <c r="W1948" t="inlineStr">
        <is>
          <t>-</t>
        </is>
      </c>
      <c r="X1948" t="inlineStr">
        <is>
          <t>Si</t>
        </is>
      </c>
      <c r="Y1948" t="inlineStr">
        <is>
          <t>Si</t>
        </is>
      </c>
      <c r="Z1948" t="inlineStr">
        <is>
          <t>Si</t>
        </is>
      </c>
      <c r="AA1948" t="inlineStr">
        <is>
          <t>Si</t>
        </is>
      </c>
      <c r="AB1948" t="inlineStr">
        <is>
          <t>Si</t>
        </is>
      </c>
      <c r="AC1948" s="126" t="inlineStr">
        <is>
          <t>Aqui</t>
        </is>
      </c>
      <c r="AE1948" t="n">
        <v>2720</v>
      </c>
      <c r="AF1948" t="n">
        <v>2450.45045045045</v>
      </c>
    </row>
    <row r="1949">
      <c r="B1949" t="inlineStr">
        <is>
          <t>Actiu</t>
        </is>
      </c>
      <c r="C1949" t="inlineStr">
        <is>
          <t>2025-06-23</t>
        </is>
      </c>
      <c r="D1949" t="inlineStr">
        <is>
          <t>Serra Grup Immobiliari</t>
        </is>
      </c>
      <c r="F1949" t="inlineStr">
        <is>
          <t>2025-06-23</t>
        </is>
      </c>
      <c r="G1949" t="n">
        <v>0</v>
      </c>
      <c r="I1949" t="n">
        <v>273861</v>
      </c>
      <c r="J1949" t="inlineStr">
        <is>
          <t>-</t>
        </is>
      </c>
      <c r="K1949" t="inlineStr">
        <is>
          <t>Viviendas</t>
        </is>
      </c>
      <c r="L1949" t="inlineStr">
        <is>
          <t>Obra Nueva</t>
        </is>
      </c>
      <c r="M1949" t="n">
        <v>2025</v>
      </c>
      <c r="N1949" t="n">
        <v>0</v>
      </c>
      <c r="O1949" t="inlineStr">
        <is>
          <t>Vilafranca del Penedès</t>
        </is>
      </c>
      <c r="P1949" t="inlineStr">
        <is>
          <t>Vilafranca del Penedès</t>
        </is>
      </c>
      <c r="Q1949" t="n">
        <v>84</v>
      </c>
      <c r="R1949" t="inlineStr">
        <is>
          <t>-</t>
        </is>
      </c>
      <c r="S1949" t="inlineStr">
        <is>
          <t>-</t>
        </is>
      </c>
      <c r="T1949" t="inlineStr">
        <is>
          <t>Si</t>
        </is>
      </c>
      <c r="U1949" t="n">
        <v>3</v>
      </c>
      <c r="V1949" t="n">
        <v>2</v>
      </c>
      <c r="W1949" t="inlineStr">
        <is>
          <t>-</t>
        </is>
      </c>
      <c r="X1949" t="inlineStr">
        <is>
          <t>No</t>
        </is>
      </c>
      <c r="Y1949" t="inlineStr">
        <is>
          <t>No</t>
        </is>
      </c>
      <c r="Z1949" t="inlineStr">
        <is>
          <t>Si</t>
        </is>
      </c>
      <c r="AA1949" t="inlineStr">
        <is>
          <t>No</t>
        </is>
      </c>
      <c r="AB1949" t="inlineStr">
        <is>
          <t>Si</t>
        </is>
      </c>
      <c r="AC1949" s="126" t="inlineStr">
        <is>
          <t>Aqui</t>
        </is>
      </c>
      <c r="AE1949" t="n">
        <v>3260.25</v>
      </c>
      <c r="AF1949" t="n">
        <v>3260.25</v>
      </c>
    </row>
    <row r="1950">
      <c r="B1950" t="inlineStr">
        <is>
          <t>Actiu</t>
        </is>
      </c>
      <c r="C1950" t="inlineStr">
        <is>
          <t>2025-06-23</t>
        </is>
      </c>
      <c r="D1950" t="inlineStr">
        <is>
          <t>Serra Grup Immobiliari</t>
        </is>
      </c>
      <c r="F1950" t="inlineStr">
        <is>
          <t>2025-06-23</t>
        </is>
      </c>
      <c r="G1950" t="n">
        <v>0</v>
      </c>
      <c r="I1950" t="n">
        <v>284000</v>
      </c>
      <c r="J1950" t="inlineStr">
        <is>
          <t>-</t>
        </is>
      </c>
      <c r="K1950" t="inlineStr">
        <is>
          <t>Viviendas</t>
        </is>
      </c>
      <c r="L1950" t="inlineStr">
        <is>
          <t>Nuevo</t>
        </is>
      </c>
      <c r="M1950" t="n">
        <v>2025</v>
      </c>
      <c r="N1950" t="n">
        <v>0</v>
      </c>
      <c r="O1950" t="inlineStr">
        <is>
          <t>Vilafranca del Penedès</t>
        </is>
      </c>
      <c r="P1950" t="inlineStr">
        <is>
          <t>La Girada</t>
        </is>
      </c>
      <c r="Q1950" t="n">
        <v>78</v>
      </c>
      <c r="R1950" t="inlineStr">
        <is>
          <t>-</t>
        </is>
      </c>
      <c r="S1950" t="inlineStr">
        <is>
          <t>-</t>
        </is>
      </c>
      <c r="T1950" t="inlineStr">
        <is>
          <t>Si</t>
        </is>
      </c>
      <c r="U1950" t="n">
        <v>4</v>
      </c>
      <c r="V1950" t="n">
        <v>2</v>
      </c>
      <c r="W1950" t="inlineStr">
        <is>
          <t>-</t>
        </is>
      </c>
      <c r="X1950" t="inlineStr">
        <is>
          <t>No</t>
        </is>
      </c>
      <c r="Y1950" t="inlineStr">
        <is>
          <t>Si</t>
        </is>
      </c>
      <c r="Z1950" t="inlineStr">
        <is>
          <t>Si</t>
        </is>
      </c>
      <c r="AA1950" t="inlineStr">
        <is>
          <t>No</t>
        </is>
      </c>
      <c r="AB1950" t="inlineStr">
        <is>
          <t>No</t>
        </is>
      </c>
      <c r="AC1950" s="126" t="inlineStr">
        <is>
          <t>Aqui</t>
        </is>
      </c>
      <c r="AE1950" t="n">
        <v>3641.025641025641</v>
      </c>
      <c r="AF1950" t="n">
        <v>3641.025641025641</v>
      </c>
    </row>
    <row r="1951">
      <c r="B1951" t="inlineStr">
        <is>
          <t>Actiu</t>
        </is>
      </c>
      <c r="C1951" t="inlineStr">
        <is>
          <t>2025-06-23</t>
        </is>
      </c>
      <c r="D1951" t="inlineStr">
        <is>
          <t>Serra Grup Immobiliari</t>
        </is>
      </c>
      <c r="F1951" t="inlineStr">
        <is>
          <t>2025-06-23</t>
        </is>
      </c>
      <c r="G1951" t="n">
        <v>0</v>
      </c>
      <c r="I1951" t="n">
        <v>319200</v>
      </c>
      <c r="J1951" t="inlineStr">
        <is>
          <t>-</t>
        </is>
      </c>
      <c r="K1951" t="inlineStr">
        <is>
          <t>Viviendas</t>
        </is>
      </c>
      <c r="L1951" t="inlineStr">
        <is>
          <t>Obra Nueva</t>
        </is>
      </c>
      <c r="M1951" t="n">
        <v>2025</v>
      </c>
      <c r="N1951" t="n">
        <v>0</v>
      </c>
      <c r="O1951" t="inlineStr">
        <is>
          <t>Vilafranca del Penedès</t>
        </is>
      </c>
      <c r="P1951" t="inlineStr">
        <is>
          <t>Barcelona</t>
        </is>
      </c>
      <c r="Q1951" t="n">
        <v>92</v>
      </c>
      <c r="R1951" t="inlineStr">
        <is>
          <t>-</t>
        </is>
      </c>
      <c r="S1951" t="inlineStr">
        <is>
          <t>-</t>
        </is>
      </c>
      <c r="T1951" t="inlineStr">
        <is>
          <t>Si</t>
        </is>
      </c>
      <c r="U1951" t="n">
        <v>4</v>
      </c>
      <c r="V1951" t="n">
        <v>2</v>
      </c>
      <c r="W1951" t="inlineStr">
        <is>
          <t>-</t>
        </is>
      </c>
      <c r="X1951" t="inlineStr">
        <is>
          <t>No</t>
        </is>
      </c>
      <c r="Y1951" t="inlineStr">
        <is>
          <t>No</t>
        </is>
      </c>
      <c r="Z1951" t="inlineStr">
        <is>
          <t>Si</t>
        </is>
      </c>
      <c r="AA1951" t="inlineStr">
        <is>
          <t>No</t>
        </is>
      </c>
      <c r="AB1951" t="inlineStr">
        <is>
          <t>Si</t>
        </is>
      </c>
      <c r="AC1951" s="126" t="inlineStr">
        <is>
          <t>Aqui</t>
        </is>
      </c>
      <c r="AE1951" t="n">
        <v>3469.565217391304</v>
      </c>
      <c r="AF1951" t="n">
        <v>3469.565217391304</v>
      </c>
    </row>
    <row r="1952">
      <c r="B1952" t="inlineStr">
        <is>
          <t>Actiu</t>
        </is>
      </c>
      <c r="C1952" t="inlineStr">
        <is>
          <t>2025-06-23</t>
        </is>
      </c>
      <c r="D1952" t="inlineStr">
        <is>
          <t>Serra Grup Immobiliari</t>
        </is>
      </c>
      <c r="F1952" t="inlineStr">
        <is>
          <t>2025-06-23</t>
        </is>
      </c>
      <c r="G1952" t="n">
        <v>0</v>
      </c>
      <c r="I1952" t="n">
        <v>282043</v>
      </c>
      <c r="J1952" t="inlineStr">
        <is>
          <t>-</t>
        </is>
      </c>
      <c r="K1952" t="inlineStr">
        <is>
          <t>Viviendas</t>
        </is>
      </c>
      <c r="L1952" t="inlineStr">
        <is>
          <t>Nuevo</t>
        </is>
      </c>
      <c r="M1952" t="inlineStr">
        <is>
          <t>-</t>
        </is>
      </c>
      <c r="N1952" t="inlineStr">
        <is>
          <t>-</t>
        </is>
      </c>
      <c r="O1952" t="inlineStr">
        <is>
          <t>Vilafranca del Penedès</t>
        </is>
      </c>
      <c r="P1952" t="inlineStr">
        <is>
          <t>Barcelona</t>
        </is>
      </c>
      <c r="Q1952" t="n">
        <v>83</v>
      </c>
      <c r="R1952" t="inlineStr">
        <is>
          <t>-</t>
        </is>
      </c>
      <c r="S1952" t="inlineStr">
        <is>
          <t>-</t>
        </is>
      </c>
      <c r="T1952" t="inlineStr">
        <is>
          <t>Si</t>
        </is>
      </c>
      <c r="U1952" t="n">
        <v>3</v>
      </c>
      <c r="V1952" t="n">
        <v>2</v>
      </c>
      <c r="W1952" t="inlineStr">
        <is>
          <t>-</t>
        </is>
      </c>
      <c r="X1952" t="inlineStr">
        <is>
          <t>No</t>
        </is>
      </c>
      <c r="Y1952" t="inlineStr">
        <is>
          <t>No</t>
        </is>
      </c>
      <c r="Z1952" t="inlineStr">
        <is>
          <t>Si</t>
        </is>
      </c>
      <c r="AA1952" t="inlineStr">
        <is>
          <t>No</t>
        </is>
      </c>
      <c r="AB1952" t="inlineStr">
        <is>
          <t>Si</t>
        </is>
      </c>
      <c r="AC1952" s="126" t="inlineStr">
        <is>
          <t>Aqui</t>
        </is>
      </c>
      <c r="AE1952" t="n">
        <v>3398.10843373494</v>
      </c>
      <c r="AF1952" t="inlineStr">
        <is>
          <t>-</t>
        </is>
      </c>
    </row>
    <row r="1953">
      <c r="B1953" t="inlineStr">
        <is>
          <t>Actiu</t>
        </is>
      </c>
      <c r="C1953" t="inlineStr">
        <is>
          <t>2025-06-23</t>
        </is>
      </c>
      <c r="D1953" t="inlineStr">
        <is>
          <t>Serra Grup Immobiliari</t>
        </is>
      </c>
      <c r="F1953" t="inlineStr">
        <is>
          <t>2025-06-23</t>
        </is>
      </c>
      <c r="G1953" t="n">
        <v>0</v>
      </c>
      <c r="I1953" t="n">
        <v>495000</v>
      </c>
      <c r="J1953" t="inlineStr">
        <is>
          <t>-</t>
        </is>
      </c>
      <c r="K1953" t="inlineStr">
        <is>
          <t>Viviendas</t>
        </is>
      </c>
      <c r="L1953" t="inlineStr">
        <is>
          <t>Buen estado</t>
        </is>
      </c>
      <c r="M1953" t="n">
        <v>1918</v>
      </c>
      <c r="N1953" t="n">
        <v>107</v>
      </c>
      <c r="O1953" t="inlineStr">
        <is>
          <t>Vilafranca del Penedès</t>
        </is>
      </c>
      <c r="P1953" t="inlineStr">
        <is>
          <t>*CENTRO</t>
        </is>
      </c>
      <c r="Q1953" t="n">
        <v>273</v>
      </c>
      <c r="R1953" t="inlineStr">
        <is>
          <t>-</t>
        </is>
      </c>
      <c r="S1953" t="inlineStr">
        <is>
          <t>-</t>
        </is>
      </c>
      <c r="T1953" t="inlineStr">
        <is>
          <t>No</t>
        </is>
      </c>
      <c r="U1953" t="n">
        <v>7</v>
      </c>
      <c r="V1953" t="n">
        <v>4</v>
      </c>
      <c r="W1953" t="inlineStr">
        <is>
          <t>-</t>
        </is>
      </c>
      <c r="X1953" t="inlineStr">
        <is>
          <t>No</t>
        </is>
      </c>
      <c r="Y1953" t="inlineStr">
        <is>
          <t>Si</t>
        </is>
      </c>
      <c r="Z1953" t="inlineStr">
        <is>
          <t>No</t>
        </is>
      </c>
      <c r="AA1953" t="inlineStr">
        <is>
          <t>No</t>
        </is>
      </c>
      <c r="AB1953" t="inlineStr">
        <is>
          <t>No</t>
        </is>
      </c>
      <c r="AC1953" s="126" t="inlineStr">
        <is>
          <t>Aqui</t>
        </is>
      </c>
      <c r="AE1953" t="n">
        <v>1813.186813186813</v>
      </c>
      <c r="AF1953" t="n">
        <v>1181.22919425851</v>
      </c>
    </row>
    <row r="1954">
      <c r="B1954" t="inlineStr">
        <is>
          <t>Actiu</t>
        </is>
      </c>
      <c r="C1954" t="inlineStr">
        <is>
          <t>2025-06-23</t>
        </is>
      </c>
      <c r="D1954" t="inlineStr">
        <is>
          <t>Serra Grup Immobiliari</t>
        </is>
      </c>
      <c r="F1954" t="inlineStr">
        <is>
          <t>2025-06-23</t>
        </is>
      </c>
      <c r="G1954" t="n">
        <v>0</v>
      </c>
      <c r="I1954" t="n">
        <v>148000</v>
      </c>
      <c r="J1954" t="inlineStr">
        <is>
          <t>-</t>
        </is>
      </c>
      <c r="K1954" t="inlineStr">
        <is>
          <t>Viviendas</t>
        </is>
      </c>
      <c r="L1954" t="inlineStr">
        <is>
          <t>Buen estado</t>
        </is>
      </c>
      <c r="M1954" t="n">
        <v>1967</v>
      </c>
      <c r="N1954" t="n">
        <v>58</v>
      </c>
      <c r="O1954" t="inlineStr">
        <is>
          <t>Vilafranca del Penedès</t>
        </is>
      </c>
      <c r="P1954" t="inlineStr">
        <is>
          <t>LEspirall</t>
        </is>
      </c>
      <c r="Q1954" t="n">
        <v>80</v>
      </c>
      <c r="R1954" t="inlineStr">
        <is>
          <t>-</t>
        </is>
      </c>
      <c r="S1954" t="inlineStr">
        <is>
          <t>-</t>
        </is>
      </c>
      <c r="T1954" t="inlineStr">
        <is>
          <t>Si</t>
        </is>
      </c>
      <c r="U1954" t="n">
        <v>3</v>
      </c>
      <c r="V1954" t="n">
        <v>1</v>
      </c>
      <c r="W1954" t="inlineStr">
        <is>
          <t>Este</t>
        </is>
      </c>
      <c r="X1954" t="inlineStr">
        <is>
          <t>No</t>
        </is>
      </c>
      <c r="Y1954" t="inlineStr">
        <is>
          <t>No</t>
        </is>
      </c>
      <c r="Z1954" t="inlineStr">
        <is>
          <t>No</t>
        </is>
      </c>
      <c r="AA1954" t="inlineStr">
        <is>
          <t>No</t>
        </is>
      </c>
      <c r="AB1954" t="inlineStr">
        <is>
          <t>Si</t>
        </is>
      </c>
      <c r="AC1954" s="126" t="inlineStr">
        <is>
          <t>Aqui</t>
        </is>
      </c>
      <c r="AE1954" t="n">
        <v>1850</v>
      </c>
      <c r="AF1954" t="n">
        <v>1434.108527131783</v>
      </c>
    </row>
    <row r="1955">
      <c r="B1955" t="inlineStr">
        <is>
          <t>Actiu</t>
        </is>
      </c>
      <c r="C1955" t="inlineStr">
        <is>
          <t>2025-06-23</t>
        </is>
      </c>
      <c r="D1955" t="inlineStr">
        <is>
          <t>Serra Grup Immobiliari</t>
        </is>
      </c>
      <c r="F1955" t="inlineStr">
        <is>
          <t>2025-06-23</t>
        </is>
      </c>
      <c r="G1955" t="n">
        <v>0</v>
      </c>
      <c r="I1955" t="n">
        <v>273137</v>
      </c>
      <c r="J1955" t="inlineStr">
        <is>
          <t>-</t>
        </is>
      </c>
      <c r="K1955" t="inlineStr">
        <is>
          <t>Viviendas</t>
        </is>
      </c>
      <c r="L1955" t="inlineStr">
        <is>
          <t>Obra Nueva</t>
        </is>
      </c>
      <c r="M1955" t="inlineStr">
        <is>
          <t>-</t>
        </is>
      </c>
      <c r="N1955" t="inlineStr">
        <is>
          <t>-</t>
        </is>
      </c>
      <c r="O1955" t="inlineStr">
        <is>
          <t>Vilafranca del Penedès</t>
        </is>
      </c>
      <c r="P1955" t="inlineStr">
        <is>
          <t>Barceloneta</t>
        </is>
      </c>
      <c r="Q1955" t="n">
        <v>82</v>
      </c>
      <c r="R1955" t="inlineStr">
        <is>
          <t>-</t>
        </is>
      </c>
      <c r="S1955" t="inlineStr">
        <is>
          <t>-</t>
        </is>
      </c>
      <c r="T1955" t="inlineStr">
        <is>
          <t>Si</t>
        </is>
      </c>
      <c r="U1955" t="n">
        <v>3</v>
      </c>
      <c r="V1955" t="n">
        <v>2</v>
      </c>
      <c r="W1955" t="inlineStr">
        <is>
          <t>-</t>
        </is>
      </c>
      <c r="X1955" t="inlineStr">
        <is>
          <t>No</t>
        </is>
      </c>
      <c r="Y1955" t="inlineStr">
        <is>
          <t>No</t>
        </is>
      </c>
      <c r="Z1955" t="inlineStr">
        <is>
          <t>Si</t>
        </is>
      </c>
      <c r="AA1955" t="inlineStr">
        <is>
          <t>No</t>
        </is>
      </c>
      <c r="AB1955" t="inlineStr">
        <is>
          <t>Si</t>
        </is>
      </c>
      <c r="AC1955" s="126" t="inlineStr">
        <is>
          <t>Aqui</t>
        </is>
      </c>
      <c r="AE1955" t="n">
        <v>3330.939024390244</v>
      </c>
      <c r="AF1955" t="inlineStr">
        <is>
          <t>-</t>
        </is>
      </c>
    </row>
    <row r="1956">
      <c r="B1956" t="inlineStr">
        <is>
          <t>Actiu</t>
        </is>
      </c>
      <c r="C1956" t="inlineStr">
        <is>
          <t>2025-06-23</t>
        </is>
      </c>
      <c r="D1956" t="inlineStr">
        <is>
          <t>Serra Grup Immobiliari</t>
        </is>
      </c>
      <c r="F1956" t="inlineStr">
        <is>
          <t>2025-06-23</t>
        </is>
      </c>
      <c r="G1956" t="n">
        <v>0</v>
      </c>
      <c r="I1956" t="n">
        <v>294743</v>
      </c>
      <c r="J1956" t="inlineStr">
        <is>
          <t>-</t>
        </is>
      </c>
      <c r="K1956" t="inlineStr">
        <is>
          <t>Viviendas</t>
        </is>
      </c>
      <c r="L1956" t="inlineStr">
        <is>
          <t>Obra Nueva</t>
        </is>
      </c>
      <c r="M1956" t="n">
        <v>2025</v>
      </c>
      <c r="N1956" t="n">
        <v>0</v>
      </c>
      <c r="O1956" t="inlineStr">
        <is>
          <t>Vilafranca del Penedès</t>
        </is>
      </c>
      <c r="P1956" t="inlineStr">
        <is>
          <t>Barceloneta</t>
        </is>
      </c>
      <c r="Q1956" t="n">
        <v>82</v>
      </c>
      <c r="R1956" t="inlineStr">
        <is>
          <t>-</t>
        </is>
      </c>
      <c r="S1956" t="inlineStr">
        <is>
          <t>-</t>
        </is>
      </c>
      <c r="T1956" t="inlineStr">
        <is>
          <t>Si</t>
        </is>
      </c>
      <c r="U1956" t="n">
        <v>4</v>
      </c>
      <c r="V1956" t="n">
        <v>2</v>
      </c>
      <c r="W1956" t="inlineStr">
        <is>
          <t>-</t>
        </is>
      </c>
      <c r="X1956" t="inlineStr">
        <is>
          <t>No</t>
        </is>
      </c>
      <c r="Y1956" t="inlineStr">
        <is>
          <t>No</t>
        </is>
      </c>
      <c r="Z1956" t="inlineStr">
        <is>
          <t>Si</t>
        </is>
      </c>
      <c r="AA1956" t="inlineStr">
        <is>
          <t>No</t>
        </is>
      </c>
      <c r="AB1956" t="inlineStr">
        <is>
          <t>Si</t>
        </is>
      </c>
      <c r="AC1956" s="126" t="inlineStr">
        <is>
          <t>Aqui</t>
        </is>
      </c>
      <c r="AE1956" t="n">
        <v>3594.426829268293</v>
      </c>
      <c r="AF1956" t="n">
        <v>3594.426829268293</v>
      </c>
    </row>
    <row r="1957">
      <c r="B1957" t="inlineStr">
        <is>
          <t>Actiu</t>
        </is>
      </c>
      <c r="C1957" t="inlineStr">
        <is>
          <t>2025-06-23</t>
        </is>
      </c>
      <c r="D1957" t="inlineStr">
        <is>
          <t>Serra Grup Immobiliari</t>
        </is>
      </c>
      <c r="F1957" t="inlineStr">
        <is>
          <t>2025-06-23</t>
        </is>
      </c>
      <c r="G1957" t="n">
        <v>0</v>
      </c>
      <c r="I1957" t="n">
        <v>175000</v>
      </c>
      <c r="J1957" t="inlineStr">
        <is>
          <t>-</t>
        </is>
      </c>
      <c r="K1957" t="inlineStr">
        <is>
          <t>Viviendas</t>
        </is>
      </c>
      <c r="L1957" t="inlineStr">
        <is>
          <t>Buen estado</t>
        </is>
      </c>
      <c r="M1957" t="n">
        <v>1995</v>
      </c>
      <c r="N1957" t="n">
        <v>30</v>
      </c>
      <c r="O1957" t="inlineStr">
        <is>
          <t>Vilafranca del Penedès</t>
        </is>
      </c>
      <c r="P1957" t="inlineStr">
        <is>
          <t>LES CLOTES</t>
        </is>
      </c>
      <c r="Q1957" t="n">
        <v>87</v>
      </c>
      <c r="R1957" t="inlineStr">
        <is>
          <t>-</t>
        </is>
      </c>
      <c r="S1957" t="inlineStr">
        <is>
          <t>-</t>
        </is>
      </c>
      <c r="T1957" t="inlineStr">
        <is>
          <t>Si</t>
        </is>
      </c>
      <c r="U1957" t="n">
        <v>4</v>
      </c>
      <c r="V1957" t="n">
        <v>2</v>
      </c>
      <c r="W1957" t="inlineStr">
        <is>
          <t>Oeste</t>
        </is>
      </c>
      <c r="X1957" t="inlineStr">
        <is>
          <t>No</t>
        </is>
      </c>
      <c r="Y1957" t="inlineStr">
        <is>
          <t>Si</t>
        </is>
      </c>
      <c r="Z1957" t="inlineStr">
        <is>
          <t>No</t>
        </is>
      </c>
      <c r="AA1957" t="inlineStr">
        <is>
          <t>No</t>
        </is>
      </c>
      <c r="AB1957" t="inlineStr">
        <is>
          <t>No</t>
        </is>
      </c>
      <c r="AC1957" s="126" t="inlineStr">
        <is>
          <t>Aqui</t>
        </is>
      </c>
      <c r="AE1957" t="n">
        <v>2011.494252873563</v>
      </c>
      <c r="AF1957" t="n">
        <v>1749.125437281359</v>
      </c>
    </row>
    <row r="1958">
      <c r="B1958" t="inlineStr">
        <is>
          <t>Actiu</t>
        </is>
      </c>
      <c r="C1958" t="inlineStr">
        <is>
          <t>2025-06-23</t>
        </is>
      </c>
      <c r="D1958" t="inlineStr">
        <is>
          <t>Serra Grup Immobiliari</t>
        </is>
      </c>
      <c r="F1958" t="inlineStr">
        <is>
          <t>2025-06-23</t>
        </is>
      </c>
      <c r="G1958" t="n">
        <v>0</v>
      </c>
      <c r="I1958" t="n">
        <v>700000</v>
      </c>
      <c r="J1958" t="inlineStr">
        <is>
          <t>-</t>
        </is>
      </c>
      <c r="K1958" t="inlineStr">
        <is>
          <t>Viviendas</t>
        </is>
      </c>
      <c r="L1958" t="inlineStr">
        <is>
          <t>Buen estado</t>
        </is>
      </c>
      <c r="M1958" t="n">
        <v>1925</v>
      </c>
      <c r="N1958" t="n">
        <v>100</v>
      </c>
      <c r="O1958" t="inlineStr">
        <is>
          <t>Vilafranca del Penedès</t>
        </is>
      </c>
      <c r="P1958" t="inlineStr">
        <is>
          <t>*CENTRO</t>
        </is>
      </c>
      <c r="Q1958" t="n">
        <v>181</v>
      </c>
      <c r="R1958" t="inlineStr">
        <is>
          <t>-</t>
        </is>
      </c>
      <c r="S1958" t="inlineStr">
        <is>
          <t>-</t>
        </is>
      </c>
      <c r="T1958" t="inlineStr">
        <is>
          <t>No</t>
        </is>
      </c>
      <c r="U1958" t="n">
        <v>8</v>
      </c>
      <c r="V1958" t="n">
        <v>8</v>
      </c>
      <c r="W1958" t="inlineStr">
        <is>
          <t>Este</t>
        </is>
      </c>
      <c r="X1958" t="inlineStr">
        <is>
          <t>No</t>
        </is>
      </c>
      <c r="Y1958" t="inlineStr">
        <is>
          <t>Si</t>
        </is>
      </c>
      <c r="Z1958" t="inlineStr">
        <is>
          <t>No</t>
        </is>
      </c>
      <c r="AA1958" t="inlineStr">
        <is>
          <t>No</t>
        </is>
      </c>
      <c r="AB1958" t="inlineStr">
        <is>
          <t>No</t>
        </is>
      </c>
      <c r="AC1958" s="126" t="inlineStr">
        <is>
          <t>Aqui</t>
        </is>
      </c>
      <c r="AE1958" t="n">
        <v>3867.403314917127</v>
      </c>
      <c r="AF1958" t="n">
        <v>2578.268876611418</v>
      </c>
    </row>
    <row r="1959">
      <c r="B1959" t="inlineStr">
        <is>
          <t>Actiu</t>
        </is>
      </c>
      <c r="C1959" t="inlineStr">
        <is>
          <t>2025-06-23</t>
        </is>
      </c>
      <c r="D1959" t="inlineStr">
        <is>
          <t>Serra Grup Immobiliari</t>
        </is>
      </c>
      <c r="F1959" t="inlineStr">
        <is>
          <t>2025-06-23</t>
        </is>
      </c>
      <c r="G1959" t="n">
        <v>0</v>
      </c>
      <c r="I1959" t="n">
        <v>270000</v>
      </c>
      <c r="J1959" t="inlineStr">
        <is>
          <t>-</t>
        </is>
      </c>
      <c r="K1959" t="inlineStr">
        <is>
          <t>Viviendas</t>
        </is>
      </c>
      <c r="L1959" t="inlineStr">
        <is>
          <t>Seminuevo</t>
        </is>
      </c>
      <c r="M1959" t="n">
        <v>2023</v>
      </c>
      <c r="N1959" t="n">
        <v>2</v>
      </c>
      <c r="O1959" t="inlineStr">
        <is>
          <t>Vilafranca del Penedès</t>
        </is>
      </c>
      <c r="P1959" t="inlineStr">
        <is>
          <t>*CENTRO</t>
        </is>
      </c>
      <c r="Q1959" t="n">
        <v>95</v>
      </c>
      <c r="R1959" t="inlineStr">
        <is>
          <t>-</t>
        </is>
      </c>
      <c r="S1959" t="inlineStr">
        <is>
          <t>-</t>
        </is>
      </c>
      <c r="T1959" t="inlineStr">
        <is>
          <t>Si</t>
        </is>
      </c>
      <c r="U1959" t="n">
        <v>3</v>
      </c>
      <c r="V1959" t="n">
        <v>2</v>
      </c>
      <c r="W1959" t="inlineStr">
        <is>
          <t>Sur</t>
        </is>
      </c>
      <c r="X1959" t="inlineStr">
        <is>
          <t>No</t>
        </is>
      </c>
      <c r="Y1959" t="inlineStr">
        <is>
          <t>Si</t>
        </is>
      </c>
      <c r="Z1959" t="inlineStr">
        <is>
          <t>No</t>
        </is>
      </c>
      <c r="AA1959" t="inlineStr">
        <is>
          <t>No</t>
        </is>
      </c>
      <c r="AB1959" t="inlineStr">
        <is>
          <t>No</t>
        </is>
      </c>
      <c r="AC1959" s="126" t="inlineStr">
        <is>
          <t>Aqui</t>
        </is>
      </c>
      <c r="AE1959" t="n">
        <v>2842.105263157895</v>
      </c>
      <c r="AF1959" t="n">
        <v>2813.965607087024</v>
      </c>
    </row>
    <row r="1960">
      <c r="B1960" t="inlineStr">
        <is>
          <t>Actiu</t>
        </is>
      </c>
      <c r="C1960" t="inlineStr">
        <is>
          <t>2025-06-23</t>
        </is>
      </c>
      <c r="D1960" t="inlineStr">
        <is>
          <t>Serra Grup Immobiliari</t>
        </is>
      </c>
      <c r="F1960" t="inlineStr">
        <is>
          <t>2025-06-23</t>
        </is>
      </c>
      <c r="G1960" t="n">
        <v>0</v>
      </c>
      <c r="I1960" t="n">
        <v>268000</v>
      </c>
      <c r="J1960" t="inlineStr">
        <is>
          <t>-</t>
        </is>
      </c>
      <c r="K1960" t="inlineStr">
        <is>
          <t>Viviendas</t>
        </is>
      </c>
      <c r="L1960" t="inlineStr">
        <is>
          <t>Obra Nueva</t>
        </is>
      </c>
      <c r="M1960" t="n">
        <v>2025</v>
      </c>
      <c r="N1960" t="n">
        <v>0</v>
      </c>
      <c r="O1960" t="inlineStr">
        <is>
          <t>Vilafranca del Penedès</t>
        </is>
      </c>
      <c r="P1960" t="inlineStr">
        <is>
          <t>La Girada</t>
        </is>
      </c>
      <c r="Q1960" t="n">
        <v>78</v>
      </c>
      <c r="R1960" t="inlineStr">
        <is>
          <t>-</t>
        </is>
      </c>
      <c r="S1960" t="inlineStr">
        <is>
          <t>-</t>
        </is>
      </c>
      <c r="T1960" t="inlineStr">
        <is>
          <t>Si</t>
        </is>
      </c>
      <c r="U1960" t="n">
        <v>4</v>
      </c>
      <c r="V1960" t="n">
        <v>2</v>
      </c>
      <c r="W1960" t="inlineStr">
        <is>
          <t>-</t>
        </is>
      </c>
      <c r="X1960" t="inlineStr">
        <is>
          <t>No</t>
        </is>
      </c>
      <c r="Y1960" t="inlineStr">
        <is>
          <t>Si</t>
        </is>
      </c>
      <c r="Z1960" t="inlineStr">
        <is>
          <t>Si</t>
        </is>
      </c>
      <c r="AA1960" t="inlineStr">
        <is>
          <t>No</t>
        </is>
      </c>
      <c r="AB1960" t="inlineStr">
        <is>
          <t>No</t>
        </is>
      </c>
      <c r="AC1960" s="126" t="inlineStr">
        <is>
          <t>Aqui</t>
        </is>
      </c>
      <c r="AE1960" t="n">
        <v>3435.897435897436</v>
      </c>
      <c r="AF1960" t="n">
        <v>3435.897435897436</v>
      </c>
    </row>
    <row r="1961">
      <c r="B1961" t="inlineStr">
        <is>
          <t>Actiu</t>
        </is>
      </c>
      <c r="C1961" t="inlineStr">
        <is>
          <t>2025-06-23</t>
        </is>
      </c>
      <c r="D1961" t="inlineStr">
        <is>
          <t>Serra Grup Immobiliari</t>
        </is>
      </c>
      <c r="F1961" t="inlineStr">
        <is>
          <t>2025-06-23</t>
        </is>
      </c>
      <c r="G1961" t="n">
        <v>0</v>
      </c>
      <c r="I1961" t="n">
        <v>270000</v>
      </c>
      <c r="J1961" t="inlineStr">
        <is>
          <t>-</t>
        </is>
      </c>
      <c r="K1961" t="inlineStr">
        <is>
          <t>Viviendas</t>
        </is>
      </c>
      <c r="L1961" t="inlineStr">
        <is>
          <t>Buen estado</t>
        </is>
      </c>
      <c r="M1961" t="n">
        <v>1960</v>
      </c>
      <c r="N1961" t="n">
        <v>65</v>
      </c>
      <c r="O1961" t="inlineStr">
        <is>
          <t>Vilafranca del Penedès</t>
        </is>
      </c>
      <c r="P1961" t="inlineStr">
        <is>
          <t>*CENTRO</t>
        </is>
      </c>
      <c r="Q1961" t="n">
        <v>98</v>
      </c>
      <c r="R1961" t="inlineStr">
        <is>
          <t>-</t>
        </is>
      </c>
      <c r="S1961" t="inlineStr">
        <is>
          <t>-</t>
        </is>
      </c>
      <c r="T1961" t="inlineStr">
        <is>
          <t>No</t>
        </is>
      </c>
      <c r="U1961" t="n">
        <v>3</v>
      </c>
      <c r="V1961" t="n">
        <v>2</v>
      </c>
      <c r="W1961" t="inlineStr">
        <is>
          <t>-</t>
        </is>
      </c>
      <c r="X1961" t="inlineStr">
        <is>
          <t>No</t>
        </is>
      </c>
      <c r="Y1961" t="inlineStr">
        <is>
          <t>Si</t>
        </is>
      </c>
      <c r="Z1961" t="inlineStr">
        <is>
          <t>No</t>
        </is>
      </c>
      <c r="AA1961" t="inlineStr">
        <is>
          <t>No</t>
        </is>
      </c>
      <c r="AB1961" t="inlineStr">
        <is>
          <t>Si</t>
        </is>
      </c>
      <c r="AC1961" s="126" t="inlineStr">
        <is>
          <t>Aqui</t>
        </is>
      </c>
      <c r="AE1961" t="n">
        <v>2755.102040816327</v>
      </c>
      <c r="AF1961" t="n">
        <v>2079.322294955718</v>
      </c>
    </row>
    <row r="1962">
      <c r="B1962" t="inlineStr">
        <is>
          <t>Actiu</t>
        </is>
      </c>
      <c r="C1962" t="inlineStr">
        <is>
          <t>2025-06-23</t>
        </is>
      </c>
      <c r="D1962" t="inlineStr">
        <is>
          <t>Serra Grup Immobiliari</t>
        </is>
      </c>
      <c r="F1962" t="inlineStr">
        <is>
          <t>2025-06-23</t>
        </is>
      </c>
      <c r="G1962" t="n">
        <v>0</v>
      </c>
      <c r="I1962" t="n">
        <v>267000</v>
      </c>
      <c r="J1962" t="inlineStr">
        <is>
          <t>-</t>
        </is>
      </c>
      <c r="K1962" t="inlineStr">
        <is>
          <t>Viviendas</t>
        </is>
      </c>
      <c r="L1962" t="inlineStr">
        <is>
          <t>Buen estado</t>
        </is>
      </c>
      <c r="M1962" t="inlineStr">
        <is>
          <t>-</t>
        </is>
      </c>
      <c r="N1962" t="inlineStr">
        <is>
          <t>-</t>
        </is>
      </c>
      <c r="O1962" t="inlineStr">
        <is>
          <t>Vilafranca del Penedès</t>
        </is>
      </c>
      <c r="P1962" t="inlineStr">
        <is>
          <t>*CENTRO</t>
        </is>
      </c>
      <c r="Q1962" t="n">
        <v>305</v>
      </c>
      <c r="R1962" t="inlineStr">
        <is>
          <t>-</t>
        </is>
      </c>
      <c r="S1962" t="inlineStr">
        <is>
          <t>-</t>
        </is>
      </c>
      <c r="T1962" t="inlineStr">
        <is>
          <t>No</t>
        </is>
      </c>
      <c r="U1962" t="n">
        <v>4</v>
      </c>
      <c r="V1962" t="n">
        <v>3</v>
      </c>
      <c r="W1962" t="inlineStr">
        <is>
          <t>-</t>
        </is>
      </c>
      <c r="X1962" t="inlineStr">
        <is>
          <t>No</t>
        </is>
      </c>
      <c r="Y1962" t="inlineStr">
        <is>
          <t>No</t>
        </is>
      </c>
      <c r="Z1962" t="inlineStr">
        <is>
          <t>No</t>
        </is>
      </c>
      <c r="AA1962" t="inlineStr">
        <is>
          <t>No</t>
        </is>
      </c>
      <c r="AB1962" t="inlineStr">
        <is>
          <t>No</t>
        </is>
      </c>
      <c r="AC1962" s="126" t="inlineStr">
        <is>
          <t>Aqui</t>
        </is>
      </c>
      <c r="AE1962" t="n">
        <v>875.4098360655738</v>
      </c>
      <c r="AF1962" t="inlineStr">
        <is>
          <t>-</t>
        </is>
      </c>
    </row>
    <row r="1963">
      <c r="B1963" t="inlineStr">
        <is>
          <t>Actiu</t>
        </is>
      </c>
      <c r="C1963" t="inlineStr">
        <is>
          <t>2025-06-23</t>
        </is>
      </c>
      <c r="D1963" t="inlineStr">
        <is>
          <t>Serra Grup Immobiliari</t>
        </is>
      </c>
      <c r="F1963" t="inlineStr">
        <is>
          <t>2025-06-23</t>
        </is>
      </c>
      <c r="G1963" t="n">
        <v>0</v>
      </c>
      <c r="I1963" t="n">
        <v>288472</v>
      </c>
      <c r="J1963" t="inlineStr">
        <is>
          <t>-</t>
        </is>
      </c>
      <c r="K1963" t="inlineStr">
        <is>
          <t>Viviendas</t>
        </is>
      </c>
      <c r="L1963" t="inlineStr">
        <is>
          <t>Obra Nueva</t>
        </is>
      </c>
      <c r="M1963" t="n">
        <v>2025</v>
      </c>
      <c r="N1963" t="n">
        <v>0</v>
      </c>
      <c r="O1963" t="inlineStr">
        <is>
          <t>Vilafranca del Penedès</t>
        </is>
      </c>
      <c r="P1963" t="inlineStr">
        <is>
          <t>Vilafranca del Penedès</t>
        </is>
      </c>
      <c r="Q1963" t="n">
        <v>88</v>
      </c>
      <c r="R1963" t="inlineStr">
        <is>
          <t>-</t>
        </is>
      </c>
      <c r="S1963" t="inlineStr">
        <is>
          <t>-</t>
        </is>
      </c>
      <c r="T1963" t="inlineStr">
        <is>
          <t>Si</t>
        </is>
      </c>
      <c r="U1963" t="n">
        <v>4</v>
      </c>
      <c r="V1963" t="n">
        <v>2</v>
      </c>
      <c r="W1963" t="inlineStr">
        <is>
          <t>-</t>
        </is>
      </c>
      <c r="X1963" t="inlineStr">
        <is>
          <t>No</t>
        </is>
      </c>
      <c r="Y1963" t="inlineStr">
        <is>
          <t>Si</t>
        </is>
      </c>
      <c r="Z1963" t="inlineStr">
        <is>
          <t>Si</t>
        </is>
      </c>
      <c r="AA1963" t="inlineStr">
        <is>
          <t>No</t>
        </is>
      </c>
      <c r="AB1963" t="inlineStr">
        <is>
          <t>Si</t>
        </is>
      </c>
      <c r="AC1963" s="126" t="inlineStr">
        <is>
          <t>Aqui</t>
        </is>
      </c>
      <c r="AE1963" t="n">
        <v>3278.090909090909</v>
      </c>
      <c r="AF1963" t="n">
        <v>3278.090909090909</v>
      </c>
    </row>
    <row r="1964">
      <c r="B1964" t="inlineStr">
        <is>
          <t>Actiu</t>
        </is>
      </c>
      <c r="C1964" t="inlineStr">
        <is>
          <t>2025-06-23</t>
        </is>
      </c>
      <c r="D1964" t="inlineStr">
        <is>
          <t>Serra Grup Immobiliari</t>
        </is>
      </c>
      <c r="F1964" t="inlineStr">
        <is>
          <t>2025-06-23</t>
        </is>
      </c>
      <c r="G1964" t="n">
        <v>0</v>
      </c>
      <c r="I1964" t="n">
        <v>276105</v>
      </c>
      <c r="J1964" t="inlineStr">
        <is>
          <t>-</t>
        </is>
      </c>
      <c r="K1964" t="inlineStr">
        <is>
          <t>Viviendas</t>
        </is>
      </c>
      <c r="L1964" t="inlineStr">
        <is>
          <t>Obra Nueva</t>
        </is>
      </c>
      <c r="M1964" t="n">
        <v>2025</v>
      </c>
      <c r="N1964" t="n">
        <v>0</v>
      </c>
      <c r="O1964" t="inlineStr">
        <is>
          <t>Vilafranca del Penedès</t>
        </is>
      </c>
      <c r="P1964" t="inlineStr">
        <is>
          <t>Vilafranca del Penedès</t>
        </is>
      </c>
      <c r="Q1964" t="n">
        <v>83</v>
      </c>
      <c r="R1964" t="inlineStr">
        <is>
          <t>-</t>
        </is>
      </c>
      <c r="S1964" t="inlineStr">
        <is>
          <t>-</t>
        </is>
      </c>
      <c r="T1964" t="inlineStr">
        <is>
          <t>Si</t>
        </is>
      </c>
      <c r="U1964" t="n">
        <v>3</v>
      </c>
      <c r="V1964" t="n">
        <v>2</v>
      </c>
      <c r="W1964" t="inlineStr">
        <is>
          <t>-</t>
        </is>
      </c>
      <c r="X1964" t="inlineStr">
        <is>
          <t>No</t>
        </is>
      </c>
      <c r="Y1964" t="inlineStr">
        <is>
          <t>No</t>
        </is>
      </c>
      <c r="Z1964" t="inlineStr">
        <is>
          <t>Si</t>
        </is>
      </c>
      <c r="AA1964" t="inlineStr">
        <is>
          <t>No</t>
        </is>
      </c>
      <c r="AB1964" t="inlineStr">
        <is>
          <t>Si</t>
        </is>
      </c>
      <c r="AC1964" s="126" t="inlineStr">
        <is>
          <t>Aqui</t>
        </is>
      </c>
      <c r="AE1964" t="n">
        <v>3326.566265060241</v>
      </c>
      <c r="AF1964" t="n">
        <v>3326.566265060241</v>
      </c>
    </row>
    <row r="1965">
      <c r="B1965" t="inlineStr">
        <is>
          <t>Actiu</t>
        </is>
      </c>
      <c r="C1965" t="inlineStr">
        <is>
          <t>2025-06-23</t>
        </is>
      </c>
      <c r="D1965" t="inlineStr">
        <is>
          <t>Serra Grup Immobiliari</t>
        </is>
      </c>
      <c r="F1965" t="inlineStr">
        <is>
          <t>2025-06-23</t>
        </is>
      </c>
      <c r="G1965" t="n">
        <v>0</v>
      </c>
      <c r="I1965" t="n">
        <v>319200</v>
      </c>
      <c r="J1965" t="inlineStr">
        <is>
          <t>-</t>
        </is>
      </c>
      <c r="K1965" t="inlineStr">
        <is>
          <t>Viviendas</t>
        </is>
      </c>
      <c r="L1965" t="inlineStr">
        <is>
          <t>Obra Nueva</t>
        </is>
      </c>
      <c r="M1965" t="n">
        <v>2025</v>
      </c>
      <c r="N1965" t="n">
        <v>0</v>
      </c>
      <c r="O1965" t="inlineStr">
        <is>
          <t>Vilafranca del Penedès</t>
        </is>
      </c>
      <c r="P1965" t="inlineStr">
        <is>
          <t>Barcelona</t>
        </is>
      </c>
      <c r="Q1965" t="n">
        <v>92</v>
      </c>
      <c r="R1965" t="inlineStr">
        <is>
          <t>-</t>
        </is>
      </c>
      <c r="S1965" t="inlineStr">
        <is>
          <t>-</t>
        </is>
      </c>
      <c r="T1965" t="inlineStr">
        <is>
          <t>Si</t>
        </is>
      </c>
      <c r="U1965" t="n">
        <v>4</v>
      </c>
      <c r="V1965" t="n">
        <v>2</v>
      </c>
      <c r="W1965" t="inlineStr">
        <is>
          <t>-</t>
        </is>
      </c>
      <c r="X1965" t="inlineStr">
        <is>
          <t>No</t>
        </is>
      </c>
      <c r="Y1965" t="inlineStr">
        <is>
          <t>No</t>
        </is>
      </c>
      <c r="Z1965" t="inlineStr">
        <is>
          <t>Si</t>
        </is>
      </c>
      <c r="AA1965" t="inlineStr">
        <is>
          <t>No</t>
        </is>
      </c>
      <c r="AB1965" t="inlineStr">
        <is>
          <t>Si</t>
        </is>
      </c>
      <c r="AC1965" s="126" t="inlineStr">
        <is>
          <t>Aqui</t>
        </is>
      </c>
      <c r="AE1965" t="n">
        <v>3469.565217391304</v>
      </c>
      <c r="AF1965" t="n">
        <v>3469.565217391304</v>
      </c>
    </row>
    <row r="1966">
      <c r="B1966" t="inlineStr">
        <is>
          <t>Actiu</t>
        </is>
      </c>
      <c r="C1966" t="inlineStr">
        <is>
          <t>2025-06-23</t>
        </is>
      </c>
      <c r="D1966" t="inlineStr">
        <is>
          <t>Serra Grup Immobiliari</t>
        </is>
      </c>
      <c r="F1966" t="inlineStr">
        <is>
          <t>2025-06-23</t>
        </is>
      </c>
      <c r="G1966" t="n">
        <v>0</v>
      </c>
      <c r="I1966" t="n">
        <v>700000</v>
      </c>
      <c r="J1966" t="inlineStr">
        <is>
          <t>-</t>
        </is>
      </c>
      <c r="K1966" t="inlineStr">
        <is>
          <t>Viviendas</t>
        </is>
      </c>
      <c r="L1966" t="inlineStr">
        <is>
          <t>Buen estado</t>
        </is>
      </c>
      <c r="M1966" t="n">
        <v>1925</v>
      </c>
      <c r="N1966" t="n">
        <v>100</v>
      </c>
      <c r="O1966" t="inlineStr">
        <is>
          <t>Vilafranca del Penedès</t>
        </is>
      </c>
      <c r="P1966" t="inlineStr">
        <is>
          <t>*CENTRO</t>
        </is>
      </c>
      <c r="Q1966" t="n">
        <v>181</v>
      </c>
      <c r="R1966" t="inlineStr">
        <is>
          <t>-</t>
        </is>
      </c>
      <c r="S1966" t="inlineStr">
        <is>
          <t>-</t>
        </is>
      </c>
      <c r="T1966" t="inlineStr">
        <is>
          <t>No</t>
        </is>
      </c>
      <c r="U1966" t="n">
        <v>8</v>
      </c>
      <c r="V1966" t="n">
        <v>8</v>
      </c>
      <c r="W1966" t="inlineStr">
        <is>
          <t>Este</t>
        </is>
      </c>
      <c r="X1966" t="inlineStr">
        <is>
          <t>No</t>
        </is>
      </c>
      <c r="Y1966" t="inlineStr">
        <is>
          <t>Si</t>
        </is>
      </c>
      <c r="Z1966" t="inlineStr">
        <is>
          <t>No</t>
        </is>
      </c>
      <c r="AA1966" t="inlineStr">
        <is>
          <t>No</t>
        </is>
      </c>
      <c r="AB1966" t="inlineStr">
        <is>
          <t>No</t>
        </is>
      </c>
      <c r="AC1966" s="126" t="inlineStr">
        <is>
          <t>Aqui</t>
        </is>
      </c>
      <c r="AE1966" t="n">
        <v>3867.403314917127</v>
      </c>
      <c r="AF1966" t="n">
        <v>2578.268876611418</v>
      </c>
    </row>
    <row r="1967">
      <c r="B1967" t="inlineStr">
        <is>
          <t>Actiu</t>
        </is>
      </c>
      <c r="C1967" t="inlineStr">
        <is>
          <t>2025-06-23</t>
        </is>
      </c>
      <c r="D1967" t="inlineStr">
        <is>
          <t>Serra Grup Immobiliari</t>
        </is>
      </c>
      <c r="F1967" t="inlineStr">
        <is>
          <t>2025-06-23</t>
        </is>
      </c>
      <c r="G1967" t="n">
        <v>0</v>
      </c>
      <c r="I1967" t="n">
        <v>295000</v>
      </c>
      <c r="J1967" t="inlineStr">
        <is>
          <t>-</t>
        </is>
      </c>
      <c r="K1967" t="inlineStr">
        <is>
          <t>Viviendas</t>
        </is>
      </c>
      <c r="L1967" t="inlineStr">
        <is>
          <t>-</t>
        </is>
      </c>
      <c r="M1967" t="n">
        <v>1991</v>
      </c>
      <c r="N1967" t="n">
        <v>34</v>
      </c>
      <c r="O1967" t="inlineStr">
        <is>
          <t>Vilafranca del Penedès</t>
        </is>
      </c>
      <c r="P1967" t="inlineStr">
        <is>
          <t>Barceloneta - Molí D´En Rovira</t>
        </is>
      </c>
      <c r="Q1967" t="n">
        <v>121</v>
      </c>
      <c r="R1967" t="inlineStr">
        <is>
          <t>-</t>
        </is>
      </c>
      <c r="S1967" t="inlineStr">
        <is>
          <t>-</t>
        </is>
      </c>
      <c r="T1967" t="inlineStr">
        <is>
          <t>No</t>
        </is>
      </c>
      <c r="U1967" t="n">
        <v>3</v>
      </c>
      <c r="V1967" t="n">
        <v>3</v>
      </c>
      <c r="W1967" t="inlineStr">
        <is>
          <t>-</t>
        </is>
      </c>
      <c r="X1967" t="inlineStr">
        <is>
          <t>No</t>
        </is>
      </c>
      <c r="Y1967" t="inlineStr">
        <is>
          <t>No</t>
        </is>
      </c>
      <c r="Z1967" t="inlineStr">
        <is>
          <t>No</t>
        </is>
      </c>
      <c r="AA1967" t="inlineStr">
        <is>
          <t>Si</t>
        </is>
      </c>
      <c r="AB1967" t="inlineStr">
        <is>
          <t>Si</t>
        </is>
      </c>
      <c r="AC1967" s="126" t="inlineStr">
        <is>
          <t>Aqui</t>
        </is>
      </c>
      <c r="AE1967" t="n">
        <v>2438.01652892562</v>
      </c>
      <c r="AF1967" t="n">
        <v>2083.774811047538</v>
      </c>
    </row>
    <row r="1968">
      <c r="B1968" t="inlineStr">
        <is>
          <t>Actiu</t>
        </is>
      </c>
      <c r="C1968" t="inlineStr">
        <is>
          <t>2025-06-23</t>
        </is>
      </c>
      <c r="D1968" t="inlineStr">
        <is>
          <t>Serra Grup Immobiliari</t>
        </is>
      </c>
      <c r="F1968" t="inlineStr">
        <is>
          <t>2025-06-23</t>
        </is>
      </c>
      <c r="G1968" t="n">
        <v>0</v>
      </c>
      <c r="I1968" t="n">
        <v>285000</v>
      </c>
      <c r="J1968" t="inlineStr">
        <is>
          <t>-</t>
        </is>
      </c>
      <c r="K1968" t="inlineStr">
        <is>
          <t>Viviendas</t>
        </is>
      </c>
      <c r="L1968" t="inlineStr">
        <is>
          <t>-</t>
        </is>
      </c>
      <c r="M1968" t="n">
        <v>1966</v>
      </c>
      <c r="N1968" t="n">
        <v>59</v>
      </c>
      <c r="O1968" t="inlineStr">
        <is>
          <t>Vilafranca del Penedès</t>
        </is>
      </c>
      <c r="P1968" t="inlineStr">
        <is>
          <t>Sant Julià</t>
        </is>
      </c>
      <c r="Q1968" t="n">
        <v>90</v>
      </c>
      <c r="R1968" t="inlineStr">
        <is>
          <t>-</t>
        </is>
      </c>
      <c r="S1968" t="inlineStr">
        <is>
          <t>-</t>
        </is>
      </c>
      <c r="T1968" t="inlineStr">
        <is>
          <t>No</t>
        </is>
      </c>
      <c r="U1968" t="n">
        <v>3</v>
      </c>
      <c r="V1968" t="n">
        <v>1</v>
      </c>
      <c r="W1968" t="inlineStr">
        <is>
          <t>-</t>
        </is>
      </c>
      <c r="X1968" t="inlineStr">
        <is>
          <t>Si</t>
        </is>
      </c>
      <c r="Y1968" t="inlineStr">
        <is>
          <t>No</t>
        </is>
      </c>
      <c r="Z1968" t="inlineStr">
        <is>
          <t>No</t>
        </is>
      </c>
      <c r="AA1968" t="inlineStr">
        <is>
          <t>Si</t>
        </is>
      </c>
      <c r="AB1968" t="inlineStr">
        <is>
          <t>Si</t>
        </is>
      </c>
      <c r="AC1968" s="126" t="inlineStr">
        <is>
          <t>Aqui</t>
        </is>
      </c>
      <c r="AE1968" t="n">
        <v>3166.666666666667</v>
      </c>
      <c r="AF1968" t="n">
        <v>2445.302445302445</v>
      </c>
    </row>
    <row r="1969">
      <c r="B1969" t="inlineStr">
        <is>
          <t>Actiu</t>
        </is>
      </c>
      <c r="C1969" t="inlineStr">
        <is>
          <t>2025-06-23</t>
        </is>
      </c>
      <c r="D1969" t="inlineStr">
        <is>
          <t>Serra Grup Immobiliari</t>
        </is>
      </c>
      <c r="F1969" t="inlineStr">
        <is>
          <t>2025-06-23</t>
        </is>
      </c>
      <c r="G1969" t="n">
        <v>0</v>
      </c>
      <c r="I1969" t="n">
        <v>495000</v>
      </c>
      <c r="J1969" t="inlineStr">
        <is>
          <t>-</t>
        </is>
      </c>
      <c r="K1969" t="inlineStr">
        <is>
          <t>Viviendas</t>
        </is>
      </c>
      <c r="L1969" t="inlineStr">
        <is>
          <t>-</t>
        </is>
      </c>
      <c r="M1969" t="n">
        <v>1980</v>
      </c>
      <c r="N1969" t="n">
        <v>45</v>
      </c>
      <c r="O1969" t="inlineStr">
        <is>
          <t>Vilafranca del Penedès</t>
        </is>
      </c>
      <c r="P1969" t="inlineStr">
        <is>
          <t>*CENTRO</t>
        </is>
      </c>
      <c r="Q1969" t="n">
        <v>260</v>
      </c>
      <c r="R1969" t="inlineStr">
        <is>
          <t>-</t>
        </is>
      </c>
      <c r="S1969" t="inlineStr">
        <is>
          <t>-</t>
        </is>
      </c>
      <c r="T1969" t="inlineStr">
        <is>
          <t>Si</t>
        </is>
      </c>
      <c r="U1969" t="n">
        <v>5</v>
      </c>
      <c r="V1969" t="n">
        <v>3</v>
      </c>
      <c r="W1969" t="inlineStr">
        <is>
          <t>-</t>
        </is>
      </c>
      <c r="X1969" t="inlineStr">
        <is>
          <t>No</t>
        </is>
      </c>
      <c r="Y1969" t="inlineStr">
        <is>
          <t>Si</t>
        </is>
      </c>
      <c r="Z1969" t="inlineStr">
        <is>
          <t>No</t>
        </is>
      </c>
      <c r="AA1969" t="inlineStr">
        <is>
          <t>Si</t>
        </is>
      </c>
      <c r="AB1969" t="inlineStr">
        <is>
          <t>No</t>
        </is>
      </c>
      <c r="AC1969" s="126" t="inlineStr">
        <is>
          <t>Aqui</t>
        </is>
      </c>
      <c r="AE1969" t="n">
        <v>1903.846153846154</v>
      </c>
      <c r="AF1969" t="n">
        <v>1554.160125588697</v>
      </c>
    </row>
    <row r="1970">
      <c r="B1970" t="inlineStr">
        <is>
          <t>Actiu</t>
        </is>
      </c>
      <c r="C1970" t="inlineStr">
        <is>
          <t>2025-06-23</t>
        </is>
      </c>
      <c r="D1970" t="inlineStr">
        <is>
          <t>Serra Grup Immobiliari</t>
        </is>
      </c>
      <c r="F1970" t="inlineStr">
        <is>
          <t>2025-06-23</t>
        </is>
      </c>
      <c r="G1970" t="n">
        <v>0</v>
      </c>
      <c r="I1970" t="n">
        <v>2200000</v>
      </c>
      <c r="J1970" t="inlineStr">
        <is>
          <t>-</t>
        </is>
      </c>
      <c r="K1970" t="inlineStr">
        <is>
          <t>Viviendas</t>
        </is>
      </c>
      <c r="L1970" t="inlineStr">
        <is>
          <t>-</t>
        </is>
      </c>
      <c r="M1970" t="inlineStr">
        <is>
          <t>-</t>
        </is>
      </c>
      <c r="N1970" t="inlineStr">
        <is>
          <t>-</t>
        </is>
      </c>
      <c r="O1970" t="inlineStr">
        <is>
          <t>Vilafranca del Penedès</t>
        </is>
      </c>
      <c r="P1970" t="inlineStr">
        <is>
          <t>Subirats</t>
        </is>
      </c>
      <c r="Q1970" t="n">
        <v>687</v>
      </c>
      <c r="R1970" t="inlineStr">
        <is>
          <t>-</t>
        </is>
      </c>
      <c r="S1970" t="inlineStr">
        <is>
          <t>-</t>
        </is>
      </c>
      <c r="T1970" t="inlineStr">
        <is>
          <t>No</t>
        </is>
      </c>
      <c r="U1970" t="n">
        <v>8</v>
      </c>
      <c r="V1970" t="n">
        <v>6</v>
      </c>
      <c r="W1970" t="inlineStr">
        <is>
          <t>-</t>
        </is>
      </c>
      <c r="X1970" t="inlineStr">
        <is>
          <t>Si</t>
        </is>
      </c>
      <c r="Y1970" t="inlineStr">
        <is>
          <t>Si</t>
        </is>
      </c>
      <c r="Z1970" t="inlineStr">
        <is>
          <t>Si</t>
        </is>
      </c>
      <c r="AA1970" t="inlineStr">
        <is>
          <t>No</t>
        </is>
      </c>
      <c r="AB1970" t="inlineStr">
        <is>
          <t>No</t>
        </is>
      </c>
      <c r="AC1970" s="126" t="inlineStr">
        <is>
          <t>Aqui</t>
        </is>
      </c>
      <c r="AE1970" t="n">
        <v>3202.328966521106</v>
      </c>
      <c r="AF1970" t="inlineStr">
        <is>
          <t>-</t>
        </is>
      </c>
    </row>
    <row r="1971">
      <c r="B1971" t="inlineStr">
        <is>
          <t>Actiu</t>
        </is>
      </c>
      <c r="C1971" t="inlineStr">
        <is>
          <t>2025-06-23</t>
        </is>
      </c>
      <c r="D1971" t="inlineStr">
        <is>
          <t>Serra Grup Immobiliari</t>
        </is>
      </c>
      <c r="F1971" t="inlineStr">
        <is>
          <t>2025-06-23</t>
        </is>
      </c>
      <c r="G1971" t="n">
        <v>0</v>
      </c>
      <c r="I1971" t="n">
        <v>296000</v>
      </c>
      <c r="J1971" t="inlineStr">
        <is>
          <t>-</t>
        </is>
      </c>
      <c r="K1971" t="inlineStr">
        <is>
          <t>Viviendas</t>
        </is>
      </c>
      <c r="L1971" t="inlineStr">
        <is>
          <t>Buen estado</t>
        </is>
      </c>
      <c r="M1971" t="inlineStr">
        <is>
          <t>-</t>
        </is>
      </c>
      <c r="N1971" t="inlineStr">
        <is>
          <t>-</t>
        </is>
      </c>
      <c r="O1971" t="inlineStr">
        <is>
          <t>Font-rubí</t>
        </is>
      </c>
      <c r="P1971" t="inlineStr">
        <is>
          <t>Cataluna</t>
        </is>
      </c>
      <c r="Q1971" t="n">
        <v>95</v>
      </c>
      <c r="R1971" t="inlineStr">
        <is>
          <t>-</t>
        </is>
      </c>
      <c r="S1971" t="inlineStr">
        <is>
          <t>-</t>
        </is>
      </c>
      <c r="T1971" t="inlineStr">
        <is>
          <t>No</t>
        </is>
      </c>
      <c r="U1971" t="n">
        <v>7</v>
      </c>
      <c r="V1971" t="n">
        <v>3</v>
      </c>
      <c r="W1971" t="inlineStr">
        <is>
          <t>-</t>
        </is>
      </c>
      <c r="X1971" t="inlineStr">
        <is>
          <t>Si</t>
        </is>
      </c>
      <c r="Y1971" t="inlineStr">
        <is>
          <t>No</t>
        </is>
      </c>
      <c r="Z1971" t="inlineStr">
        <is>
          <t>Si</t>
        </is>
      </c>
      <c r="AA1971" t="inlineStr">
        <is>
          <t>No</t>
        </is>
      </c>
      <c r="AB1971" t="inlineStr">
        <is>
          <t>No</t>
        </is>
      </c>
      <c r="AC1971" s="126" t="inlineStr">
        <is>
          <t>Aqui</t>
        </is>
      </c>
      <c r="AE1971" t="n">
        <v>3115.78947368421</v>
      </c>
      <c r="AF1971" t="inlineStr">
        <is>
          <t>-</t>
        </is>
      </c>
    </row>
    <row r="1972">
      <c r="B1972" t="inlineStr">
        <is>
          <t>Actiu</t>
        </is>
      </c>
      <c r="C1972" t="inlineStr">
        <is>
          <t>2025-06-23</t>
        </is>
      </c>
      <c r="D1972" t="inlineStr">
        <is>
          <t>Serra Grup Immobiliari</t>
        </is>
      </c>
      <c r="F1972" t="inlineStr">
        <is>
          <t>2025-06-23</t>
        </is>
      </c>
      <c r="G1972" t="n">
        <v>0</v>
      </c>
      <c r="I1972" t="n">
        <v>340000</v>
      </c>
      <c r="J1972" t="inlineStr">
        <is>
          <t>-</t>
        </is>
      </c>
      <c r="K1972" t="inlineStr">
        <is>
          <t>Viviendas</t>
        </is>
      </c>
      <c r="L1972" t="inlineStr">
        <is>
          <t>-</t>
        </is>
      </c>
      <c r="M1972" t="n">
        <v>2003</v>
      </c>
      <c r="N1972" t="n">
        <v>22</v>
      </c>
      <c r="O1972" t="inlineStr">
        <is>
          <t>Moja</t>
        </is>
      </c>
      <c r="P1972" t="inlineStr">
        <is>
          <t>La vinera</t>
        </is>
      </c>
      <c r="Q1972" t="n">
        <v>125</v>
      </c>
      <c r="R1972" t="inlineStr">
        <is>
          <t>-</t>
        </is>
      </c>
      <c r="S1972" t="inlineStr">
        <is>
          <t>-</t>
        </is>
      </c>
      <c r="T1972" t="inlineStr">
        <is>
          <t>Si</t>
        </is>
      </c>
      <c r="U1972" t="n">
        <v>4</v>
      </c>
      <c r="V1972" t="n">
        <v>3</v>
      </c>
      <c r="W1972" t="inlineStr">
        <is>
          <t>-</t>
        </is>
      </c>
      <c r="X1972" t="inlineStr">
        <is>
          <t>Si</t>
        </is>
      </c>
      <c r="Y1972" t="inlineStr">
        <is>
          <t>Si</t>
        </is>
      </c>
      <c r="Z1972" t="inlineStr">
        <is>
          <t>Si</t>
        </is>
      </c>
      <c r="AA1972" t="inlineStr">
        <is>
          <t>Si</t>
        </is>
      </c>
      <c r="AB1972" t="inlineStr">
        <is>
          <t>Si</t>
        </is>
      </c>
      <c r="AC1972" s="126" t="inlineStr">
        <is>
          <t>Aqui</t>
        </is>
      </c>
      <c r="AE1972" t="n">
        <v>2720</v>
      </c>
      <c r="AF1972" t="n">
        <v>2450.45045045045</v>
      </c>
    </row>
  </sheetData>
  <mergeCells count="10">
    <mergeCell ref="C2:E3"/>
    <mergeCell ref="AJ3:AK3"/>
    <mergeCell ref="AH3:AI3"/>
    <mergeCell ref="AH2:AI2"/>
    <mergeCell ref="F2:G3"/>
    <mergeCell ref="I2:J2"/>
    <mergeCell ref="AJ2:AK2"/>
    <mergeCell ref="AJ5:AK5"/>
    <mergeCell ref="AH5:AI5"/>
    <mergeCell ref="I3:J3"/>
  </mergeCells>
  <conditionalFormatting sqref="B48:F48 B53:AH62 B63:AB64 B65:AH503 AD63:AH64">
    <cfRule type="expression" priority="65" dxfId="0" stopIfTrue="1">
      <formula>$B48="Venut"</formula>
    </cfRule>
  </conditionalFormatting>
  <conditionalFormatting sqref="B52:G52">
    <cfRule type="expression" priority="1" dxfId="0" stopIfTrue="1">
      <formula>$B52="Venut"</formula>
    </cfRule>
  </conditionalFormatting>
  <conditionalFormatting sqref="B6:AH47">
    <cfRule type="expression" priority="85" dxfId="0" stopIfTrue="1">
      <formula>$B6="Venut"</formula>
    </cfRule>
  </conditionalFormatting>
  <conditionalFormatting sqref="G6:G47 G49 G53:G503">
    <cfRule type="colorScale" priority="91">
      <colorScale>
        <cfvo type="min"/>
        <cfvo type="max"/>
        <color rgb="FFFCFCFF"/>
        <color rgb="FF63BE7B"/>
      </colorScale>
    </cfRule>
  </conditionalFormatting>
  <conditionalFormatting sqref="G6:G49 G52:G503">
    <cfRule type="colorScale" priority="92">
      <colorScale>
        <cfvo type="min"/>
        <cfvo type="max"/>
        <color rgb="FFFCFCFF"/>
        <color rgb="FF63BE7B"/>
      </colorScale>
    </cfRule>
  </conditionalFormatting>
  <conditionalFormatting sqref="G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G50">
    <cfRule type="colorScale" priority="45">
      <colorScale>
        <cfvo type="min"/>
        <cfvo type="max"/>
        <color rgb="FFFCFCFF"/>
        <color rgb="FF63BE7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G51">
    <cfRule type="colorScale" priority="25">
      <colorScale>
        <cfvo type="min"/>
        <cfvo type="max"/>
        <color rgb="FFFCFCFF"/>
        <color rgb="FF63BE7B"/>
      </colorScale>
    </cfRule>
    <cfRule type="colorScale" priority="36">
      <colorScale>
        <cfvo type="min"/>
        <cfvo type="max"/>
        <color rgb="FFFCFCFF"/>
        <color rgb="FF63BE7B"/>
      </colorScale>
    </cfRule>
  </conditionalFormatting>
  <conditionalFormatting sqref="G52">
    <cfRule type="colorScale" priority="2">
      <colorScale>
        <cfvo type="min"/>
        <cfvo type="max"/>
        <color rgb="FFFCFCFF"/>
        <color rgb="FF63BE7B"/>
      </colorScale>
    </cfRule>
  </conditionalFormatting>
  <conditionalFormatting sqref="H1:H47 H53:H1048576 AD1:AD47 AD53:AD1048576">
    <cfRule type="containsBlanks" priority="90" dxfId="29" stopIfTrue="1">
      <formula>LEN(TRIM(H1))=0</formula>
    </cfRule>
  </conditionalFormatting>
  <conditionalFormatting sqref="H48:H49 AD48:AD49">
    <cfRule type="containsBlanks" priority="84" dxfId="29" stopIfTrue="1">
      <formula>LEN(TRIM(H48))=0</formula>
    </cfRule>
  </conditionalFormatting>
  <conditionalFormatting sqref="H50 AD50">
    <cfRule type="containsBlanks" priority="64" dxfId="29" stopIfTrue="1">
      <formula>LEN(TRIM(H50))=0</formula>
    </cfRule>
  </conditionalFormatting>
  <conditionalFormatting sqref="H51 AD51">
    <cfRule type="containsBlanks" priority="44" dxfId="29" stopIfTrue="1">
      <formula>LEN(TRIM(H51))=0</formula>
    </cfRule>
  </conditionalFormatting>
  <conditionalFormatting sqref="H52 AD52">
    <cfRule type="containsBlanks" priority="24" dxfId="29" stopIfTrue="1">
      <formula>LEN(TRIM(H52))=0</formula>
    </cfRule>
  </conditionalFormatting>
  <conditionalFormatting sqref="H52:AH52">
    <cfRule type="expression" priority="10" dxfId="0" stopIfTrue="1">
      <formula>$B52="Venut"</formula>
    </cfRule>
  </conditionalFormatting>
  <conditionalFormatting sqref="I6:I47 I49 I53:I503">
    <cfRule type="colorScale" priority="93">
      <colorScale>
        <cfvo type="min"/>
        <cfvo type="max"/>
        <color rgb="FFFCFCFF"/>
        <color rgb="FFF8696B"/>
      </colorScale>
    </cfRule>
  </conditionalFormatting>
  <conditionalFormatting sqref="I48">
    <cfRule type="colorScale" priority="77">
      <colorScale>
        <cfvo type="min"/>
        <cfvo type="max"/>
        <color rgb="FFFCFCFF"/>
        <color rgb="FFF8696B"/>
      </colorScale>
    </cfRule>
  </conditionalFormatting>
  <conditionalFormatting sqref="I50">
    <cfRule type="colorScale" priority="57">
      <colorScale>
        <cfvo type="min"/>
        <cfvo type="max"/>
        <color rgb="FFFCFCFF"/>
        <color rgb="FFF8696B"/>
      </colorScale>
    </cfRule>
  </conditionalFormatting>
  <conditionalFormatting sqref="I51">
    <cfRule type="colorScale" priority="37">
      <colorScale>
        <cfvo type="min"/>
        <cfvo type="max"/>
        <color rgb="FFFCFCFF"/>
        <color rgb="FFF8696B"/>
      </colorScale>
    </cfRule>
  </conditionalFormatting>
  <conditionalFormatting sqref="I52">
    <cfRule type="colorScale" priority="17">
      <colorScale>
        <cfvo type="min"/>
        <cfvo type="max"/>
        <color rgb="FFFCFCFF"/>
        <color rgb="FFF8696B"/>
      </colorScale>
    </cfRule>
  </conditionalFormatting>
  <conditionalFormatting sqref="M6:M47 M49 M53:M503">
    <cfRule type="colorScale" priority="94">
      <colorScale>
        <cfvo type="min"/>
        <cfvo type="max"/>
        <color rgb="FFF8696B"/>
        <color rgb="FFFCFCFF"/>
      </colorScale>
    </cfRule>
  </conditionalFormatting>
  <conditionalFormatting sqref="M48">
    <cfRule type="colorScale" priority="78">
      <colorScale>
        <cfvo type="min"/>
        <cfvo type="max"/>
        <color rgb="FFF8696B"/>
        <color rgb="FFFCFCFF"/>
      </colorScale>
    </cfRule>
  </conditionalFormatting>
  <conditionalFormatting sqref="M50">
    <cfRule type="colorScale" priority="58">
      <colorScale>
        <cfvo type="min"/>
        <cfvo type="max"/>
        <color rgb="FFF8696B"/>
        <color rgb="FFFCFCFF"/>
      </colorScale>
    </cfRule>
  </conditionalFormatting>
  <conditionalFormatting sqref="M51">
    <cfRule type="colorScale" priority="38">
      <colorScale>
        <cfvo type="min"/>
        <cfvo type="max"/>
        <color rgb="FFF8696B"/>
        <color rgb="FFFCFCFF"/>
      </colorScale>
    </cfRule>
  </conditionalFormatting>
  <conditionalFormatting sqref="M52">
    <cfRule type="colorScale" priority="18">
      <colorScale>
        <cfvo type="min"/>
        <cfvo type="max"/>
        <color rgb="FFF8696B"/>
        <color rgb="FFFCFCFF"/>
      </colorScale>
    </cfRule>
  </conditionalFormatting>
  <conditionalFormatting sqref="N6:N47 N49 N53:N503">
    <cfRule type="colorScale" priority="95">
      <colorScale>
        <cfvo type="min"/>
        <cfvo type="max"/>
        <color rgb="FFFCFCFF"/>
        <color rgb="FFF8696B"/>
      </colorScale>
    </cfRule>
  </conditionalFormatting>
  <conditionalFormatting sqref="N48">
    <cfRule type="colorScale" priority="79">
      <colorScale>
        <cfvo type="min"/>
        <cfvo type="max"/>
        <color rgb="FFFCFCFF"/>
        <color rgb="FFF8696B"/>
      </colorScale>
    </cfRule>
  </conditionalFormatting>
  <conditionalFormatting sqref="N50">
    <cfRule type="colorScale" priority="59">
      <colorScale>
        <cfvo type="min"/>
        <cfvo type="max"/>
        <color rgb="FFFCFCFF"/>
        <color rgb="FFF8696B"/>
      </colorScale>
    </cfRule>
  </conditionalFormatting>
  <conditionalFormatting sqref="N51">
    <cfRule type="colorScale" priority="39">
      <colorScale>
        <cfvo type="min"/>
        <cfvo type="max"/>
        <color rgb="FFFCFCFF"/>
        <color rgb="FFF8696B"/>
      </colorScale>
    </cfRule>
  </conditionalFormatting>
  <conditionalFormatting sqref="N52">
    <cfRule type="colorScale" priority="19">
      <colorScale>
        <cfvo type="min"/>
        <cfvo type="max"/>
        <color rgb="FFFCFCFF"/>
        <color rgb="FFF8696B"/>
      </colorScale>
    </cfRule>
  </conditionalFormatting>
  <conditionalFormatting sqref="Q6:Q47 Q49 Q53:Q503">
    <cfRule type="colorScale" priority="96">
      <colorScale>
        <cfvo type="min"/>
        <cfvo type="max"/>
        <color rgb="FFFCFCFF"/>
        <color rgb="FF63BE7B"/>
      </colorScale>
    </cfRule>
  </conditionalFormatting>
  <conditionalFormatting sqref="Q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Q50">
    <cfRule type="colorScale" priority="60">
      <colorScale>
        <cfvo type="min"/>
        <cfvo type="max"/>
        <color rgb="FFFCFCFF"/>
        <color rgb="FF63BE7B"/>
      </colorScale>
    </cfRule>
  </conditionalFormatting>
  <conditionalFormatting sqref="Q51">
    <cfRule type="colorScale" priority="40">
      <colorScale>
        <cfvo type="min"/>
        <cfvo type="max"/>
        <color rgb="FFFCFCFF"/>
        <color rgb="FF63BE7B"/>
      </colorScale>
    </cfRule>
  </conditionalFormatting>
  <conditionalFormatting sqref="Q52">
    <cfRule type="colorScale" priority="20">
      <colorScale>
        <cfvo type="min"/>
        <cfvo type="max"/>
        <color rgb="FFFCFCFF"/>
        <color rgb="FF63BE7B"/>
      </colorScale>
    </cfRule>
  </conditionalFormatting>
  <conditionalFormatting sqref="R6:R47 R49 R53:R503">
    <cfRule type="colorScale" priority="97">
      <colorScale>
        <cfvo type="min"/>
        <cfvo type="max"/>
        <color rgb="FFFCFCFF"/>
        <color rgb="FF63BE7B"/>
      </colorScale>
    </cfRule>
  </conditionalFormatting>
  <conditionalFormatting sqref="R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R50">
    <cfRule type="colorScale" priority="61">
      <colorScale>
        <cfvo type="min"/>
        <cfvo type="max"/>
        <color rgb="FFFCFCFF"/>
        <color rgb="FF63BE7B"/>
      </colorScale>
    </cfRule>
  </conditionalFormatting>
  <conditionalFormatting sqref="R51">
    <cfRule type="colorScale" priority="41">
      <colorScale>
        <cfvo type="min"/>
        <cfvo type="max"/>
        <color rgb="FFFCFCFF"/>
        <color rgb="FF63BE7B"/>
      </colorScale>
    </cfRule>
  </conditionalFormatting>
  <conditionalFormatting sqref="R52">
    <cfRule type="colorScale" priority="21">
      <colorScale>
        <cfvo type="min"/>
        <cfvo type="max"/>
        <color rgb="FFFCFCFF"/>
        <color rgb="FF63BE7B"/>
      </colorScale>
    </cfRule>
  </conditionalFormatting>
  <conditionalFormatting sqref="T1:T47 T53:T1048576 X1:AB47 X53:AB1048576">
    <cfRule type="containsText" priority="86" operator="containsText" dxfId="3" text="No">
      <formula>NOT(ISERROR(SEARCH("No",T1)))</formula>
    </cfRule>
    <cfRule type="containsText" priority="87" operator="containsText" dxfId="4" text="Si">
      <formula>NOT(ISERROR(SEARCH("Si",T1)))</formula>
    </cfRule>
  </conditionalFormatting>
  <conditionalFormatting sqref="T48:T49 X48:AB49">
    <cfRule type="containsText" priority="72" operator="containsText" dxfId="3" text="No">
      <formula>NOT(ISERROR(SEARCH("No",T48)))</formula>
    </cfRule>
    <cfRule type="containsText" priority="73" operator="containsText" dxfId="4" text="Si">
      <formula>NOT(ISERROR(SEARCH("Si",T48)))</formula>
    </cfRule>
  </conditionalFormatting>
  <conditionalFormatting sqref="T50 X50:AB50">
    <cfRule type="containsText" priority="52" operator="containsText" dxfId="3" text="No">
      <formula>NOT(ISERROR(SEARCH("No",T50)))</formula>
    </cfRule>
    <cfRule type="containsText" priority="53" operator="containsText" dxfId="4" text="Si">
      <formula>NOT(ISERROR(SEARCH("Si",T50)))</formula>
    </cfRule>
  </conditionalFormatting>
  <conditionalFormatting sqref="T51 X51:AB51">
    <cfRule type="containsText" priority="32" operator="containsText" dxfId="3" text="No">
      <formula>NOT(ISERROR(SEARCH("No",T51)))</formula>
    </cfRule>
    <cfRule type="containsText" priority="33" operator="containsText" dxfId="4" text="Si">
      <formula>NOT(ISERROR(SEARCH("Si",T51)))</formula>
    </cfRule>
  </conditionalFormatting>
  <conditionalFormatting sqref="T52 X52:AB52">
    <cfRule type="containsText" priority="13" operator="containsText" dxfId="3" text="No">
      <formula>NOT(ISERROR(SEARCH("No",T52)))</formula>
    </cfRule>
    <cfRule type="containsText" priority="14" operator="containsText" dxfId="4" text="Si">
      <formula>NOT(ISERROR(SEARCH("Si",T52)))</formula>
    </cfRule>
  </conditionalFormatting>
  <conditionalFormatting sqref="U6:U47 U49 U53:U503">
    <cfRule type="colorScale" priority="98">
      <colorScale>
        <cfvo type="min"/>
        <cfvo type="max"/>
        <color rgb="FFFCFCFF"/>
        <color rgb="FF63BE7B"/>
      </colorScale>
    </cfRule>
  </conditionalFormatting>
  <conditionalFormatting sqref="U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U50">
    <cfRule type="colorScale" priority="51">
      <colorScale>
        <cfvo type="min"/>
        <cfvo type="max"/>
        <color rgb="FFFCFCFF"/>
        <color rgb="FF63BE7B"/>
      </colorScale>
    </cfRule>
  </conditionalFormatting>
  <conditionalFormatting sqref="U51">
    <cfRule type="colorScale" priority="31">
      <colorScale>
        <cfvo type="min"/>
        <cfvo type="max"/>
        <color rgb="FFFCFCFF"/>
        <color rgb="FF63BE7B"/>
      </colorScale>
    </cfRule>
  </conditionalFormatting>
  <conditionalFormatting sqref="U52">
    <cfRule type="colorScale" priority="12">
      <colorScale>
        <cfvo type="min"/>
        <cfvo type="max"/>
        <color rgb="FFFCFCFF"/>
        <color rgb="FF63BE7B"/>
      </colorScale>
    </cfRule>
  </conditionalFormatting>
  <conditionalFormatting sqref="V6:V47 V49 V53:V503">
    <cfRule type="colorScale" priority="99">
      <colorScale>
        <cfvo type="min"/>
        <cfvo type="max"/>
        <color rgb="FFFCFCFF"/>
        <color rgb="FF63BE7B"/>
      </colorScale>
    </cfRule>
  </conditionalFormatting>
  <conditionalFormatting sqref="V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V50">
    <cfRule type="colorScale" priority="50">
      <colorScale>
        <cfvo type="min"/>
        <cfvo type="max"/>
        <color rgb="FFFCFCFF"/>
        <color rgb="FF63BE7B"/>
      </colorScale>
    </cfRule>
  </conditionalFormatting>
  <conditionalFormatting sqref="V51">
    <cfRule type="colorScale" priority="30">
      <colorScale>
        <cfvo type="min"/>
        <cfvo type="max"/>
        <color rgb="FFFCFCFF"/>
        <color rgb="FF63BE7B"/>
      </colorScale>
    </cfRule>
  </conditionalFormatting>
  <conditionalFormatting sqref="V52">
    <cfRule type="colorScale" priority="11">
      <colorScale>
        <cfvo type="min"/>
        <cfvo type="max"/>
        <color rgb="FFFCFCFF"/>
        <color rgb="FF63BE7B"/>
      </colorScale>
    </cfRule>
  </conditionalFormatting>
  <conditionalFormatting sqref="AC6:AC47 AC53:AC63 AC65:AC503">
    <cfRule type="containsText" priority="88" operator="containsText" dxfId="8" stopIfTrue="1" text="Aqui">
      <formula>NOT(ISERROR(SEARCH("Aqui",AC6)))</formula>
    </cfRule>
    <cfRule type="containsBlanks" priority="89" dxfId="8" stopIfTrue="1">
      <formula>LEN(TRIM(AC6))=0</formula>
    </cfRule>
  </conditionalFormatting>
  <conditionalFormatting sqref="AC48:AC49">
    <cfRule type="containsText" priority="74" operator="containsText" dxfId="8" stopIfTrue="1" text="Aqui">
      <formula>NOT(ISERROR(SEARCH("Aqui",AC48)))</formula>
    </cfRule>
    <cfRule type="containsBlanks" priority="75" dxfId="8" stopIfTrue="1">
      <formula>LEN(TRIM(AC48))=0</formula>
    </cfRule>
  </conditionalFormatting>
  <conditionalFormatting sqref="AC50">
    <cfRule type="containsText" priority="54" operator="containsText" dxfId="8" stopIfTrue="1" text="Aqui">
      <formula>NOT(ISERROR(SEARCH("Aqui",AC50)))</formula>
    </cfRule>
    <cfRule type="containsBlanks" priority="55" dxfId="8" stopIfTrue="1">
      <formula>LEN(TRIM(AC50))=0</formula>
    </cfRule>
  </conditionalFormatting>
  <conditionalFormatting sqref="AC51">
    <cfRule type="containsText" priority="34" operator="containsText" dxfId="8" stopIfTrue="1" text="Aqui">
      <formula>NOT(ISERROR(SEARCH("Aqui",AC51)))</formula>
    </cfRule>
    <cfRule type="containsBlanks" priority="35" dxfId="8" stopIfTrue="1">
      <formula>LEN(TRIM(AC51))=0</formula>
    </cfRule>
  </conditionalFormatting>
  <conditionalFormatting sqref="AC52">
    <cfRule type="containsText" priority="15" operator="containsText" dxfId="8" stopIfTrue="1" text="Aqui">
      <formula>NOT(ISERROR(SEARCH("Aqui",AC52)))</formula>
    </cfRule>
    <cfRule type="containsBlanks" priority="16" dxfId="8" stopIfTrue="1">
      <formula>LEN(TRIM(AC52))=0</formula>
    </cfRule>
  </conditionalFormatting>
  <conditionalFormatting sqref="AC63">
    <cfRule type="expression" priority="105" dxfId="0" stopIfTrue="1">
      <formula>$B64="Venut"</formula>
    </cfRule>
  </conditionalFormatting>
  <conditionalFormatting sqref="AE6:AE47 AE49 AE53:AE503">
    <cfRule type="colorScale" priority="100">
      <colorScale>
        <cfvo type="min"/>
        <cfvo type="max"/>
        <color rgb="FFFCFCFF"/>
        <color rgb="FFF8696B"/>
      </colorScale>
    </cfRule>
  </conditionalFormatting>
  <conditionalFormatting sqref="AE48">
    <cfRule type="colorScale" priority="82">
      <colorScale>
        <cfvo type="min"/>
        <cfvo type="max"/>
        <color rgb="FFFCFCFF"/>
        <color rgb="FFF8696B"/>
      </colorScale>
    </cfRule>
  </conditionalFormatting>
  <conditionalFormatting sqref="AE50">
    <cfRule type="colorScale" priority="62">
      <colorScale>
        <cfvo type="min"/>
        <cfvo type="max"/>
        <color rgb="FFFCFCFF"/>
        <color rgb="FFF8696B"/>
      </colorScale>
    </cfRule>
  </conditionalFormatting>
  <conditionalFormatting sqref="AE51">
    <cfRule type="colorScale" priority="42">
      <colorScale>
        <cfvo type="min"/>
        <cfvo type="max"/>
        <color rgb="FFFCFCFF"/>
        <color rgb="FFF8696B"/>
      </colorScale>
    </cfRule>
  </conditionalFormatting>
  <conditionalFormatting sqref="AE52">
    <cfRule type="colorScale" priority="22">
      <colorScale>
        <cfvo type="min"/>
        <cfvo type="max"/>
        <color rgb="FFFCFCFF"/>
        <color rgb="FFF8696B"/>
      </colorScale>
    </cfRule>
  </conditionalFormatting>
  <conditionalFormatting sqref="AF6:AF47 AF49 AF53:AF503">
    <cfRule type="colorScale" priority="101">
      <colorScale>
        <cfvo type="min"/>
        <cfvo type="max"/>
        <color rgb="FFFCFCFF"/>
        <color rgb="FF75D279"/>
      </colorScale>
    </cfRule>
  </conditionalFormatting>
  <conditionalFormatting sqref="AF48">
    <cfRule type="colorScale" priority="83">
      <colorScale>
        <cfvo type="min"/>
        <cfvo type="max"/>
        <color rgb="FFFCFCFF"/>
        <color rgb="FF75D279"/>
      </colorScale>
    </cfRule>
  </conditionalFormatting>
  <conditionalFormatting sqref="AF50">
    <cfRule type="colorScale" priority="63">
      <colorScale>
        <cfvo type="min"/>
        <cfvo type="max"/>
        <color rgb="FFFCFCFF"/>
        <color rgb="FF75D279"/>
      </colorScale>
    </cfRule>
  </conditionalFormatting>
  <conditionalFormatting sqref="AF51">
    <cfRule type="colorScale" priority="43">
      <colorScale>
        <cfvo type="min"/>
        <cfvo type="max"/>
        <color rgb="FFFCFCFF"/>
        <color rgb="FF75D279"/>
      </colorScale>
    </cfRule>
  </conditionalFormatting>
  <conditionalFormatting sqref="AF52">
    <cfRule type="colorScale" priority="23">
      <colorScale>
        <cfvo type="min"/>
        <cfvo type="max"/>
        <color rgb="FFFCFCFF"/>
        <color rgb="FF75D279"/>
      </colorScale>
    </cfRule>
  </conditionalFormatting>
  <conditionalFormatting sqref="AH6:AH47 AH49 AH53:AH503">
    <cfRule type="colorScale" priority="102">
      <colorScale>
        <cfvo type="min"/>
        <cfvo type="max"/>
        <color rgb="FFFCFCFF"/>
        <color rgb="FFF8696B"/>
      </colorScale>
    </cfRule>
  </conditionalFormatting>
  <conditionalFormatting sqref="AH48">
    <cfRule type="colorScale" priority="67">
      <colorScale>
        <cfvo type="min"/>
        <cfvo type="max"/>
        <color rgb="FFFCFCFF"/>
        <color rgb="FFF8696B"/>
      </colorScale>
    </cfRule>
  </conditionalFormatting>
  <conditionalFormatting sqref="AH50">
    <cfRule type="colorScale" priority="47">
      <colorScale>
        <cfvo type="min"/>
        <cfvo type="max"/>
        <color rgb="FFFCFCFF"/>
        <color rgb="FFF8696B"/>
      </colorScale>
    </cfRule>
  </conditionalFormatting>
  <conditionalFormatting sqref="AH51">
    <cfRule type="colorScale" priority="27">
      <colorScale>
        <cfvo type="min"/>
        <cfvo type="max"/>
        <color rgb="FFFCFCFF"/>
        <color rgb="FFF8696B"/>
      </colorScale>
    </cfRule>
  </conditionalFormatting>
  <conditionalFormatting sqref="AH52">
    <cfRule type="colorScale" priority="8">
      <colorScale>
        <cfvo type="min"/>
        <cfvo type="max"/>
        <color rgb="FFFCFCFF"/>
        <color rgb="FFF8696B"/>
      </colorScale>
    </cfRule>
  </conditionalFormatting>
  <conditionalFormatting sqref="AI6:AI503">
    <cfRule type="expression" priority="5" dxfId="4">
      <formula>$AI6="↓"</formula>
    </cfRule>
    <cfRule type="expression" priority="6" dxfId="3">
      <formula>$AI6="↑"</formula>
    </cfRule>
  </conditionalFormatting>
  <conditionalFormatting sqref="AJ6:AJ47 AJ49 AJ53:AJ503">
    <cfRule type="colorScale" priority="103">
      <colorScale>
        <cfvo type="min"/>
        <cfvo type="max"/>
        <color rgb="FFFCFCFF"/>
        <color rgb="FF63BE7B"/>
      </colorScale>
    </cfRule>
  </conditionalFormatting>
  <conditionalFormatting sqref="AJ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J50">
    <cfRule type="colorScale" priority="46">
      <colorScale>
        <cfvo type="min"/>
        <cfvo type="max"/>
        <color rgb="FFFCFCFF"/>
        <color rgb="FF63BE7B"/>
      </colorScale>
    </cfRule>
  </conditionalFormatting>
  <conditionalFormatting sqref="AJ51">
    <cfRule type="colorScale" priority="26">
      <colorScale>
        <cfvo type="min"/>
        <cfvo type="max"/>
        <color rgb="FFFCFCFF"/>
        <color rgb="FF63BE7B"/>
      </colorScale>
    </cfRule>
  </conditionalFormatting>
  <conditionalFormatting sqref="AJ52">
    <cfRule type="colorScale" priority="7">
      <colorScale>
        <cfvo type="min"/>
        <cfvo type="max"/>
        <color rgb="FFFCFCFF"/>
        <color rgb="FF63BE7B"/>
      </colorScale>
    </cfRule>
  </conditionalFormatting>
  <conditionalFormatting sqref="AK6:AK503">
    <cfRule type="expression" priority="3" dxfId="3" stopIfTrue="1">
      <formula>$AI6="↓"</formula>
    </cfRule>
    <cfRule type="expression" priority="4" dxfId="4" stopIfTrue="1">
      <formula>$AI6="↑"</formula>
    </cfRule>
  </conditionalFormatting>
  <conditionalFormatting sqref="G48:AH48 AJ6:AJ49 AL6:AM49">
    <cfRule type="expression" priority="69" dxfId="0" stopIfTrue="1">
      <formula>$B6="Venut"</formula>
    </cfRule>
  </conditionalFormatting>
  <conditionalFormatting sqref="B49:AH50 AJ50 AL50:AM50">
    <cfRule type="expression" priority="49" dxfId="0" stopIfTrue="1">
      <formula>$B49="Venut"</formula>
    </cfRule>
  </conditionalFormatting>
  <conditionalFormatting sqref="B51:AH51 AJ51:AJ503 AL51:AM503">
    <cfRule type="expression" priority="29" dxfId="0" stopIfTrue="1">
      <formula>$B51="Venut"</formula>
    </cfRule>
  </conditionalFormatting>
  <conditionalFormatting sqref="AM6:AM47 AM49 AM53:AM503">
    <cfRule type="colorScale" priority="104">
      <colorScale>
        <cfvo type="min"/>
        <cfvo type="max"/>
        <color rgb="FFFCFCFF"/>
        <color rgb="FFF8696B"/>
      </colorScale>
    </cfRule>
  </conditionalFormatting>
  <conditionalFormatting sqref="AM48">
    <cfRule type="colorScale" priority="68">
      <colorScale>
        <cfvo type="min"/>
        <cfvo type="max"/>
        <color rgb="FFFCFCFF"/>
        <color rgb="FFF8696B"/>
      </colorScale>
    </cfRule>
  </conditionalFormatting>
  <conditionalFormatting sqref="AM50">
    <cfRule type="colorScale" priority="48">
      <colorScale>
        <cfvo type="min"/>
        <cfvo type="max"/>
        <color rgb="FFFCFCFF"/>
        <color rgb="FFF8696B"/>
      </colorScale>
    </cfRule>
  </conditionalFormatting>
  <conditionalFormatting sqref="AM51">
    <cfRule type="colorScale" priority="28">
      <colorScale>
        <cfvo type="min"/>
        <cfvo type="max"/>
        <color rgb="FFFCFCFF"/>
        <color rgb="FFF8696B"/>
      </colorScale>
    </cfRule>
  </conditionalFormatting>
  <conditionalFormatting sqref="AM52">
    <cfRule type="colorScale" priority="9">
      <colorScale>
        <cfvo type="min"/>
        <cfvo type="max"/>
        <color rgb="FFFCFCFF"/>
        <color rgb="FFF8696B"/>
      </colorScale>
    </cfRule>
  </conditionalFormatting>
  <hyperlinks>
    <hyperlink xmlns:r="http://schemas.openxmlformats.org/officeDocument/2006/relationships" ref="AC6" r:id="rId1"/>
    <hyperlink xmlns:r="http://schemas.openxmlformats.org/officeDocument/2006/relationships" ref="AC7" r:id="rId2"/>
    <hyperlink xmlns:r="http://schemas.openxmlformats.org/officeDocument/2006/relationships" ref="AC8" r:id="rId3"/>
    <hyperlink xmlns:r="http://schemas.openxmlformats.org/officeDocument/2006/relationships" ref="AC9" r:id="rId4"/>
    <hyperlink xmlns:r="http://schemas.openxmlformats.org/officeDocument/2006/relationships" ref="AC10" r:id="rId5"/>
    <hyperlink xmlns:r="http://schemas.openxmlformats.org/officeDocument/2006/relationships" ref="AC11" r:id="rId6"/>
    <hyperlink xmlns:r="http://schemas.openxmlformats.org/officeDocument/2006/relationships" ref="AC12" r:id="rId7"/>
    <hyperlink xmlns:r="http://schemas.openxmlformats.org/officeDocument/2006/relationships" ref="AC13" r:id="rId8"/>
    <hyperlink xmlns:r="http://schemas.openxmlformats.org/officeDocument/2006/relationships" ref="AC14" r:id="rId9"/>
    <hyperlink xmlns:r="http://schemas.openxmlformats.org/officeDocument/2006/relationships" ref="AC15" r:id="rId10"/>
    <hyperlink xmlns:r="http://schemas.openxmlformats.org/officeDocument/2006/relationships" ref="AC16" r:id="rId11"/>
    <hyperlink xmlns:r="http://schemas.openxmlformats.org/officeDocument/2006/relationships" ref="AC17" r:id="rId12"/>
    <hyperlink xmlns:r="http://schemas.openxmlformats.org/officeDocument/2006/relationships" ref="AC18" r:id="rId13"/>
    <hyperlink xmlns:r="http://schemas.openxmlformats.org/officeDocument/2006/relationships" ref="AC19" r:id="rId14"/>
    <hyperlink xmlns:r="http://schemas.openxmlformats.org/officeDocument/2006/relationships" ref="AC20" r:id="rId15"/>
    <hyperlink xmlns:r="http://schemas.openxmlformats.org/officeDocument/2006/relationships" ref="AC21" r:id="rId16"/>
    <hyperlink xmlns:r="http://schemas.openxmlformats.org/officeDocument/2006/relationships" ref="AC22" r:id="rId17"/>
    <hyperlink xmlns:r="http://schemas.openxmlformats.org/officeDocument/2006/relationships" ref="AC23" r:id="rId18"/>
    <hyperlink xmlns:r="http://schemas.openxmlformats.org/officeDocument/2006/relationships" ref="AC24" r:id="rId19"/>
    <hyperlink xmlns:r="http://schemas.openxmlformats.org/officeDocument/2006/relationships" ref="AC25" r:id="rId20"/>
    <hyperlink xmlns:r="http://schemas.openxmlformats.org/officeDocument/2006/relationships" ref="AC26" r:id="rId21"/>
    <hyperlink xmlns:r="http://schemas.openxmlformats.org/officeDocument/2006/relationships" ref="AC27" r:id="rId22"/>
    <hyperlink xmlns:r="http://schemas.openxmlformats.org/officeDocument/2006/relationships" ref="AC28" r:id="rId23"/>
    <hyperlink xmlns:r="http://schemas.openxmlformats.org/officeDocument/2006/relationships" ref="AC29" r:id="rId24"/>
    <hyperlink xmlns:r="http://schemas.openxmlformats.org/officeDocument/2006/relationships" ref="AC30" r:id="rId25"/>
    <hyperlink xmlns:r="http://schemas.openxmlformats.org/officeDocument/2006/relationships" ref="AC31" r:id="rId26"/>
    <hyperlink xmlns:r="http://schemas.openxmlformats.org/officeDocument/2006/relationships" ref="AC32" r:id="rId27"/>
    <hyperlink xmlns:r="http://schemas.openxmlformats.org/officeDocument/2006/relationships" ref="AC33" r:id="rId28"/>
    <hyperlink xmlns:r="http://schemas.openxmlformats.org/officeDocument/2006/relationships" ref="AC34" r:id="rId29"/>
    <hyperlink xmlns:r="http://schemas.openxmlformats.org/officeDocument/2006/relationships" ref="AC35" r:id="rId30"/>
    <hyperlink xmlns:r="http://schemas.openxmlformats.org/officeDocument/2006/relationships" ref="AC36" r:id="rId31"/>
    <hyperlink xmlns:r="http://schemas.openxmlformats.org/officeDocument/2006/relationships" ref="AC37" r:id="rId32"/>
    <hyperlink xmlns:r="http://schemas.openxmlformats.org/officeDocument/2006/relationships" ref="AC38" r:id="rId33"/>
    <hyperlink xmlns:r="http://schemas.openxmlformats.org/officeDocument/2006/relationships" ref="AC39" r:id="rId34"/>
    <hyperlink xmlns:r="http://schemas.openxmlformats.org/officeDocument/2006/relationships" ref="AC40" r:id="rId35"/>
    <hyperlink xmlns:r="http://schemas.openxmlformats.org/officeDocument/2006/relationships" ref="AC41" r:id="rId36"/>
    <hyperlink xmlns:r="http://schemas.openxmlformats.org/officeDocument/2006/relationships" ref="AC42" r:id="rId37"/>
    <hyperlink xmlns:r="http://schemas.openxmlformats.org/officeDocument/2006/relationships" ref="AC43" r:id="rId38"/>
    <hyperlink xmlns:r="http://schemas.openxmlformats.org/officeDocument/2006/relationships" ref="AC44" r:id="rId39"/>
    <hyperlink xmlns:r="http://schemas.openxmlformats.org/officeDocument/2006/relationships" ref="AC45" r:id="rId40"/>
    <hyperlink xmlns:r="http://schemas.openxmlformats.org/officeDocument/2006/relationships" ref="AC46" r:id="rId41"/>
    <hyperlink xmlns:r="http://schemas.openxmlformats.org/officeDocument/2006/relationships" ref="AC47" r:id="rId42"/>
    <hyperlink xmlns:r="http://schemas.openxmlformats.org/officeDocument/2006/relationships" ref="AC48" r:id="rId43"/>
    <hyperlink xmlns:r="http://schemas.openxmlformats.org/officeDocument/2006/relationships" ref="AC49" r:id="rId44"/>
    <hyperlink xmlns:r="http://schemas.openxmlformats.org/officeDocument/2006/relationships" ref="AC50" r:id="rId45"/>
    <hyperlink xmlns:r="http://schemas.openxmlformats.org/officeDocument/2006/relationships" ref="AC51" r:id="rId46"/>
    <hyperlink xmlns:r="http://schemas.openxmlformats.org/officeDocument/2006/relationships" ref="AC52" r:id="rId47"/>
    <hyperlink xmlns:r="http://schemas.openxmlformats.org/officeDocument/2006/relationships" ref="AC53" r:id="rId48"/>
    <hyperlink xmlns:r="http://schemas.openxmlformats.org/officeDocument/2006/relationships" ref="AC54" r:id="rId49"/>
    <hyperlink xmlns:r="http://schemas.openxmlformats.org/officeDocument/2006/relationships" ref="AC55" r:id="rId50"/>
    <hyperlink xmlns:r="http://schemas.openxmlformats.org/officeDocument/2006/relationships" ref="AC56" r:id="rId51"/>
    <hyperlink xmlns:r="http://schemas.openxmlformats.org/officeDocument/2006/relationships" ref="AC57" r:id="rId52"/>
    <hyperlink xmlns:r="http://schemas.openxmlformats.org/officeDocument/2006/relationships" ref="AC58" r:id="rId53"/>
    <hyperlink xmlns:r="http://schemas.openxmlformats.org/officeDocument/2006/relationships" ref="AC59" r:id="rId54"/>
    <hyperlink xmlns:r="http://schemas.openxmlformats.org/officeDocument/2006/relationships" ref="AC60" r:id="rId55"/>
    <hyperlink xmlns:r="http://schemas.openxmlformats.org/officeDocument/2006/relationships" ref="AC61" r:id="rId56"/>
    <hyperlink xmlns:r="http://schemas.openxmlformats.org/officeDocument/2006/relationships" ref="AC62" r:id="rId57"/>
    <hyperlink xmlns:r="http://schemas.openxmlformats.org/officeDocument/2006/relationships" ref="AC63" r:id="rId58"/>
    <hyperlink xmlns:r="http://schemas.openxmlformats.org/officeDocument/2006/relationships" ref="AC64" r:id="rId59"/>
    <hyperlink xmlns:r="http://schemas.openxmlformats.org/officeDocument/2006/relationships" ref="AC65" r:id="rId60"/>
    <hyperlink xmlns:r="http://schemas.openxmlformats.org/officeDocument/2006/relationships" ref="AC66" r:id="rId61"/>
    <hyperlink xmlns:r="http://schemas.openxmlformats.org/officeDocument/2006/relationships" ref="AC67" r:id="rId62"/>
    <hyperlink xmlns:r="http://schemas.openxmlformats.org/officeDocument/2006/relationships" ref="AC68" r:id="rId63"/>
    <hyperlink xmlns:r="http://schemas.openxmlformats.org/officeDocument/2006/relationships" ref="AC69" r:id="rId64"/>
    <hyperlink xmlns:r="http://schemas.openxmlformats.org/officeDocument/2006/relationships" ref="AC70" r:id="rId65"/>
    <hyperlink xmlns:r="http://schemas.openxmlformats.org/officeDocument/2006/relationships" ref="AC71" r:id="rId66"/>
    <hyperlink xmlns:r="http://schemas.openxmlformats.org/officeDocument/2006/relationships" ref="AC72" r:id="rId67"/>
    <hyperlink xmlns:r="http://schemas.openxmlformats.org/officeDocument/2006/relationships" ref="AC73" r:id="rId68"/>
    <hyperlink xmlns:r="http://schemas.openxmlformats.org/officeDocument/2006/relationships" ref="AC74" r:id="rId69"/>
    <hyperlink xmlns:r="http://schemas.openxmlformats.org/officeDocument/2006/relationships" ref="AC75" r:id="rId70"/>
    <hyperlink xmlns:r="http://schemas.openxmlformats.org/officeDocument/2006/relationships" ref="AC76" r:id="rId71"/>
    <hyperlink xmlns:r="http://schemas.openxmlformats.org/officeDocument/2006/relationships" ref="AC77" r:id="rId72"/>
    <hyperlink xmlns:r="http://schemas.openxmlformats.org/officeDocument/2006/relationships" ref="AC78" r:id="rId73"/>
    <hyperlink xmlns:r="http://schemas.openxmlformats.org/officeDocument/2006/relationships" ref="AC79" r:id="rId74"/>
    <hyperlink xmlns:r="http://schemas.openxmlformats.org/officeDocument/2006/relationships" ref="AC80" r:id="rId75"/>
    <hyperlink xmlns:r="http://schemas.openxmlformats.org/officeDocument/2006/relationships" ref="AC81" r:id="rId76"/>
    <hyperlink xmlns:r="http://schemas.openxmlformats.org/officeDocument/2006/relationships" ref="AC82" r:id="rId77"/>
    <hyperlink xmlns:r="http://schemas.openxmlformats.org/officeDocument/2006/relationships" ref="AC83" r:id="rId78"/>
    <hyperlink xmlns:r="http://schemas.openxmlformats.org/officeDocument/2006/relationships" ref="AC84" r:id="rId79"/>
    <hyperlink xmlns:r="http://schemas.openxmlformats.org/officeDocument/2006/relationships" ref="AC85" r:id="rId80"/>
    <hyperlink xmlns:r="http://schemas.openxmlformats.org/officeDocument/2006/relationships" ref="AC86" r:id="rId81"/>
    <hyperlink xmlns:r="http://schemas.openxmlformats.org/officeDocument/2006/relationships" ref="AC87" r:id="rId82"/>
    <hyperlink xmlns:r="http://schemas.openxmlformats.org/officeDocument/2006/relationships" ref="AC88" r:id="rId83"/>
    <hyperlink xmlns:r="http://schemas.openxmlformats.org/officeDocument/2006/relationships" ref="AC89" r:id="rId84"/>
    <hyperlink xmlns:r="http://schemas.openxmlformats.org/officeDocument/2006/relationships" ref="AC90" r:id="rId85"/>
    <hyperlink xmlns:r="http://schemas.openxmlformats.org/officeDocument/2006/relationships" ref="AC91" r:id="rId86"/>
    <hyperlink xmlns:r="http://schemas.openxmlformats.org/officeDocument/2006/relationships" ref="AC92" r:id="rId87"/>
    <hyperlink xmlns:r="http://schemas.openxmlformats.org/officeDocument/2006/relationships" ref="AC93" r:id="rId88"/>
    <hyperlink xmlns:r="http://schemas.openxmlformats.org/officeDocument/2006/relationships" ref="AC94" r:id="rId89"/>
    <hyperlink xmlns:r="http://schemas.openxmlformats.org/officeDocument/2006/relationships" ref="AC95" r:id="rId90"/>
    <hyperlink xmlns:r="http://schemas.openxmlformats.org/officeDocument/2006/relationships" ref="AC96" r:id="rId91"/>
    <hyperlink xmlns:r="http://schemas.openxmlformats.org/officeDocument/2006/relationships" ref="AC97" r:id="rId92"/>
    <hyperlink xmlns:r="http://schemas.openxmlformats.org/officeDocument/2006/relationships" ref="AC98" r:id="rId93"/>
    <hyperlink xmlns:r="http://schemas.openxmlformats.org/officeDocument/2006/relationships" ref="AC99" r:id="rId94"/>
    <hyperlink xmlns:r="http://schemas.openxmlformats.org/officeDocument/2006/relationships" ref="AC100" r:id="rId95"/>
    <hyperlink xmlns:r="http://schemas.openxmlformats.org/officeDocument/2006/relationships" ref="AC101" r:id="rId96"/>
    <hyperlink xmlns:r="http://schemas.openxmlformats.org/officeDocument/2006/relationships" ref="AC102" r:id="rId97"/>
    <hyperlink xmlns:r="http://schemas.openxmlformats.org/officeDocument/2006/relationships" ref="AC103" r:id="rId98"/>
    <hyperlink xmlns:r="http://schemas.openxmlformats.org/officeDocument/2006/relationships" ref="AC104" r:id="rId99"/>
    <hyperlink xmlns:r="http://schemas.openxmlformats.org/officeDocument/2006/relationships" ref="AC105" r:id="rId100"/>
    <hyperlink xmlns:r="http://schemas.openxmlformats.org/officeDocument/2006/relationships" ref="AC106" r:id="rId101"/>
    <hyperlink xmlns:r="http://schemas.openxmlformats.org/officeDocument/2006/relationships" ref="AC107" r:id="rId102"/>
    <hyperlink xmlns:r="http://schemas.openxmlformats.org/officeDocument/2006/relationships" ref="AC108" r:id="rId103"/>
    <hyperlink xmlns:r="http://schemas.openxmlformats.org/officeDocument/2006/relationships" ref="AC109" r:id="rId104"/>
    <hyperlink xmlns:r="http://schemas.openxmlformats.org/officeDocument/2006/relationships" ref="AC110" r:id="rId105"/>
    <hyperlink xmlns:r="http://schemas.openxmlformats.org/officeDocument/2006/relationships" ref="AC111" r:id="rId106"/>
    <hyperlink xmlns:r="http://schemas.openxmlformats.org/officeDocument/2006/relationships" ref="AC112" r:id="rId107"/>
    <hyperlink xmlns:r="http://schemas.openxmlformats.org/officeDocument/2006/relationships" ref="AC113" r:id="rId108"/>
    <hyperlink xmlns:r="http://schemas.openxmlformats.org/officeDocument/2006/relationships" ref="AC114" r:id="rId109"/>
    <hyperlink xmlns:r="http://schemas.openxmlformats.org/officeDocument/2006/relationships" ref="AC115" r:id="rId110"/>
    <hyperlink xmlns:r="http://schemas.openxmlformats.org/officeDocument/2006/relationships" ref="AC116" r:id="rId111"/>
    <hyperlink xmlns:r="http://schemas.openxmlformats.org/officeDocument/2006/relationships" ref="AC117" r:id="rId112"/>
    <hyperlink xmlns:r="http://schemas.openxmlformats.org/officeDocument/2006/relationships" ref="AC118" r:id="rId113"/>
    <hyperlink xmlns:r="http://schemas.openxmlformats.org/officeDocument/2006/relationships" ref="AC119" r:id="rId114"/>
    <hyperlink xmlns:r="http://schemas.openxmlformats.org/officeDocument/2006/relationships" ref="AC120" r:id="rId115"/>
    <hyperlink xmlns:r="http://schemas.openxmlformats.org/officeDocument/2006/relationships" ref="AC121" r:id="rId116"/>
    <hyperlink xmlns:r="http://schemas.openxmlformats.org/officeDocument/2006/relationships" ref="AC122" r:id="rId117"/>
    <hyperlink xmlns:r="http://schemas.openxmlformats.org/officeDocument/2006/relationships" ref="AC123" r:id="rId118"/>
    <hyperlink xmlns:r="http://schemas.openxmlformats.org/officeDocument/2006/relationships" ref="AC124" r:id="rId119"/>
    <hyperlink xmlns:r="http://schemas.openxmlformats.org/officeDocument/2006/relationships" ref="AC125" r:id="rId120"/>
    <hyperlink xmlns:r="http://schemas.openxmlformats.org/officeDocument/2006/relationships" ref="AC126" r:id="rId121"/>
    <hyperlink xmlns:r="http://schemas.openxmlformats.org/officeDocument/2006/relationships" ref="AC127" r:id="rId122"/>
    <hyperlink xmlns:r="http://schemas.openxmlformats.org/officeDocument/2006/relationships" ref="AC128" r:id="rId123"/>
    <hyperlink xmlns:r="http://schemas.openxmlformats.org/officeDocument/2006/relationships" ref="AC129" r:id="rId124"/>
    <hyperlink xmlns:r="http://schemas.openxmlformats.org/officeDocument/2006/relationships" ref="AC130" r:id="rId125"/>
    <hyperlink xmlns:r="http://schemas.openxmlformats.org/officeDocument/2006/relationships" ref="AC131" r:id="rId126"/>
    <hyperlink xmlns:r="http://schemas.openxmlformats.org/officeDocument/2006/relationships" ref="AC132" r:id="rId127"/>
    <hyperlink xmlns:r="http://schemas.openxmlformats.org/officeDocument/2006/relationships" ref="AC133" r:id="rId128"/>
    <hyperlink xmlns:r="http://schemas.openxmlformats.org/officeDocument/2006/relationships" ref="AC134" r:id="rId129"/>
    <hyperlink xmlns:r="http://schemas.openxmlformats.org/officeDocument/2006/relationships" ref="AC135" r:id="rId130"/>
    <hyperlink xmlns:r="http://schemas.openxmlformats.org/officeDocument/2006/relationships" ref="AC136" r:id="rId131"/>
    <hyperlink xmlns:r="http://schemas.openxmlformats.org/officeDocument/2006/relationships" ref="AC137" r:id="rId132"/>
    <hyperlink xmlns:r="http://schemas.openxmlformats.org/officeDocument/2006/relationships" ref="AC138" r:id="rId133"/>
    <hyperlink xmlns:r="http://schemas.openxmlformats.org/officeDocument/2006/relationships" ref="AC139" r:id="rId134"/>
    <hyperlink xmlns:r="http://schemas.openxmlformats.org/officeDocument/2006/relationships" ref="AC140" r:id="rId135"/>
    <hyperlink xmlns:r="http://schemas.openxmlformats.org/officeDocument/2006/relationships" ref="AC141" r:id="rId136"/>
    <hyperlink xmlns:r="http://schemas.openxmlformats.org/officeDocument/2006/relationships" ref="AC142" r:id="rId137"/>
    <hyperlink xmlns:r="http://schemas.openxmlformats.org/officeDocument/2006/relationships" ref="AC143" r:id="rId138"/>
    <hyperlink xmlns:r="http://schemas.openxmlformats.org/officeDocument/2006/relationships" ref="AC144" r:id="rId139"/>
    <hyperlink xmlns:r="http://schemas.openxmlformats.org/officeDocument/2006/relationships" ref="AC145" r:id="rId140"/>
    <hyperlink xmlns:r="http://schemas.openxmlformats.org/officeDocument/2006/relationships" ref="AC146" r:id="rId141"/>
    <hyperlink xmlns:r="http://schemas.openxmlformats.org/officeDocument/2006/relationships" ref="AC147" r:id="rId142"/>
    <hyperlink xmlns:r="http://schemas.openxmlformats.org/officeDocument/2006/relationships" ref="AC148" r:id="rId143"/>
    <hyperlink xmlns:r="http://schemas.openxmlformats.org/officeDocument/2006/relationships" ref="AC149" r:id="rId144"/>
    <hyperlink xmlns:r="http://schemas.openxmlformats.org/officeDocument/2006/relationships" ref="AC150" r:id="rId145"/>
    <hyperlink xmlns:r="http://schemas.openxmlformats.org/officeDocument/2006/relationships" ref="AC151" r:id="rId146"/>
    <hyperlink xmlns:r="http://schemas.openxmlformats.org/officeDocument/2006/relationships" ref="AC152" r:id="rId147"/>
    <hyperlink xmlns:r="http://schemas.openxmlformats.org/officeDocument/2006/relationships" ref="AC153" r:id="rId148"/>
    <hyperlink xmlns:r="http://schemas.openxmlformats.org/officeDocument/2006/relationships" ref="AC154" r:id="rId149"/>
    <hyperlink xmlns:r="http://schemas.openxmlformats.org/officeDocument/2006/relationships" ref="AC155" r:id="rId150"/>
    <hyperlink xmlns:r="http://schemas.openxmlformats.org/officeDocument/2006/relationships" ref="AC156" r:id="rId151"/>
    <hyperlink xmlns:r="http://schemas.openxmlformats.org/officeDocument/2006/relationships" ref="AC157" r:id="rId152"/>
    <hyperlink xmlns:r="http://schemas.openxmlformats.org/officeDocument/2006/relationships" ref="AC158" r:id="rId153"/>
    <hyperlink xmlns:r="http://schemas.openxmlformats.org/officeDocument/2006/relationships" ref="AC159" r:id="rId154"/>
    <hyperlink xmlns:r="http://schemas.openxmlformats.org/officeDocument/2006/relationships" ref="AC160" r:id="rId155"/>
    <hyperlink xmlns:r="http://schemas.openxmlformats.org/officeDocument/2006/relationships" ref="AC161" r:id="rId156"/>
    <hyperlink xmlns:r="http://schemas.openxmlformats.org/officeDocument/2006/relationships" ref="AC162" r:id="rId157"/>
    <hyperlink xmlns:r="http://schemas.openxmlformats.org/officeDocument/2006/relationships" ref="AC163" r:id="rId158"/>
    <hyperlink xmlns:r="http://schemas.openxmlformats.org/officeDocument/2006/relationships" ref="AC164" r:id="rId159"/>
    <hyperlink xmlns:r="http://schemas.openxmlformats.org/officeDocument/2006/relationships" ref="AC165" r:id="rId160"/>
    <hyperlink xmlns:r="http://schemas.openxmlformats.org/officeDocument/2006/relationships" ref="AC166" r:id="rId161"/>
    <hyperlink xmlns:r="http://schemas.openxmlformats.org/officeDocument/2006/relationships" ref="AC167" r:id="rId162"/>
    <hyperlink xmlns:r="http://schemas.openxmlformats.org/officeDocument/2006/relationships" ref="AC168" r:id="rId163"/>
    <hyperlink xmlns:r="http://schemas.openxmlformats.org/officeDocument/2006/relationships" ref="AC169" r:id="rId164"/>
    <hyperlink xmlns:r="http://schemas.openxmlformats.org/officeDocument/2006/relationships" ref="AC170" r:id="rId165"/>
    <hyperlink xmlns:r="http://schemas.openxmlformats.org/officeDocument/2006/relationships" ref="AC171" r:id="rId166"/>
    <hyperlink xmlns:r="http://schemas.openxmlformats.org/officeDocument/2006/relationships" ref="AC172" r:id="rId167"/>
    <hyperlink xmlns:r="http://schemas.openxmlformats.org/officeDocument/2006/relationships" ref="AC173" r:id="rId168"/>
    <hyperlink xmlns:r="http://schemas.openxmlformats.org/officeDocument/2006/relationships" ref="AC174" r:id="rId169"/>
    <hyperlink xmlns:r="http://schemas.openxmlformats.org/officeDocument/2006/relationships" ref="AC175" r:id="rId170"/>
    <hyperlink xmlns:r="http://schemas.openxmlformats.org/officeDocument/2006/relationships" ref="AC176" r:id="rId171"/>
    <hyperlink xmlns:r="http://schemas.openxmlformats.org/officeDocument/2006/relationships" ref="AC177" r:id="rId172"/>
    <hyperlink xmlns:r="http://schemas.openxmlformats.org/officeDocument/2006/relationships" ref="AC178" r:id="rId173"/>
    <hyperlink xmlns:r="http://schemas.openxmlformats.org/officeDocument/2006/relationships" ref="AC179" r:id="rId174"/>
    <hyperlink xmlns:r="http://schemas.openxmlformats.org/officeDocument/2006/relationships" ref="AC180" r:id="rId175"/>
    <hyperlink xmlns:r="http://schemas.openxmlformats.org/officeDocument/2006/relationships" ref="AC181" r:id="rId176"/>
    <hyperlink xmlns:r="http://schemas.openxmlformats.org/officeDocument/2006/relationships" ref="AC182" r:id="rId177"/>
    <hyperlink xmlns:r="http://schemas.openxmlformats.org/officeDocument/2006/relationships" ref="AC183" r:id="rId178"/>
    <hyperlink xmlns:r="http://schemas.openxmlformats.org/officeDocument/2006/relationships" ref="AC184" r:id="rId179"/>
    <hyperlink xmlns:r="http://schemas.openxmlformats.org/officeDocument/2006/relationships" ref="AC185" r:id="rId180"/>
    <hyperlink xmlns:r="http://schemas.openxmlformats.org/officeDocument/2006/relationships" ref="AC186" r:id="rId181"/>
    <hyperlink xmlns:r="http://schemas.openxmlformats.org/officeDocument/2006/relationships" ref="AC187" r:id="rId182"/>
    <hyperlink xmlns:r="http://schemas.openxmlformats.org/officeDocument/2006/relationships" ref="AC188" r:id="rId183"/>
    <hyperlink xmlns:r="http://schemas.openxmlformats.org/officeDocument/2006/relationships" ref="AC189" r:id="rId184"/>
    <hyperlink xmlns:r="http://schemas.openxmlformats.org/officeDocument/2006/relationships" ref="AC190" r:id="rId185"/>
    <hyperlink xmlns:r="http://schemas.openxmlformats.org/officeDocument/2006/relationships" ref="AC191" r:id="rId186"/>
    <hyperlink xmlns:r="http://schemas.openxmlformats.org/officeDocument/2006/relationships" ref="AC192" r:id="rId187"/>
    <hyperlink xmlns:r="http://schemas.openxmlformats.org/officeDocument/2006/relationships" ref="AC193" r:id="rId188"/>
    <hyperlink xmlns:r="http://schemas.openxmlformats.org/officeDocument/2006/relationships" ref="AC194" r:id="rId189"/>
    <hyperlink xmlns:r="http://schemas.openxmlformats.org/officeDocument/2006/relationships" ref="AC195" r:id="rId190"/>
    <hyperlink xmlns:r="http://schemas.openxmlformats.org/officeDocument/2006/relationships" ref="AC196" r:id="rId191"/>
    <hyperlink xmlns:r="http://schemas.openxmlformats.org/officeDocument/2006/relationships" ref="AC197" r:id="rId192"/>
    <hyperlink xmlns:r="http://schemas.openxmlformats.org/officeDocument/2006/relationships" ref="AC198" r:id="rId193"/>
    <hyperlink xmlns:r="http://schemas.openxmlformats.org/officeDocument/2006/relationships" ref="AC199" r:id="rId194"/>
    <hyperlink xmlns:r="http://schemas.openxmlformats.org/officeDocument/2006/relationships" ref="AC200" r:id="rId195"/>
    <hyperlink xmlns:r="http://schemas.openxmlformats.org/officeDocument/2006/relationships" ref="AC201" r:id="rId196"/>
    <hyperlink xmlns:r="http://schemas.openxmlformats.org/officeDocument/2006/relationships" ref="AC202" r:id="rId197"/>
    <hyperlink xmlns:r="http://schemas.openxmlformats.org/officeDocument/2006/relationships" ref="AC203" r:id="rId198"/>
    <hyperlink xmlns:r="http://schemas.openxmlformats.org/officeDocument/2006/relationships" ref="AC204" r:id="rId199"/>
    <hyperlink xmlns:r="http://schemas.openxmlformats.org/officeDocument/2006/relationships" ref="AC205" r:id="rId200"/>
    <hyperlink xmlns:r="http://schemas.openxmlformats.org/officeDocument/2006/relationships" ref="AC206" r:id="rId201"/>
    <hyperlink xmlns:r="http://schemas.openxmlformats.org/officeDocument/2006/relationships" ref="AC207" r:id="rId202"/>
    <hyperlink xmlns:r="http://schemas.openxmlformats.org/officeDocument/2006/relationships" ref="AC208" r:id="rId203"/>
    <hyperlink xmlns:r="http://schemas.openxmlformats.org/officeDocument/2006/relationships" ref="AC209" r:id="rId204"/>
    <hyperlink xmlns:r="http://schemas.openxmlformats.org/officeDocument/2006/relationships" ref="AC210" r:id="rId205"/>
    <hyperlink xmlns:r="http://schemas.openxmlformats.org/officeDocument/2006/relationships" ref="AC211" r:id="rId206"/>
    <hyperlink xmlns:r="http://schemas.openxmlformats.org/officeDocument/2006/relationships" ref="AC212" r:id="rId207"/>
    <hyperlink xmlns:r="http://schemas.openxmlformats.org/officeDocument/2006/relationships" ref="AC213" r:id="rId208"/>
    <hyperlink xmlns:r="http://schemas.openxmlformats.org/officeDocument/2006/relationships" ref="AC214" r:id="rId209"/>
    <hyperlink xmlns:r="http://schemas.openxmlformats.org/officeDocument/2006/relationships" ref="AC215" r:id="rId210"/>
    <hyperlink xmlns:r="http://schemas.openxmlformats.org/officeDocument/2006/relationships" ref="AC216" r:id="rId211"/>
    <hyperlink xmlns:r="http://schemas.openxmlformats.org/officeDocument/2006/relationships" ref="AC217" r:id="rId212"/>
    <hyperlink xmlns:r="http://schemas.openxmlformats.org/officeDocument/2006/relationships" ref="AC218" r:id="rId213"/>
    <hyperlink xmlns:r="http://schemas.openxmlformats.org/officeDocument/2006/relationships" ref="AC219" r:id="rId214"/>
    <hyperlink xmlns:r="http://schemas.openxmlformats.org/officeDocument/2006/relationships" ref="AC220" r:id="rId215"/>
    <hyperlink xmlns:r="http://schemas.openxmlformats.org/officeDocument/2006/relationships" ref="AC221" r:id="rId216"/>
    <hyperlink xmlns:r="http://schemas.openxmlformats.org/officeDocument/2006/relationships" ref="AC222" r:id="rId217"/>
    <hyperlink xmlns:r="http://schemas.openxmlformats.org/officeDocument/2006/relationships" ref="AC223" r:id="rId218"/>
    <hyperlink xmlns:r="http://schemas.openxmlformats.org/officeDocument/2006/relationships" ref="AC224" r:id="rId219"/>
    <hyperlink xmlns:r="http://schemas.openxmlformats.org/officeDocument/2006/relationships" ref="AC225" r:id="rId220"/>
    <hyperlink xmlns:r="http://schemas.openxmlformats.org/officeDocument/2006/relationships" ref="AC226" r:id="rId221"/>
    <hyperlink xmlns:r="http://schemas.openxmlformats.org/officeDocument/2006/relationships" ref="AC227" r:id="rId222"/>
    <hyperlink xmlns:r="http://schemas.openxmlformats.org/officeDocument/2006/relationships" ref="AC228" r:id="rId223"/>
    <hyperlink xmlns:r="http://schemas.openxmlformats.org/officeDocument/2006/relationships" ref="AC229" r:id="rId224"/>
    <hyperlink xmlns:r="http://schemas.openxmlformats.org/officeDocument/2006/relationships" ref="AC230" r:id="rId225"/>
    <hyperlink xmlns:r="http://schemas.openxmlformats.org/officeDocument/2006/relationships" ref="AC231" r:id="rId226"/>
    <hyperlink xmlns:r="http://schemas.openxmlformats.org/officeDocument/2006/relationships" ref="AC232" r:id="rId227"/>
    <hyperlink xmlns:r="http://schemas.openxmlformats.org/officeDocument/2006/relationships" ref="AC233" r:id="rId228"/>
    <hyperlink xmlns:r="http://schemas.openxmlformats.org/officeDocument/2006/relationships" ref="AC234" r:id="rId229"/>
    <hyperlink xmlns:r="http://schemas.openxmlformats.org/officeDocument/2006/relationships" ref="AC235" r:id="rId230"/>
    <hyperlink xmlns:r="http://schemas.openxmlformats.org/officeDocument/2006/relationships" ref="AC236" r:id="rId231"/>
    <hyperlink xmlns:r="http://schemas.openxmlformats.org/officeDocument/2006/relationships" ref="AC237" r:id="rId232"/>
    <hyperlink xmlns:r="http://schemas.openxmlformats.org/officeDocument/2006/relationships" ref="AC238" r:id="rId233"/>
    <hyperlink xmlns:r="http://schemas.openxmlformats.org/officeDocument/2006/relationships" ref="AC239" r:id="rId234"/>
    <hyperlink xmlns:r="http://schemas.openxmlformats.org/officeDocument/2006/relationships" ref="AC240" r:id="rId235"/>
    <hyperlink xmlns:r="http://schemas.openxmlformats.org/officeDocument/2006/relationships" ref="AC241" r:id="rId236"/>
    <hyperlink xmlns:r="http://schemas.openxmlformats.org/officeDocument/2006/relationships" ref="AC242" r:id="rId237"/>
    <hyperlink xmlns:r="http://schemas.openxmlformats.org/officeDocument/2006/relationships" ref="AC243" r:id="rId238"/>
    <hyperlink xmlns:r="http://schemas.openxmlformats.org/officeDocument/2006/relationships" ref="AC244" r:id="rId239"/>
    <hyperlink xmlns:r="http://schemas.openxmlformats.org/officeDocument/2006/relationships" ref="AC245" r:id="rId240"/>
    <hyperlink xmlns:r="http://schemas.openxmlformats.org/officeDocument/2006/relationships" ref="AC246" r:id="rId241"/>
    <hyperlink xmlns:r="http://schemas.openxmlformats.org/officeDocument/2006/relationships" ref="AC247" r:id="rId242"/>
    <hyperlink xmlns:r="http://schemas.openxmlformats.org/officeDocument/2006/relationships" ref="AC248" r:id="rId243"/>
    <hyperlink xmlns:r="http://schemas.openxmlformats.org/officeDocument/2006/relationships" ref="AC249" r:id="rId244"/>
    <hyperlink xmlns:r="http://schemas.openxmlformats.org/officeDocument/2006/relationships" ref="AC250" r:id="rId245"/>
    <hyperlink xmlns:r="http://schemas.openxmlformats.org/officeDocument/2006/relationships" ref="AC251" r:id="rId246"/>
    <hyperlink xmlns:r="http://schemas.openxmlformats.org/officeDocument/2006/relationships" ref="AC252" r:id="rId247"/>
    <hyperlink xmlns:r="http://schemas.openxmlformats.org/officeDocument/2006/relationships" ref="AC253" r:id="rId248"/>
    <hyperlink xmlns:r="http://schemas.openxmlformats.org/officeDocument/2006/relationships" ref="AC254" r:id="rId249"/>
    <hyperlink xmlns:r="http://schemas.openxmlformats.org/officeDocument/2006/relationships" ref="AC255" r:id="rId250"/>
    <hyperlink xmlns:r="http://schemas.openxmlformats.org/officeDocument/2006/relationships" ref="AC256" r:id="rId251"/>
    <hyperlink xmlns:r="http://schemas.openxmlformats.org/officeDocument/2006/relationships" ref="AC257" r:id="rId252"/>
    <hyperlink xmlns:r="http://schemas.openxmlformats.org/officeDocument/2006/relationships" ref="AC258" r:id="rId253"/>
    <hyperlink xmlns:r="http://schemas.openxmlformats.org/officeDocument/2006/relationships" ref="AC259" r:id="rId254"/>
    <hyperlink xmlns:r="http://schemas.openxmlformats.org/officeDocument/2006/relationships" ref="AC260" r:id="rId255"/>
    <hyperlink xmlns:r="http://schemas.openxmlformats.org/officeDocument/2006/relationships" ref="AC261" r:id="rId256"/>
    <hyperlink xmlns:r="http://schemas.openxmlformats.org/officeDocument/2006/relationships" ref="AC262" r:id="rId257"/>
    <hyperlink xmlns:r="http://schemas.openxmlformats.org/officeDocument/2006/relationships" ref="AC263" r:id="rId258"/>
    <hyperlink xmlns:r="http://schemas.openxmlformats.org/officeDocument/2006/relationships" ref="AC264" r:id="rId259"/>
    <hyperlink xmlns:r="http://schemas.openxmlformats.org/officeDocument/2006/relationships" ref="AC265" r:id="rId260"/>
    <hyperlink xmlns:r="http://schemas.openxmlformats.org/officeDocument/2006/relationships" ref="AC266" r:id="rId261"/>
    <hyperlink xmlns:r="http://schemas.openxmlformats.org/officeDocument/2006/relationships" ref="AC267" r:id="rId262"/>
    <hyperlink xmlns:r="http://schemas.openxmlformats.org/officeDocument/2006/relationships" ref="AC268" r:id="rId263"/>
    <hyperlink xmlns:r="http://schemas.openxmlformats.org/officeDocument/2006/relationships" ref="AC269" r:id="rId264"/>
    <hyperlink xmlns:r="http://schemas.openxmlformats.org/officeDocument/2006/relationships" ref="AC270" r:id="rId265"/>
    <hyperlink xmlns:r="http://schemas.openxmlformats.org/officeDocument/2006/relationships" ref="AC271" r:id="rId266"/>
    <hyperlink xmlns:r="http://schemas.openxmlformats.org/officeDocument/2006/relationships" ref="AC272" r:id="rId267"/>
    <hyperlink xmlns:r="http://schemas.openxmlformats.org/officeDocument/2006/relationships" ref="AC273" r:id="rId268"/>
    <hyperlink xmlns:r="http://schemas.openxmlformats.org/officeDocument/2006/relationships" ref="AC274" r:id="rId269"/>
    <hyperlink xmlns:r="http://schemas.openxmlformats.org/officeDocument/2006/relationships" ref="AC275" r:id="rId270"/>
    <hyperlink xmlns:r="http://schemas.openxmlformats.org/officeDocument/2006/relationships" ref="AC276" r:id="rId271"/>
    <hyperlink xmlns:r="http://schemas.openxmlformats.org/officeDocument/2006/relationships" ref="AC277" r:id="rId272"/>
    <hyperlink xmlns:r="http://schemas.openxmlformats.org/officeDocument/2006/relationships" ref="AC278" r:id="rId273"/>
    <hyperlink xmlns:r="http://schemas.openxmlformats.org/officeDocument/2006/relationships" ref="AC279" r:id="rId274"/>
    <hyperlink xmlns:r="http://schemas.openxmlformats.org/officeDocument/2006/relationships" ref="AC280" r:id="rId275"/>
    <hyperlink xmlns:r="http://schemas.openxmlformats.org/officeDocument/2006/relationships" ref="AC281" r:id="rId276"/>
    <hyperlink xmlns:r="http://schemas.openxmlformats.org/officeDocument/2006/relationships" ref="AC282" r:id="rId277"/>
    <hyperlink xmlns:r="http://schemas.openxmlformats.org/officeDocument/2006/relationships" ref="AC283" r:id="rId278"/>
    <hyperlink xmlns:r="http://schemas.openxmlformats.org/officeDocument/2006/relationships" ref="AC284" r:id="rId279"/>
    <hyperlink xmlns:r="http://schemas.openxmlformats.org/officeDocument/2006/relationships" ref="AC285" r:id="rId280"/>
    <hyperlink xmlns:r="http://schemas.openxmlformats.org/officeDocument/2006/relationships" ref="AC286" r:id="rId281"/>
    <hyperlink xmlns:r="http://schemas.openxmlformats.org/officeDocument/2006/relationships" ref="AC287" r:id="rId282"/>
    <hyperlink xmlns:r="http://schemas.openxmlformats.org/officeDocument/2006/relationships" ref="AC288" r:id="rId283"/>
    <hyperlink xmlns:r="http://schemas.openxmlformats.org/officeDocument/2006/relationships" ref="AC289" r:id="rId284"/>
    <hyperlink xmlns:r="http://schemas.openxmlformats.org/officeDocument/2006/relationships" ref="AC290" r:id="rId285"/>
    <hyperlink xmlns:r="http://schemas.openxmlformats.org/officeDocument/2006/relationships" ref="AC291" r:id="rId286"/>
    <hyperlink xmlns:r="http://schemas.openxmlformats.org/officeDocument/2006/relationships" ref="AC292" r:id="rId287"/>
    <hyperlink xmlns:r="http://schemas.openxmlformats.org/officeDocument/2006/relationships" ref="AC293" r:id="rId288"/>
    <hyperlink xmlns:r="http://schemas.openxmlformats.org/officeDocument/2006/relationships" ref="AC294" r:id="rId289"/>
    <hyperlink xmlns:r="http://schemas.openxmlformats.org/officeDocument/2006/relationships" ref="AC295" r:id="rId290"/>
    <hyperlink xmlns:r="http://schemas.openxmlformats.org/officeDocument/2006/relationships" ref="AC296" r:id="rId291"/>
    <hyperlink xmlns:r="http://schemas.openxmlformats.org/officeDocument/2006/relationships" ref="AC297" r:id="rId292"/>
    <hyperlink xmlns:r="http://schemas.openxmlformats.org/officeDocument/2006/relationships" ref="AC298" r:id="rId293"/>
    <hyperlink xmlns:r="http://schemas.openxmlformats.org/officeDocument/2006/relationships" ref="AC299" r:id="rId294"/>
    <hyperlink xmlns:r="http://schemas.openxmlformats.org/officeDocument/2006/relationships" ref="AC300" r:id="rId295"/>
    <hyperlink xmlns:r="http://schemas.openxmlformats.org/officeDocument/2006/relationships" ref="AC301" r:id="rId296"/>
    <hyperlink xmlns:r="http://schemas.openxmlformats.org/officeDocument/2006/relationships" ref="AC302" r:id="rId297"/>
    <hyperlink xmlns:r="http://schemas.openxmlformats.org/officeDocument/2006/relationships" ref="AC303" r:id="rId298"/>
    <hyperlink xmlns:r="http://schemas.openxmlformats.org/officeDocument/2006/relationships" ref="AC304" r:id="rId299"/>
    <hyperlink xmlns:r="http://schemas.openxmlformats.org/officeDocument/2006/relationships" ref="AC305" r:id="rId300"/>
    <hyperlink xmlns:r="http://schemas.openxmlformats.org/officeDocument/2006/relationships" ref="AC306" r:id="rId301"/>
    <hyperlink xmlns:r="http://schemas.openxmlformats.org/officeDocument/2006/relationships" ref="AC307" r:id="rId302"/>
    <hyperlink xmlns:r="http://schemas.openxmlformats.org/officeDocument/2006/relationships" ref="AC308" r:id="rId303"/>
    <hyperlink xmlns:r="http://schemas.openxmlformats.org/officeDocument/2006/relationships" ref="AC309" r:id="rId304"/>
    <hyperlink xmlns:r="http://schemas.openxmlformats.org/officeDocument/2006/relationships" ref="AC310" r:id="rId305"/>
    <hyperlink xmlns:r="http://schemas.openxmlformats.org/officeDocument/2006/relationships" ref="AC311" r:id="rId306"/>
    <hyperlink xmlns:r="http://schemas.openxmlformats.org/officeDocument/2006/relationships" ref="AC312" r:id="rId307"/>
    <hyperlink xmlns:r="http://schemas.openxmlformats.org/officeDocument/2006/relationships" ref="AC313" r:id="rId308"/>
    <hyperlink xmlns:r="http://schemas.openxmlformats.org/officeDocument/2006/relationships" ref="AC314" r:id="rId309"/>
    <hyperlink xmlns:r="http://schemas.openxmlformats.org/officeDocument/2006/relationships" ref="AC315" r:id="rId310"/>
    <hyperlink xmlns:r="http://schemas.openxmlformats.org/officeDocument/2006/relationships" ref="AC316" r:id="rId311"/>
    <hyperlink xmlns:r="http://schemas.openxmlformats.org/officeDocument/2006/relationships" ref="AC317" r:id="rId312"/>
    <hyperlink xmlns:r="http://schemas.openxmlformats.org/officeDocument/2006/relationships" ref="AC318" r:id="rId313"/>
    <hyperlink xmlns:r="http://schemas.openxmlformats.org/officeDocument/2006/relationships" ref="AC319" r:id="rId314"/>
    <hyperlink xmlns:r="http://schemas.openxmlformats.org/officeDocument/2006/relationships" ref="AC320" r:id="rId315"/>
    <hyperlink xmlns:r="http://schemas.openxmlformats.org/officeDocument/2006/relationships" ref="AC321" r:id="rId316"/>
    <hyperlink xmlns:r="http://schemas.openxmlformats.org/officeDocument/2006/relationships" ref="AC322" r:id="rId317"/>
    <hyperlink xmlns:r="http://schemas.openxmlformats.org/officeDocument/2006/relationships" ref="AC323" r:id="rId318"/>
    <hyperlink xmlns:r="http://schemas.openxmlformats.org/officeDocument/2006/relationships" ref="AC324" r:id="rId319"/>
    <hyperlink xmlns:r="http://schemas.openxmlformats.org/officeDocument/2006/relationships" ref="AC325" r:id="rId320"/>
    <hyperlink xmlns:r="http://schemas.openxmlformats.org/officeDocument/2006/relationships" ref="AC326" r:id="rId321"/>
    <hyperlink xmlns:r="http://schemas.openxmlformats.org/officeDocument/2006/relationships" ref="AC327" r:id="rId322"/>
    <hyperlink xmlns:r="http://schemas.openxmlformats.org/officeDocument/2006/relationships" ref="AC328" r:id="rId323"/>
    <hyperlink xmlns:r="http://schemas.openxmlformats.org/officeDocument/2006/relationships" ref="AC329" r:id="rId324"/>
    <hyperlink xmlns:r="http://schemas.openxmlformats.org/officeDocument/2006/relationships" ref="AC330" r:id="rId325"/>
    <hyperlink xmlns:r="http://schemas.openxmlformats.org/officeDocument/2006/relationships" ref="AC331" r:id="rId326"/>
    <hyperlink xmlns:r="http://schemas.openxmlformats.org/officeDocument/2006/relationships" ref="AC332" r:id="rId327"/>
    <hyperlink xmlns:r="http://schemas.openxmlformats.org/officeDocument/2006/relationships" ref="AC333" r:id="rId328"/>
    <hyperlink xmlns:r="http://schemas.openxmlformats.org/officeDocument/2006/relationships" ref="AC334" r:id="rId329"/>
    <hyperlink xmlns:r="http://schemas.openxmlformats.org/officeDocument/2006/relationships" ref="AC335" r:id="rId330"/>
    <hyperlink xmlns:r="http://schemas.openxmlformats.org/officeDocument/2006/relationships" ref="AC336" r:id="rId331"/>
    <hyperlink xmlns:r="http://schemas.openxmlformats.org/officeDocument/2006/relationships" ref="AC337" r:id="rId332"/>
    <hyperlink xmlns:r="http://schemas.openxmlformats.org/officeDocument/2006/relationships" ref="AC338" r:id="rId333"/>
    <hyperlink xmlns:r="http://schemas.openxmlformats.org/officeDocument/2006/relationships" ref="AC339" r:id="rId334"/>
    <hyperlink xmlns:r="http://schemas.openxmlformats.org/officeDocument/2006/relationships" ref="AC340" r:id="rId335"/>
    <hyperlink xmlns:r="http://schemas.openxmlformats.org/officeDocument/2006/relationships" ref="AC341" r:id="rId336"/>
    <hyperlink xmlns:r="http://schemas.openxmlformats.org/officeDocument/2006/relationships" ref="AC342" r:id="rId337"/>
    <hyperlink xmlns:r="http://schemas.openxmlformats.org/officeDocument/2006/relationships" ref="AC343" r:id="rId338"/>
    <hyperlink xmlns:r="http://schemas.openxmlformats.org/officeDocument/2006/relationships" ref="AC344" r:id="rId339"/>
    <hyperlink xmlns:r="http://schemas.openxmlformats.org/officeDocument/2006/relationships" ref="AC345" r:id="rId340"/>
    <hyperlink xmlns:r="http://schemas.openxmlformats.org/officeDocument/2006/relationships" ref="AC346" r:id="rId341"/>
    <hyperlink xmlns:r="http://schemas.openxmlformats.org/officeDocument/2006/relationships" ref="AC347" r:id="rId342"/>
    <hyperlink xmlns:r="http://schemas.openxmlformats.org/officeDocument/2006/relationships" ref="AC348" r:id="rId343"/>
    <hyperlink xmlns:r="http://schemas.openxmlformats.org/officeDocument/2006/relationships" ref="AC349" r:id="rId344"/>
    <hyperlink xmlns:r="http://schemas.openxmlformats.org/officeDocument/2006/relationships" ref="AC350" r:id="rId345"/>
    <hyperlink xmlns:r="http://schemas.openxmlformats.org/officeDocument/2006/relationships" ref="AC351" r:id="rId346"/>
    <hyperlink xmlns:r="http://schemas.openxmlformats.org/officeDocument/2006/relationships" ref="AC352" r:id="rId347"/>
    <hyperlink xmlns:r="http://schemas.openxmlformats.org/officeDocument/2006/relationships" ref="AC353" r:id="rId348"/>
    <hyperlink xmlns:r="http://schemas.openxmlformats.org/officeDocument/2006/relationships" ref="AC354" r:id="rId349"/>
    <hyperlink xmlns:r="http://schemas.openxmlformats.org/officeDocument/2006/relationships" ref="AC355" r:id="rId350"/>
    <hyperlink xmlns:r="http://schemas.openxmlformats.org/officeDocument/2006/relationships" ref="AC356" r:id="rId351"/>
    <hyperlink xmlns:r="http://schemas.openxmlformats.org/officeDocument/2006/relationships" ref="AC357" r:id="rId352"/>
    <hyperlink xmlns:r="http://schemas.openxmlformats.org/officeDocument/2006/relationships" ref="AC358" r:id="rId353"/>
    <hyperlink xmlns:r="http://schemas.openxmlformats.org/officeDocument/2006/relationships" ref="AC359" r:id="rId354"/>
    <hyperlink xmlns:r="http://schemas.openxmlformats.org/officeDocument/2006/relationships" ref="AC360" r:id="rId355"/>
    <hyperlink xmlns:r="http://schemas.openxmlformats.org/officeDocument/2006/relationships" ref="AC361" r:id="rId356"/>
    <hyperlink xmlns:r="http://schemas.openxmlformats.org/officeDocument/2006/relationships" ref="AC362" r:id="rId357"/>
    <hyperlink xmlns:r="http://schemas.openxmlformats.org/officeDocument/2006/relationships" ref="AC363" r:id="rId358"/>
    <hyperlink xmlns:r="http://schemas.openxmlformats.org/officeDocument/2006/relationships" ref="AC364" r:id="rId359"/>
    <hyperlink xmlns:r="http://schemas.openxmlformats.org/officeDocument/2006/relationships" ref="AC365" r:id="rId360"/>
    <hyperlink xmlns:r="http://schemas.openxmlformats.org/officeDocument/2006/relationships" ref="AC366" r:id="rId361"/>
    <hyperlink xmlns:r="http://schemas.openxmlformats.org/officeDocument/2006/relationships" ref="AC367" r:id="rId362"/>
    <hyperlink xmlns:r="http://schemas.openxmlformats.org/officeDocument/2006/relationships" ref="AC368" r:id="rId363"/>
    <hyperlink xmlns:r="http://schemas.openxmlformats.org/officeDocument/2006/relationships" ref="AC369" r:id="rId364"/>
    <hyperlink xmlns:r="http://schemas.openxmlformats.org/officeDocument/2006/relationships" ref="AC370" r:id="rId365"/>
    <hyperlink xmlns:r="http://schemas.openxmlformats.org/officeDocument/2006/relationships" ref="AC371" r:id="rId366"/>
    <hyperlink xmlns:r="http://schemas.openxmlformats.org/officeDocument/2006/relationships" ref="AC372" r:id="rId367"/>
    <hyperlink xmlns:r="http://schemas.openxmlformats.org/officeDocument/2006/relationships" ref="AC373" r:id="rId368"/>
    <hyperlink xmlns:r="http://schemas.openxmlformats.org/officeDocument/2006/relationships" ref="AC374" r:id="rId369"/>
    <hyperlink xmlns:r="http://schemas.openxmlformats.org/officeDocument/2006/relationships" ref="AC375" r:id="rId370"/>
    <hyperlink xmlns:r="http://schemas.openxmlformats.org/officeDocument/2006/relationships" ref="AC376" r:id="rId371"/>
    <hyperlink xmlns:r="http://schemas.openxmlformats.org/officeDocument/2006/relationships" ref="AC377" r:id="rId372"/>
    <hyperlink xmlns:r="http://schemas.openxmlformats.org/officeDocument/2006/relationships" ref="AC378" r:id="rId373"/>
    <hyperlink xmlns:r="http://schemas.openxmlformats.org/officeDocument/2006/relationships" ref="AC379" r:id="rId374"/>
    <hyperlink xmlns:r="http://schemas.openxmlformats.org/officeDocument/2006/relationships" ref="AC380" r:id="rId375"/>
    <hyperlink xmlns:r="http://schemas.openxmlformats.org/officeDocument/2006/relationships" ref="AC381" r:id="rId376"/>
    <hyperlink xmlns:r="http://schemas.openxmlformats.org/officeDocument/2006/relationships" ref="AC382" r:id="rId377"/>
    <hyperlink xmlns:r="http://schemas.openxmlformats.org/officeDocument/2006/relationships" ref="AC383" r:id="rId378"/>
    <hyperlink xmlns:r="http://schemas.openxmlformats.org/officeDocument/2006/relationships" ref="AC384" r:id="rId379"/>
    <hyperlink xmlns:r="http://schemas.openxmlformats.org/officeDocument/2006/relationships" ref="AC385" r:id="rId380"/>
    <hyperlink xmlns:r="http://schemas.openxmlformats.org/officeDocument/2006/relationships" ref="AC386" r:id="rId381"/>
    <hyperlink xmlns:r="http://schemas.openxmlformats.org/officeDocument/2006/relationships" ref="AC387" r:id="rId382"/>
    <hyperlink xmlns:r="http://schemas.openxmlformats.org/officeDocument/2006/relationships" ref="AC388" r:id="rId383"/>
    <hyperlink xmlns:r="http://schemas.openxmlformats.org/officeDocument/2006/relationships" ref="AC389" r:id="rId384"/>
    <hyperlink xmlns:r="http://schemas.openxmlformats.org/officeDocument/2006/relationships" ref="AC390" r:id="rId385"/>
    <hyperlink xmlns:r="http://schemas.openxmlformats.org/officeDocument/2006/relationships" ref="AC391" r:id="rId386"/>
    <hyperlink xmlns:r="http://schemas.openxmlformats.org/officeDocument/2006/relationships" ref="AC392" r:id="rId387"/>
    <hyperlink xmlns:r="http://schemas.openxmlformats.org/officeDocument/2006/relationships" ref="AC393" r:id="rId388"/>
    <hyperlink xmlns:r="http://schemas.openxmlformats.org/officeDocument/2006/relationships" ref="AC394" r:id="rId389"/>
    <hyperlink xmlns:r="http://schemas.openxmlformats.org/officeDocument/2006/relationships" ref="AC395" r:id="rId390"/>
    <hyperlink xmlns:r="http://schemas.openxmlformats.org/officeDocument/2006/relationships" ref="AC396" r:id="rId391"/>
    <hyperlink xmlns:r="http://schemas.openxmlformats.org/officeDocument/2006/relationships" ref="AC397" r:id="rId392"/>
    <hyperlink xmlns:r="http://schemas.openxmlformats.org/officeDocument/2006/relationships" ref="AC398" r:id="rId393"/>
    <hyperlink xmlns:r="http://schemas.openxmlformats.org/officeDocument/2006/relationships" ref="AC399" r:id="rId394"/>
    <hyperlink xmlns:r="http://schemas.openxmlformats.org/officeDocument/2006/relationships" ref="AC400" r:id="rId395"/>
    <hyperlink xmlns:r="http://schemas.openxmlformats.org/officeDocument/2006/relationships" ref="AC401" r:id="rId396"/>
    <hyperlink xmlns:r="http://schemas.openxmlformats.org/officeDocument/2006/relationships" ref="AC402" r:id="rId397"/>
    <hyperlink xmlns:r="http://schemas.openxmlformats.org/officeDocument/2006/relationships" ref="AC403" r:id="rId398"/>
    <hyperlink xmlns:r="http://schemas.openxmlformats.org/officeDocument/2006/relationships" ref="AC404" r:id="rId399"/>
    <hyperlink xmlns:r="http://schemas.openxmlformats.org/officeDocument/2006/relationships" ref="AC405" r:id="rId400"/>
    <hyperlink xmlns:r="http://schemas.openxmlformats.org/officeDocument/2006/relationships" ref="AC406" r:id="rId401"/>
    <hyperlink xmlns:r="http://schemas.openxmlformats.org/officeDocument/2006/relationships" ref="AC407" r:id="rId402"/>
    <hyperlink xmlns:r="http://schemas.openxmlformats.org/officeDocument/2006/relationships" ref="AC408" r:id="rId403"/>
    <hyperlink xmlns:r="http://schemas.openxmlformats.org/officeDocument/2006/relationships" ref="AC409" r:id="rId404"/>
    <hyperlink xmlns:r="http://schemas.openxmlformats.org/officeDocument/2006/relationships" ref="AC410" r:id="rId405"/>
    <hyperlink xmlns:r="http://schemas.openxmlformats.org/officeDocument/2006/relationships" ref="AC411" r:id="rId406"/>
    <hyperlink xmlns:r="http://schemas.openxmlformats.org/officeDocument/2006/relationships" ref="AC412" r:id="rId407"/>
    <hyperlink xmlns:r="http://schemas.openxmlformats.org/officeDocument/2006/relationships" ref="AC413" r:id="rId408"/>
    <hyperlink xmlns:r="http://schemas.openxmlformats.org/officeDocument/2006/relationships" ref="AC414" r:id="rId409"/>
    <hyperlink xmlns:r="http://schemas.openxmlformats.org/officeDocument/2006/relationships" ref="AC415" r:id="rId410"/>
    <hyperlink xmlns:r="http://schemas.openxmlformats.org/officeDocument/2006/relationships" ref="AC416" r:id="rId411"/>
    <hyperlink xmlns:r="http://schemas.openxmlformats.org/officeDocument/2006/relationships" ref="AC417" r:id="rId412"/>
    <hyperlink xmlns:r="http://schemas.openxmlformats.org/officeDocument/2006/relationships" ref="AC418" r:id="rId413"/>
    <hyperlink xmlns:r="http://schemas.openxmlformats.org/officeDocument/2006/relationships" ref="AC419" r:id="rId414"/>
    <hyperlink xmlns:r="http://schemas.openxmlformats.org/officeDocument/2006/relationships" ref="AC420" r:id="rId415"/>
    <hyperlink xmlns:r="http://schemas.openxmlformats.org/officeDocument/2006/relationships" ref="AC421" r:id="rId416"/>
    <hyperlink xmlns:r="http://schemas.openxmlformats.org/officeDocument/2006/relationships" ref="AC422" r:id="rId417"/>
    <hyperlink xmlns:r="http://schemas.openxmlformats.org/officeDocument/2006/relationships" ref="AC423" r:id="rId418"/>
    <hyperlink xmlns:r="http://schemas.openxmlformats.org/officeDocument/2006/relationships" ref="AC424" r:id="rId419"/>
    <hyperlink xmlns:r="http://schemas.openxmlformats.org/officeDocument/2006/relationships" ref="AC425" r:id="rId420"/>
    <hyperlink xmlns:r="http://schemas.openxmlformats.org/officeDocument/2006/relationships" ref="AC426" r:id="rId421"/>
    <hyperlink xmlns:r="http://schemas.openxmlformats.org/officeDocument/2006/relationships" ref="AC427" r:id="rId422"/>
    <hyperlink xmlns:r="http://schemas.openxmlformats.org/officeDocument/2006/relationships" ref="AC428" r:id="rId423"/>
    <hyperlink xmlns:r="http://schemas.openxmlformats.org/officeDocument/2006/relationships" ref="AC429" r:id="rId424"/>
    <hyperlink xmlns:r="http://schemas.openxmlformats.org/officeDocument/2006/relationships" ref="AC430" r:id="rId425"/>
    <hyperlink xmlns:r="http://schemas.openxmlformats.org/officeDocument/2006/relationships" ref="AC431" r:id="rId426"/>
    <hyperlink xmlns:r="http://schemas.openxmlformats.org/officeDocument/2006/relationships" ref="AC432" r:id="rId427"/>
    <hyperlink xmlns:r="http://schemas.openxmlformats.org/officeDocument/2006/relationships" ref="AC433" r:id="rId428"/>
    <hyperlink xmlns:r="http://schemas.openxmlformats.org/officeDocument/2006/relationships" ref="AC434" r:id="rId429"/>
    <hyperlink xmlns:r="http://schemas.openxmlformats.org/officeDocument/2006/relationships" ref="AC435" r:id="rId430"/>
    <hyperlink xmlns:r="http://schemas.openxmlformats.org/officeDocument/2006/relationships" ref="AC436" r:id="rId431"/>
    <hyperlink xmlns:r="http://schemas.openxmlformats.org/officeDocument/2006/relationships" ref="AC437" r:id="rId432"/>
    <hyperlink xmlns:r="http://schemas.openxmlformats.org/officeDocument/2006/relationships" ref="AC438" r:id="rId433"/>
    <hyperlink xmlns:r="http://schemas.openxmlformats.org/officeDocument/2006/relationships" ref="AC439" r:id="rId434"/>
    <hyperlink xmlns:r="http://schemas.openxmlformats.org/officeDocument/2006/relationships" ref="AC440" r:id="rId435"/>
    <hyperlink xmlns:r="http://schemas.openxmlformats.org/officeDocument/2006/relationships" ref="AC441" r:id="rId436"/>
    <hyperlink xmlns:r="http://schemas.openxmlformats.org/officeDocument/2006/relationships" ref="AC442" r:id="rId437"/>
    <hyperlink xmlns:r="http://schemas.openxmlformats.org/officeDocument/2006/relationships" ref="AC443" r:id="rId438"/>
    <hyperlink xmlns:r="http://schemas.openxmlformats.org/officeDocument/2006/relationships" ref="AC444" r:id="rId439"/>
    <hyperlink xmlns:r="http://schemas.openxmlformats.org/officeDocument/2006/relationships" ref="AC445" r:id="rId440"/>
    <hyperlink xmlns:r="http://schemas.openxmlformats.org/officeDocument/2006/relationships" ref="AC446" r:id="rId441"/>
    <hyperlink xmlns:r="http://schemas.openxmlformats.org/officeDocument/2006/relationships" ref="AC447" r:id="rId442"/>
    <hyperlink xmlns:r="http://schemas.openxmlformats.org/officeDocument/2006/relationships" ref="AC448" r:id="rId443"/>
    <hyperlink xmlns:r="http://schemas.openxmlformats.org/officeDocument/2006/relationships" ref="AC449" r:id="rId444"/>
    <hyperlink xmlns:r="http://schemas.openxmlformats.org/officeDocument/2006/relationships" ref="AC450" r:id="rId445"/>
    <hyperlink xmlns:r="http://schemas.openxmlformats.org/officeDocument/2006/relationships" ref="AC451" r:id="rId446"/>
    <hyperlink xmlns:r="http://schemas.openxmlformats.org/officeDocument/2006/relationships" ref="AC452" r:id="rId447"/>
    <hyperlink xmlns:r="http://schemas.openxmlformats.org/officeDocument/2006/relationships" ref="AC453" r:id="rId448"/>
    <hyperlink xmlns:r="http://schemas.openxmlformats.org/officeDocument/2006/relationships" ref="AC454" r:id="rId449"/>
    <hyperlink xmlns:r="http://schemas.openxmlformats.org/officeDocument/2006/relationships" ref="AC455" r:id="rId450"/>
    <hyperlink xmlns:r="http://schemas.openxmlformats.org/officeDocument/2006/relationships" ref="AC456" r:id="rId451"/>
    <hyperlink xmlns:r="http://schemas.openxmlformats.org/officeDocument/2006/relationships" ref="AC457" r:id="rId452"/>
    <hyperlink xmlns:r="http://schemas.openxmlformats.org/officeDocument/2006/relationships" ref="AC458" r:id="rId453"/>
    <hyperlink xmlns:r="http://schemas.openxmlformats.org/officeDocument/2006/relationships" ref="AC459" r:id="rId454"/>
    <hyperlink xmlns:r="http://schemas.openxmlformats.org/officeDocument/2006/relationships" ref="AC460" r:id="rId455"/>
    <hyperlink xmlns:r="http://schemas.openxmlformats.org/officeDocument/2006/relationships" ref="AC461" r:id="rId456"/>
    <hyperlink xmlns:r="http://schemas.openxmlformats.org/officeDocument/2006/relationships" ref="AC462" r:id="rId457"/>
    <hyperlink xmlns:r="http://schemas.openxmlformats.org/officeDocument/2006/relationships" ref="AC463" r:id="rId458"/>
    <hyperlink xmlns:r="http://schemas.openxmlformats.org/officeDocument/2006/relationships" ref="AC464" r:id="rId459"/>
    <hyperlink xmlns:r="http://schemas.openxmlformats.org/officeDocument/2006/relationships" ref="AC465" r:id="rId460"/>
    <hyperlink xmlns:r="http://schemas.openxmlformats.org/officeDocument/2006/relationships" ref="AC466" r:id="rId461"/>
    <hyperlink xmlns:r="http://schemas.openxmlformats.org/officeDocument/2006/relationships" ref="AC467" r:id="rId462"/>
    <hyperlink xmlns:r="http://schemas.openxmlformats.org/officeDocument/2006/relationships" ref="AC468" r:id="rId463"/>
    <hyperlink xmlns:r="http://schemas.openxmlformats.org/officeDocument/2006/relationships" ref="AC469" r:id="rId464"/>
    <hyperlink xmlns:r="http://schemas.openxmlformats.org/officeDocument/2006/relationships" ref="AC470" r:id="rId465"/>
    <hyperlink xmlns:r="http://schemas.openxmlformats.org/officeDocument/2006/relationships" ref="AC471" r:id="rId466"/>
    <hyperlink xmlns:r="http://schemas.openxmlformats.org/officeDocument/2006/relationships" ref="AC472" r:id="rId467"/>
    <hyperlink xmlns:r="http://schemas.openxmlformats.org/officeDocument/2006/relationships" ref="AC473" r:id="rId468"/>
    <hyperlink xmlns:r="http://schemas.openxmlformats.org/officeDocument/2006/relationships" ref="AC474" r:id="rId469"/>
    <hyperlink xmlns:r="http://schemas.openxmlformats.org/officeDocument/2006/relationships" ref="AC475" r:id="rId470"/>
    <hyperlink xmlns:r="http://schemas.openxmlformats.org/officeDocument/2006/relationships" ref="AC476" r:id="rId471"/>
    <hyperlink xmlns:r="http://schemas.openxmlformats.org/officeDocument/2006/relationships" ref="AC477" r:id="rId472"/>
    <hyperlink xmlns:r="http://schemas.openxmlformats.org/officeDocument/2006/relationships" ref="AC478" r:id="rId473"/>
    <hyperlink xmlns:r="http://schemas.openxmlformats.org/officeDocument/2006/relationships" ref="AC479" r:id="rId474"/>
    <hyperlink xmlns:r="http://schemas.openxmlformats.org/officeDocument/2006/relationships" ref="AC480" r:id="rId475"/>
    <hyperlink xmlns:r="http://schemas.openxmlformats.org/officeDocument/2006/relationships" ref="AC481" r:id="rId476"/>
    <hyperlink xmlns:r="http://schemas.openxmlformats.org/officeDocument/2006/relationships" ref="AC482" r:id="rId477"/>
    <hyperlink xmlns:r="http://schemas.openxmlformats.org/officeDocument/2006/relationships" ref="AC483" r:id="rId478"/>
    <hyperlink xmlns:r="http://schemas.openxmlformats.org/officeDocument/2006/relationships" ref="AC484" r:id="rId479"/>
    <hyperlink xmlns:r="http://schemas.openxmlformats.org/officeDocument/2006/relationships" ref="AC485" r:id="rId480"/>
    <hyperlink xmlns:r="http://schemas.openxmlformats.org/officeDocument/2006/relationships" ref="AC486" r:id="rId481"/>
    <hyperlink xmlns:r="http://schemas.openxmlformats.org/officeDocument/2006/relationships" ref="AC487" r:id="rId482"/>
    <hyperlink xmlns:r="http://schemas.openxmlformats.org/officeDocument/2006/relationships" ref="AC488" r:id="rId483"/>
    <hyperlink xmlns:r="http://schemas.openxmlformats.org/officeDocument/2006/relationships" ref="AC489" r:id="rId484"/>
    <hyperlink xmlns:r="http://schemas.openxmlformats.org/officeDocument/2006/relationships" ref="AC490" r:id="rId485"/>
    <hyperlink xmlns:r="http://schemas.openxmlformats.org/officeDocument/2006/relationships" ref="AC491" r:id="rId486"/>
    <hyperlink xmlns:r="http://schemas.openxmlformats.org/officeDocument/2006/relationships" ref="AC492" r:id="rId487"/>
    <hyperlink xmlns:r="http://schemas.openxmlformats.org/officeDocument/2006/relationships" ref="AC493" r:id="rId488"/>
    <hyperlink xmlns:r="http://schemas.openxmlformats.org/officeDocument/2006/relationships" ref="AC494" r:id="rId489"/>
    <hyperlink xmlns:r="http://schemas.openxmlformats.org/officeDocument/2006/relationships" ref="AC495" r:id="rId490"/>
    <hyperlink xmlns:r="http://schemas.openxmlformats.org/officeDocument/2006/relationships" ref="AC496" r:id="rId491"/>
    <hyperlink xmlns:r="http://schemas.openxmlformats.org/officeDocument/2006/relationships" ref="AC497" r:id="rId492"/>
    <hyperlink xmlns:r="http://schemas.openxmlformats.org/officeDocument/2006/relationships" ref="AC498" r:id="rId493"/>
    <hyperlink xmlns:r="http://schemas.openxmlformats.org/officeDocument/2006/relationships" ref="AC499" r:id="rId494"/>
    <hyperlink xmlns:r="http://schemas.openxmlformats.org/officeDocument/2006/relationships" ref="AC500" r:id="rId495"/>
    <hyperlink xmlns:r="http://schemas.openxmlformats.org/officeDocument/2006/relationships" ref="AC501" r:id="rId496"/>
    <hyperlink xmlns:r="http://schemas.openxmlformats.org/officeDocument/2006/relationships" ref="AC502" r:id="rId497"/>
    <hyperlink xmlns:r="http://schemas.openxmlformats.org/officeDocument/2006/relationships" ref="AC503" r:id="rId498"/>
    <hyperlink xmlns:r="http://schemas.openxmlformats.org/officeDocument/2006/relationships" ref="AC504" r:id="rId499"/>
    <hyperlink xmlns:r="http://schemas.openxmlformats.org/officeDocument/2006/relationships" ref="AC505" r:id="rId500"/>
    <hyperlink xmlns:r="http://schemas.openxmlformats.org/officeDocument/2006/relationships" ref="AC506" r:id="rId501"/>
    <hyperlink xmlns:r="http://schemas.openxmlformats.org/officeDocument/2006/relationships" ref="AC507" r:id="rId502"/>
    <hyperlink xmlns:r="http://schemas.openxmlformats.org/officeDocument/2006/relationships" ref="AC508" r:id="rId503"/>
    <hyperlink xmlns:r="http://schemas.openxmlformats.org/officeDocument/2006/relationships" ref="AC509" r:id="rId504"/>
    <hyperlink xmlns:r="http://schemas.openxmlformats.org/officeDocument/2006/relationships" ref="AC510" r:id="rId505"/>
    <hyperlink xmlns:r="http://schemas.openxmlformats.org/officeDocument/2006/relationships" ref="AC511" r:id="rId506"/>
    <hyperlink xmlns:r="http://schemas.openxmlformats.org/officeDocument/2006/relationships" ref="AC512" r:id="rId507"/>
    <hyperlink xmlns:r="http://schemas.openxmlformats.org/officeDocument/2006/relationships" ref="AC513" r:id="rId508"/>
    <hyperlink xmlns:r="http://schemas.openxmlformats.org/officeDocument/2006/relationships" ref="AC514" r:id="rId509"/>
    <hyperlink xmlns:r="http://schemas.openxmlformats.org/officeDocument/2006/relationships" ref="AC515" r:id="rId510"/>
    <hyperlink xmlns:r="http://schemas.openxmlformats.org/officeDocument/2006/relationships" ref="AC516" r:id="rId511"/>
    <hyperlink xmlns:r="http://schemas.openxmlformats.org/officeDocument/2006/relationships" ref="AC517" r:id="rId512"/>
    <hyperlink xmlns:r="http://schemas.openxmlformats.org/officeDocument/2006/relationships" ref="AC518" r:id="rId513"/>
    <hyperlink xmlns:r="http://schemas.openxmlformats.org/officeDocument/2006/relationships" ref="AC519" r:id="rId514"/>
    <hyperlink xmlns:r="http://schemas.openxmlformats.org/officeDocument/2006/relationships" ref="AC520" r:id="rId515"/>
    <hyperlink xmlns:r="http://schemas.openxmlformats.org/officeDocument/2006/relationships" ref="AC521" r:id="rId516"/>
    <hyperlink xmlns:r="http://schemas.openxmlformats.org/officeDocument/2006/relationships" ref="AC522" r:id="rId517"/>
    <hyperlink xmlns:r="http://schemas.openxmlformats.org/officeDocument/2006/relationships" ref="AC523" r:id="rId518"/>
    <hyperlink xmlns:r="http://schemas.openxmlformats.org/officeDocument/2006/relationships" ref="AC524" r:id="rId519"/>
    <hyperlink xmlns:r="http://schemas.openxmlformats.org/officeDocument/2006/relationships" ref="AC525" r:id="rId520"/>
    <hyperlink xmlns:r="http://schemas.openxmlformats.org/officeDocument/2006/relationships" ref="AC526" r:id="rId521"/>
    <hyperlink xmlns:r="http://schemas.openxmlformats.org/officeDocument/2006/relationships" ref="AC527" r:id="rId522"/>
    <hyperlink xmlns:r="http://schemas.openxmlformats.org/officeDocument/2006/relationships" ref="AC528" r:id="rId523"/>
    <hyperlink xmlns:r="http://schemas.openxmlformats.org/officeDocument/2006/relationships" ref="AC529" r:id="rId524"/>
    <hyperlink xmlns:r="http://schemas.openxmlformats.org/officeDocument/2006/relationships" ref="AC530" r:id="rId525"/>
    <hyperlink xmlns:r="http://schemas.openxmlformats.org/officeDocument/2006/relationships" ref="AC531" r:id="rId526"/>
    <hyperlink xmlns:r="http://schemas.openxmlformats.org/officeDocument/2006/relationships" ref="AC532" r:id="rId527"/>
    <hyperlink xmlns:r="http://schemas.openxmlformats.org/officeDocument/2006/relationships" ref="AC533" r:id="rId528"/>
    <hyperlink xmlns:r="http://schemas.openxmlformats.org/officeDocument/2006/relationships" ref="AC534" r:id="rId529"/>
    <hyperlink xmlns:r="http://schemas.openxmlformats.org/officeDocument/2006/relationships" ref="AC535" r:id="rId530"/>
    <hyperlink xmlns:r="http://schemas.openxmlformats.org/officeDocument/2006/relationships" ref="AC536" r:id="rId531"/>
    <hyperlink xmlns:r="http://schemas.openxmlformats.org/officeDocument/2006/relationships" ref="AC537" r:id="rId532"/>
    <hyperlink xmlns:r="http://schemas.openxmlformats.org/officeDocument/2006/relationships" ref="AC538" r:id="rId533"/>
    <hyperlink xmlns:r="http://schemas.openxmlformats.org/officeDocument/2006/relationships" ref="AC539" r:id="rId534"/>
    <hyperlink xmlns:r="http://schemas.openxmlformats.org/officeDocument/2006/relationships" ref="AC540" r:id="rId535"/>
    <hyperlink xmlns:r="http://schemas.openxmlformats.org/officeDocument/2006/relationships" ref="AC541" r:id="rId536"/>
    <hyperlink xmlns:r="http://schemas.openxmlformats.org/officeDocument/2006/relationships" ref="AC542" r:id="rId537"/>
    <hyperlink xmlns:r="http://schemas.openxmlformats.org/officeDocument/2006/relationships" ref="AC543" r:id="rId538"/>
    <hyperlink xmlns:r="http://schemas.openxmlformats.org/officeDocument/2006/relationships" ref="AC544" r:id="rId539"/>
    <hyperlink xmlns:r="http://schemas.openxmlformats.org/officeDocument/2006/relationships" ref="AC545" r:id="rId540"/>
    <hyperlink xmlns:r="http://schemas.openxmlformats.org/officeDocument/2006/relationships" ref="AC546" r:id="rId541"/>
    <hyperlink xmlns:r="http://schemas.openxmlformats.org/officeDocument/2006/relationships" ref="AC547" r:id="rId542"/>
    <hyperlink xmlns:r="http://schemas.openxmlformats.org/officeDocument/2006/relationships" ref="AC548" r:id="rId543"/>
    <hyperlink xmlns:r="http://schemas.openxmlformats.org/officeDocument/2006/relationships" ref="AC549" r:id="rId544"/>
    <hyperlink xmlns:r="http://schemas.openxmlformats.org/officeDocument/2006/relationships" ref="AC550" r:id="rId545"/>
    <hyperlink xmlns:r="http://schemas.openxmlformats.org/officeDocument/2006/relationships" ref="AC551" r:id="rId546"/>
    <hyperlink xmlns:r="http://schemas.openxmlformats.org/officeDocument/2006/relationships" ref="AC552" r:id="rId547"/>
    <hyperlink xmlns:r="http://schemas.openxmlformats.org/officeDocument/2006/relationships" ref="AC553" r:id="rId548"/>
    <hyperlink xmlns:r="http://schemas.openxmlformats.org/officeDocument/2006/relationships" ref="AC554" r:id="rId549"/>
    <hyperlink xmlns:r="http://schemas.openxmlformats.org/officeDocument/2006/relationships" ref="AC555" r:id="rId550"/>
    <hyperlink xmlns:r="http://schemas.openxmlformats.org/officeDocument/2006/relationships" ref="AC556" r:id="rId551"/>
    <hyperlink xmlns:r="http://schemas.openxmlformats.org/officeDocument/2006/relationships" ref="AC557" r:id="rId552"/>
    <hyperlink xmlns:r="http://schemas.openxmlformats.org/officeDocument/2006/relationships" ref="AC558" r:id="rId553"/>
    <hyperlink xmlns:r="http://schemas.openxmlformats.org/officeDocument/2006/relationships" ref="AC559" r:id="rId554"/>
    <hyperlink xmlns:r="http://schemas.openxmlformats.org/officeDocument/2006/relationships" ref="AC560" r:id="rId555"/>
    <hyperlink xmlns:r="http://schemas.openxmlformats.org/officeDocument/2006/relationships" ref="AC561" r:id="rId556"/>
    <hyperlink xmlns:r="http://schemas.openxmlformats.org/officeDocument/2006/relationships" ref="AC562" r:id="rId557"/>
    <hyperlink xmlns:r="http://schemas.openxmlformats.org/officeDocument/2006/relationships" ref="AC563" r:id="rId558"/>
    <hyperlink xmlns:r="http://schemas.openxmlformats.org/officeDocument/2006/relationships" ref="AC564" r:id="rId559"/>
    <hyperlink xmlns:r="http://schemas.openxmlformats.org/officeDocument/2006/relationships" ref="AC565" r:id="rId560"/>
    <hyperlink xmlns:r="http://schemas.openxmlformats.org/officeDocument/2006/relationships" ref="AC566" r:id="rId561"/>
    <hyperlink xmlns:r="http://schemas.openxmlformats.org/officeDocument/2006/relationships" ref="AC567" r:id="rId562"/>
    <hyperlink xmlns:r="http://schemas.openxmlformats.org/officeDocument/2006/relationships" ref="AC568" r:id="rId563"/>
    <hyperlink xmlns:r="http://schemas.openxmlformats.org/officeDocument/2006/relationships" ref="AC569" r:id="rId564"/>
    <hyperlink xmlns:r="http://schemas.openxmlformats.org/officeDocument/2006/relationships" ref="AC570" r:id="rId565"/>
    <hyperlink xmlns:r="http://schemas.openxmlformats.org/officeDocument/2006/relationships" ref="AC571" r:id="rId566"/>
    <hyperlink xmlns:r="http://schemas.openxmlformats.org/officeDocument/2006/relationships" ref="AC572" r:id="rId567"/>
    <hyperlink xmlns:r="http://schemas.openxmlformats.org/officeDocument/2006/relationships" ref="AC573" r:id="rId568"/>
    <hyperlink xmlns:r="http://schemas.openxmlformats.org/officeDocument/2006/relationships" ref="AC574" r:id="rId569"/>
    <hyperlink xmlns:r="http://schemas.openxmlformats.org/officeDocument/2006/relationships" ref="AC575" r:id="rId570"/>
    <hyperlink xmlns:r="http://schemas.openxmlformats.org/officeDocument/2006/relationships" ref="AC576" r:id="rId571"/>
    <hyperlink xmlns:r="http://schemas.openxmlformats.org/officeDocument/2006/relationships" ref="AC577" r:id="rId572"/>
    <hyperlink xmlns:r="http://schemas.openxmlformats.org/officeDocument/2006/relationships" ref="AC578" r:id="rId573"/>
    <hyperlink xmlns:r="http://schemas.openxmlformats.org/officeDocument/2006/relationships" ref="AC579" r:id="rId574"/>
    <hyperlink xmlns:r="http://schemas.openxmlformats.org/officeDocument/2006/relationships" ref="AC580" r:id="rId575"/>
    <hyperlink xmlns:r="http://schemas.openxmlformats.org/officeDocument/2006/relationships" ref="AC581" r:id="rId576"/>
    <hyperlink xmlns:r="http://schemas.openxmlformats.org/officeDocument/2006/relationships" ref="AC582" r:id="rId577"/>
    <hyperlink xmlns:r="http://schemas.openxmlformats.org/officeDocument/2006/relationships" ref="AC583" r:id="rId578"/>
    <hyperlink xmlns:r="http://schemas.openxmlformats.org/officeDocument/2006/relationships" ref="AC584" r:id="rId579"/>
    <hyperlink xmlns:r="http://schemas.openxmlformats.org/officeDocument/2006/relationships" ref="AC585" r:id="rId580"/>
    <hyperlink xmlns:r="http://schemas.openxmlformats.org/officeDocument/2006/relationships" ref="AC586" r:id="rId581"/>
    <hyperlink xmlns:r="http://schemas.openxmlformats.org/officeDocument/2006/relationships" ref="AC587" r:id="rId582"/>
    <hyperlink xmlns:r="http://schemas.openxmlformats.org/officeDocument/2006/relationships" ref="AC588" r:id="rId583"/>
    <hyperlink xmlns:r="http://schemas.openxmlformats.org/officeDocument/2006/relationships" ref="AC589" r:id="rId584"/>
    <hyperlink xmlns:r="http://schemas.openxmlformats.org/officeDocument/2006/relationships" ref="AC590" r:id="rId585"/>
    <hyperlink xmlns:r="http://schemas.openxmlformats.org/officeDocument/2006/relationships" ref="AC591" r:id="rId586"/>
    <hyperlink xmlns:r="http://schemas.openxmlformats.org/officeDocument/2006/relationships" ref="AC592" r:id="rId587"/>
    <hyperlink xmlns:r="http://schemas.openxmlformats.org/officeDocument/2006/relationships" ref="AC593" r:id="rId588"/>
    <hyperlink xmlns:r="http://schemas.openxmlformats.org/officeDocument/2006/relationships" ref="AC594" r:id="rId589"/>
    <hyperlink xmlns:r="http://schemas.openxmlformats.org/officeDocument/2006/relationships" ref="AC595" r:id="rId590"/>
    <hyperlink xmlns:r="http://schemas.openxmlformats.org/officeDocument/2006/relationships" ref="AC596" r:id="rId591"/>
    <hyperlink xmlns:r="http://schemas.openxmlformats.org/officeDocument/2006/relationships" ref="AC597" r:id="rId592"/>
    <hyperlink xmlns:r="http://schemas.openxmlformats.org/officeDocument/2006/relationships" ref="AC598" r:id="rId593"/>
    <hyperlink xmlns:r="http://schemas.openxmlformats.org/officeDocument/2006/relationships" ref="AC599" r:id="rId594"/>
    <hyperlink xmlns:r="http://schemas.openxmlformats.org/officeDocument/2006/relationships" ref="AC600" r:id="rId595"/>
    <hyperlink xmlns:r="http://schemas.openxmlformats.org/officeDocument/2006/relationships" ref="AC601" r:id="rId596"/>
    <hyperlink xmlns:r="http://schemas.openxmlformats.org/officeDocument/2006/relationships" ref="AC602" r:id="rId597"/>
    <hyperlink xmlns:r="http://schemas.openxmlformats.org/officeDocument/2006/relationships" ref="AC603" r:id="rId598"/>
    <hyperlink xmlns:r="http://schemas.openxmlformats.org/officeDocument/2006/relationships" ref="AC604" r:id="rId599"/>
    <hyperlink xmlns:r="http://schemas.openxmlformats.org/officeDocument/2006/relationships" ref="AC605" r:id="rId600"/>
    <hyperlink xmlns:r="http://schemas.openxmlformats.org/officeDocument/2006/relationships" ref="AC606" r:id="rId601"/>
    <hyperlink xmlns:r="http://schemas.openxmlformats.org/officeDocument/2006/relationships" ref="AC607" r:id="rId602"/>
    <hyperlink xmlns:r="http://schemas.openxmlformats.org/officeDocument/2006/relationships" ref="AC608" r:id="rId603"/>
    <hyperlink xmlns:r="http://schemas.openxmlformats.org/officeDocument/2006/relationships" ref="AC609" r:id="rId604"/>
    <hyperlink xmlns:r="http://schemas.openxmlformats.org/officeDocument/2006/relationships" ref="AC610" r:id="rId605"/>
    <hyperlink xmlns:r="http://schemas.openxmlformats.org/officeDocument/2006/relationships" ref="AC611" r:id="rId606"/>
    <hyperlink xmlns:r="http://schemas.openxmlformats.org/officeDocument/2006/relationships" ref="AC612" r:id="rId607"/>
    <hyperlink xmlns:r="http://schemas.openxmlformats.org/officeDocument/2006/relationships" ref="AC613" r:id="rId608"/>
    <hyperlink xmlns:r="http://schemas.openxmlformats.org/officeDocument/2006/relationships" ref="AC614" r:id="rId609"/>
    <hyperlink xmlns:r="http://schemas.openxmlformats.org/officeDocument/2006/relationships" ref="AC615" r:id="rId610"/>
    <hyperlink xmlns:r="http://schemas.openxmlformats.org/officeDocument/2006/relationships" ref="AC616" r:id="rId611"/>
    <hyperlink xmlns:r="http://schemas.openxmlformats.org/officeDocument/2006/relationships" ref="AC617" r:id="rId612"/>
    <hyperlink xmlns:r="http://schemas.openxmlformats.org/officeDocument/2006/relationships" ref="AC618" r:id="rId613"/>
    <hyperlink xmlns:r="http://schemas.openxmlformats.org/officeDocument/2006/relationships" ref="AC619" r:id="rId614"/>
    <hyperlink xmlns:r="http://schemas.openxmlformats.org/officeDocument/2006/relationships" ref="AC620" r:id="rId615"/>
    <hyperlink xmlns:r="http://schemas.openxmlformats.org/officeDocument/2006/relationships" ref="AC621" r:id="rId616"/>
    <hyperlink xmlns:r="http://schemas.openxmlformats.org/officeDocument/2006/relationships" ref="AC622" r:id="rId617"/>
    <hyperlink xmlns:r="http://schemas.openxmlformats.org/officeDocument/2006/relationships" ref="AC623" r:id="rId618"/>
    <hyperlink xmlns:r="http://schemas.openxmlformats.org/officeDocument/2006/relationships" ref="AC624" r:id="rId619"/>
    <hyperlink xmlns:r="http://schemas.openxmlformats.org/officeDocument/2006/relationships" ref="AC625" r:id="rId620"/>
    <hyperlink xmlns:r="http://schemas.openxmlformats.org/officeDocument/2006/relationships" ref="AC626" r:id="rId621"/>
    <hyperlink xmlns:r="http://schemas.openxmlformats.org/officeDocument/2006/relationships" ref="AC627" r:id="rId622"/>
    <hyperlink xmlns:r="http://schemas.openxmlformats.org/officeDocument/2006/relationships" ref="AC628" r:id="rId623"/>
    <hyperlink xmlns:r="http://schemas.openxmlformats.org/officeDocument/2006/relationships" ref="AC629" r:id="rId624"/>
    <hyperlink xmlns:r="http://schemas.openxmlformats.org/officeDocument/2006/relationships" ref="AC630" r:id="rId625"/>
    <hyperlink xmlns:r="http://schemas.openxmlformats.org/officeDocument/2006/relationships" ref="AC631" r:id="rId626"/>
    <hyperlink xmlns:r="http://schemas.openxmlformats.org/officeDocument/2006/relationships" ref="AC632" r:id="rId627"/>
    <hyperlink xmlns:r="http://schemas.openxmlformats.org/officeDocument/2006/relationships" ref="AC633" r:id="rId628"/>
    <hyperlink xmlns:r="http://schemas.openxmlformats.org/officeDocument/2006/relationships" ref="AC634" r:id="rId629"/>
    <hyperlink xmlns:r="http://schemas.openxmlformats.org/officeDocument/2006/relationships" ref="AC635" r:id="rId630"/>
    <hyperlink xmlns:r="http://schemas.openxmlformats.org/officeDocument/2006/relationships" ref="AC636" r:id="rId631"/>
    <hyperlink xmlns:r="http://schemas.openxmlformats.org/officeDocument/2006/relationships" ref="AC637" r:id="rId632"/>
    <hyperlink xmlns:r="http://schemas.openxmlformats.org/officeDocument/2006/relationships" ref="AC638" r:id="rId633"/>
    <hyperlink xmlns:r="http://schemas.openxmlformats.org/officeDocument/2006/relationships" ref="AC639" r:id="rId634"/>
    <hyperlink xmlns:r="http://schemas.openxmlformats.org/officeDocument/2006/relationships" ref="AC640" r:id="rId635"/>
    <hyperlink xmlns:r="http://schemas.openxmlformats.org/officeDocument/2006/relationships" ref="AC641" r:id="rId636"/>
    <hyperlink xmlns:r="http://schemas.openxmlformats.org/officeDocument/2006/relationships" ref="AC642" r:id="rId637"/>
    <hyperlink xmlns:r="http://schemas.openxmlformats.org/officeDocument/2006/relationships" ref="AC643" r:id="rId638"/>
    <hyperlink xmlns:r="http://schemas.openxmlformats.org/officeDocument/2006/relationships" ref="AC644" r:id="rId639"/>
    <hyperlink xmlns:r="http://schemas.openxmlformats.org/officeDocument/2006/relationships" ref="AC645" r:id="rId640"/>
    <hyperlink xmlns:r="http://schemas.openxmlformats.org/officeDocument/2006/relationships" ref="AC646" r:id="rId641"/>
    <hyperlink xmlns:r="http://schemas.openxmlformats.org/officeDocument/2006/relationships" ref="AC647" r:id="rId642"/>
    <hyperlink xmlns:r="http://schemas.openxmlformats.org/officeDocument/2006/relationships" ref="AC648" r:id="rId643"/>
    <hyperlink xmlns:r="http://schemas.openxmlformats.org/officeDocument/2006/relationships" ref="AC649" r:id="rId644"/>
    <hyperlink xmlns:r="http://schemas.openxmlformats.org/officeDocument/2006/relationships" ref="AC650" r:id="rId645"/>
    <hyperlink xmlns:r="http://schemas.openxmlformats.org/officeDocument/2006/relationships" ref="AC651" r:id="rId646"/>
    <hyperlink xmlns:r="http://schemas.openxmlformats.org/officeDocument/2006/relationships" ref="AC652" r:id="rId647"/>
    <hyperlink xmlns:r="http://schemas.openxmlformats.org/officeDocument/2006/relationships" ref="AC653" r:id="rId648"/>
    <hyperlink xmlns:r="http://schemas.openxmlformats.org/officeDocument/2006/relationships" ref="AC654" r:id="rId649"/>
    <hyperlink xmlns:r="http://schemas.openxmlformats.org/officeDocument/2006/relationships" ref="AC655" r:id="rId650"/>
    <hyperlink xmlns:r="http://schemas.openxmlformats.org/officeDocument/2006/relationships" ref="AC656" r:id="rId651"/>
    <hyperlink xmlns:r="http://schemas.openxmlformats.org/officeDocument/2006/relationships" ref="AC657" r:id="rId652"/>
    <hyperlink xmlns:r="http://schemas.openxmlformats.org/officeDocument/2006/relationships" ref="AC658" r:id="rId653"/>
    <hyperlink xmlns:r="http://schemas.openxmlformats.org/officeDocument/2006/relationships" ref="AC659" r:id="rId654"/>
    <hyperlink xmlns:r="http://schemas.openxmlformats.org/officeDocument/2006/relationships" ref="AC660" r:id="rId655"/>
    <hyperlink xmlns:r="http://schemas.openxmlformats.org/officeDocument/2006/relationships" ref="AC661" r:id="rId656"/>
    <hyperlink xmlns:r="http://schemas.openxmlformats.org/officeDocument/2006/relationships" ref="AC662" r:id="rId657"/>
    <hyperlink xmlns:r="http://schemas.openxmlformats.org/officeDocument/2006/relationships" ref="AC663" r:id="rId658"/>
    <hyperlink xmlns:r="http://schemas.openxmlformats.org/officeDocument/2006/relationships" ref="AC664" r:id="rId659"/>
    <hyperlink xmlns:r="http://schemas.openxmlformats.org/officeDocument/2006/relationships" ref="AC665" r:id="rId660"/>
    <hyperlink xmlns:r="http://schemas.openxmlformats.org/officeDocument/2006/relationships" ref="AC666" r:id="rId661"/>
    <hyperlink xmlns:r="http://schemas.openxmlformats.org/officeDocument/2006/relationships" ref="AC667" r:id="rId662"/>
    <hyperlink xmlns:r="http://schemas.openxmlformats.org/officeDocument/2006/relationships" ref="AC668" r:id="rId663"/>
    <hyperlink xmlns:r="http://schemas.openxmlformats.org/officeDocument/2006/relationships" ref="AC669" r:id="rId664"/>
    <hyperlink xmlns:r="http://schemas.openxmlformats.org/officeDocument/2006/relationships" ref="AC670" r:id="rId665"/>
    <hyperlink xmlns:r="http://schemas.openxmlformats.org/officeDocument/2006/relationships" ref="AC671" r:id="rId666"/>
    <hyperlink xmlns:r="http://schemas.openxmlformats.org/officeDocument/2006/relationships" ref="AC672" r:id="rId667"/>
    <hyperlink xmlns:r="http://schemas.openxmlformats.org/officeDocument/2006/relationships" ref="AC673" r:id="rId668"/>
    <hyperlink xmlns:r="http://schemas.openxmlformats.org/officeDocument/2006/relationships" ref="AC674" r:id="rId669"/>
    <hyperlink xmlns:r="http://schemas.openxmlformats.org/officeDocument/2006/relationships" ref="AC675" r:id="rId670"/>
    <hyperlink xmlns:r="http://schemas.openxmlformats.org/officeDocument/2006/relationships" ref="AC676" r:id="rId671"/>
    <hyperlink xmlns:r="http://schemas.openxmlformats.org/officeDocument/2006/relationships" ref="AC677" r:id="rId672"/>
    <hyperlink xmlns:r="http://schemas.openxmlformats.org/officeDocument/2006/relationships" ref="AC678" r:id="rId673"/>
    <hyperlink xmlns:r="http://schemas.openxmlformats.org/officeDocument/2006/relationships" ref="AC679" r:id="rId674"/>
    <hyperlink xmlns:r="http://schemas.openxmlformats.org/officeDocument/2006/relationships" ref="AC680" r:id="rId675"/>
    <hyperlink xmlns:r="http://schemas.openxmlformats.org/officeDocument/2006/relationships" ref="AC681" r:id="rId676"/>
    <hyperlink xmlns:r="http://schemas.openxmlformats.org/officeDocument/2006/relationships" ref="AC682" r:id="rId677"/>
    <hyperlink xmlns:r="http://schemas.openxmlformats.org/officeDocument/2006/relationships" ref="AC683" r:id="rId678"/>
    <hyperlink xmlns:r="http://schemas.openxmlformats.org/officeDocument/2006/relationships" ref="AC684" r:id="rId679"/>
    <hyperlink xmlns:r="http://schemas.openxmlformats.org/officeDocument/2006/relationships" ref="AC685" r:id="rId680"/>
    <hyperlink xmlns:r="http://schemas.openxmlformats.org/officeDocument/2006/relationships" ref="AC686" r:id="rId681"/>
    <hyperlink xmlns:r="http://schemas.openxmlformats.org/officeDocument/2006/relationships" ref="AC687" r:id="rId682"/>
    <hyperlink xmlns:r="http://schemas.openxmlformats.org/officeDocument/2006/relationships" ref="AC688" r:id="rId683"/>
    <hyperlink xmlns:r="http://schemas.openxmlformats.org/officeDocument/2006/relationships" ref="AC689" r:id="rId684"/>
    <hyperlink xmlns:r="http://schemas.openxmlformats.org/officeDocument/2006/relationships" ref="AC690" r:id="rId685"/>
    <hyperlink xmlns:r="http://schemas.openxmlformats.org/officeDocument/2006/relationships" ref="AC691" r:id="rId686"/>
    <hyperlink xmlns:r="http://schemas.openxmlformats.org/officeDocument/2006/relationships" ref="AC692" r:id="rId687"/>
    <hyperlink xmlns:r="http://schemas.openxmlformats.org/officeDocument/2006/relationships" ref="AC693" r:id="rId688"/>
    <hyperlink xmlns:r="http://schemas.openxmlformats.org/officeDocument/2006/relationships" ref="AC694" r:id="rId689"/>
    <hyperlink xmlns:r="http://schemas.openxmlformats.org/officeDocument/2006/relationships" ref="AC695" r:id="rId690"/>
    <hyperlink xmlns:r="http://schemas.openxmlformats.org/officeDocument/2006/relationships" ref="AC696" r:id="rId691"/>
    <hyperlink xmlns:r="http://schemas.openxmlformats.org/officeDocument/2006/relationships" ref="AC697" r:id="rId692"/>
    <hyperlink xmlns:r="http://schemas.openxmlformats.org/officeDocument/2006/relationships" ref="AC698" r:id="rId693"/>
    <hyperlink xmlns:r="http://schemas.openxmlformats.org/officeDocument/2006/relationships" ref="AC699" r:id="rId694"/>
    <hyperlink xmlns:r="http://schemas.openxmlformats.org/officeDocument/2006/relationships" ref="AC700" r:id="rId695"/>
    <hyperlink xmlns:r="http://schemas.openxmlformats.org/officeDocument/2006/relationships" ref="AC701" r:id="rId696"/>
    <hyperlink xmlns:r="http://schemas.openxmlformats.org/officeDocument/2006/relationships" ref="AC702" r:id="rId697"/>
    <hyperlink xmlns:r="http://schemas.openxmlformats.org/officeDocument/2006/relationships" ref="AC703" r:id="rId698"/>
    <hyperlink xmlns:r="http://schemas.openxmlformats.org/officeDocument/2006/relationships" ref="AC704" r:id="rId699"/>
    <hyperlink xmlns:r="http://schemas.openxmlformats.org/officeDocument/2006/relationships" ref="AC705" r:id="rId700"/>
    <hyperlink xmlns:r="http://schemas.openxmlformats.org/officeDocument/2006/relationships" ref="AC706" r:id="rId701"/>
    <hyperlink xmlns:r="http://schemas.openxmlformats.org/officeDocument/2006/relationships" ref="AC707" r:id="rId702"/>
    <hyperlink xmlns:r="http://schemas.openxmlformats.org/officeDocument/2006/relationships" ref="AC708" r:id="rId703"/>
    <hyperlink xmlns:r="http://schemas.openxmlformats.org/officeDocument/2006/relationships" ref="AC709" r:id="rId704"/>
    <hyperlink xmlns:r="http://schemas.openxmlformats.org/officeDocument/2006/relationships" ref="AC710" r:id="rId705"/>
    <hyperlink xmlns:r="http://schemas.openxmlformats.org/officeDocument/2006/relationships" ref="AC711" r:id="rId706"/>
    <hyperlink xmlns:r="http://schemas.openxmlformats.org/officeDocument/2006/relationships" ref="AC712" r:id="rId707"/>
    <hyperlink xmlns:r="http://schemas.openxmlformats.org/officeDocument/2006/relationships" ref="AC713" r:id="rId708"/>
    <hyperlink xmlns:r="http://schemas.openxmlformats.org/officeDocument/2006/relationships" ref="AC714" r:id="rId709"/>
    <hyperlink xmlns:r="http://schemas.openxmlformats.org/officeDocument/2006/relationships" ref="AC715" r:id="rId710"/>
    <hyperlink xmlns:r="http://schemas.openxmlformats.org/officeDocument/2006/relationships" ref="AC716" r:id="rId711"/>
    <hyperlink xmlns:r="http://schemas.openxmlformats.org/officeDocument/2006/relationships" ref="AC717" r:id="rId712"/>
    <hyperlink xmlns:r="http://schemas.openxmlformats.org/officeDocument/2006/relationships" ref="AC718" r:id="rId713"/>
    <hyperlink xmlns:r="http://schemas.openxmlformats.org/officeDocument/2006/relationships" ref="AC719" r:id="rId714"/>
    <hyperlink xmlns:r="http://schemas.openxmlformats.org/officeDocument/2006/relationships" ref="AC720" r:id="rId715"/>
    <hyperlink xmlns:r="http://schemas.openxmlformats.org/officeDocument/2006/relationships" ref="AC721" r:id="rId716"/>
    <hyperlink xmlns:r="http://schemas.openxmlformats.org/officeDocument/2006/relationships" ref="AC722" r:id="rId717"/>
    <hyperlink xmlns:r="http://schemas.openxmlformats.org/officeDocument/2006/relationships" ref="AC723" r:id="rId718"/>
    <hyperlink xmlns:r="http://schemas.openxmlformats.org/officeDocument/2006/relationships" ref="AC724" r:id="rId719"/>
    <hyperlink xmlns:r="http://schemas.openxmlformats.org/officeDocument/2006/relationships" ref="AC725" r:id="rId720"/>
    <hyperlink xmlns:r="http://schemas.openxmlformats.org/officeDocument/2006/relationships" ref="AC726" r:id="rId721"/>
    <hyperlink xmlns:r="http://schemas.openxmlformats.org/officeDocument/2006/relationships" ref="AC727" r:id="rId722"/>
    <hyperlink xmlns:r="http://schemas.openxmlformats.org/officeDocument/2006/relationships" ref="AC728" r:id="rId723"/>
    <hyperlink xmlns:r="http://schemas.openxmlformats.org/officeDocument/2006/relationships" ref="AC729" r:id="rId724"/>
    <hyperlink xmlns:r="http://schemas.openxmlformats.org/officeDocument/2006/relationships" ref="AC730" r:id="rId725"/>
    <hyperlink xmlns:r="http://schemas.openxmlformats.org/officeDocument/2006/relationships" ref="AC731" r:id="rId726"/>
    <hyperlink xmlns:r="http://schemas.openxmlformats.org/officeDocument/2006/relationships" ref="AC732" r:id="rId727"/>
    <hyperlink xmlns:r="http://schemas.openxmlformats.org/officeDocument/2006/relationships" ref="AC733" r:id="rId728"/>
    <hyperlink xmlns:r="http://schemas.openxmlformats.org/officeDocument/2006/relationships" ref="AC734" r:id="rId729"/>
    <hyperlink xmlns:r="http://schemas.openxmlformats.org/officeDocument/2006/relationships" ref="AC735" r:id="rId730"/>
    <hyperlink xmlns:r="http://schemas.openxmlformats.org/officeDocument/2006/relationships" ref="AC736" r:id="rId731"/>
    <hyperlink xmlns:r="http://schemas.openxmlformats.org/officeDocument/2006/relationships" ref="AC737" r:id="rId732"/>
    <hyperlink xmlns:r="http://schemas.openxmlformats.org/officeDocument/2006/relationships" ref="AC738" r:id="rId733"/>
    <hyperlink xmlns:r="http://schemas.openxmlformats.org/officeDocument/2006/relationships" ref="AC739" r:id="rId734"/>
    <hyperlink xmlns:r="http://schemas.openxmlformats.org/officeDocument/2006/relationships" ref="AC740" r:id="rId735"/>
    <hyperlink xmlns:r="http://schemas.openxmlformats.org/officeDocument/2006/relationships" ref="AC741" r:id="rId736"/>
    <hyperlink xmlns:r="http://schemas.openxmlformats.org/officeDocument/2006/relationships" ref="AC742" r:id="rId737"/>
    <hyperlink xmlns:r="http://schemas.openxmlformats.org/officeDocument/2006/relationships" ref="AC743" r:id="rId738"/>
    <hyperlink xmlns:r="http://schemas.openxmlformats.org/officeDocument/2006/relationships" ref="AC744" r:id="rId739"/>
    <hyperlink xmlns:r="http://schemas.openxmlformats.org/officeDocument/2006/relationships" ref="AC745" r:id="rId740"/>
    <hyperlink xmlns:r="http://schemas.openxmlformats.org/officeDocument/2006/relationships" ref="AC746" r:id="rId741"/>
    <hyperlink xmlns:r="http://schemas.openxmlformats.org/officeDocument/2006/relationships" ref="AC747" r:id="rId742"/>
    <hyperlink xmlns:r="http://schemas.openxmlformats.org/officeDocument/2006/relationships" ref="AC748" r:id="rId743"/>
    <hyperlink xmlns:r="http://schemas.openxmlformats.org/officeDocument/2006/relationships" ref="AC749" r:id="rId744"/>
    <hyperlink xmlns:r="http://schemas.openxmlformats.org/officeDocument/2006/relationships" ref="AC750" r:id="rId745"/>
    <hyperlink xmlns:r="http://schemas.openxmlformats.org/officeDocument/2006/relationships" ref="AC751" r:id="rId746"/>
    <hyperlink xmlns:r="http://schemas.openxmlformats.org/officeDocument/2006/relationships" ref="AC752" r:id="rId747"/>
    <hyperlink xmlns:r="http://schemas.openxmlformats.org/officeDocument/2006/relationships" ref="AC753" r:id="rId748"/>
    <hyperlink xmlns:r="http://schemas.openxmlformats.org/officeDocument/2006/relationships" ref="AC754" r:id="rId749"/>
    <hyperlink xmlns:r="http://schemas.openxmlformats.org/officeDocument/2006/relationships" ref="AC755" r:id="rId750"/>
    <hyperlink xmlns:r="http://schemas.openxmlformats.org/officeDocument/2006/relationships" ref="AC756" r:id="rId751"/>
    <hyperlink xmlns:r="http://schemas.openxmlformats.org/officeDocument/2006/relationships" ref="AC757" r:id="rId752"/>
    <hyperlink xmlns:r="http://schemas.openxmlformats.org/officeDocument/2006/relationships" ref="AC758" r:id="rId753"/>
    <hyperlink xmlns:r="http://schemas.openxmlformats.org/officeDocument/2006/relationships" ref="AC759" r:id="rId754"/>
    <hyperlink xmlns:r="http://schemas.openxmlformats.org/officeDocument/2006/relationships" ref="AC760" r:id="rId755"/>
    <hyperlink xmlns:r="http://schemas.openxmlformats.org/officeDocument/2006/relationships" ref="AC761" r:id="rId756"/>
    <hyperlink xmlns:r="http://schemas.openxmlformats.org/officeDocument/2006/relationships" ref="AC762" r:id="rId757"/>
    <hyperlink xmlns:r="http://schemas.openxmlformats.org/officeDocument/2006/relationships" ref="AC763" r:id="rId758"/>
    <hyperlink xmlns:r="http://schemas.openxmlformats.org/officeDocument/2006/relationships" ref="AC764" r:id="rId759"/>
    <hyperlink xmlns:r="http://schemas.openxmlformats.org/officeDocument/2006/relationships" ref="AC765" r:id="rId760"/>
    <hyperlink xmlns:r="http://schemas.openxmlformats.org/officeDocument/2006/relationships" ref="AC766" r:id="rId761"/>
    <hyperlink xmlns:r="http://schemas.openxmlformats.org/officeDocument/2006/relationships" ref="AC767" r:id="rId762"/>
    <hyperlink xmlns:r="http://schemas.openxmlformats.org/officeDocument/2006/relationships" ref="AC768" r:id="rId763"/>
    <hyperlink xmlns:r="http://schemas.openxmlformats.org/officeDocument/2006/relationships" ref="AC769" r:id="rId764"/>
    <hyperlink xmlns:r="http://schemas.openxmlformats.org/officeDocument/2006/relationships" ref="AC770" r:id="rId765"/>
    <hyperlink xmlns:r="http://schemas.openxmlformats.org/officeDocument/2006/relationships" ref="AC771" r:id="rId766"/>
    <hyperlink xmlns:r="http://schemas.openxmlformats.org/officeDocument/2006/relationships" ref="AC772" r:id="rId767"/>
    <hyperlink xmlns:r="http://schemas.openxmlformats.org/officeDocument/2006/relationships" ref="AC773" r:id="rId768"/>
    <hyperlink xmlns:r="http://schemas.openxmlformats.org/officeDocument/2006/relationships" ref="AC774" r:id="rId769"/>
    <hyperlink xmlns:r="http://schemas.openxmlformats.org/officeDocument/2006/relationships" ref="AC775" r:id="rId770"/>
    <hyperlink xmlns:r="http://schemas.openxmlformats.org/officeDocument/2006/relationships" ref="AC776" r:id="rId771"/>
    <hyperlink xmlns:r="http://schemas.openxmlformats.org/officeDocument/2006/relationships" ref="AC777" r:id="rId772"/>
    <hyperlink xmlns:r="http://schemas.openxmlformats.org/officeDocument/2006/relationships" ref="AC778" r:id="rId773"/>
    <hyperlink xmlns:r="http://schemas.openxmlformats.org/officeDocument/2006/relationships" ref="AC779" r:id="rId774"/>
    <hyperlink xmlns:r="http://schemas.openxmlformats.org/officeDocument/2006/relationships" ref="AC780" r:id="rId775"/>
    <hyperlink xmlns:r="http://schemas.openxmlformats.org/officeDocument/2006/relationships" ref="AC781" r:id="rId776"/>
    <hyperlink xmlns:r="http://schemas.openxmlformats.org/officeDocument/2006/relationships" ref="AC782" r:id="rId777"/>
    <hyperlink xmlns:r="http://schemas.openxmlformats.org/officeDocument/2006/relationships" ref="AC783" r:id="rId778"/>
    <hyperlink xmlns:r="http://schemas.openxmlformats.org/officeDocument/2006/relationships" ref="AC784" r:id="rId779"/>
    <hyperlink xmlns:r="http://schemas.openxmlformats.org/officeDocument/2006/relationships" ref="AC785" r:id="rId780"/>
    <hyperlink xmlns:r="http://schemas.openxmlformats.org/officeDocument/2006/relationships" ref="AC786" r:id="rId781"/>
    <hyperlink xmlns:r="http://schemas.openxmlformats.org/officeDocument/2006/relationships" ref="AC787" r:id="rId782"/>
    <hyperlink xmlns:r="http://schemas.openxmlformats.org/officeDocument/2006/relationships" ref="AC788" r:id="rId783"/>
    <hyperlink xmlns:r="http://schemas.openxmlformats.org/officeDocument/2006/relationships" ref="AC789" r:id="rId784"/>
    <hyperlink xmlns:r="http://schemas.openxmlformats.org/officeDocument/2006/relationships" ref="AC790" r:id="rId785"/>
    <hyperlink xmlns:r="http://schemas.openxmlformats.org/officeDocument/2006/relationships" ref="AC791" r:id="rId786"/>
    <hyperlink xmlns:r="http://schemas.openxmlformats.org/officeDocument/2006/relationships" ref="AC792" r:id="rId787"/>
    <hyperlink xmlns:r="http://schemas.openxmlformats.org/officeDocument/2006/relationships" ref="AC793" r:id="rId788"/>
    <hyperlink xmlns:r="http://schemas.openxmlformats.org/officeDocument/2006/relationships" ref="AC794" r:id="rId789"/>
    <hyperlink xmlns:r="http://schemas.openxmlformats.org/officeDocument/2006/relationships" ref="AC795" r:id="rId790"/>
    <hyperlink xmlns:r="http://schemas.openxmlformats.org/officeDocument/2006/relationships" ref="AC796" r:id="rId791"/>
    <hyperlink xmlns:r="http://schemas.openxmlformats.org/officeDocument/2006/relationships" ref="AC797" r:id="rId792"/>
    <hyperlink xmlns:r="http://schemas.openxmlformats.org/officeDocument/2006/relationships" ref="AC798" r:id="rId793"/>
    <hyperlink xmlns:r="http://schemas.openxmlformats.org/officeDocument/2006/relationships" ref="AC799" r:id="rId794"/>
    <hyperlink xmlns:r="http://schemas.openxmlformats.org/officeDocument/2006/relationships" ref="AC800" r:id="rId795"/>
    <hyperlink xmlns:r="http://schemas.openxmlformats.org/officeDocument/2006/relationships" ref="AC801" r:id="rId796"/>
    <hyperlink xmlns:r="http://schemas.openxmlformats.org/officeDocument/2006/relationships" ref="AC802" r:id="rId797"/>
    <hyperlink xmlns:r="http://schemas.openxmlformats.org/officeDocument/2006/relationships" ref="AC803" r:id="rId798"/>
    <hyperlink xmlns:r="http://schemas.openxmlformats.org/officeDocument/2006/relationships" ref="AC804" r:id="rId799"/>
    <hyperlink xmlns:r="http://schemas.openxmlformats.org/officeDocument/2006/relationships" ref="AC805" r:id="rId800"/>
    <hyperlink xmlns:r="http://schemas.openxmlformats.org/officeDocument/2006/relationships" ref="AC806" r:id="rId801"/>
    <hyperlink xmlns:r="http://schemas.openxmlformats.org/officeDocument/2006/relationships" ref="AC807" r:id="rId802"/>
    <hyperlink xmlns:r="http://schemas.openxmlformats.org/officeDocument/2006/relationships" ref="AC808" r:id="rId803"/>
    <hyperlink xmlns:r="http://schemas.openxmlformats.org/officeDocument/2006/relationships" ref="AC809" r:id="rId804"/>
    <hyperlink xmlns:r="http://schemas.openxmlformats.org/officeDocument/2006/relationships" ref="AC810" r:id="rId805"/>
    <hyperlink xmlns:r="http://schemas.openxmlformats.org/officeDocument/2006/relationships" ref="AC811" r:id="rId806"/>
    <hyperlink xmlns:r="http://schemas.openxmlformats.org/officeDocument/2006/relationships" ref="AC812" r:id="rId807"/>
    <hyperlink xmlns:r="http://schemas.openxmlformats.org/officeDocument/2006/relationships" ref="AC813" r:id="rId808"/>
    <hyperlink xmlns:r="http://schemas.openxmlformats.org/officeDocument/2006/relationships" ref="AC814" r:id="rId809"/>
    <hyperlink xmlns:r="http://schemas.openxmlformats.org/officeDocument/2006/relationships" ref="AC815" r:id="rId810"/>
    <hyperlink xmlns:r="http://schemas.openxmlformats.org/officeDocument/2006/relationships" ref="AC816" r:id="rId811"/>
    <hyperlink xmlns:r="http://schemas.openxmlformats.org/officeDocument/2006/relationships" ref="AC817" r:id="rId812"/>
    <hyperlink xmlns:r="http://schemas.openxmlformats.org/officeDocument/2006/relationships" ref="AC818" r:id="rId813"/>
    <hyperlink xmlns:r="http://schemas.openxmlformats.org/officeDocument/2006/relationships" ref="AC819" r:id="rId814"/>
    <hyperlink xmlns:r="http://schemas.openxmlformats.org/officeDocument/2006/relationships" ref="AC820" r:id="rId815"/>
    <hyperlink xmlns:r="http://schemas.openxmlformats.org/officeDocument/2006/relationships" ref="AC821" r:id="rId816"/>
    <hyperlink xmlns:r="http://schemas.openxmlformats.org/officeDocument/2006/relationships" ref="AC822" r:id="rId817"/>
    <hyperlink xmlns:r="http://schemas.openxmlformats.org/officeDocument/2006/relationships" ref="AC823" r:id="rId818"/>
    <hyperlink xmlns:r="http://schemas.openxmlformats.org/officeDocument/2006/relationships" ref="AC824" r:id="rId819"/>
    <hyperlink xmlns:r="http://schemas.openxmlformats.org/officeDocument/2006/relationships" ref="AC825" r:id="rId820"/>
    <hyperlink xmlns:r="http://schemas.openxmlformats.org/officeDocument/2006/relationships" ref="AC826" r:id="rId821"/>
    <hyperlink xmlns:r="http://schemas.openxmlformats.org/officeDocument/2006/relationships" ref="AC827" r:id="rId822"/>
    <hyperlink xmlns:r="http://schemas.openxmlformats.org/officeDocument/2006/relationships" ref="AC828" r:id="rId823"/>
    <hyperlink xmlns:r="http://schemas.openxmlformats.org/officeDocument/2006/relationships" ref="AC829" r:id="rId824"/>
    <hyperlink xmlns:r="http://schemas.openxmlformats.org/officeDocument/2006/relationships" ref="AC830" r:id="rId825"/>
    <hyperlink xmlns:r="http://schemas.openxmlformats.org/officeDocument/2006/relationships" ref="AC831" r:id="rId826"/>
    <hyperlink xmlns:r="http://schemas.openxmlformats.org/officeDocument/2006/relationships" ref="AC832" r:id="rId827"/>
    <hyperlink xmlns:r="http://schemas.openxmlformats.org/officeDocument/2006/relationships" ref="AC833" r:id="rId828"/>
    <hyperlink xmlns:r="http://schemas.openxmlformats.org/officeDocument/2006/relationships" ref="AC834" r:id="rId829"/>
    <hyperlink xmlns:r="http://schemas.openxmlformats.org/officeDocument/2006/relationships" ref="AC835" r:id="rId830"/>
    <hyperlink xmlns:r="http://schemas.openxmlformats.org/officeDocument/2006/relationships" ref="AC836" r:id="rId831"/>
    <hyperlink xmlns:r="http://schemas.openxmlformats.org/officeDocument/2006/relationships" ref="AC837" r:id="rId832"/>
    <hyperlink xmlns:r="http://schemas.openxmlformats.org/officeDocument/2006/relationships" ref="AC838" r:id="rId833"/>
    <hyperlink xmlns:r="http://schemas.openxmlformats.org/officeDocument/2006/relationships" ref="AC839" r:id="rId834"/>
    <hyperlink xmlns:r="http://schemas.openxmlformats.org/officeDocument/2006/relationships" ref="AC840" r:id="rId835"/>
    <hyperlink xmlns:r="http://schemas.openxmlformats.org/officeDocument/2006/relationships" ref="AC841" r:id="rId836"/>
    <hyperlink xmlns:r="http://schemas.openxmlformats.org/officeDocument/2006/relationships" ref="AC842" r:id="rId837"/>
    <hyperlink xmlns:r="http://schemas.openxmlformats.org/officeDocument/2006/relationships" ref="AC843" r:id="rId838"/>
    <hyperlink xmlns:r="http://schemas.openxmlformats.org/officeDocument/2006/relationships" ref="AC844" r:id="rId839"/>
    <hyperlink xmlns:r="http://schemas.openxmlformats.org/officeDocument/2006/relationships" ref="AC845" r:id="rId840"/>
    <hyperlink xmlns:r="http://schemas.openxmlformats.org/officeDocument/2006/relationships" ref="AC846" r:id="rId841"/>
    <hyperlink xmlns:r="http://schemas.openxmlformats.org/officeDocument/2006/relationships" ref="AC847" r:id="rId842"/>
    <hyperlink xmlns:r="http://schemas.openxmlformats.org/officeDocument/2006/relationships" ref="AC848" r:id="rId843"/>
    <hyperlink xmlns:r="http://schemas.openxmlformats.org/officeDocument/2006/relationships" ref="AC849" r:id="rId844"/>
    <hyperlink xmlns:r="http://schemas.openxmlformats.org/officeDocument/2006/relationships" ref="AC850" r:id="rId845"/>
    <hyperlink xmlns:r="http://schemas.openxmlformats.org/officeDocument/2006/relationships" ref="AC851" r:id="rId846"/>
    <hyperlink xmlns:r="http://schemas.openxmlformats.org/officeDocument/2006/relationships" ref="AC852" r:id="rId847"/>
    <hyperlink xmlns:r="http://schemas.openxmlformats.org/officeDocument/2006/relationships" ref="AC853" r:id="rId848"/>
    <hyperlink xmlns:r="http://schemas.openxmlformats.org/officeDocument/2006/relationships" ref="AC854" r:id="rId849"/>
    <hyperlink xmlns:r="http://schemas.openxmlformats.org/officeDocument/2006/relationships" ref="AC855" r:id="rId850"/>
    <hyperlink xmlns:r="http://schemas.openxmlformats.org/officeDocument/2006/relationships" ref="AC856" r:id="rId851"/>
    <hyperlink xmlns:r="http://schemas.openxmlformats.org/officeDocument/2006/relationships" ref="AC857" r:id="rId852"/>
    <hyperlink xmlns:r="http://schemas.openxmlformats.org/officeDocument/2006/relationships" ref="AC858" r:id="rId853"/>
    <hyperlink xmlns:r="http://schemas.openxmlformats.org/officeDocument/2006/relationships" ref="AC859" r:id="rId854"/>
    <hyperlink xmlns:r="http://schemas.openxmlformats.org/officeDocument/2006/relationships" ref="AC860" r:id="rId855"/>
    <hyperlink xmlns:r="http://schemas.openxmlformats.org/officeDocument/2006/relationships" ref="AC861" r:id="rId856"/>
    <hyperlink xmlns:r="http://schemas.openxmlformats.org/officeDocument/2006/relationships" ref="AC862" r:id="rId857"/>
    <hyperlink xmlns:r="http://schemas.openxmlformats.org/officeDocument/2006/relationships" ref="AC863" r:id="rId858"/>
    <hyperlink xmlns:r="http://schemas.openxmlformats.org/officeDocument/2006/relationships" ref="AC864" r:id="rId859"/>
    <hyperlink xmlns:r="http://schemas.openxmlformats.org/officeDocument/2006/relationships" ref="AC865" r:id="rId860"/>
    <hyperlink xmlns:r="http://schemas.openxmlformats.org/officeDocument/2006/relationships" ref="AC866" r:id="rId861"/>
    <hyperlink xmlns:r="http://schemas.openxmlformats.org/officeDocument/2006/relationships" ref="AC867" r:id="rId862"/>
    <hyperlink xmlns:r="http://schemas.openxmlformats.org/officeDocument/2006/relationships" ref="AC868" r:id="rId863"/>
    <hyperlink xmlns:r="http://schemas.openxmlformats.org/officeDocument/2006/relationships" ref="AC869" r:id="rId864"/>
    <hyperlink xmlns:r="http://schemas.openxmlformats.org/officeDocument/2006/relationships" ref="AC870" r:id="rId865"/>
    <hyperlink xmlns:r="http://schemas.openxmlformats.org/officeDocument/2006/relationships" ref="AC871" r:id="rId866"/>
    <hyperlink xmlns:r="http://schemas.openxmlformats.org/officeDocument/2006/relationships" ref="AC872" r:id="rId867"/>
    <hyperlink xmlns:r="http://schemas.openxmlformats.org/officeDocument/2006/relationships" ref="AC873" r:id="rId868"/>
    <hyperlink xmlns:r="http://schemas.openxmlformats.org/officeDocument/2006/relationships" ref="AC874" r:id="rId869"/>
    <hyperlink xmlns:r="http://schemas.openxmlformats.org/officeDocument/2006/relationships" ref="AC875" r:id="rId870"/>
    <hyperlink xmlns:r="http://schemas.openxmlformats.org/officeDocument/2006/relationships" ref="AC876" r:id="rId871"/>
    <hyperlink xmlns:r="http://schemas.openxmlformats.org/officeDocument/2006/relationships" ref="AC877" r:id="rId872"/>
    <hyperlink xmlns:r="http://schemas.openxmlformats.org/officeDocument/2006/relationships" ref="AC878" r:id="rId873"/>
    <hyperlink xmlns:r="http://schemas.openxmlformats.org/officeDocument/2006/relationships" ref="AC879" r:id="rId874"/>
    <hyperlink xmlns:r="http://schemas.openxmlformats.org/officeDocument/2006/relationships" ref="AC880" r:id="rId875"/>
    <hyperlink xmlns:r="http://schemas.openxmlformats.org/officeDocument/2006/relationships" ref="AC881" r:id="rId876"/>
    <hyperlink xmlns:r="http://schemas.openxmlformats.org/officeDocument/2006/relationships" ref="AC882" r:id="rId877"/>
    <hyperlink xmlns:r="http://schemas.openxmlformats.org/officeDocument/2006/relationships" ref="AC883" r:id="rId878"/>
    <hyperlink xmlns:r="http://schemas.openxmlformats.org/officeDocument/2006/relationships" ref="AC884" r:id="rId879"/>
    <hyperlink xmlns:r="http://schemas.openxmlformats.org/officeDocument/2006/relationships" ref="AC885" r:id="rId880"/>
    <hyperlink xmlns:r="http://schemas.openxmlformats.org/officeDocument/2006/relationships" ref="AC886" r:id="rId881"/>
    <hyperlink xmlns:r="http://schemas.openxmlformats.org/officeDocument/2006/relationships" ref="AC887" r:id="rId882"/>
    <hyperlink xmlns:r="http://schemas.openxmlformats.org/officeDocument/2006/relationships" ref="AC888" r:id="rId883"/>
    <hyperlink xmlns:r="http://schemas.openxmlformats.org/officeDocument/2006/relationships" ref="AC889" r:id="rId884"/>
    <hyperlink xmlns:r="http://schemas.openxmlformats.org/officeDocument/2006/relationships" ref="AC890" r:id="rId885"/>
    <hyperlink xmlns:r="http://schemas.openxmlformats.org/officeDocument/2006/relationships" ref="AC891" r:id="rId886"/>
    <hyperlink xmlns:r="http://schemas.openxmlformats.org/officeDocument/2006/relationships" ref="AC892" r:id="rId887"/>
    <hyperlink xmlns:r="http://schemas.openxmlformats.org/officeDocument/2006/relationships" ref="AC893" r:id="rId888"/>
    <hyperlink xmlns:r="http://schemas.openxmlformats.org/officeDocument/2006/relationships" ref="AC894" r:id="rId889"/>
    <hyperlink xmlns:r="http://schemas.openxmlformats.org/officeDocument/2006/relationships" ref="AC895" r:id="rId890"/>
    <hyperlink xmlns:r="http://schemas.openxmlformats.org/officeDocument/2006/relationships" ref="AC896" r:id="rId891"/>
    <hyperlink xmlns:r="http://schemas.openxmlformats.org/officeDocument/2006/relationships" ref="AC897" r:id="rId892"/>
    <hyperlink xmlns:r="http://schemas.openxmlformats.org/officeDocument/2006/relationships" ref="AC898" r:id="rId893"/>
    <hyperlink xmlns:r="http://schemas.openxmlformats.org/officeDocument/2006/relationships" ref="AC899" r:id="rId894"/>
    <hyperlink xmlns:r="http://schemas.openxmlformats.org/officeDocument/2006/relationships" ref="AC900" r:id="rId895"/>
    <hyperlink xmlns:r="http://schemas.openxmlformats.org/officeDocument/2006/relationships" ref="AC901" r:id="rId896"/>
    <hyperlink xmlns:r="http://schemas.openxmlformats.org/officeDocument/2006/relationships" ref="AC902" r:id="rId897"/>
    <hyperlink xmlns:r="http://schemas.openxmlformats.org/officeDocument/2006/relationships" ref="AC903" r:id="rId898"/>
    <hyperlink xmlns:r="http://schemas.openxmlformats.org/officeDocument/2006/relationships" ref="AC904" r:id="rId899"/>
    <hyperlink xmlns:r="http://schemas.openxmlformats.org/officeDocument/2006/relationships" ref="AC905" r:id="rId900"/>
    <hyperlink xmlns:r="http://schemas.openxmlformats.org/officeDocument/2006/relationships" ref="AC906" r:id="rId901"/>
    <hyperlink xmlns:r="http://schemas.openxmlformats.org/officeDocument/2006/relationships" ref="AC907" r:id="rId902"/>
    <hyperlink xmlns:r="http://schemas.openxmlformats.org/officeDocument/2006/relationships" ref="AC908" r:id="rId903"/>
    <hyperlink xmlns:r="http://schemas.openxmlformats.org/officeDocument/2006/relationships" ref="AC909" r:id="rId904"/>
    <hyperlink xmlns:r="http://schemas.openxmlformats.org/officeDocument/2006/relationships" ref="AC910" r:id="rId905"/>
    <hyperlink xmlns:r="http://schemas.openxmlformats.org/officeDocument/2006/relationships" ref="AC911" r:id="rId906"/>
    <hyperlink xmlns:r="http://schemas.openxmlformats.org/officeDocument/2006/relationships" ref="AC912" r:id="rId907"/>
    <hyperlink xmlns:r="http://schemas.openxmlformats.org/officeDocument/2006/relationships" ref="AC913" r:id="rId908"/>
    <hyperlink xmlns:r="http://schemas.openxmlformats.org/officeDocument/2006/relationships" ref="AC914" r:id="rId909"/>
    <hyperlink xmlns:r="http://schemas.openxmlformats.org/officeDocument/2006/relationships" ref="AC915" r:id="rId910"/>
    <hyperlink xmlns:r="http://schemas.openxmlformats.org/officeDocument/2006/relationships" ref="AC916" r:id="rId911"/>
    <hyperlink xmlns:r="http://schemas.openxmlformats.org/officeDocument/2006/relationships" ref="AC917" r:id="rId912"/>
    <hyperlink xmlns:r="http://schemas.openxmlformats.org/officeDocument/2006/relationships" ref="AC918" r:id="rId913"/>
    <hyperlink xmlns:r="http://schemas.openxmlformats.org/officeDocument/2006/relationships" ref="AC919" r:id="rId914"/>
    <hyperlink xmlns:r="http://schemas.openxmlformats.org/officeDocument/2006/relationships" ref="AC920" r:id="rId915"/>
    <hyperlink xmlns:r="http://schemas.openxmlformats.org/officeDocument/2006/relationships" ref="AC921" r:id="rId916"/>
    <hyperlink xmlns:r="http://schemas.openxmlformats.org/officeDocument/2006/relationships" ref="AC922" r:id="rId917"/>
    <hyperlink xmlns:r="http://schemas.openxmlformats.org/officeDocument/2006/relationships" ref="AC923" r:id="rId918"/>
    <hyperlink xmlns:r="http://schemas.openxmlformats.org/officeDocument/2006/relationships" ref="AC924" r:id="rId919"/>
    <hyperlink xmlns:r="http://schemas.openxmlformats.org/officeDocument/2006/relationships" ref="AC925" r:id="rId920"/>
    <hyperlink xmlns:r="http://schemas.openxmlformats.org/officeDocument/2006/relationships" ref="AC926" r:id="rId921"/>
    <hyperlink xmlns:r="http://schemas.openxmlformats.org/officeDocument/2006/relationships" ref="AC927" r:id="rId922"/>
    <hyperlink xmlns:r="http://schemas.openxmlformats.org/officeDocument/2006/relationships" ref="AC928" r:id="rId923"/>
    <hyperlink xmlns:r="http://schemas.openxmlformats.org/officeDocument/2006/relationships" ref="AC929" r:id="rId924"/>
    <hyperlink xmlns:r="http://schemas.openxmlformats.org/officeDocument/2006/relationships" ref="AC930" r:id="rId925"/>
    <hyperlink xmlns:r="http://schemas.openxmlformats.org/officeDocument/2006/relationships" ref="AC931" r:id="rId926"/>
    <hyperlink xmlns:r="http://schemas.openxmlformats.org/officeDocument/2006/relationships" ref="AC932" r:id="rId927"/>
    <hyperlink xmlns:r="http://schemas.openxmlformats.org/officeDocument/2006/relationships" ref="AC933" r:id="rId928"/>
    <hyperlink xmlns:r="http://schemas.openxmlformats.org/officeDocument/2006/relationships" ref="AC934" r:id="rId929"/>
    <hyperlink xmlns:r="http://schemas.openxmlformats.org/officeDocument/2006/relationships" ref="AC935" r:id="rId930"/>
    <hyperlink xmlns:r="http://schemas.openxmlformats.org/officeDocument/2006/relationships" ref="AC936" r:id="rId931"/>
    <hyperlink xmlns:r="http://schemas.openxmlformats.org/officeDocument/2006/relationships" ref="AC937" r:id="rId932"/>
    <hyperlink xmlns:r="http://schemas.openxmlformats.org/officeDocument/2006/relationships" ref="AC938" r:id="rId933"/>
    <hyperlink xmlns:r="http://schemas.openxmlformats.org/officeDocument/2006/relationships" ref="AC939" r:id="rId934"/>
    <hyperlink xmlns:r="http://schemas.openxmlformats.org/officeDocument/2006/relationships" ref="AC940" r:id="rId935"/>
    <hyperlink xmlns:r="http://schemas.openxmlformats.org/officeDocument/2006/relationships" ref="AC941" r:id="rId936"/>
    <hyperlink xmlns:r="http://schemas.openxmlformats.org/officeDocument/2006/relationships" ref="AC942" r:id="rId937"/>
    <hyperlink xmlns:r="http://schemas.openxmlformats.org/officeDocument/2006/relationships" ref="AC943" r:id="rId938"/>
    <hyperlink xmlns:r="http://schemas.openxmlformats.org/officeDocument/2006/relationships" ref="AC944" r:id="rId939"/>
    <hyperlink xmlns:r="http://schemas.openxmlformats.org/officeDocument/2006/relationships" ref="AC945" r:id="rId940"/>
    <hyperlink xmlns:r="http://schemas.openxmlformats.org/officeDocument/2006/relationships" ref="AC946" r:id="rId941"/>
    <hyperlink xmlns:r="http://schemas.openxmlformats.org/officeDocument/2006/relationships" ref="AC947" r:id="rId942"/>
    <hyperlink xmlns:r="http://schemas.openxmlformats.org/officeDocument/2006/relationships" ref="AC948" r:id="rId943"/>
    <hyperlink xmlns:r="http://schemas.openxmlformats.org/officeDocument/2006/relationships" ref="AC949" r:id="rId944"/>
    <hyperlink xmlns:r="http://schemas.openxmlformats.org/officeDocument/2006/relationships" ref="AC950" r:id="rId945"/>
    <hyperlink xmlns:r="http://schemas.openxmlformats.org/officeDocument/2006/relationships" ref="AC951" r:id="rId946"/>
    <hyperlink xmlns:r="http://schemas.openxmlformats.org/officeDocument/2006/relationships" ref="AC952" r:id="rId947"/>
    <hyperlink xmlns:r="http://schemas.openxmlformats.org/officeDocument/2006/relationships" ref="AC953" r:id="rId948"/>
    <hyperlink xmlns:r="http://schemas.openxmlformats.org/officeDocument/2006/relationships" ref="AC954" r:id="rId949"/>
    <hyperlink xmlns:r="http://schemas.openxmlformats.org/officeDocument/2006/relationships" ref="AC955" r:id="rId950"/>
    <hyperlink xmlns:r="http://schemas.openxmlformats.org/officeDocument/2006/relationships" ref="AC956" r:id="rId951"/>
    <hyperlink xmlns:r="http://schemas.openxmlformats.org/officeDocument/2006/relationships" ref="AC957" r:id="rId952"/>
    <hyperlink xmlns:r="http://schemas.openxmlformats.org/officeDocument/2006/relationships" ref="AC958" r:id="rId953"/>
    <hyperlink xmlns:r="http://schemas.openxmlformats.org/officeDocument/2006/relationships" ref="AC959" r:id="rId954"/>
    <hyperlink xmlns:r="http://schemas.openxmlformats.org/officeDocument/2006/relationships" ref="AC960" r:id="rId955"/>
    <hyperlink xmlns:r="http://schemas.openxmlformats.org/officeDocument/2006/relationships" ref="AC961" r:id="rId956"/>
    <hyperlink xmlns:r="http://schemas.openxmlformats.org/officeDocument/2006/relationships" ref="AC962" r:id="rId957"/>
    <hyperlink xmlns:r="http://schemas.openxmlformats.org/officeDocument/2006/relationships" ref="AC963" r:id="rId958"/>
    <hyperlink xmlns:r="http://schemas.openxmlformats.org/officeDocument/2006/relationships" ref="AC964" r:id="rId959"/>
    <hyperlink xmlns:r="http://schemas.openxmlformats.org/officeDocument/2006/relationships" ref="AC965" r:id="rId960"/>
    <hyperlink xmlns:r="http://schemas.openxmlformats.org/officeDocument/2006/relationships" ref="AC966" r:id="rId961"/>
    <hyperlink xmlns:r="http://schemas.openxmlformats.org/officeDocument/2006/relationships" ref="AC967" r:id="rId962"/>
    <hyperlink xmlns:r="http://schemas.openxmlformats.org/officeDocument/2006/relationships" ref="AC968" r:id="rId963"/>
    <hyperlink xmlns:r="http://schemas.openxmlformats.org/officeDocument/2006/relationships" ref="AC969" r:id="rId964"/>
    <hyperlink xmlns:r="http://schemas.openxmlformats.org/officeDocument/2006/relationships" ref="AC970" r:id="rId965"/>
    <hyperlink xmlns:r="http://schemas.openxmlformats.org/officeDocument/2006/relationships" ref="AC971" r:id="rId966"/>
    <hyperlink xmlns:r="http://schemas.openxmlformats.org/officeDocument/2006/relationships" ref="AC972" r:id="rId967"/>
    <hyperlink xmlns:r="http://schemas.openxmlformats.org/officeDocument/2006/relationships" ref="AC973" r:id="rId968"/>
    <hyperlink xmlns:r="http://schemas.openxmlformats.org/officeDocument/2006/relationships" ref="AC974" r:id="rId969"/>
    <hyperlink xmlns:r="http://schemas.openxmlformats.org/officeDocument/2006/relationships" ref="AC975" r:id="rId970"/>
    <hyperlink xmlns:r="http://schemas.openxmlformats.org/officeDocument/2006/relationships" ref="AC976" r:id="rId971"/>
    <hyperlink xmlns:r="http://schemas.openxmlformats.org/officeDocument/2006/relationships" ref="AC977" r:id="rId972"/>
    <hyperlink xmlns:r="http://schemas.openxmlformats.org/officeDocument/2006/relationships" ref="AC978" r:id="rId973"/>
    <hyperlink xmlns:r="http://schemas.openxmlformats.org/officeDocument/2006/relationships" ref="AC979" r:id="rId974"/>
    <hyperlink xmlns:r="http://schemas.openxmlformats.org/officeDocument/2006/relationships" ref="AC980" r:id="rId975"/>
    <hyperlink xmlns:r="http://schemas.openxmlformats.org/officeDocument/2006/relationships" ref="AC981" r:id="rId976"/>
    <hyperlink xmlns:r="http://schemas.openxmlformats.org/officeDocument/2006/relationships" ref="AC982" r:id="rId977"/>
    <hyperlink xmlns:r="http://schemas.openxmlformats.org/officeDocument/2006/relationships" ref="AC983" r:id="rId978"/>
    <hyperlink xmlns:r="http://schemas.openxmlformats.org/officeDocument/2006/relationships" ref="AC984" r:id="rId979"/>
    <hyperlink xmlns:r="http://schemas.openxmlformats.org/officeDocument/2006/relationships" ref="AC985" r:id="rId980"/>
    <hyperlink xmlns:r="http://schemas.openxmlformats.org/officeDocument/2006/relationships" ref="AC986" r:id="rId981"/>
    <hyperlink xmlns:r="http://schemas.openxmlformats.org/officeDocument/2006/relationships" ref="AC987" r:id="rId982"/>
    <hyperlink xmlns:r="http://schemas.openxmlformats.org/officeDocument/2006/relationships" ref="AC988" r:id="rId983"/>
    <hyperlink xmlns:r="http://schemas.openxmlformats.org/officeDocument/2006/relationships" ref="AC989" r:id="rId984"/>
    <hyperlink xmlns:r="http://schemas.openxmlformats.org/officeDocument/2006/relationships" ref="AC990" r:id="rId985"/>
    <hyperlink xmlns:r="http://schemas.openxmlformats.org/officeDocument/2006/relationships" ref="AC991" r:id="rId986"/>
    <hyperlink xmlns:r="http://schemas.openxmlformats.org/officeDocument/2006/relationships" ref="AC992" r:id="rId987"/>
    <hyperlink xmlns:r="http://schemas.openxmlformats.org/officeDocument/2006/relationships" ref="AC993" r:id="rId988"/>
    <hyperlink xmlns:r="http://schemas.openxmlformats.org/officeDocument/2006/relationships" ref="AC994" r:id="rId989"/>
    <hyperlink xmlns:r="http://schemas.openxmlformats.org/officeDocument/2006/relationships" ref="AC995" r:id="rId990"/>
    <hyperlink xmlns:r="http://schemas.openxmlformats.org/officeDocument/2006/relationships" ref="AC996" r:id="rId991"/>
    <hyperlink xmlns:r="http://schemas.openxmlformats.org/officeDocument/2006/relationships" ref="AC997" r:id="rId992"/>
    <hyperlink xmlns:r="http://schemas.openxmlformats.org/officeDocument/2006/relationships" ref="AC998" r:id="rId993"/>
    <hyperlink xmlns:r="http://schemas.openxmlformats.org/officeDocument/2006/relationships" ref="AC999" r:id="rId994"/>
    <hyperlink xmlns:r="http://schemas.openxmlformats.org/officeDocument/2006/relationships" ref="AC1000" r:id="rId995"/>
    <hyperlink xmlns:r="http://schemas.openxmlformats.org/officeDocument/2006/relationships" ref="AC1001" r:id="rId996"/>
    <hyperlink xmlns:r="http://schemas.openxmlformats.org/officeDocument/2006/relationships" ref="AC1002" r:id="rId997"/>
    <hyperlink xmlns:r="http://schemas.openxmlformats.org/officeDocument/2006/relationships" ref="AC1003" r:id="rId998"/>
    <hyperlink xmlns:r="http://schemas.openxmlformats.org/officeDocument/2006/relationships" ref="AC1004" r:id="rId999"/>
    <hyperlink xmlns:r="http://schemas.openxmlformats.org/officeDocument/2006/relationships" ref="AC1005" r:id="rId1000"/>
    <hyperlink xmlns:r="http://schemas.openxmlformats.org/officeDocument/2006/relationships" ref="AC1006" r:id="rId1001"/>
    <hyperlink xmlns:r="http://schemas.openxmlformats.org/officeDocument/2006/relationships" ref="AC1007" r:id="rId1002"/>
    <hyperlink xmlns:r="http://schemas.openxmlformats.org/officeDocument/2006/relationships" ref="AC1008" r:id="rId1003"/>
    <hyperlink xmlns:r="http://schemas.openxmlformats.org/officeDocument/2006/relationships" ref="AC1009" r:id="rId1004"/>
    <hyperlink xmlns:r="http://schemas.openxmlformats.org/officeDocument/2006/relationships" ref="AC1010" r:id="rId1005"/>
    <hyperlink xmlns:r="http://schemas.openxmlformats.org/officeDocument/2006/relationships" ref="AC1011" r:id="rId1006"/>
    <hyperlink xmlns:r="http://schemas.openxmlformats.org/officeDocument/2006/relationships" ref="AC1012" r:id="rId1007"/>
    <hyperlink xmlns:r="http://schemas.openxmlformats.org/officeDocument/2006/relationships" ref="AC1013" r:id="rId1008"/>
    <hyperlink xmlns:r="http://schemas.openxmlformats.org/officeDocument/2006/relationships" ref="AC1014" r:id="rId1009"/>
    <hyperlink xmlns:r="http://schemas.openxmlformats.org/officeDocument/2006/relationships" ref="AC1015" r:id="rId1010"/>
    <hyperlink xmlns:r="http://schemas.openxmlformats.org/officeDocument/2006/relationships" ref="AC1016" r:id="rId1011"/>
    <hyperlink xmlns:r="http://schemas.openxmlformats.org/officeDocument/2006/relationships" ref="AC1017" r:id="rId1012"/>
    <hyperlink xmlns:r="http://schemas.openxmlformats.org/officeDocument/2006/relationships" ref="AC1018" r:id="rId1013"/>
    <hyperlink xmlns:r="http://schemas.openxmlformats.org/officeDocument/2006/relationships" ref="AC1019" r:id="rId1014"/>
    <hyperlink xmlns:r="http://schemas.openxmlformats.org/officeDocument/2006/relationships" ref="AC1020" r:id="rId1015"/>
    <hyperlink xmlns:r="http://schemas.openxmlformats.org/officeDocument/2006/relationships" ref="AC1021" r:id="rId1016"/>
    <hyperlink xmlns:r="http://schemas.openxmlformats.org/officeDocument/2006/relationships" ref="AC1022" r:id="rId1017"/>
    <hyperlink xmlns:r="http://schemas.openxmlformats.org/officeDocument/2006/relationships" ref="AC1023" r:id="rId1018"/>
    <hyperlink xmlns:r="http://schemas.openxmlformats.org/officeDocument/2006/relationships" ref="AC1024" r:id="rId1019"/>
    <hyperlink xmlns:r="http://schemas.openxmlformats.org/officeDocument/2006/relationships" ref="AC1025" r:id="rId1020"/>
    <hyperlink xmlns:r="http://schemas.openxmlformats.org/officeDocument/2006/relationships" ref="AC1026" r:id="rId1021"/>
    <hyperlink xmlns:r="http://schemas.openxmlformats.org/officeDocument/2006/relationships" ref="AC1027" r:id="rId1022"/>
    <hyperlink xmlns:r="http://schemas.openxmlformats.org/officeDocument/2006/relationships" ref="AC1028" r:id="rId1023"/>
    <hyperlink xmlns:r="http://schemas.openxmlformats.org/officeDocument/2006/relationships" ref="AC1029" r:id="rId1024"/>
    <hyperlink xmlns:r="http://schemas.openxmlformats.org/officeDocument/2006/relationships" ref="AC1030" r:id="rId1025"/>
    <hyperlink xmlns:r="http://schemas.openxmlformats.org/officeDocument/2006/relationships" ref="AC1031" r:id="rId1026"/>
    <hyperlink xmlns:r="http://schemas.openxmlformats.org/officeDocument/2006/relationships" ref="AC1032" r:id="rId1027"/>
    <hyperlink xmlns:r="http://schemas.openxmlformats.org/officeDocument/2006/relationships" ref="AC1033" r:id="rId1028"/>
    <hyperlink xmlns:r="http://schemas.openxmlformats.org/officeDocument/2006/relationships" ref="AC1034" r:id="rId1029"/>
    <hyperlink xmlns:r="http://schemas.openxmlformats.org/officeDocument/2006/relationships" ref="AC1035" r:id="rId1030"/>
    <hyperlink xmlns:r="http://schemas.openxmlformats.org/officeDocument/2006/relationships" ref="AC1036" r:id="rId1031"/>
    <hyperlink xmlns:r="http://schemas.openxmlformats.org/officeDocument/2006/relationships" ref="AC1037" r:id="rId1032"/>
    <hyperlink xmlns:r="http://schemas.openxmlformats.org/officeDocument/2006/relationships" ref="AC1038" r:id="rId1033"/>
    <hyperlink xmlns:r="http://schemas.openxmlformats.org/officeDocument/2006/relationships" ref="AC1039" r:id="rId1034"/>
    <hyperlink xmlns:r="http://schemas.openxmlformats.org/officeDocument/2006/relationships" ref="AC1040" r:id="rId1035"/>
    <hyperlink xmlns:r="http://schemas.openxmlformats.org/officeDocument/2006/relationships" ref="AC1041" r:id="rId1036"/>
    <hyperlink xmlns:r="http://schemas.openxmlformats.org/officeDocument/2006/relationships" ref="AC1042" r:id="rId1037"/>
    <hyperlink xmlns:r="http://schemas.openxmlformats.org/officeDocument/2006/relationships" ref="AC1043" r:id="rId1038"/>
    <hyperlink xmlns:r="http://schemas.openxmlformats.org/officeDocument/2006/relationships" ref="AC1044" r:id="rId1039"/>
    <hyperlink xmlns:r="http://schemas.openxmlformats.org/officeDocument/2006/relationships" ref="AC1045" r:id="rId1040"/>
    <hyperlink xmlns:r="http://schemas.openxmlformats.org/officeDocument/2006/relationships" ref="AC1046" r:id="rId1041"/>
    <hyperlink xmlns:r="http://schemas.openxmlformats.org/officeDocument/2006/relationships" ref="AC1047" r:id="rId1042"/>
    <hyperlink xmlns:r="http://schemas.openxmlformats.org/officeDocument/2006/relationships" ref="AC1048" r:id="rId1043"/>
    <hyperlink xmlns:r="http://schemas.openxmlformats.org/officeDocument/2006/relationships" ref="AC1049" r:id="rId1044"/>
    <hyperlink xmlns:r="http://schemas.openxmlformats.org/officeDocument/2006/relationships" ref="AC1050" r:id="rId1045"/>
    <hyperlink xmlns:r="http://schemas.openxmlformats.org/officeDocument/2006/relationships" ref="AC1051" r:id="rId1046"/>
    <hyperlink xmlns:r="http://schemas.openxmlformats.org/officeDocument/2006/relationships" ref="AC1052" r:id="rId1047"/>
    <hyperlink xmlns:r="http://schemas.openxmlformats.org/officeDocument/2006/relationships" ref="AC1053" r:id="rId1048"/>
    <hyperlink xmlns:r="http://schemas.openxmlformats.org/officeDocument/2006/relationships" ref="AC1054" r:id="rId1049"/>
    <hyperlink xmlns:r="http://schemas.openxmlformats.org/officeDocument/2006/relationships" ref="AC1055" r:id="rId1050"/>
    <hyperlink xmlns:r="http://schemas.openxmlformats.org/officeDocument/2006/relationships" ref="AC1056" r:id="rId1051"/>
    <hyperlink xmlns:r="http://schemas.openxmlformats.org/officeDocument/2006/relationships" ref="AC1057" r:id="rId1052"/>
    <hyperlink xmlns:r="http://schemas.openxmlformats.org/officeDocument/2006/relationships" ref="AC1058" r:id="rId1053"/>
    <hyperlink xmlns:r="http://schemas.openxmlformats.org/officeDocument/2006/relationships" ref="AC1059" r:id="rId1054"/>
    <hyperlink xmlns:r="http://schemas.openxmlformats.org/officeDocument/2006/relationships" ref="AC1060" r:id="rId1055"/>
    <hyperlink xmlns:r="http://schemas.openxmlformats.org/officeDocument/2006/relationships" ref="AC1061" r:id="rId1056"/>
    <hyperlink xmlns:r="http://schemas.openxmlformats.org/officeDocument/2006/relationships" ref="AC1062" r:id="rId1057"/>
    <hyperlink xmlns:r="http://schemas.openxmlformats.org/officeDocument/2006/relationships" ref="AC1063" r:id="rId1058"/>
    <hyperlink xmlns:r="http://schemas.openxmlformats.org/officeDocument/2006/relationships" ref="AC1064" r:id="rId1059"/>
    <hyperlink xmlns:r="http://schemas.openxmlformats.org/officeDocument/2006/relationships" ref="AC1065" r:id="rId1060"/>
    <hyperlink xmlns:r="http://schemas.openxmlformats.org/officeDocument/2006/relationships" ref="AC1066" r:id="rId1061"/>
    <hyperlink xmlns:r="http://schemas.openxmlformats.org/officeDocument/2006/relationships" ref="AC1067" r:id="rId1062"/>
    <hyperlink xmlns:r="http://schemas.openxmlformats.org/officeDocument/2006/relationships" ref="AC1068" r:id="rId1063"/>
    <hyperlink xmlns:r="http://schemas.openxmlformats.org/officeDocument/2006/relationships" ref="AC1069" r:id="rId1064"/>
    <hyperlink xmlns:r="http://schemas.openxmlformats.org/officeDocument/2006/relationships" ref="AC1070" r:id="rId1065"/>
    <hyperlink xmlns:r="http://schemas.openxmlformats.org/officeDocument/2006/relationships" ref="AC1071" r:id="rId1066"/>
    <hyperlink xmlns:r="http://schemas.openxmlformats.org/officeDocument/2006/relationships" ref="AC1072" r:id="rId1067"/>
    <hyperlink xmlns:r="http://schemas.openxmlformats.org/officeDocument/2006/relationships" ref="AC1073" r:id="rId1068"/>
    <hyperlink xmlns:r="http://schemas.openxmlformats.org/officeDocument/2006/relationships" ref="AC1074" r:id="rId1069"/>
    <hyperlink xmlns:r="http://schemas.openxmlformats.org/officeDocument/2006/relationships" ref="AC1075" r:id="rId1070"/>
    <hyperlink xmlns:r="http://schemas.openxmlformats.org/officeDocument/2006/relationships" ref="AC1076" r:id="rId1071"/>
    <hyperlink xmlns:r="http://schemas.openxmlformats.org/officeDocument/2006/relationships" ref="AC1077" r:id="rId1072"/>
    <hyperlink xmlns:r="http://schemas.openxmlformats.org/officeDocument/2006/relationships" ref="AC1078" r:id="rId1073"/>
    <hyperlink xmlns:r="http://schemas.openxmlformats.org/officeDocument/2006/relationships" ref="AC1079" r:id="rId1074"/>
    <hyperlink xmlns:r="http://schemas.openxmlformats.org/officeDocument/2006/relationships" ref="AC1080" r:id="rId1075"/>
    <hyperlink xmlns:r="http://schemas.openxmlformats.org/officeDocument/2006/relationships" ref="AC1081" r:id="rId1076"/>
    <hyperlink xmlns:r="http://schemas.openxmlformats.org/officeDocument/2006/relationships" ref="AC1082" r:id="rId1077"/>
    <hyperlink xmlns:r="http://schemas.openxmlformats.org/officeDocument/2006/relationships" ref="AC1083" r:id="rId1078"/>
    <hyperlink xmlns:r="http://schemas.openxmlformats.org/officeDocument/2006/relationships" ref="AC1084" r:id="rId1079"/>
    <hyperlink xmlns:r="http://schemas.openxmlformats.org/officeDocument/2006/relationships" ref="AC1085" r:id="rId1080"/>
    <hyperlink xmlns:r="http://schemas.openxmlformats.org/officeDocument/2006/relationships" ref="AC1086" r:id="rId1081"/>
    <hyperlink xmlns:r="http://schemas.openxmlformats.org/officeDocument/2006/relationships" ref="AC1087" r:id="rId1082"/>
    <hyperlink xmlns:r="http://schemas.openxmlformats.org/officeDocument/2006/relationships" ref="AC1088" r:id="rId1083"/>
    <hyperlink xmlns:r="http://schemas.openxmlformats.org/officeDocument/2006/relationships" ref="AC1089" r:id="rId1084"/>
    <hyperlink xmlns:r="http://schemas.openxmlformats.org/officeDocument/2006/relationships" ref="AC1090" r:id="rId1085"/>
    <hyperlink xmlns:r="http://schemas.openxmlformats.org/officeDocument/2006/relationships" ref="AC1091" r:id="rId1086"/>
    <hyperlink xmlns:r="http://schemas.openxmlformats.org/officeDocument/2006/relationships" ref="AC1092" r:id="rId1087"/>
    <hyperlink xmlns:r="http://schemas.openxmlformats.org/officeDocument/2006/relationships" ref="AC1093" r:id="rId1088"/>
    <hyperlink xmlns:r="http://schemas.openxmlformats.org/officeDocument/2006/relationships" ref="AC1094" r:id="rId1089"/>
    <hyperlink xmlns:r="http://schemas.openxmlformats.org/officeDocument/2006/relationships" ref="AC1095" r:id="rId1090"/>
    <hyperlink xmlns:r="http://schemas.openxmlformats.org/officeDocument/2006/relationships" ref="AC1096" r:id="rId1091"/>
    <hyperlink xmlns:r="http://schemas.openxmlformats.org/officeDocument/2006/relationships" ref="AC1097" r:id="rId1092"/>
    <hyperlink xmlns:r="http://schemas.openxmlformats.org/officeDocument/2006/relationships" ref="AC1098" r:id="rId1093"/>
    <hyperlink xmlns:r="http://schemas.openxmlformats.org/officeDocument/2006/relationships" ref="AC1099" r:id="rId1094"/>
    <hyperlink xmlns:r="http://schemas.openxmlformats.org/officeDocument/2006/relationships" ref="AC1100" r:id="rId1095"/>
    <hyperlink xmlns:r="http://schemas.openxmlformats.org/officeDocument/2006/relationships" ref="AC1101" r:id="rId1096"/>
    <hyperlink xmlns:r="http://schemas.openxmlformats.org/officeDocument/2006/relationships" ref="AC1102" r:id="rId1097"/>
    <hyperlink xmlns:r="http://schemas.openxmlformats.org/officeDocument/2006/relationships" ref="AC1103" r:id="rId1098"/>
    <hyperlink xmlns:r="http://schemas.openxmlformats.org/officeDocument/2006/relationships" ref="AC1104" r:id="rId1099"/>
    <hyperlink xmlns:r="http://schemas.openxmlformats.org/officeDocument/2006/relationships" ref="AC1105" r:id="rId1100"/>
    <hyperlink xmlns:r="http://schemas.openxmlformats.org/officeDocument/2006/relationships" ref="AC1106" r:id="rId1101"/>
    <hyperlink xmlns:r="http://schemas.openxmlformats.org/officeDocument/2006/relationships" ref="AC1107" r:id="rId1102"/>
    <hyperlink xmlns:r="http://schemas.openxmlformats.org/officeDocument/2006/relationships" ref="AC1108" r:id="rId1103"/>
    <hyperlink xmlns:r="http://schemas.openxmlformats.org/officeDocument/2006/relationships" ref="AC1109" r:id="rId1104"/>
    <hyperlink xmlns:r="http://schemas.openxmlformats.org/officeDocument/2006/relationships" ref="AC1110" r:id="rId1105"/>
    <hyperlink xmlns:r="http://schemas.openxmlformats.org/officeDocument/2006/relationships" ref="AC1111" r:id="rId1106"/>
    <hyperlink xmlns:r="http://schemas.openxmlformats.org/officeDocument/2006/relationships" ref="AC1112" r:id="rId1107"/>
    <hyperlink xmlns:r="http://schemas.openxmlformats.org/officeDocument/2006/relationships" ref="AC1113" r:id="rId1108"/>
    <hyperlink xmlns:r="http://schemas.openxmlformats.org/officeDocument/2006/relationships" ref="AC1114" r:id="rId1109"/>
    <hyperlink xmlns:r="http://schemas.openxmlformats.org/officeDocument/2006/relationships" ref="AC1115" r:id="rId1110"/>
    <hyperlink xmlns:r="http://schemas.openxmlformats.org/officeDocument/2006/relationships" ref="AC1116" r:id="rId1111"/>
    <hyperlink xmlns:r="http://schemas.openxmlformats.org/officeDocument/2006/relationships" ref="AC1117" r:id="rId1112"/>
    <hyperlink xmlns:r="http://schemas.openxmlformats.org/officeDocument/2006/relationships" ref="AC1118" r:id="rId1113"/>
    <hyperlink xmlns:r="http://schemas.openxmlformats.org/officeDocument/2006/relationships" ref="AC1119" r:id="rId1114"/>
    <hyperlink xmlns:r="http://schemas.openxmlformats.org/officeDocument/2006/relationships" ref="AC1120" r:id="rId1115"/>
    <hyperlink xmlns:r="http://schemas.openxmlformats.org/officeDocument/2006/relationships" ref="AC1121" r:id="rId1116"/>
    <hyperlink xmlns:r="http://schemas.openxmlformats.org/officeDocument/2006/relationships" ref="AC1122" r:id="rId1117"/>
    <hyperlink xmlns:r="http://schemas.openxmlformats.org/officeDocument/2006/relationships" ref="AC1123" r:id="rId1118"/>
    <hyperlink xmlns:r="http://schemas.openxmlformats.org/officeDocument/2006/relationships" ref="AC1124" r:id="rId1119"/>
    <hyperlink xmlns:r="http://schemas.openxmlformats.org/officeDocument/2006/relationships" ref="AC1125" r:id="rId1120"/>
    <hyperlink xmlns:r="http://schemas.openxmlformats.org/officeDocument/2006/relationships" ref="AC1126" r:id="rId1121"/>
    <hyperlink xmlns:r="http://schemas.openxmlformats.org/officeDocument/2006/relationships" ref="AC1127" r:id="rId1122"/>
    <hyperlink xmlns:r="http://schemas.openxmlformats.org/officeDocument/2006/relationships" ref="AC1128" r:id="rId1123"/>
    <hyperlink xmlns:r="http://schemas.openxmlformats.org/officeDocument/2006/relationships" ref="AC1129" r:id="rId1124"/>
    <hyperlink xmlns:r="http://schemas.openxmlformats.org/officeDocument/2006/relationships" ref="AC1130" r:id="rId1125"/>
    <hyperlink xmlns:r="http://schemas.openxmlformats.org/officeDocument/2006/relationships" ref="AC1131" r:id="rId1126"/>
    <hyperlink xmlns:r="http://schemas.openxmlformats.org/officeDocument/2006/relationships" ref="AC1132" r:id="rId1127"/>
    <hyperlink xmlns:r="http://schemas.openxmlformats.org/officeDocument/2006/relationships" ref="AC1133" r:id="rId1128"/>
    <hyperlink xmlns:r="http://schemas.openxmlformats.org/officeDocument/2006/relationships" ref="AC1134" r:id="rId1129"/>
    <hyperlink xmlns:r="http://schemas.openxmlformats.org/officeDocument/2006/relationships" ref="AC1135" r:id="rId1130"/>
    <hyperlink xmlns:r="http://schemas.openxmlformats.org/officeDocument/2006/relationships" ref="AC1136" r:id="rId1131"/>
    <hyperlink xmlns:r="http://schemas.openxmlformats.org/officeDocument/2006/relationships" ref="AC1137" r:id="rId1132"/>
    <hyperlink xmlns:r="http://schemas.openxmlformats.org/officeDocument/2006/relationships" ref="AC1138" r:id="rId1133"/>
    <hyperlink xmlns:r="http://schemas.openxmlformats.org/officeDocument/2006/relationships" ref="AC1139" r:id="rId1134"/>
    <hyperlink xmlns:r="http://schemas.openxmlformats.org/officeDocument/2006/relationships" ref="AC1140" r:id="rId1135"/>
    <hyperlink xmlns:r="http://schemas.openxmlformats.org/officeDocument/2006/relationships" ref="AC1141" r:id="rId1136"/>
    <hyperlink xmlns:r="http://schemas.openxmlformats.org/officeDocument/2006/relationships" ref="AC1142" r:id="rId1137"/>
    <hyperlink xmlns:r="http://schemas.openxmlformats.org/officeDocument/2006/relationships" ref="AC1143" r:id="rId1138"/>
    <hyperlink xmlns:r="http://schemas.openxmlformats.org/officeDocument/2006/relationships" ref="AC1144" r:id="rId1139"/>
    <hyperlink xmlns:r="http://schemas.openxmlformats.org/officeDocument/2006/relationships" ref="AC1145" r:id="rId1140"/>
    <hyperlink xmlns:r="http://schemas.openxmlformats.org/officeDocument/2006/relationships" ref="AC1146" r:id="rId1141"/>
    <hyperlink xmlns:r="http://schemas.openxmlformats.org/officeDocument/2006/relationships" ref="AC1147" r:id="rId1142"/>
    <hyperlink xmlns:r="http://schemas.openxmlformats.org/officeDocument/2006/relationships" ref="AC1148" r:id="rId1143"/>
    <hyperlink xmlns:r="http://schemas.openxmlformats.org/officeDocument/2006/relationships" ref="AC1149" r:id="rId1144"/>
    <hyperlink xmlns:r="http://schemas.openxmlformats.org/officeDocument/2006/relationships" ref="AC1150" r:id="rId1145"/>
    <hyperlink xmlns:r="http://schemas.openxmlformats.org/officeDocument/2006/relationships" ref="AC1151" r:id="rId1146"/>
    <hyperlink xmlns:r="http://schemas.openxmlformats.org/officeDocument/2006/relationships" ref="AC1152" r:id="rId1147"/>
    <hyperlink xmlns:r="http://schemas.openxmlformats.org/officeDocument/2006/relationships" ref="AC1153" r:id="rId1148"/>
    <hyperlink xmlns:r="http://schemas.openxmlformats.org/officeDocument/2006/relationships" ref="AC1154" r:id="rId1149"/>
    <hyperlink xmlns:r="http://schemas.openxmlformats.org/officeDocument/2006/relationships" ref="AC1155" r:id="rId1150"/>
    <hyperlink xmlns:r="http://schemas.openxmlformats.org/officeDocument/2006/relationships" ref="AC1156" r:id="rId1151"/>
    <hyperlink xmlns:r="http://schemas.openxmlformats.org/officeDocument/2006/relationships" ref="AC1157" r:id="rId1152"/>
    <hyperlink xmlns:r="http://schemas.openxmlformats.org/officeDocument/2006/relationships" ref="AC1158" r:id="rId1153"/>
    <hyperlink xmlns:r="http://schemas.openxmlformats.org/officeDocument/2006/relationships" ref="AC1159" r:id="rId1154"/>
    <hyperlink xmlns:r="http://schemas.openxmlformats.org/officeDocument/2006/relationships" ref="AC1160" r:id="rId1155"/>
    <hyperlink xmlns:r="http://schemas.openxmlformats.org/officeDocument/2006/relationships" ref="AC1161" r:id="rId1156"/>
    <hyperlink xmlns:r="http://schemas.openxmlformats.org/officeDocument/2006/relationships" ref="AC1162" r:id="rId1157"/>
    <hyperlink xmlns:r="http://schemas.openxmlformats.org/officeDocument/2006/relationships" ref="AC1163" r:id="rId1158"/>
    <hyperlink xmlns:r="http://schemas.openxmlformats.org/officeDocument/2006/relationships" ref="AC1164" r:id="rId1159"/>
    <hyperlink xmlns:r="http://schemas.openxmlformats.org/officeDocument/2006/relationships" ref="AC1165" r:id="rId1160"/>
    <hyperlink xmlns:r="http://schemas.openxmlformats.org/officeDocument/2006/relationships" ref="AC1166" r:id="rId1161"/>
    <hyperlink xmlns:r="http://schemas.openxmlformats.org/officeDocument/2006/relationships" ref="AC1167" r:id="rId1162"/>
    <hyperlink xmlns:r="http://schemas.openxmlformats.org/officeDocument/2006/relationships" ref="AC1168" r:id="rId1163"/>
    <hyperlink xmlns:r="http://schemas.openxmlformats.org/officeDocument/2006/relationships" ref="AC1169" r:id="rId1164"/>
    <hyperlink xmlns:r="http://schemas.openxmlformats.org/officeDocument/2006/relationships" ref="AC1170" r:id="rId1165"/>
    <hyperlink xmlns:r="http://schemas.openxmlformats.org/officeDocument/2006/relationships" ref="AC1171" r:id="rId1166"/>
    <hyperlink xmlns:r="http://schemas.openxmlformats.org/officeDocument/2006/relationships" ref="AC1172" r:id="rId1167"/>
    <hyperlink xmlns:r="http://schemas.openxmlformats.org/officeDocument/2006/relationships" ref="AC1173" r:id="rId1168"/>
    <hyperlink xmlns:r="http://schemas.openxmlformats.org/officeDocument/2006/relationships" ref="AC1174" r:id="rId1169"/>
    <hyperlink xmlns:r="http://schemas.openxmlformats.org/officeDocument/2006/relationships" ref="AC1175" r:id="rId1170"/>
    <hyperlink xmlns:r="http://schemas.openxmlformats.org/officeDocument/2006/relationships" ref="AC1176" r:id="rId1171"/>
    <hyperlink xmlns:r="http://schemas.openxmlformats.org/officeDocument/2006/relationships" ref="AC1177" r:id="rId1172"/>
    <hyperlink xmlns:r="http://schemas.openxmlformats.org/officeDocument/2006/relationships" ref="AC1178" r:id="rId1173"/>
    <hyperlink xmlns:r="http://schemas.openxmlformats.org/officeDocument/2006/relationships" ref="AC1179" r:id="rId1174"/>
    <hyperlink xmlns:r="http://schemas.openxmlformats.org/officeDocument/2006/relationships" ref="AC1180" r:id="rId1175"/>
    <hyperlink xmlns:r="http://schemas.openxmlformats.org/officeDocument/2006/relationships" ref="AC1181" r:id="rId1176"/>
    <hyperlink xmlns:r="http://schemas.openxmlformats.org/officeDocument/2006/relationships" ref="AC1182" r:id="rId1177"/>
    <hyperlink xmlns:r="http://schemas.openxmlformats.org/officeDocument/2006/relationships" ref="AC1183" r:id="rId1178"/>
    <hyperlink xmlns:r="http://schemas.openxmlformats.org/officeDocument/2006/relationships" ref="AC1184" r:id="rId1179"/>
    <hyperlink xmlns:r="http://schemas.openxmlformats.org/officeDocument/2006/relationships" ref="AC1185" r:id="rId1180"/>
    <hyperlink xmlns:r="http://schemas.openxmlformats.org/officeDocument/2006/relationships" ref="AC1186" r:id="rId1181"/>
    <hyperlink xmlns:r="http://schemas.openxmlformats.org/officeDocument/2006/relationships" ref="AC1187" r:id="rId1182"/>
    <hyperlink xmlns:r="http://schemas.openxmlformats.org/officeDocument/2006/relationships" ref="AC1188" r:id="rId1183"/>
    <hyperlink xmlns:r="http://schemas.openxmlformats.org/officeDocument/2006/relationships" ref="AC1189" r:id="rId1184"/>
    <hyperlink xmlns:r="http://schemas.openxmlformats.org/officeDocument/2006/relationships" ref="AC1190" r:id="rId1185"/>
    <hyperlink xmlns:r="http://schemas.openxmlformats.org/officeDocument/2006/relationships" ref="AC1191" r:id="rId1186"/>
    <hyperlink xmlns:r="http://schemas.openxmlformats.org/officeDocument/2006/relationships" ref="AC1192" r:id="rId1187"/>
    <hyperlink xmlns:r="http://schemas.openxmlformats.org/officeDocument/2006/relationships" ref="AC1193" r:id="rId1188"/>
    <hyperlink xmlns:r="http://schemas.openxmlformats.org/officeDocument/2006/relationships" ref="AC1194" r:id="rId1189"/>
    <hyperlink xmlns:r="http://schemas.openxmlformats.org/officeDocument/2006/relationships" ref="AC1195" r:id="rId1190"/>
    <hyperlink xmlns:r="http://schemas.openxmlformats.org/officeDocument/2006/relationships" ref="AC1196" r:id="rId1191"/>
    <hyperlink xmlns:r="http://schemas.openxmlformats.org/officeDocument/2006/relationships" ref="AC1197" r:id="rId1192"/>
    <hyperlink xmlns:r="http://schemas.openxmlformats.org/officeDocument/2006/relationships" ref="AC1198" r:id="rId1193"/>
    <hyperlink xmlns:r="http://schemas.openxmlformats.org/officeDocument/2006/relationships" ref="AC1199" r:id="rId1194"/>
    <hyperlink xmlns:r="http://schemas.openxmlformats.org/officeDocument/2006/relationships" ref="AC1200" r:id="rId1195"/>
    <hyperlink xmlns:r="http://schemas.openxmlformats.org/officeDocument/2006/relationships" ref="AC1201" r:id="rId1196"/>
    <hyperlink xmlns:r="http://schemas.openxmlformats.org/officeDocument/2006/relationships" ref="AC1202" r:id="rId1197"/>
    <hyperlink xmlns:r="http://schemas.openxmlformats.org/officeDocument/2006/relationships" ref="AC1203" r:id="rId1198"/>
    <hyperlink xmlns:r="http://schemas.openxmlformats.org/officeDocument/2006/relationships" ref="AC1204" r:id="rId1199"/>
    <hyperlink xmlns:r="http://schemas.openxmlformats.org/officeDocument/2006/relationships" ref="AC1205" r:id="rId1200"/>
    <hyperlink xmlns:r="http://schemas.openxmlformats.org/officeDocument/2006/relationships" ref="AC1206" r:id="rId1201"/>
    <hyperlink xmlns:r="http://schemas.openxmlformats.org/officeDocument/2006/relationships" ref="AC1207" r:id="rId1202"/>
    <hyperlink xmlns:r="http://schemas.openxmlformats.org/officeDocument/2006/relationships" ref="AC1208" r:id="rId1203"/>
    <hyperlink xmlns:r="http://schemas.openxmlformats.org/officeDocument/2006/relationships" ref="AC1209" r:id="rId1204"/>
    <hyperlink xmlns:r="http://schemas.openxmlformats.org/officeDocument/2006/relationships" ref="AC1210" r:id="rId1205"/>
    <hyperlink xmlns:r="http://schemas.openxmlformats.org/officeDocument/2006/relationships" ref="AC1211" r:id="rId1206"/>
    <hyperlink xmlns:r="http://schemas.openxmlformats.org/officeDocument/2006/relationships" ref="AC1212" r:id="rId1207"/>
    <hyperlink xmlns:r="http://schemas.openxmlformats.org/officeDocument/2006/relationships" ref="AC1213" r:id="rId1208"/>
    <hyperlink xmlns:r="http://schemas.openxmlformats.org/officeDocument/2006/relationships" ref="AC1214" r:id="rId1209"/>
    <hyperlink xmlns:r="http://schemas.openxmlformats.org/officeDocument/2006/relationships" ref="AC1215" r:id="rId1210"/>
    <hyperlink xmlns:r="http://schemas.openxmlformats.org/officeDocument/2006/relationships" ref="AC1216" r:id="rId1211"/>
    <hyperlink xmlns:r="http://schemas.openxmlformats.org/officeDocument/2006/relationships" ref="AC1217" r:id="rId1212"/>
    <hyperlink xmlns:r="http://schemas.openxmlformats.org/officeDocument/2006/relationships" ref="AC1218" r:id="rId1213"/>
    <hyperlink xmlns:r="http://schemas.openxmlformats.org/officeDocument/2006/relationships" ref="AC1219" r:id="rId1214"/>
    <hyperlink xmlns:r="http://schemas.openxmlformats.org/officeDocument/2006/relationships" ref="AC1220" r:id="rId1215"/>
    <hyperlink xmlns:r="http://schemas.openxmlformats.org/officeDocument/2006/relationships" ref="AC1221" r:id="rId1216"/>
    <hyperlink xmlns:r="http://schemas.openxmlformats.org/officeDocument/2006/relationships" ref="AC1222" r:id="rId1217"/>
    <hyperlink xmlns:r="http://schemas.openxmlformats.org/officeDocument/2006/relationships" ref="AC1223" r:id="rId1218"/>
    <hyperlink xmlns:r="http://schemas.openxmlformats.org/officeDocument/2006/relationships" ref="AC1224" r:id="rId1219"/>
    <hyperlink xmlns:r="http://schemas.openxmlformats.org/officeDocument/2006/relationships" ref="AC1225" r:id="rId1220"/>
    <hyperlink xmlns:r="http://schemas.openxmlformats.org/officeDocument/2006/relationships" ref="AC1226" r:id="rId1221"/>
    <hyperlink xmlns:r="http://schemas.openxmlformats.org/officeDocument/2006/relationships" ref="AC1227" r:id="rId1222"/>
    <hyperlink xmlns:r="http://schemas.openxmlformats.org/officeDocument/2006/relationships" ref="AC1228" r:id="rId1223"/>
    <hyperlink xmlns:r="http://schemas.openxmlformats.org/officeDocument/2006/relationships" ref="AC1229" r:id="rId1224"/>
    <hyperlink xmlns:r="http://schemas.openxmlformats.org/officeDocument/2006/relationships" ref="AC1230" r:id="rId1225"/>
    <hyperlink xmlns:r="http://schemas.openxmlformats.org/officeDocument/2006/relationships" ref="AC1231" r:id="rId1226"/>
    <hyperlink xmlns:r="http://schemas.openxmlformats.org/officeDocument/2006/relationships" ref="AC1232" r:id="rId1227"/>
    <hyperlink xmlns:r="http://schemas.openxmlformats.org/officeDocument/2006/relationships" ref="AC1233" r:id="rId1228"/>
    <hyperlink xmlns:r="http://schemas.openxmlformats.org/officeDocument/2006/relationships" ref="AC1234" r:id="rId1229"/>
    <hyperlink xmlns:r="http://schemas.openxmlformats.org/officeDocument/2006/relationships" ref="AC1235" r:id="rId1230"/>
    <hyperlink xmlns:r="http://schemas.openxmlformats.org/officeDocument/2006/relationships" ref="AC1236" r:id="rId1231"/>
    <hyperlink xmlns:r="http://schemas.openxmlformats.org/officeDocument/2006/relationships" ref="AC1237" r:id="rId1232"/>
    <hyperlink xmlns:r="http://schemas.openxmlformats.org/officeDocument/2006/relationships" ref="AC1238" r:id="rId1233"/>
    <hyperlink xmlns:r="http://schemas.openxmlformats.org/officeDocument/2006/relationships" ref="AC1239" r:id="rId1234"/>
    <hyperlink xmlns:r="http://schemas.openxmlformats.org/officeDocument/2006/relationships" ref="AC1240" r:id="rId1235"/>
    <hyperlink xmlns:r="http://schemas.openxmlformats.org/officeDocument/2006/relationships" ref="AC1241" r:id="rId1236"/>
    <hyperlink xmlns:r="http://schemas.openxmlformats.org/officeDocument/2006/relationships" ref="AC1242" r:id="rId1237"/>
    <hyperlink xmlns:r="http://schemas.openxmlformats.org/officeDocument/2006/relationships" ref="AC1243" r:id="rId1238"/>
    <hyperlink xmlns:r="http://schemas.openxmlformats.org/officeDocument/2006/relationships" ref="AC1244" r:id="rId1239"/>
    <hyperlink xmlns:r="http://schemas.openxmlformats.org/officeDocument/2006/relationships" ref="AC1245" r:id="rId1240"/>
    <hyperlink xmlns:r="http://schemas.openxmlformats.org/officeDocument/2006/relationships" ref="AC1246" r:id="rId1241"/>
    <hyperlink xmlns:r="http://schemas.openxmlformats.org/officeDocument/2006/relationships" ref="AC1247" r:id="rId1242"/>
    <hyperlink xmlns:r="http://schemas.openxmlformats.org/officeDocument/2006/relationships" ref="AC1248" r:id="rId1243"/>
    <hyperlink xmlns:r="http://schemas.openxmlformats.org/officeDocument/2006/relationships" ref="AC1249" r:id="rId1244"/>
    <hyperlink xmlns:r="http://schemas.openxmlformats.org/officeDocument/2006/relationships" ref="AC1250" r:id="rId1245"/>
    <hyperlink xmlns:r="http://schemas.openxmlformats.org/officeDocument/2006/relationships" ref="AC1251" r:id="rId1246"/>
    <hyperlink xmlns:r="http://schemas.openxmlformats.org/officeDocument/2006/relationships" ref="AC1252" r:id="rId1247"/>
    <hyperlink xmlns:r="http://schemas.openxmlformats.org/officeDocument/2006/relationships" ref="AC1253" r:id="rId1248"/>
    <hyperlink xmlns:r="http://schemas.openxmlformats.org/officeDocument/2006/relationships" ref="AC1254" r:id="rId1249"/>
    <hyperlink xmlns:r="http://schemas.openxmlformats.org/officeDocument/2006/relationships" ref="AC1255" r:id="rId1250"/>
    <hyperlink xmlns:r="http://schemas.openxmlformats.org/officeDocument/2006/relationships" ref="AC1256" r:id="rId1251"/>
    <hyperlink xmlns:r="http://schemas.openxmlformats.org/officeDocument/2006/relationships" ref="AC1257" r:id="rId1252"/>
    <hyperlink xmlns:r="http://schemas.openxmlformats.org/officeDocument/2006/relationships" ref="AC1258" r:id="rId1253"/>
    <hyperlink xmlns:r="http://schemas.openxmlformats.org/officeDocument/2006/relationships" ref="AC1259" r:id="rId1254"/>
    <hyperlink xmlns:r="http://schemas.openxmlformats.org/officeDocument/2006/relationships" ref="AC1260" r:id="rId1255"/>
    <hyperlink xmlns:r="http://schemas.openxmlformats.org/officeDocument/2006/relationships" ref="AC1261" r:id="rId1256"/>
    <hyperlink xmlns:r="http://schemas.openxmlformats.org/officeDocument/2006/relationships" ref="AC1262" r:id="rId1257"/>
    <hyperlink xmlns:r="http://schemas.openxmlformats.org/officeDocument/2006/relationships" ref="AC1263" r:id="rId1258"/>
    <hyperlink xmlns:r="http://schemas.openxmlformats.org/officeDocument/2006/relationships" ref="AC1264" r:id="rId1259"/>
    <hyperlink xmlns:r="http://schemas.openxmlformats.org/officeDocument/2006/relationships" ref="AC1265" r:id="rId1260"/>
    <hyperlink xmlns:r="http://schemas.openxmlformats.org/officeDocument/2006/relationships" ref="AC1266" r:id="rId1261"/>
    <hyperlink xmlns:r="http://schemas.openxmlformats.org/officeDocument/2006/relationships" ref="AC1267" r:id="rId1262"/>
    <hyperlink xmlns:r="http://schemas.openxmlformats.org/officeDocument/2006/relationships" ref="AC1268" r:id="rId1263"/>
    <hyperlink xmlns:r="http://schemas.openxmlformats.org/officeDocument/2006/relationships" ref="AC1269" r:id="rId1264"/>
    <hyperlink xmlns:r="http://schemas.openxmlformats.org/officeDocument/2006/relationships" ref="AC1270" r:id="rId1265"/>
    <hyperlink xmlns:r="http://schemas.openxmlformats.org/officeDocument/2006/relationships" ref="AC1271" r:id="rId1266"/>
    <hyperlink xmlns:r="http://schemas.openxmlformats.org/officeDocument/2006/relationships" ref="AC1272" r:id="rId1267"/>
    <hyperlink xmlns:r="http://schemas.openxmlformats.org/officeDocument/2006/relationships" ref="AC1273" r:id="rId1268"/>
    <hyperlink xmlns:r="http://schemas.openxmlformats.org/officeDocument/2006/relationships" ref="AC1274" r:id="rId1269"/>
    <hyperlink xmlns:r="http://schemas.openxmlformats.org/officeDocument/2006/relationships" ref="AC1275" r:id="rId1270"/>
    <hyperlink xmlns:r="http://schemas.openxmlformats.org/officeDocument/2006/relationships" ref="AC1276" r:id="rId1271"/>
    <hyperlink xmlns:r="http://schemas.openxmlformats.org/officeDocument/2006/relationships" ref="AC1277" r:id="rId1272"/>
    <hyperlink xmlns:r="http://schemas.openxmlformats.org/officeDocument/2006/relationships" ref="AC1278" r:id="rId1273"/>
    <hyperlink xmlns:r="http://schemas.openxmlformats.org/officeDocument/2006/relationships" ref="AC1279" r:id="rId1274"/>
    <hyperlink xmlns:r="http://schemas.openxmlformats.org/officeDocument/2006/relationships" ref="AC1280" r:id="rId1275"/>
    <hyperlink xmlns:r="http://schemas.openxmlformats.org/officeDocument/2006/relationships" ref="AC1281" r:id="rId1276"/>
    <hyperlink xmlns:r="http://schemas.openxmlformats.org/officeDocument/2006/relationships" ref="AC1282" r:id="rId1277"/>
    <hyperlink xmlns:r="http://schemas.openxmlformats.org/officeDocument/2006/relationships" ref="AC1283" r:id="rId1278"/>
    <hyperlink xmlns:r="http://schemas.openxmlformats.org/officeDocument/2006/relationships" ref="AC1284" r:id="rId1279"/>
    <hyperlink xmlns:r="http://schemas.openxmlformats.org/officeDocument/2006/relationships" ref="AC1285" r:id="rId1280"/>
    <hyperlink xmlns:r="http://schemas.openxmlformats.org/officeDocument/2006/relationships" ref="AC1286" r:id="rId1281"/>
    <hyperlink xmlns:r="http://schemas.openxmlformats.org/officeDocument/2006/relationships" ref="AC1287" r:id="rId1282"/>
    <hyperlink xmlns:r="http://schemas.openxmlformats.org/officeDocument/2006/relationships" ref="AC1288" r:id="rId1283"/>
    <hyperlink xmlns:r="http://schemas.openxmlformats.org/officeDocument/2006/relationships" ref="AC1289" r:id="rId1284"/>
    <hyperlink xmlns:r="http://schemas.openxmlformats.org/officeDocument/2006/relationships" ref="AC1290" r:id="rId1285"/>
    <hyperlink xmlns:r="http://schemas.openxmlformats.org/officeDocument/2006/relationships" ref="AC1291" r:id="rId1286"/>
    <hyperlink xmlns:r="http://schemas.openxmlformats.org/officeDocument/2006/relationships" ref="AC1292" r:id="rId1287"/>
    <hyperlink xmlns:r="http://schemas.openxmlformats.org/officeDocument/2006/relationships" ref="AC1293" r:id="rId1288"/>
    <hyperlink xmlns:r="http://schemas.openxmlformats.org/officeDocument/2006/relationships" ref="AC1294" r:id="rId1289"/>
    <hyperlink xmlns:r="http://schemas.openxmlformats.org/officeDocument/2006/relationships" ref="AC1295" r:id="rId1290"/>
    <hyperlink xmlns:r="http://schemas.openxmlformats.org/officeDocument/2006/relationships" ref="AC1296" r:id="rId1291"/>
    <hyperlink xmlns:r="http://schemas.openxmlformats.org/officeDocument/2006/relationships" ref="AC1297" r:id="rId1292"/>
    <hyperlink xmlns:r="http://schemas.openxmlformats.org/officeDocument/2006/relationships" ref="AC1298" r:id="rId1293"/>
    <hyperlink xmlns:r="http://schemas.openxmlformats.org/officeDocument/2006/relationships" ref="AC1299" r:id="rId1294"/>
    <hyperlink xmlns:r="http://schemas.openxmlformats.org/officeDocument/2006/relationships" ref="AC1300" r:id="rId1295"/>
    <hyperlink xmlns:r="http://schemas.openxmlformats.org/officeDocument/2006/relationships" ref="AC1301" r:id="rId1296"/>
    <hyperlink xmlns:r="http://schemas.openxmlformats.org/officeDocument/2006/relationships" ref="AC1302" r:id="rId1297"/>
    <hyperlink xmlns:r="http://schemas.openxmlformats.org/officeDocument/2006/relationships" ref="AC1303" r:id="rId1298"/>
    <hyperlink xmlns:r="http://schemas.openxmlformats.org/officeDocument/2006/relationships" ref="AC1304" r:id="rId1299"/>
    <hyperlink xmlns:r="http://schemas.openxmlformats.org/officeDocument/2006/relationships" ref="AC1305" r:id="rId1300"/>
    <hyperlink xmlns:r="http://schemas.openxmlformats.org/officeDocument/2006/relationships" ref="AC1306" r:id="rId1301"/>
    <hyperlink xmlns:r="http://schemas.openxmlformats.org/officeDocument/2006/relationships" ref="AC1307" r:id="rId1302"/>
    <hyperlink xmlns:r="http://schemas.openxmlformats.org/officeDocument/2006/relationships" ref="AC1308" r:id="rId1303"/>
    <hyperlink xmlns:r="http://schemas.openxmlformats.org/officeDocument/2006/relationships" ref="AC1309" r:id="rId1304"/>
    <hyperlink xmlns:r="http://schemas.openxmlformats.org/officeDocument/2006/relationships" ref="AC1310" r:id="rId1305"/>
    <hyperlink xmlns:r="http://schemas.openxmlformats.org/officeDocument/2006/relationships" ref="AC1311" r:id="rId1306"/>
    <hyperlink xmlns:r="http://schemas.openxmlformats.org/officeDocument/2006/relationships" ref="AC1312" r:id="rId1307"/>
    <hyperlink xmlns:r="http://schemas.openxmlformats.org/officeDocument/2006/relationships" ref="AC1313" r:id="rId1308"/>
    <hyperlink xmlns:r="http://schemas.openxmlformats.org/officeDocument/2006/relationships" ref="AC1314" r:id="rId1309"/>
    <hyperlink xmlns:r="http://schemas.openxmlformats.org/officeDocument/2006/relationships" ref="AC1315" r:id="rId1310"/>
    <hyperlink xmlns:r="http://schemas.openxmlformats.org/officeDocument/2006/relationships" ref="AC1316" r:id="rId1311"/>
    <hyperlink xmlns:r="http://schemas.openxmlformats.org/officeDocument/2006/relationships" ref="AC1317" r:id="rId1312"/>
    <hyperlink xmlns:r="http://schemas.openxmlformats.org/officeDocument/2006/relationships" ref="AC1318" r:id="rId1313"/>
    <hyperlink xmlns:r="http://schemas.openxmlformats.org/officeDocument/2006/relationships" ref="AC1319" r:id="rId1314"/>
    <hyperlink xmlns:r="http://schemas.openxmlformats.org/officeDocument/2006/relationships" ref="AC1320" r:id="rId1315"/>
    <hyperlink xmlns:r="http://schemas.openxmlformats.org/officeDocument/2006/relationships" ref="AC1321" r:id="rId1316"/>
    <hyperlink xmlns:r="http://schemas.openxmlformats.org/officeDocument/2006/relationships" ref="AC1322" r:id="rId1317"/>
    <hyperlink xmlns:r="http://schemas.openxmlformats.org/officeDocument/2006/relationships" ref="AC1323" r:id="rId1318"/>
    <hyperlink xmlns:r="http://schemas.openxmlformats.org/officeDocument/2006/relationships" ref="AC1324" r:id="rId1319"/>
    <hyperlink xmlns:r="http://schemas.openxmlformats.org/officeDocument/2006/relationships" ref="AC1325" r:id="rId1320"/>
    <hyperlink xmlns:r="http://schemas.openxmlformats.org/officeDocument/2006/relationships" ref="AC1326" r:id="rId1321"/>
    <hyperlink xmlns:r="http://schemas.openxmlformats.org/officeDocument/2006/relationships" ref="AC1327" r:id="rId1322"/>
    <hyperlink xmlns:r="http://schemas.openxmlformats.org/officeDocument/2006/relationships" ref="AC1328" r:id="rId1323"/>
    <hyperlink xmlns:r="http://schemas.openxmlformats.org/officeDocument/2006/relationships" ref="AC1329" r:id="rId1324"/>
    <hyperlink xmlns:r="http://schemas.openxmlformats.org/officeDocument/2006/relationships" ref="AC1330" r:id="rId1325"/>
    <hyperlink xmlns:r="http://schemas.openxmlformats.org/officeDocument/2006/relationships" ref="AC1331" r:id="rId1326"/>
    <hyperlink xmlns:r="http://schemas.openxmlformats.org/officeDocument/2006/relationships" ref="AC1332" r:id="rId1327"/>
    <hyperlink xmlns:r="http://schemas.openxmlformats.org/officeDocument/2006/relationships" ref="AC1333" r:id="rId1328"/>
    <hyperlink xmlns:r="http://schemas.openxmlformats.org/officeDocument/2006/relationships" ref="AC1334" r:id="rId1329"/>
    <hyperlink xmlns:r="http://schemas.openxmlformats.org/officeDocument/2006/relationships" ref="AC1335" r:id="rId1330"/>
    <hyperlink xmlns:r="http://schemas.openxmlformats.org/officeDocument/2006/relationships" ref="AC1336" r:id="rId1331"/>
    <hyperlink xmlns:r="http://schemas.openxmlformats.org/officeDocument/2006/relationships" ref="AC1337" r:id="rId1332"/>
    <hyperlink xmlns:r="http://schemas.openxmlformats.org/officeDocument/2006/relationships" ref="AC1338" r:id="rId1333"/>
    <hyperlink xmlns:r="http://schemas.openxmlformats.org/officeDocument/2006/relationships" ref="AC1339" r:id="rId1334"/>
    <hyperlink xmlns:r="http://schemas.openxmlformats.org/officeDocument/2006/relationships" ref="AC1340" r:id="rId1335"/>
    <hyperlink xmlns:r="http://schemas.openxmlformats.org/officeDocument/2006/relationships" ref="AC1341" r:id="rId1336"/>
    <hyperlink xmlns:r="http://schemas.openxmlformats.org/officeDocument/2006/relationships" ref="AC1342" r:id="rId1337"/>
    <hyperlink xmlns:r="http://schemas.openxmlformats.org/officeDocument/2006/relationships" ref="AC1343" r:id="rId1338"/>
    <hyperlink xmlns:r="http://schemas.openxmlformats.org/officeDocument/2006/relationships" ref="AC1344" r:id="rId1339"/>
    <hyperlink xmlns:r="http://schemas.openxmlformats.org/officeDocument/2006/relationships" ref="AC1345" r:id="rId1340"/>
    <hyperlink xmlns:r="http://schemas.openxmlformats.org/officeDocument/2006/relationships" ref="AC1346" r:id="rId1341"/>
    <hyperlink xmlns:r="http://schemas.openxmlformats.org/officeDocument/2006/relationships" ref="AC1347" r:id="rId1342"/>
    <hyperlink xmlns:r="http://schemas.openxmlformats.org/officeDocument/2006/relationships" ref="AC1348" r:id="rId1343"/>
    <hyperlink xmlns:r="http://schemas.openxmlformats.org/officeDocument/2006/relationships" ref="AC1349" r:id="rId1344"/>
    <hyperlink xmlns:r="http://schemas.openxmlformats.org/officeDocument/2006/relationships" ref="AC1350" r:id="rId1345"/>
    <hyperlink xmlns:r="http://schemas.openxmlformats.org/officeDocument/2006/relationships" ref="AC1351" r:id="rId1346"/>
    <hyperlink xmlns:r="http://schemas.openxmlformats.org/officeDocument/2006/relationships" ref="AC1352" r:id="rId1347"/>
    <hyperlink xmlns:r="http://schemas.openxmlformats.org/officeDocument/2006/relationships" ref="AC1353" r:id="rId1348"/>
    <hyperlink xmlns:r="http://schemas.openxmlformats.org/officeDocument/2006/relationships" ref="AC1354" r:id="rId1349"/>
    <hyperlink xmlns:r="http://schemas.openxmlformats.org/officeDocument/2006/relationships" ref="AC1355" r:id="rId1350"/>
    <hyperlink xmlns:r="http://schemas.openxmlformats.org/officeDocument/2006/relationships" ref="AC1356" r:id="rId1351"/>
    <hyperlink xmlns:r="http://schemas.openxmlformats.org/officeDocument/2006/relationships" ref="AC1357" r:id="rId1352"/>
    <hyperlink xmlns:r="http://schemas.openxmlformats.org/officeDocument/2006/relationships" ref="AC1358" r:id="rId1353"/>
    <hyperlink xmlns:r="http://schemas.openxmlformats.org/officeDocument/2006/relationships" ref="AC1359" r:id="rId1354"/>
    <hyperlink xmlns:r="http://schemas.openxmlformats.org/officeDocument/2006/relationships" ref="AC1360" r:id="rId1355"/>
    <hyperlink xmlns:r="http://schemas.openxmlformats.org/officeDocument/2006/relationships" ref="AC1361" r:id="rId1356"/>
    <hyperlink xmlns:r="http://schemas.openxmlformats.org/officeDocument/2006/relationships" ref="AC1362" r:id="rId1357"/>
    <hyperlink xmlns:r="http://schemas.openxmlformats.org/officeDocument/2006/relationships" ref="AC1363" r:id="rId1358"/>
    <hyperlink xmlns:r="http://schemas.openxmlformats.org/officeDocument/2006/relationships" ref="AC1364" r:id="rId1359"/>
    <hyperlink xmlns:r="http://schemas.openxmlformats.org/officeDocument/2006/relationships" ref="AC1365" r:id="rId1360"/>
    <hyperlink xmlns:r="http://schemas.openxmlformats.org/officeDocument/2006/relationships" ref="AC1366" r:id="rId1361"/>
    <hyperlink xmlns:r="http://schemas.openxmlformats.org/officeDocument/2006/relationships" ref="AC1367" r:id="rId1362"/>
    <hyperlink xmlns:r="http://schemas.openxmlformats.org/officeDocument/2006/relationships" ref="AC1368" r:id="rId1363"/>
    <hyperlink xmlns:r="http://schemas.openxmlformats.org/officeDocument/2006/relationships" ref="AC1369" r:id="rId1364"/>
    <hyperlink xmlns:r="http://schemas.openxmlformats.org/officeDocument/2006/relationships" ref="AC1370" r:id="rId1365"/>
    <hyperlink xmlns:r="http://schemas.openxmlformats.org/officeDocument/2006/relationships" ref="AC1371" r:id="rId1366"/>
    <hyperlink xmlns:r="http://schemas.openxmlformats.org/officeDocument/2006/relationships" ref="AC1372" r:id="rId1367"/>
    <hyperlink xmlns:r="http://schemas.openxmlformats.org/officeDocument/2006/relationships" ref="AC1373" r:id="rId1368"/>
    <hyperlink xmlns:r="http://schemas.openxmlformats.org/officeDocument/2006/relationships" ref="AC1374" r:id="rId1369"/>
    <hyperlink xmlns:r="http://schemas.openxmlformats.org/officeDocument/2006/relationships" ref="AC1375" r:id="rId1370"/>
    <hyperlink xmlns:r="http://schemas.openxmlformats.org/officeDocument/2006/relationships" ref="AC1376" r:id="rId1371"/>
    <hyperlink xmlns:r="http://schemas.openxmlformats.org/officeDocument/2006/relationships" ref="AC1377" r:id="rId1372"/>
    <hyperlink xmlns:r="http://schemas.openxmlformats.org/officeDocument/2006/relationships" ref="AC1378" r:id="rId1373"/>
    <hyperlink xmlns:r="http://schemas.openxmlformats.org/officeDocument/2006/relationships" ref="AC1379" r:id="rId1374"/>
    <hyperlink xmlns:r="http://schemas.openxmlformats.org/officeDocument/2006/relationships" ref="AC1380" r:id="rId1375"/>
    <hyperlink xmlns:r="http://schemas.openxmlformats.org/officeDocument/2006/relationships" ref="AC1381" r:id="rId1376"/>
    <hyperlink xmlns:r="http://schemas.openxmlformats.org/officeDocument/2006/relationships" ref="AC1382" r:id="rId1377"/>
    <hyperlink xmlns:r="http://schemas.openxmlformats.org/officeDocument/2006/relationships" ref="AC1383" r:id="rId1378"/>
    <hyperlink xmlns:r="http://schemas.openxmlformats.org/officeDocument/2006/relationships" ref="AC1384" r:id="rId1379"/>
    <hyperlink xmlns:r="http://schemas.openxmlformats.org/officeDocument/2006/relationships" ref="AC1385" r:id="rId1380"/>
    <hyperlink xmlns:r="http://schemas.openxmlformats.org/officeDocument/2006/relationships" ref="AC1386" r:id="rId1381"/>
    <hyperlink xmlns:r="http://schemas.openxmlformats.org/officeDocument/2006/relationships" ref="AC1387" r:id="rId1382"/>
    <hyperlink xmlns:r="http://schemas.openxmlformats.org/officeDocument/2006/relationships" ref="AC1388" r:id="rId1383"/>
    <hyperlink xmlns:r="http://schemas.openxmlformats.org/officeDocument/2006/relationships" ref="AC1389" r:id="rId1384"/>
    <hyperlink xmlns:r="http://schemas.openxmlformats.org/officeDocument/2006/relationships" ref="AC1390" r:id="rId1385"/>
    <hyperlink xmlns:r="http://schemas.openxmlformats.org/officeDocument/2006/relationships" ref="AC1391" r:id="rId1386"/>
    <hyperlink xmlns:r="http://schemas.openxmlformats.org/officeDocument/2006/relationships" ref="AC1392" r:id="rId1387"/>
    <hyperlink xmlns:r="http://schemas.openxmlformats.org/officeDocument/2006/relationships" ref="AC1393" r:id="rId1388"/>
    <hyperlink xmlns:r="http://schemas.openxmlformats.org/officeDocument/2006/relationships" ref="AC1394" r:id="rId1389"/>
    <hyperlink xmlns:r="http://schemas.openxmlformats.org/officeDocument/2006/relationships" ref="AC1395" r:id="rId1390"/>
    <hyperlink xmlns:r="http://schemas.openxmlformats.org/officeDocument/2006/relationships" ref="AC1396" r:id="rId1391"/>
    <hyperlink xmlns:r="http://schemas.openxmlformats.org/officeDocument/2006/relationships" ref="AC1397" r:id="rId1392"/>
    <hyperlink xmlns:r="http://schemas.openxmlformats.org/officeDocument/2006/relationships" ref="AC1398" r:id="rId1393"/>
    <hyperlink xmlns:r="http://schemas.openxmlformats.org/officeDocument/2006/relationships" ref="AC1399" r:id="rId1394"/>
    <hyperlink xmlns:r="http://schemas.openxmlformats.org/officeDocument/2006/relationships" ref="AC1400" r:id="rId1395"/>
    <hyperlink xmlns:r="http://schemas.openxmlformats.org/officeDocument/2006/relationships" ref="AC1401" r:id="rId1396"/>
    <hyperlink xmlns:r="http://schemas.openxmlformats.org/officeDocument/2006/relationships" ref="AC1402" r:id="rId1397"/>
    <hyperlink xmlns:r="http://schemas.openxmlformats.org/officeDocument/2006/relationships" ref="AC1403" r:id="rId1398"/>
    <hyperlink xmlns:r="http://schemas.openxmlformats.org/officeDocument/2006/relationships" ref="AC1404" r:id="rId1399"/>
    <hyperlink xmlns:r="http://schemas.openxmlformats.org/officeDocument/2006/relationships" ref="AC1405" r:id="rId1400"/>
    <hyperlink xmlns:r="http://schemas.openxmlformats.org/officeDocument/2006/relationships" ref="AC1406" r:id="rId1401"/>
    <hyperlink xmlns:r="http://schemas.openxmlformats.org/officeDocument/2006/relationships" ref="AC1407" r:id="rId1402"/>
    <hyperlink xmlns:r="http://schemas.openxmlformats.org/officeDocument/2006/relationships" ref="AC1408" r:id="rId1403"/>
    <hyperlink xmlns:r="http://schemas.openxmlformats.org/officeDocument/2006/relationships" ref="AC1409" r:id="rId1404"/>
    <hyperlink xmlns:r="http://schemas.openxmlformats.org/officeDocument/2006/relationships" ref="AC1410" r:id="rId1405"/>
    <hyperlink xmlns:r="http://schemas.openxmlformats.org/officeDocument/2006/relationships" ref="AC1411" r:id="rId1406"/>
    <hyperlink xmlns:r="http://schemas.openxmlformats.org/officeDocument/2006/relationships" ref="AC1412" r:id="rId1407"/>
    <hyperlink xmlns:r="http://schemas.openxmlformats.org/officeDocument/2006/relationships" ref="AC1413" r:id="rId1408"/>
    <hyperlink xmlns:r="http://schemas.openxmlformats.org/officeDocument/2006/relationships" ref="AC1414" r:id="rId1409"/>
    <hyperlink xmlns:r="http://schemas.openxmlformats.org/officeDocument/2006/relationships" ref="AC1415" r:id="rId1410"/>
    <hyperlink xmlns:r="http://schemas.openxmlformats.org/officeDocument/2006/relationships" ref="AC1416" r:id="rId1411"/>
    <hyperlink xmlns:r="http://schemas.openxmlformats.org/officeDocument/2006/relationships" ref="AC1417" r:id="rId1412"/>
    <hyperlink xmlns:r="http://schemas.openxmlformats.org/officeDocument/2006/relationships" ref="AC1418" r:id="rId1413"/>
    <hyperlink xmlns:r="http://schemas.openxmlformats.org/officeDocument/2006/relationships" ref="AC1419" r:id="rId1414"/>
    <hyperlink xmlns:r="http://schemas.openxmlformats.org/officeDocument/2006/relationships" ref="AC1420" r:id="rId1415"/>
    <hyperlink xmlns:r="http://schemas.openxmlformats.org/officeDocument/2006/relationships" ref="AC1421" r:id="rId1416"/>
    <hyperlink xmlns:r="http://schemas.openxmlformats.org/officeDocument/2006/relationships" ref="AC1422" r:id="rId1417"/>
    <hyperlink xmlns:r="http://schemas.openxmlformats.org/officeDocument/2006/relationships" ref="AC1423" r:id="rId1418"/>
    <hyperlink xmlns:r="http://schemas.openxmlformats.org/officeDocument/2006/relationships" ref="AC1424" r:id="rId1419"/>
    <hyperlink xmlns:r="http://schemas.openxmlformats.org/officeDocument/2006/relationships" ref="AC1425" r:id="rId1420"/>
    <hyperlink xmlns:r="http://schemas.openxmlformats.org/officeDocument/2006/relationships" ref="AC1426" r:id="rId1421"/>
    <hyperlink xmlns:r="http://schemas.openxmlformats.org/officeDocument/2006/relationships" ref="AC1427" r:id="rId1422"/>
    <hyperlink xmlns:r="http://schemas.openxmlformats.org/officeDocument/2006/relationships" ref="AC1428" r:id="rId1423"/>
    <hyperlink xmlns:r="http://schemas.openxmlformats.org/officeDocument/2006/relationships" ref="AC1429" r:id="rId1424"/>
    <hyperlink xmlns:r="http://schemas.openxmlformats.org/officeDocument/2006/relationships" ref="AC1430" r:id="rId1425"/>
    <hyperlink xmlns:r="http://schemas.openxmlformats.org/officeDocument/2006/relationships" ref="AC1431" r:id="rId1426"/>
    <hyperlink xmlns:r="http://schemas.openxmlformats.org/officeDocument/2006/relationships" ref="AC1432" r:id="rId1427"/>
    <hyperlink xmlns:r="http://schemas.openxmlformats.org/officeDocument/2006/relationships" ref="AC1433" r:id="rId1428"/>
    <hyperlink xmlns:r="http://schemas.openxmlformats.org/officeDocument/2006/relationships" ref="AC1434" r:id="rId1429"/>
    <hyperlink xmlns:r="http://schemas.openxmlformats.org/officeDocument/2006/relationships" ref="AC1435" r:id="rId1430"/>
    <hyperlink xmlns:r="http://schemas.openxmlformats.org/officeDocument/2006/relationships" ref="AC1436" r:id="rId1431"/>
    <hyperlink xmlns:r="http://schemas.openxmlformats.org/officeDocument/2006/relationships" ref="AC1437" r:id="rId1432"/>
    <hyperlink xmlns:r="http://schemas.openxmlformats.org/officeDocument/2006/relationships" ref="AC1438" r:id="rId1433"/>
    <hyperlink xmlns:r="http://schemas.openxmlformats.org/officeDocument/2006/relationships" ref="AC1439" r:id="rId1434"/>
    <hyperlink xmlns:r="http://schemas.openxmlformats.org/officeDocument/2006/relationships" ref="AC1440" r:id="rId1435"/>
    <hyperlink xmlns:r="http://schemas.openxmlformats.org/officeDocument/2006/relationships" ref="AC1441" r:id="rId1436"/>
    <hyperlink xmlns:r="http://schemas.openxmlformats.org/officeDocument/2006/relationships" ref="AC1442" r:id="rId1437"/>
    <hyperlink xmlns:r="http://schemas.openxmlformats.org/officeDocument/2006/relationships" ref="AC1443" r:id="rId1438"/>
    <hyperlink xmlns:r="http://schemas.openxmlformats.org/officeDocument/2006/relationships" ref="AC1444" r:id="rId1439"/>
    <hyperlink xmlns:r="http://schemas.openxmlformats.org/officeDocument/2006/relationships" ref="AC1445" r:id="rId1440"/>
    <hyperlink xmlns:r="http://schemas.openxmlformats.org/officeDocument/2006/relationships" ref="AC1446" r:id="rId1441"/>
    <hyperlink xmlns:r="http://schemas.openxmlformats.org/officeDocument/2006/relationships" ref="AC1447" r:id="rId1442"/>
    <hyperlink xmlns:r="http://schemas.openxmlformats.org/officeDocument/2006/relationships" ref="AC1448" r:id="rId1443"/>
    <hyperlink xmlns:r="http://schemas.openxmlformats.org/officeDocument/2006/relationships" ref="AC1449" r:id="rId1444"/>
    <hyperlink xmlns:r="http://schemas.openxmlformats.org/officeDocument/2006/relationships" ref="AC1450" r:id="rId1445"/>
    <hyperlink xmlns:r="http://schemas.openxmlformats.org/officeDocument/2006/relationships" ref="AC1451" r:id="rId1446"/>
    <hyperlink xmlns:r="http://schemas.openxmlformats.org/officeDocument/2006/relationships" ref="AC1452" r:id="rId1447"/>
    <hyperlink xmlns:r="http://schemas.openxmlformats.org/officeDocument/2006/relationships" ref="AC1453" r:id="rId1448"/>
    <hyperlink xmlns:r="http://schemas.openxmlformats.org/officeDocument/2006/relationships" ref="AC1454" r:id="rId1449"/>
    <hyperlink xmlns:r="http://schemas.openxmlformats.org/officeDocument/2006/relationships" ref="AC1455" r:id="rId1450"/>
    <hyperlink xmlns:r="http://schemas.openxmlformats.org/officeDocument/2006/relationships" ref="AC1456" r:id="rId1451"/>
    <hyperlink xmlns:r="http://schemas.openxmlformats.org/officeDocument/2006/relationships" ref="AC1457" r:id="rId1452"/>
    <hyperlink xmlns:r="http://schemas.openxmlformats.org/officeDocument/2006/relationships" ref="AC1458" r:id="rId1453"/>
    <hyperlink xmlns:r="http://schemas.openxmlformats.org/officeDocument/2006/relationships" ref="AC1459" r:id="rId1454"/>
    <hyperlink xmlns:r="http://schemas.openxmlformats.org/officeDocument/2006/relationships" ref="AC1460" r:id="rId1455"/>
    <hyperlink xmlns:r="http://schemas.openxmlformats.org/officeDocument/2006/relationships" ref="AC1461" r:id="rId1456"/>
    <hyperlink xmlns:r="http://schemas.openxmlformats.org/officeDocument/2006/relationships" ref="AC1462" r:id="rId1457"/>
    <hyperlink xmlns:r="http://schemas.openxmlformats.org/officeDocument/2006/relationships" ref="AC1463" r:id="rId1458"/>
    <hyperlink xmlns:r="http://schemas.openxmlformats.org/officeDocument/2006/relationships" ref="AC1464" r:id="rId1459"/>
    <hyperlink xmlns:r="http://schemas.openxmlformats.org/officeDocument/2006/relationships" ref="AC1465" r:id="rId1460"/>
    <hyperlink xmlns:r="http://schemas.openxmlformats.org/officeDocument/2006/relationships" ref="AC1466" r:id="rId1461"/>
    <hyperlink xmlns:r="http://schemas.openxmlformats.org/officeDocument/2006/relationships" ref="AC1467" r:id="rId1462"/>
    <hyperlink xmlns:r="http://schemas.openxmlformats.org/officeDocument/2006/relationships" ref="AC1468" r:id="rId1463"/>
    <hyperlink xmlns:r="http://schemas.openxmlformats.org/officeDocument/2006/relationships" ref="AC1469" r:id="rId1464"/>
    <hyperlink xmlns:r="http://schemas.openxmlformats.org/officeDocument/2006/relationships" ref="AC1470" r:id="rId1465"/>
    <hyperlink xmlns:r="http://schemas.openxmlformats.org/officeDocument/2006/relationships" ref="AC1471" r:id="rId1466"/>
    <hyperlink xmlns:r="http://schemas.openxmlformats.org/officeDocument/2006/relationships" ref="AC1472" r:id="rId1467"/>
    <hyperlink xmlns:r="http://schemas.openxmlformats.org/officeDocument/2006/relationships" ref="AC1473" r:id="rId1468"/>
    <hyperlink xmlns:r="http://schemas.openxmlformats.org/officeDocument/2006/relationships" ref="AC1474" r:id="rId1469"/>
    <hyperlink xmlns:r="http://schemas.openxmlformats.org/officeDocument/2006/relationships" ref="AC1475" r:id="rId1470"/>
    <hyperlink xmlns:r="http://schemas.openxmlformats.org/officeDocument/2006/relationships" ref="AC1476" r:id="rId1471"/>
    <hyperlink xmlns:r="http://schemas.openxmlformats.org/officeDocument/2006/relationships" ref="AC1477" r:id="rId1472"/>
    <hyperlink xmlns:r="http://schemas.openxmlformats.org/officeDocument/2006/relationships" ref="AC1478" r:id="rId1473"/>
    <hyperlink xmlns:r="http://schemas.openxmlformats.org/officeDocument/2006/relationships" ref="AC1479" r:id="rId1474"/>
    <hyperlink xmlns:r="http://schemas.openxmlformats.org/officeDocument/2006/relationships" ref="AC1480" r:id="rId1475"/>
    <hyperlink xmlns:r="http://schemas.openxmlformats.org/officeDocument/2006/relationships" ref="AC1481" r:id="rId1476"/>
    <hyperlink xmlns:r="http://schemas.openxmlformats.org/officeDocument/2006/relationships" ref="AC1482" r:id="rId1477"/>
    <hyperlink xmlns:r="http://schemas.openxmlformats.org/officeDocument/2006/relationships" ref="AC1483" r:id="rId1478"/>
    <hyperlink xmlns:r="http://schemas.openxmlformats.org/officeDocument/2006/relationships" ref="AC1484" r:id="rId1479"/>
    <hyperlink xmlns:r="http://schemas.openxmlformats.org/officeDocument/2006/relationships" ref="AC1485" r:id="rId1480"/>
    <hyperlink xmlns:r="http://schemas.openxmlformats.org/officeDocument/2006/relationships" ref="AC1486" r:id="rId1481"/>
    <hyperlink xmlns:r="http://schemas.openxmlformats.org/officeDocument/2006/relationships" ref="AC1487" r:id="rId1482"/>
    <hyperlink xmlns:r="http://schemas.openxmlformats.org/officeDocument/2006/relationships" ref="AC1488" r:id="rId1483"/>
    <hyperlink xmlns:r="http://schemas.openxmlformats.org/officeDocument/2006/relationships" ref="AC1489" r:id="rId1484"/>
    <hyperlink xmlns:r="http://schemas.openxmlformats.org/officeDocument/2006/relationships" ref="AC1490" r:id="rId1485"/>
    <hyperlink xmlns:r="http://schemas.openxmlformats.org/officeDocument/2006/relationships" ref="AC1491" r:id="rId1486"/>
    <hyperlink xmlns:r="http://schemas.openxmlformats.org/officeDocument/2006/relationships" ref="AC1492" r:id="rId1487"/>
    <hyperlink xmlns:r="http://schemas.openxmlformats.org/officeDocument/2006/relationships" ref="AC1493" r:id="rId1488"/>
    <hyperlink xmlns:r="http://schemas.openxmlformats.org/officeDocument/2006/relationships" ref="AC1494" r:id="rId1489"/>
    <hyperlink xmlns:r="http://schemas.openxmlformats.org/officeDocument/2006/relationships" ref="AC1495" r:id="rId1490"/>
    <hyperlink xmlns:r="http://schemas.openxmlformats.org/officeDocument/2006/relationships" ref="AC1496" r:id="rId1491"/>
    <hyperlink xmlns:r="http://schemas.openxmlformats.org/officeDocument/2006/relationships" ref="AC1497" r:id="rId1492"/>
    <hyperlink xmlns:r="http://schemas.openxmlformats.org/officeDocument/2006/relationships" ref="AC1498" r:id="rId1493"/>
    <hyperlink xmlns:r="http://schemas.openxmlformats.org/officeDocument/2006/relationships" ref="AC1499" r:id="rId1494"/>
    <hyperlink xmlns:r="http://schemas.openxmlformats.org/officeDocument/2006/relationships" ref="AC1500" r:id="rId1495"/>
    <hyperlink xmlns:r="http://schemas.openxmlformats.org/officeDocument/2006/relationships" ref="AC1501" r:id="rId1496"/>
    <hyperlink xmlns:r="http://schemas.openxmlformats.org/officeDocument/2006/relationships" ref="AC1502" r:id="rId1497"/>
    <hyperlink xmlns:r="http://schemas.openxmlformats.org/officeDocument/2006/relationships" ref="AC1503" r:id="rId1498"/>
    <hyperlink xmlns:r="http://schemas.openxmlformats.org/officeDocument/2006/relationships" ref="AC1504" r:id="rId1499"/>
    <hyperlink xmlns:r="http://schemas.openxmlformats.org/officeDocument/2006/relationships" ref="AC1505" r:id="rId1500"/>
    <hyperlink xmlns:r="http://schemas.openxmlformats.org/officeDocument/2006/relationships" ref="AC1506" r:id="rId1501"/>
    <hyperlink xmlns:r="http://schemas.openxmlformats.org/officeDocument/2006/relationships" ref="AC1507" r:id="rId1502"/>
    <hyperlink xmlns:r="http://schemas.openxmlformats.org/officeDocument/2006/relationships" ref="AC1508" r:id="rId1503"/>
    <hyperlink xmlns:r="http://schemas.openxmlformats.org/officeDocument/2006/relationships" ref="AC1509" r:id="rId1504"/>
    <hyperlink xmlns:r="http://schemas.openxmlformats.org/officeDocument/2006/relationships" ref="AC1510" r:id="rId1505"/>
    <hyperlink xmlns:r="http://schemas.openxmlformats.org/officeDocument/2006/relationships" ref="AC1511" r:id="rId1506"/>
    <hyperlink xmlns:r="http://schemas.openxmlformats.org/officeDocument/2006/relationships" ref="AC1512" r:id="rId1507"/>
    <hyperlink xmlns:r="http://schemas.openxmlformats.org/officeDocument/2006/relationships" ref="AC1513" r:id="rId1508"/>
    <hyperlink xmlns:r="http://schemas.openxmlformats.org/officeDocument/2006/relationships" ref="AC1514" r:id="rId1509"/>
    <hyperlink xmlns:r="http://schemas.openxmlformats.org/officeDocument/2006/relationships" ref="AC1515" r:id="rId1510"/>
    <hyperlink xmlns:r="http://schemas.openxmlformats.org/officeDocument/2006/relationships" ref="AC1516" r:id="rId1511"/>
    <hyperlink xmlns:r="http://schemas.openxmlformats.org/officeDocument/2006/relationships" ref="AC1517" r:id="rId1512"/>
    <hyperlink xmlns:r="http://schemas.openxmlformats.org/officeDocument/2006/relationships" ref="AC1518" r:id="rId1513"/>
    <hyperlink xmlns:r="http://schemas.openxmlformats.org/officeDocument/2006/relationships" ref="AC1519" r:id="rId1514"/>
    <hyperlink xmlns:r="http://schemas.openxmlformats.org/officeDocument/2006/relationships" ref="AC1520" r:id="rId1515"/>
    <hyperlink xmlns:r="http://schemas.openxmlformats.org/officeDocument/2006/relationships" ref="AC1521" r:id="rId1516"/>
    <hyperlink xmlns:r="http://schemas.openxmlformats.org/officeDocument/2006/relationships" ref="AC1522" r:id="rId1517"/>
    <hyperlink xmlns:r="http://schemas.openxmlformats.org/officeDocument/2006/relationships" ref="AC1523" r:id="rId1518"/>
    <hyperlink xmlns:r="http://schemas.openxmlformats.org/officeDocument/2006/relationships" ref="AC1524" r:id="rId1519"/>
    <hyperlink xmlns:r="http://schemas.openxmlformats.org/officeDocument/2006/relationships" ref="AC1525" r:id="rId1520"/>
    <hyperlink xmlns:r="http://schemas.openxmlformats.org/officeDocument/2006/relationships" ref="AC1526" r:id="rId1521"/>
    <hyperlink xmlns:r="http://schemas.openxmlformats.org/officeDocument/2006/relationships" ref="AC1527" r:id="rId1522"/>
    <hyperlink xmlns:r="http://schemas.openxmlformats.org/officeDocument/2006/relationships" ref="AC1528" r:id="rId1523"/>
    <hyperlink xmlns:r="http://schemas.openxmlformats.org/officeDocument/2006/relationships" ref="AC1529" r:id="rId1524"/>
    <hyperlink xmlns:r="http://schemas.openxmlformats.org/officeDocument/2006/relationships" ref="AC1530" r:id="rId1525"/>
    <hyperlink xmlns:r="http://schemas.openxmlformats.org/officeDocument/2006/relationships" ref="AC1531" r:id="rId1526"/>
    <hyperlink xmlns:r="http://schemas.openxmlformats.org/officeDocument/2006/relationships" ref="AC1532" r:id="rId1527"/>
    <hyperlink xmlns:r="http://schemas.openxmlformats.org/officeDocument/2006/relationships" ref="AC1533" r:id="rId1528"/>
    <hyperlink xmlns:r="http://schemas.openxmlformats.org/officeDocument/2006/relationships" ref="AC1534" r:id="rId1529"/>
    <hyperlink xmlns:r="http://schemas.openxmlformats.org/officeDocument/2006/relationships" ref="AC1535" r:id="rId1530"/>
    <hyperlink xmlns:r="http://schemas.openxmlformats.org/officeDocument/2006/relationships" ref="AC1536" r:id="rId1531"/>
    <hyperlink xmlns:r="http://schemas.openxmlformats.org/officeDocument/2006/relationships" ref="AC1537" r:id="rId1532"/>
    <hyperlink xmlns:r="http://schemas.openxmlformats.org/officeDocument/2006/relationships" ref="AC1538" r:id="rId1533"/>
    <hyperlink xmlns:r="http://schemas.openxmlformats.org/officeDocument/2006/relationships" ref="AC1539" r:id="rId1534"/>
    <hyperlink xmlns:r="http://schemas.openxmlformats.org/officeDocument/2006/relationships" ref="AC1540" r:id="rId1535"/>
    <hyperlink xmlns:r="http://schemas.openxmlformats.org/officeDocument/2006/relationships" ref="AC1541" r:id="rId1536"/>
    <hyperlink xmlns:r="http://schemas.openxmlformats.org/officeDocument/2006/relationships" ref="AC1542" r:id="rId1537"/>
    <hyperlink xmlns:r="http://schemas.openxmlformats.org/officeDocument/2006/relationships" ref="AC1543" r:id="rId1538"/>
    <hyperlink xmlns:r="http://schemas.openxmlformats.org/officeDocument/2006/relationships" ref="AC1544" r:id="rId1539"/>
    <hyperlink xmlns:r="http://schemas.openxmlformats.org/officeDocument/2006/relationships" ref="AC1545" r:id="rId1540"/>
    <hyperlink xmlns:r="http://schemas.openxmlformats.org/officeDocument/2006/relationships" ref="AC1546" r:id="rId1541"/>
    <hyperlink xmlns:r="http://schemas.openxmlformats.org/officeDocument/2006/relationships" ref="AC1547" r:id="rId1542"/>
    <hyperlink xmlns:r="http://schemas.openxmlformats.org/officeDocument/2006/relationships" ref="AC1548" r:id="rId1543"/>
    <hyperlink xmlns:r="http://schemas.openxmlformats.org/officeDocument/2006/relationships" ref="AC1549" r:id="rId1544"/>
    <hyperlink xmlns:r="http://schemas.openxmlformats.org/officeDocument/2006/relationships" ref="AC1550" r:id="rId1545"/>
    <hyperlink xmlns:r="http://schemas.openxmlformats.org/officeDocument/2006/relationships" ref="AC1551" r:id="rId1546"/>
    <hyperlink xmlns:r="http://schemas.openxmlformats.org/officeDocument/2006/relationships" ref="AC1552" r:id="rId1547"/>
    <hyperlink xmlns:r="http://schemas.openxmlformats.org/officeDocument/2006/relationships" ref="AC1553" r:id="rId1548"/>
    <hyperlink xmlns:r="http://schemas.openxmlformats.org/officeDocument/2006/relationships" ref="AC1554" r:id="rId1549"/>
    <hyperlink xmlns:r="http://schemas.openxmlformats.org/officeDocument/2006/relationships" ref="AC1555" r:id="rId1550"/>
    <hyperlink xmlns:r="http://schemas.openxmlformats.org/officeDocument/2006/relationships" ref="AC1556" r:id="rId1551"/>
    <hyperlink xmlns:r="http://schemas.openxmlformats.org/officeDocument/2006/relationships" ref="AC1557" r:id="rId1552"/>
    <hyperlink xmlns:r="http://schemas.openxmlformats.org/officeDocument/2006/relationships" ref="AC1558" r:id="rId1553"/>
    <hyperlink xmlns:r="http://schemas.openxmlformats.org/officeDocument/2006/relationships" ref="AC1559" r:id="rId1554"/>
    <hyperlink xmlns:r="http://schemas.openxmlformats.org/officeDocument/2006/relationships" ref="AC1560" r:id="rId1555"/>
    <hyperlink xmlns:r="http://schemas.openxmlformats.org/officeDocument/2006/relationships" ref="AC1561" r:id="rId1556"/>
    <hyperlink xmlns:r="http://schemas.openxmlformats.org/officeDocument/2006/relationships" ref="AC1562" r:id="rId1557"/>
    <hyperlink xmlns:r="http://schemas.openxmlformats.org/officeDocument/2006/relationships" ref="AC1563" r:id="rId1558"/>
    <hyperlink xmlns:r="http://schemas.openxmlformats.org/officeDocument/2006/relationships" ref="AC1564" r:id="rId1559"/>
    <hyperlink xmlns:r="http://schemas.openxmlformats.org/officeDocument/2006/relationships" ref="AC1565" r:id="rId1560"/>
    <hyperlink xmlns:r="http://schemas.openxmlformats.org/officeDocument/2006/relationships" ref="AC1566" r:id="rId1561"/>
    <hyperlink xmlns:r="http://schemas.openxmlformats.org/officeDocument/2006/relationships" ref="AC1567" r:id="rId1562"/>
    <hyperlink xmlns:r="http://schemas.openxmlformats.org/officeDocument/2006/relationships" ref="AC1568" r:id="rId1563"/>
    <hyperlink xmlns:r="http://schemas.openxmlformats.org/officeDocument/2006/relationships" ref="AC1569" r:id="rId1564"/>
    <hyperlink xmlns:r="http://schemas.openxmlformats.org/officeDocument/2006/relationships" ref="AC1570" r:id="rId1565"/>
    <hyperlink xmlns:r="http://schemas.openxmlformats.org/officeDocument/2006/relationships" ref="AC1571" r:id="rId1566"/>
    <hyperlink xmlns:r="http://schemas.openxmlformats.org/officeDocument/2006/relationships" ref="AC1572" r:id="rId1567"/>
    <hyperlink xmlns:r="http://schemas.openxmlformats.org/officeDocument/2006/relationships" ref="AC1573" r:id="rId1568"/>
    <hyperlink xmlns:r="http://schemas.openxmlformats.org/officeDocument/2006/relationships" ref="AC1574" r:id="rId1569"/>
    <hyperlink xmlns:r="http://schemas.openxmlformats.org/officeDocument/2006/relationships" ref="AC1575" r:id="rId1570"/>
    <hyperlink xmlns:r="http://schemas.openxmlformats.org/officeDocument/2006/relationships" ref="AC1576" r:id="rId1571"/>
    <hyperlink xmlns:r="http://schemas.openxmlformats.org/officeDocument/2006/relationships" ref="AC1577" r:id="rId1572"/>
    <hyperlink xmlns:r="http://schemas.openxmlformats.org/officeDocument/2006/relationships" ref="AC1578" r:id="rId1573"/>
    <hyperlink xmlns:r="http://schemas.openxmlformats.org/officeDocument/2006/relationships" ref="AC1579" r:id="rId1574"/>
    <hyperlink xmlns:r="http://schemas.openxmlformats.org/officeDocument/2006/relationships" ref="AC1580" r:id="rId1575"/>
    <hyperlink xmlns:r="http://schemas.openxmlformats.org/officeDocument/2006/relationships" ref="AC1581" r:id="rId1576"/>
    <hyperlink xmlns:r="http://schemas.openxmlformats.org/officeDocument/2006/relationships" ref="AC1582" r:id="rId1577"/>
    <hyperlink xmlns:r="http://schemas.openxmlformats.org/officeDocument/2006/relationships" ref="AC1583" r:id="rId1578"/>
    <hyperlink xmlns:r="http://schemas.openxmlformats.org/officeDocument/2006/relationships" ref="AC1584" r:id="rId1579"/>
    <hyperlink xmlns:r="http://schemas.openxmlformats.org/officeDocument/2006/relationships" ref="AC1585" r:id="rId1580"/>
    <hyperlink xmlns:r="http://schemas.openxmlformats.org/officeDocument/2006/relationships" ref="AC1586" r:id="rId1581"/>
    <hyperlink xmlns:r="http://schemas.openxmlformats.org/officeDocument/2006/relationships" ref="AC1587" r:id="rId1582"/>
    <hyperlink xmlns:r="http://schemas.openxmlformats.org/officeDocument/2006/relationships" ref="AC1588" r:id="rId1583"/>
    <hyperlink xmlns:r="http://schemas.openxmlformats.org/officeDocument/2006/relationships" ref="AC1589" r:id="rId1584"/>
    <hyperlink xmlns:r="http://schemas.openxmlformats.org/officeDocument/2006/relationships" ref="AC1590" r:id="rId1585"/>
    <hyperlink xmlns:r="http://schemas.openxmlformats.org/officeDocument/2006/relationships" ref="AC1591" r:id="rId1586"/>
    <hyperlink xmlns:r="http://schemas.openxmlformats.org/officeDocument/2006/relationships" ref="AC1592" r:id="rId1587"/>
    <hyperlink xmlns:r="http://schemas.openxmlformats.org/officeDocument/2006/relationships" ref="AC1593" r:id="rId1588"/>
    <hyperlink xmlns:r="http://schemas.openxmlformats.org/officeDocument/2006/relationships" ref="AC1594" r:id="rId1589"/>
    <hyperlink xmlns:r="http://schemas.openxmlformats.org/officeDocument/2006/relationships" ref="AC1595" r:id="rId1590"/>
    <hyperlink xmlns:r="http://schemas.openxmlformats.org/officeDocument/2006/relationships" ref="AC1596" r:id="rId1591"/>
    <hyperlink xmlns:r="http://schemas.openxmlformats.org/officeDocument/2006/relationships" ref="AC1597" r:id="rId1592"/>
    <hyperlink xmlns:r="http://schemas.openxmlformats.org/officeDocument/2006/relationships" ref="AC1598" r:id="rId1593"/>
    <hyperlink xmlns:r="http://schemas.openxmlformats.org/officeDocument/2006/relationships" ref="AC1599" r:id="rId1594"/>
    <hyperlink xmlns:r="http://schemas.openxmlformats.org/officeDocument/2006/relationships" ref="AC1600" r:id="rId1595"/>
    <hyperlink xmlns:r="http://schemas.openxmlformats.org/officeDocument/2006/relationships" ref="AC1601" r:id="rId1596"/>
    <hyperlink xmlns:r="http://schemas.openxmlformats.org/officeDocument/2006/relationships" ref="AC1602" r:id="rId1597"/>
    <hyperlink xmlns:r="http://schemas.openxmlformats.org/officeDocument/2006/relationships" ref="AC1603" r:id="rId1598"/>
    <hyperlink xmlns:r="http://schemas.openxmlformats.org/officeDocument/2006/relationships" ref="AC1604" r:id="rId1599"/>
    <hyperlink xmlns:r="http://schemas.openxmlformats.org/officeDocument/2006/relationships" ref="AC1605" r:id="rId1600"/>
    <hyperlink xmlns:r="http://schemas.openxmlformats.org/officeDocument/2006/relationships" ref="AC1606" r:id="rId1601"/>
    <hyperlink xmlns:r="http://schemas.openxmlformats.org/officeDocument/2006/relationships" ref="AC1607" r:id="rId1602"/>
    <hyperlink xmlns:r="http://schemas.openxmlformats.org/officeDocument/2006/relationships" ref="AC1608" r:id="rId1603"/>
    <hyperlink xmlns:r="http://schemas.openxmlformats.org/officeDocument/2006/relationships" ref="AC1609" r:id="rId1604"/>
    <hyperlink xmlns:r="http://schemas.openxmlformats.org/officeDocument/2006/relationships" ref="AC1610" r:id="rId1605"/>
    <hyperlink xmlns:r="http://schemas.openxmlformats.org/officeDocument/2006/relationships" ref="AC1611" r:id="rId1606"/>
    <hyperlink xmlns:r="http://schemas.openxmlformats.org/officeDocument/2006/relationships" ref="AC1612" r:id="rId1607"/>
    <hyperlink xmlns:r="http://schemas.openxmlformats.org/officeDocument/2006/relationships" ref="AC1613" r:id="rId1608"/>
    <hyperlink xmlns:r="http://schemas.openxmlformats.org/officeDocument/2006/relationships" ref="AC1614" r:id="rId1609"/>
    <hyperlink xmlns:r="http://schemas.openxmlformats.org/officeDocument/2006/relationships" ref="AC1615" r:id="rId1610"/>
    <hyperlink xmlns:r="http://schemas.openxmlformats.org/officeDocument/2006/relationships" ref="AC1616" r:id="rId1611"/>
    <hyperlink xmlns:r="http://schemas.openxmlformats.org/officeDocument/2006/relationships" ref="AC1617" r:id="rId1612"/>
    <hyperlink xmlns:r="http://schemas.openxmlformats.org/officeDocument/2006/relationships" ref="AC1618" r:id="rId1613"/>
    <hyperlink xmlns:r="http://schemas.openxmlformats.org/officeDocument/2006/relationships" ref="AC1619" r:id="rId1614"/>
    <hyperlink xmlns:r="http://schemas.openxmlformats.org/officeDocument/2006/relationships" ref="AC1620" r:id="rId1615"/>
    <hyperlink xmlns:r="http://schemas.openxmlformats.org/officeDocument/2006/relationships" ref="AC1621" r:id="rId1616"/>
    <hyperlink xmlns:r="http://schemas.openxmlformats.org/officeDocument/2006/relationships" ref="AC1622" r:id="rId1617"/>
    <hyperlink xmlns:r="http://schemas.openxmlformats.org/officeDocument/2006/relationships" ref="AC1623" r:id="rId1618"/>
    <hyperlink xmlns:r="http://schemas.openxmlformats.org/officeDocument/2006/relationships" ref="AC1624" r:id="rId1619"/>
    <hyperlink xmlns:r="http://schemas.openxmlformats.org/officeDocument/2006/relationships" ref="AC1625" r:id="rId1620"/>
    <hyperlink xmlns:r="http://schemas.openxmlformats.org/officeDocument/2006/relationships" ref="AC1626" r:id="rId1621"/>
    <hyperlink xmlns:r="http://schemas.openxmlformats.org/officeDocument/2006/relationships" ref="AC1627" r:id="rId1622"/>
    <hyperlink xmlns:r="http://schemas.openxmlformats.org/officeDocument/2006/relationships" ref="AC1628" r:id="rId1623"/>
    <hyperlink xmlns:r="http://schemas.openxmlformats.org/officeDocument/2006/relationships" ref="AC1629" r:id="rId1624"/>
    <hyperlink xmlns:r="http://schemas.openxmlformats.org/officeDocument/2006/relationships" ref="AC1630" r:id="rId1625"/>
    <hyperlink xmlns:r="http://schemas.openxmlformats.org/officeDocument/2006/relationships" ref="AC1631" r:id="rId1626"/>
    <hyperlink xmlns:r="http://schemas.openxmlformats.org/officeDocument/2006/relationships" ref="AC1632" r:id="rId1627"/>
    <hyperlink xmlns:r="http://schemas.openxmlformats.org/officeDocument/2006/relationships" ref="AC1633" r:id="rId1628"/>
    <hyperlink xmlns:r="http://schemas.openxmlformats.org/officeDocument/2006/relationships" ref="AC1634" r:id="rId1629"/>
    <hyperlink xmlns:r="http://schemas.openxmlformats.org/officeDocument/2006/relationships" ref="AC1635" r:id="rId1630"/>
    <hyperlink xmlns:r="http://schemas.openxmlformats.org/officeDocument/2006/relationships" ref="AC1636" r:id="rId1631"/>
    <hyperlink xmlns:r="http://schemas.openxmlformats.org/officeDocument/2006/relationships" ref="AC1637" r:id="rId1632"/>
    <hyperlink xmlns:r="http://schemas.openxmlformats.org/officeDocument/2006/relationships" ref="AC1638" r:id="rId1633"/>
    <hyperlink xmlns:r="http://schemas.openxmlformats.org/officeDocument/2006/relationships" ref="AC1639" r:id="rId1634"/>
    <hyperlink xmlns:r="http://schemas.openxmlformats.org/officeDocument/2006/relationships" ref="AC1640" r:id="rId1635"/>
    <hyperlink xmlns:r="http://schemas.openxmlformats.org/officeDocument/2006/relationships" ref="AC1641" r:id="rId1636"/>
    <hyperlink xmlns:r="http://schemas.openxmlformats.org/officeDocument/2006/relationships" ref="AC1642" r:id="rId1637"/>
    <hyperlink xmlns:r="http://schemas.openxmlformats.org/officeDocument/2006/relationships" ref="AC1643" r:id="rId1638"/>
    <hyperlink xmlns:r="http://schemas.openxmlformats.org/officeDocument/2006/relationships" ref="AC1644" r:id="rId1639"/>
    <hyperlink xmlns:r="http://schemas.openxmlformats.org/officeDocument/2006/relationships" ref="AC1645" r:id="rId1640"/>
    <hyperlink xmlns:r="http://schemas.openxmlformats.org/officeDocument/2006/relationships" ref="AC1646" r:id="rId1641"/>
    <hyperlink xmlns:r="http://schemas.openxmlformats.org/officeDocument/2006/relationships" ref="AC1647" r:id="rId1642"/>
    <hyperlink xmlns:r="http://schemas.openxmlformats.org/officeDocument/2006/relationships" ref="AC1648" r:id="rId1643"/>
    <hyperlink xmlns:r="http://schemas.openxmlformats.org/officeDocument/2006/relationships" ref="AC1649" r:id="rId1644"/>
    <hyperlink xmlns:r="http://schemas.openxmlformats.org/officeDocument/2006/relationships" ref="AC1650" r:id="rId1645"/>
    <hyperlink xmlns:r="http://schemas.openxmlformats.org/officeDocument/2006/relationships" ref="AC1651" r:id="rId1646"/>
    <hyperlink xmlns:r="http://schemas.openxmlformats.org/officeDocument/2006/relationships" ref="AC1652" r:id="rId1647"/>
    <hyperlink xmlns:r="http://schemas.openxmlformats.org/officeDocument/2006/relationships" ref="AC1653" r:id="rId1648"/>
    <hyperlink xmlns:r="http://schemas.openxmlformats.org/officeDocument/2006/relationships" ref="AC1654" r:id="rId1649"/>
    <hyperlink xmlns:r="http://schemas.openxmlformats.org/officeDocument/2006/relationships" ref="AC1655" r:id="rId1650"/>
    <hyperlink xmlns:r="http://schemas.openxmlformats.org/officeDocument/2006/relationships" ref="AC1656" r:id="rId1651"/>
    <hyperlink xmlns:r="http://schemas.openxmlformats.org/officeDocument/2006/relationships" ref="AC1657" r:id="rId1652"/>
    <hyperlink xmlns:r="http://schemas.openxmlformats.org/officeDocument/2006/relationships" ref="AC1658" r:id="rId1653"/>
    <hyperlink xmlns:r="http://schemas.openxmlformats.org/officeDocument/2006/relationships" ref="AC1659" r:id="rId1654"/>
    <hyperlink xmlns:r="http://schemas.openxmlformats.org/officeDocument/2006/relationships" ref="AC1660" r:id="rId1655"/>
    <hyperlink xmlns:r="http://schemas.openxmlformats.org/officeDocument/2006/relationships" ref="AC1661" r:id="rId1656"/>
    <hyperlink xmlns:r="http://schemas.openxmlformats.org/officeDocument/2006/relationships" ref="AC1662" r:id="rId1657"/>
    <hyperlink xmlns:r="http://schemas.openxmlformats.org/officeDocument/2006/relationships" ref="AC1663" r:id="rId1658"/>
    <hyperlink xmlns:r="http://schemas.openxmlformats.org/officeDocument/2006/relationships" ref="AC1664" r:id="rId1659"/>
    <hyperlink xmlns:r="http://schemas.openxmlformats.org/officeDocument/2006/relationships" ref="AC1665" r:id="rId1660"/>
    <hyperlink xmlns:r="http://schemas.openxmlformats.org/officeDocument/2006/relationships" ref="AC1666" r:id="rId1661"/>
    <hyperlink xmlns:r="http://schemas.openxmlformats.org/officeDocument/2006/relationships" ref="AC1667" r:id="rId1662"/>
    <hyperlink xmlns:r="http://schemas.openxmlformats.org/officeDocument/2006/relationships" ref="AC1668" r:id="rId1663"/>
    <hyperlink xmlns:r="http://schemas.openxmlformats.org/officeDocument/2006/relationships" ref="AC1669" r:id="rId1664"/>
    <hyperlink xmlns:r="http://schemas.openxmlformats.org/officeDocument/2006/relationships" ref="AC1670" r:id="rId1665"/>
    <hyperlink xmlns:r="http://schemas.openxmlformats.org/officeDocument/2006/relationships" ref="AC1671" r:id="rId1666"/>
    <hyperlink xmlns:r="http://schemas.openxmlformats.org/officeDocument/2006/relationships" ref="AC1672" r:id="rId1667"/>
    <hyperlink xmlns:r="http://schemas.openxmlformats.org/officeDocument/2006/relationships" ref="AC1673" r:id="rId1668"/>
    <hyperlink xmlns:r="http://schemas.openxmlformats.org/officeDocument/2006/relationships" ref="AC1674" r:id="rId1669"/>
    <hyperlink xmlns:r="http://schemas.openxmlformats.org/officeDocument/2006/relationships" ref="AC1675" r:id="rId1670"/>
    <hyperlink xmlns:r="http://schemas.openxmlformats.org/officeDocument/2006/relationships" ref="AC1676" r:id="rId1671"/>
    <hyperlink xmlns:r="http://schemas.openxmlformats.org/officeDocument/2006/relationships" ref="AC1677" r:id="rId1672"/>
    <hyperlink xmlns:r="http://schemas.openxmlformats.org/officeDocument/2006/relationships" ref="AC1678" r:id="rId1673"/>
    <hyperlink xmlns:r="http://schemas.openxmlformats.org/officeDocument/2006/relationships" ref="AC1679" r:id="rId1674"/>
    <hyperlink xmlns:r="http://schemas.openxmlformats.org/officeDocument/2006/relationships" ref="AC1680" r:id="rId1675"/>
    <hyperlink xmlns:r="http://schemas.openxmlformats.org/officeDocument/2006/relationships" ref="AC1681" r:id="rId1676"/>
    <hyperlink xmlns:r="http://schemas.openxmlformats.org/officeDocument/2006/relationships" ref="AC1682" r:id="rId1677"/>
    <hyperlink xmlns:r="http://schemas.openxmlformats.org/officeDocument/2006/relationships" ref="AC1683" r:id="rId1678"/>
    <hyperlink xmlns:r="http://schemas.openxmlformats.org/officeDocument/2006/relationships" ref="AC1684" r:id="rId1679"/>
    <hyperlink xmlns:r="http://schemas.openxmlformats.org/officeDocument/2006/relationships" ref="AC1685" r:id="rId1680"/>
    <hyperlink xmlns:r="http://schemas.openxmlformats.org/officeDocument/2006/relationships" ref="AC1686" r:id="rId1681"/>
    <hyperlink xmlns:r="http://schemas.openxmlformats.org/officeDocument/2006/relationships" ref="AC1687" r:id="rId1682"/>
    <hyperlink xmlns:r="http://schemas.openxmlformats.org/officeDocument/2006/relationships" ref="AC1688" r:id="rId1683"/>
    <hyperlink xmlns:r="http://schemas.openxmlformats.org/officeDocument/2006/relationships" ref="AC1689" r:id="rId1684"/>
    <hyperlink xmlns:r="http://schemas.openxmlformats.org/officeDocument/2006/relationships" ref="AC1690" r:id="rId1685"/>
    <hyperlink xmlns:r="http://schemas.openxmlformats.org/officeDocument/2006/relationships" ref="AC1691" r:id="rId1686"/>
    <hyperlink xmlns:r="http://schemas.openxmlformats.org/officeDocument/2006/relationships" ref="AC1692" r:id="rId1687"/>
    <hyperlink xmlns:r="http://schemas.openxmlformats.org/officeDocument/2006/relationships" ref="AC1693" r:id="rId1688"/>
    <hyperlink xmlns:r="http://schemas.openxmlformats.org/officeDocument/2006/relationships" ref="AC1694" r:id="rId1689"/>
    <hyperlink xmlns:r="http://schemas.openxmlformats.org/officeDocument/2006/relationships" ref="AC1695" r:id="rId1690"/>
    <hyperlink xmlns:r="http://schemas.openxmlformats.org/officeDocument/2006/relationships" ref="AC1696" r:id="rId1691"/>
    <hyperlink xmlns:r="http://schemas.openxmlformats.org/officeDocument/2006/relationships" ref="AC1697" r:id="rId1692"/>
    <hyperlink xmlns:r="http://schemas.openxmlformats.org/officeDocument/2006/relationships" ref="AC1698" r:id="rId1693"/>
    <hyperlink xmlns:r="http://schemas.openxmlformats.org/officeDocument/2006/relationships" ref="AC1699" r:id="rId1694"/>
    <hyperlink xmlns:r="http://schemas.openxmlformats.org/officeDocument/2006/relationships" ref="AC1700" r:id="rId1695"/>
    <hyperlink xmlns:r="http://schemas.openxmlformats.org/officeDocument/2006/relationships" ref="AC1701" r:id="rId1696"/>
    <hyperlink xmlns:r="http://schemas.openxmlformats.org/officeDocument/2006/relationships" ref="AC1702" r:id="rId1697"/>
    <hyperlink xmlns:r="http://schemas.openxmlformats.org/officeDocument/2006/relationships" ref="AC1703" r:id="rId1698"/>
    <hyperlink xmlns:r="http://schemas.openxmlformats.org/officeDocument/2006/relationships" ref="AC1704" r:id="rId1699"/>
    <hyperlink xmlns:r="http://schemas.openxmlformats.org/officeDocument/2006/relationships" ref="AC1705" r:id="rId1700"/>
    <hyperlink xmlns:r="http://schemas.openxmlformats.org/officeDocument/2006/relationships" ref="AC1706" r:id="rId1701"/>
    <hyperlink xmlns:r="http://schemas.openxmlformats.org/officeDocument/2006/relationships" ref="AC1707" r:id="rId1702"/>
    <hyperlink xmlns:r="http://schemas.openxmlformats.org/officeDocument/2006/relationships" ref="AC1708" r:id="rId1703"/>
    <hyperlink xmlns:r="http://schemas.openxmlformats.org/officeDocument/2006/relationships" ref="AC1709" r:id="rId1704"/>
    <hyperlink xmlns:r="http://schemas.openxmlformats.org/officeDocument/2006/relationships" ref="AC1710" r:id="rId1705"/>
    <hyperlink xmlns:r="http://schemas.openxmlformats.org/officeDocument/2006/relationships" ref="AC1711" r:id="rId1706"/>
    <hyperlink xmlns:r="http://schemas.openxmlformats.org/officeDocument/2006/relationships" ref="AC1712" r:id="rId1707"/>
    <hyperlink xmlns:r="http://schemas.openxmlformats.org/officeDocument/2006/relationships" ref="AC1713" r:id="rId1708"/>
    <hyperlink xmlns:r="http://schemas.openxmlformats.org/officeDocument/2006/relationships" ref="AC1714" r:id="rId1709"/>
    <hyperlink xmlns:r="http://schemas.openxmlformats.org/officeDocument/2006/relationships" ref="AC1715" r:id="rId1710"/>
    <hyperlink xmlns:r="http://schemas.openxmlformats.org/officeDocument/2006/relationships" ref="AC1716" r:id="rId1711"/>
    <hyperlink xmlns:r="http://schemas.openxmlformats.org/officeDocument/2006/relationships" ref="AC1717" r:id="rId1712"/>
    <hyperlink xmlns:r="http://schemas.openxmlformats.org/officeDocument/2006/relationships" ref="AC1718" r:id="rId1713"/>
    <hyperlink xmlns:r="http://schemas.openxmlformats.org/officeDocument/2006/relationships" ref="AC1719" r:id="rId1714"/>
    <hyperlink xmlns:r="http://schemas.openxmlformats.org/officeDocument/2006/relationships" ref="AC1720" r:id="rId1715"/>
    <hyperlink xmlns:r="http://schemas.openxmlformats.org/officeDocument/2006/relationships" ref="AC1721" r:id="rId1716"/>
    <hyperlink xmlns:r="http://schemas.openxmlformats.org/officeDocument/2006/relationships" ref="AC1722" r:id="rId1717"/>
    <hyperlink xmlns:r="http://schemas.openxmlformats.org/officeDocument/2006/relationships" ref="AC1723" r:id="rId1718"/>
    <hyperlink xmlns:r="http://schemas.openxmlformats.org/officeDocument/2006/relationships" ref="AC1724" r:id="rId1719"/>
    <hyperlink xmlns:r="http://schemas.openxmlformats.org/officeDocument/2006/relationships" ref="AC1725" r:id="rId1720"/>
    <hyperlink xmlns:r="http://schemas.openxmlformats.org/officeDocument/2006/relationships" ref="AC1726" r:id="rId1721"/>
    <hyperlink xmlns:r="http://schemas.openxmlformats.org/officeDocument/2006/relationships" ref="AC1727" r:id="rId1722"/>
    <hyperlink xmlns:r="http://schemas.openxmlformats.org/officeDocument/2006/relationships" ref="AC1728" r:id="rId1723"/>
    <hyperlink xmlns:r="http://schemas.openxmlformats.org/officeDocument/2006/relationships" ref="AC1729" r:id="rId1724"/>
    <hyperlink xmlns:r="http://schemas.openxmlformats.org/officeDocument/2006/relationships" ref="AC1730" r:id="rId1725"/>
    <hyperlink xmlns:r="http://schemas.openxmlformats.org/officeDocument/2006/relationships" ref="AC1731" r:id="rId1726"/>
    <hyperlink xmlns:r="http://schemas.openxmlformats.org/officeDocument/2006/relationships" ref="AC1732" r:id="rId1727"/>
    <hyperlink xmlns:r="http://schemas.openxmlformats.org/officeDocument/2006/relationships" ref="AC1733" r:id="rId1728"/>
    <hyperlink xmlns:r="http://schemas.openxmlformats.org/officeDocument/2006/relationships" ref="AC1734" r:id="rId1729"/>
    <hyperlink xmlns:r="http://schemas.openxmlformats.org/officeDocument/2006/relationships" ref="AC1735" r:id="rId1730"/>
    <hyperlink xmlns:r="http://schemas.openxmlformats.org/officeDocument/2006/relationships" ref="AC1736" r:id="rId1731"/>
    <hyperlink xmlns:r="http://schemas.openxmlformats.org/officeDocument/2006/relationships" ref="AC1737" r:id="rId1732"/>
    <hyperlink xmlns:r="http://schemas.openxmlformats.org/officeDocument/2006/relationships" ref="AC1738" r:id="rId1733"/>
    <hyperlink xmlns:r="http://schemas.openxmlformats.org/officeDocument/2006/relationships" ref="AC1739" r:id="rId1734"/>
    <hyperlink xmlns:r="http://schemas.openxmlformats.org/officeDocument/2006/relationships" ref="AC1740" r:id="rId1735"/>
    <hyperlink xmlns:r="http://schemas.openxmlformats.org/officeDocument/2006/relationships" ref="AC1741" r:id="rId1736"/>
    <hyperlink xmlns:r="http://schemas.openxmlformats.org/officeDocument/2006/relationships" ref="AC1742" r:id="rId1737"/>
    <hyperlink xmlns:r="http://schemas.openxmlformats.org/officeDocument/2006/relationships" ref="AC1743" r:id="rId1738"/>
    <hyperlink xmlns:r="http://schemas.openxmlformats.org/officeDocument/2006/relationships" ref="AC1744" r:id="rId1739"/>
    <hyperlink xmlns:r="http://schemas.openxmlformats.org/officeDocument/2006/relationships" ref="AC1745" r:id="rId1740"/>
    <hyperlink xmlns:r="http://schemas.openxmlformats.org/officeDocument/2006/relationships" ref="AC1746" r:id="rId1741"/>
    <hyperlink xmlns:r="http://schemas.openxmlformats.org/officeDocument/2006/relationships" ref="AC1747" r:id="rId1742"/>
    <hyperlink xmlns:r="http://schemas.openxmlformats.org/officeDocument/2006/relationships" ref="AC1748" r:id="rId1743"/>
    <hyperlink xmlns:r="http://schemas.openxmlformats.org/officeDocument/2006/relationships" ref="AC1749" r:id="rId1744"/>
    <hyperlink xmlns:r="http://schemas.openxmlformats.org/officeDocument/2006/relationships" ref="AC1750" r:id="rId1745"/>
    <hyperlink xmlns:r="http://schemas.openxmlformats.org/officeDocument/2006/relationships" ref="AC1751" r:id="rId1746"/>
    <hyperlink xmlns:r="http://schemas.openxmlformats.org/officeDocument/2006/relationships" ref="AC1752" r:id="rId1747"/>
    <hyperlink xmlns:r="http://schemas.openxmlformats.org/officeDocument/2006/relationships" ref="AC1753" r:id="rId1748"/>
    <hyperlink xmlns:r="http://schemas.openxmlformats.org/officeDocument/2006/relationships" ref="AC1754" r:id="rId1749"/>
    <hyperlink xmlns:r="http://schemas.openxmlformats.org/officeDocument/2006/relationships" ref="AC1755" r:id="rId1750"/>
    <hyperlink xmlns:r="http://schemas.openxmlformats.org/officeDocument/2006/relationships" ref="AC1756" r:id="rId1751"/>
    <hyperlink xmlns:r="http://schemas.openxmlformats.org/officeDocument/2006/relationships" ref="AC1757" r:id="rId1752"/>
    <hyperlink xmlns:r="http://schemas.openxmlformats.org/officeDocument/2006/relationships" ref="AC1758" r:id="rId1753"/>
    <hyperlink xmlns:r="http://schemas.openxmlformats.org/officeDocument/2006/relationships" ref="AC1759" r:id="rId1754"/>
    <hyperlink xmlns:r="http://schemas.openxmlformats.org/officeDocument/2006/relationships" ref="AC1760" r:id="rId1755"/>
    <hyperlink xmlns:r="http://schemas.openxmlformats.org/officeDocument/2006/relationships" ref="AC1761" r:id="rId1756"/>
    <hyperlink xmlns:r="http://schemas.openxmlformats.org/officeDocument/2006/relationships" ref="AC1762" r:id="rId1757"/>
    <hyperlink xmlns:r="http://schemas.openxmlformats.org/officeDocument/2006/relationships" ref="AC1763" r:id="rId1758"/>
    <hyperlink xmlns:r="http://schemas.openxmlformats.org/officeDocument/2006/relationships" ref="AC1764" r:id="rId1759"/>
    <hyperlink xmlns:r="http://schemas.openxmlformats.org/officeDocument/2006/relationships" ref="AC1765" r:id="rId1760"/>
    <hyperlink xmlns:r="http://schemas.openxmlformats.org/officeDocument/2006/relationships" ref="AC1766" r:id="rId1761"/>
    <hyperlink xmlns:r="http://schemas.openxmlformats.org/officeDocument/2006/relationships" ref="AC1767" r:id="rId1762"/>
    <hyperlink xmlns:r="http://schemas.openxmlformats.org/officeDocument/2006/relationships" ref="AC1768" r:id="rId1763"/>
    <hyperlink xmlns:r="http://schemas.openxmlformats.org/officeDocument/2006/relationships" ref="AC1769" r:id="rId1764"/>
    <hyperlink xmlns:r="http://schemas.openxmlformats.org/officeDocument/2006/relationships" ref="AC1770" r:id="rId1765"/>
    <hyperlink xmlns:r="http://schemas.openxmlformats.org/officeDocument/2006/relationships" ref="AC1771" r:id="rId1766"/>
    <hyperlink xmlns:r="http://schemas.openxmlformats.org/officeDocument/2006/relationships" ref="AC1772" r:id="rId1767"/>
    <hyperlink xmlns:r="http://schemas.openxmlformats.org/officeDocument/2006/relationships" ref="AC1773" r:id="rId1768"/>
    <hyperlink xmlns:r="http://schemas.openxmlformats.org/officeDocument/2006/relationships" ref="AC1774" r:id="rId1769"/>
    <hyperlink xmlns:r="http://schemas.openxmlformats.org/officeDocument/2006/relationships" ref="AC1775" r:id="rId1770"/>
    <hyperlink xmlns:r="http://schemas.openxmlformats.org/officeDocument/2006/relationships" ref="AC1776" r:id="rId1771"/>
    <hyperlink xmlns:r="http://schemas.openxmlformats.org/officeDocument/2006/relationships" ref="AC1777" r:id="rId1772"/>
    <hyperlink xmlns:r="http://schemas.openxmlformats.org/officeDocument/2006/relationships" ref="AC1778" r:id="rId1773"/>
    <hyperlink xmlns:r="http://schemas.openxmlformats.org/officeDocument/2006/relationships" ref="AC1779" r:id="rId1774"/>
    <hyperlink xmlns:r="http://schemas.openxmlformats.org/officeDocument/2006/relationships" ref="AC1780" r:id="rId1775"/>
    <hyperlink xmlns:r="http://schemas.openxmlformats.org/officeDocument/2006/relationships" ref="AC1781" r:id="rId1776"/>
    <hyperlink xmlns:r="http://schemas.openxmlformats.org/officeDocument/2006/relationships" ref="AC1782" r:id="rId1777"/>
    <hyperlink xmlns:r="http://schemas.openxmlformats.org/officeDocument/2006/relationships" ref="AC1783" r:id="rId1778"/>
    <hyperlink xmlns:r="http://schemas.openxmlformats.org/officeDocument/2006/relationships" ref="AC1784" r:id="rId1779"/>
    <hyperlink xmlns:r="http://schemas.openxmlformats.org/officeDocument/2006/relationships" ref="AC1785" r:id="rId1780"/>
    <hyperlink xmlns:r="http://schemas.openxmlformats.org/officeDocument/2006/relationships" ref="AC1786" r:id="rId1781"/>
    <hyperlink xmlns:r="http://schemas.openxmlformats.org/officeDocument/2006/relationships" ref="AC1787" r:id="rId1782"/>
    <hyperlink xmlns:r="http://schemas.openxmlformats.org/officeDocument/2006/relationships" ref="AC1788" r:id="rId1783"/>
    <hyperlink xmlns:r="http://schemas.openxmlformats.org/officeDocument/2006/relationships" ref="AC1789" r:id="rId1784"/>
    <hyperlink xmlns:r="http://schemas.openxmlformats.org/officeDocument/2006/relationships" ref="AC1790" r:id="rId1785"/>
    <hyperlink xmlns:r="http://schemas.openxmlformats.org/officeDocument/2006/relationships" ref="AC1791" r:id="rId1786"/>
    <hyperlink xmlns:r="http://schemas.openxmlformats.org/officeDocument/2006/relationships" ref="AC1792" r:id="rId1787"/>
    <hyperlink xmlns:r="http://schemas.openxmlformats.org/officeDocument/2006/relationships" ref="AC1793" r:id="rId1788"/>
    <hyperlink xmlns:r="http://schemas.openxmlformats.org/officeDocument/2006/relationships" ref="AC1794" r:id="rId1789"/>
    <hyperlink xmlns:r="http://schemas.openxmlformats.org/officeDocument/2006/relationships" ref="AC1795" r:id="rId1790"/>
    <hyperlink xmlns:r="http://schemas.openxmlformats.org/officeDocument/2006/relationships" ref="AC1796" r:id="rId1791"/>
    <hyperlink xmlns:r="http://schemas.openxmlformats.org/officeDocument/2006/relationships" ref="AC1797" r:id="rId1792"/>
    <hyperlink xmlns:r="http://schemas.openxmlformats.org/officeDocument/2006/relationships" ref="AC1798" r:id="rId1793"/>
    <hyperlink xmlns:r="http://schemas.openxmlformats.org/officeDocument/2006/relationships" ref="AC1799" r:id="rId1794"/>
    <hyperlink xmlns:r="http://schemas.openxmlformats.org/officeDocument/2006/relationships" ref="AC1800" r:id="rId1795"/>
    <hyperlink xmlns:r="http://schemas.openxmlformats.org/officeDocument/2006/relationships" ref="AC1801" r:id="rId1796"/>
    <hyperlink xmlns:r="http://schemas.openxmlformats.org/officeDocument/2006/relationships" ref="AC1802" r:id="rId1797"/>
    <hyperlink xmlns:r="http://schemas.openxmlformats.org/officeDocument/2006/relationships" ref="AC1803" r:id="rId1798"/>
    <hyperlink xmlns:r="http://schemas.openxmlformats.org/officeDocument/2006/relationships" ref="AC1804" r:id="rId1799"/>
    <hyperlink xmlns:r="http://schemas.openxmlformats.org/officeDocument/2006/relationships" ref="AC1805" r:id="rId1800"/>
    <hyperlink xmlns:r="http://schemas.openxmlformats.org/officeDocument/2006/relationships" ref="AC1806" r:id="rId1801"/>
    <hyperlink xmlns:r="http://schemas.openxmlformats.org/officeDocument/2006/relationships" ref="AC1807" r:id="rId1802"/>
    <hyperlink xmlns:r="http://schemas.openxmlformats.org/officeDocument/2006/relationships" ref="AC1808" r:id="rId1803"/>
    <hyperlink xmlns:r="http://schemas.openxmlformats.org/officeDocument/2006/relationships" ref="AC1809" r:id="rId1804"/>
    <hyperlink xmlns:r="http://schemas.openxmlformats.org/officeDocument/2006/relationships" ref="AC1810" r:id="rId1805"/>
    <hyperlink xmlns:r="http://schemas.openxmlformats.org/officeDocument/2006/relationships" ref="AC1811" r:id="rId1806"/>
    <hyperlink xmlns:r="http://schemas.openxmlformats.org/officeDocument/2006/relationships" ref="AC1812" r:id="rId1807"/>
    <hyperlink xmlns:r="http://schemas.openxmlformats.org/officeDocument/2006/relationships" ref="AC1813" r:id="rId1808"/>
    <hyperlink xmlns:r="http://schemas.openxmlformats.org/officeDocument/2006/relationships" ref="AC1814" r:id="rId1809"/>
    <hyperlink xmlns:r="http://schemas.openxmlformats.org/officeDocument/2006/relationships" ref="AC1815" r:id="rId1810"/>
    <hyperlink xmlns:r="http://schemas.openxmlformats.org/officeDocument/2006/relationships" ref="AC1816" r:id="rId1811"/>
    <hyperlink xmlns:r="http://schemas.openxmlformats.org/officeDocument/2006/relationships" ref="AC1817" r:id="rId1812"/>
    <hyperlink xmlns:r="http://schemas.openxmlformats.org/officeDocument/2006/relationships" ref="AC1818" r:id="rId1813"/>
    <hyperlink xmlns:r="http://schemas.openxmlformats.org/officeDocument/2006/relationships" ref="AC1819" r:id="rId1814"/>
    <hyperlink xmlns:r="http://schemas.openxmlformats.org/officeDocument/2006/relationships" ref="AC1820" r:id="rId1815"/>
    <hyperlink xmlns:r="http://schemas.openxmlformats.org/officeDocument/2006/relationships" ref="AC1821" r:id="rId1816"/>
    <hyperlink xmlns:r="http://schemas.openxmlformats.org/officeDocument/2006/relationships" ref="AC1822" r:id="rId1817"/>
    <hyperlink xmlns:r="http://schemas.openxmlformats.org/officeDocument/2006/relationships" ref="AC1823" r:id="rId1818"/>
    <hyperlink xmlns:r="http://schemas.openxmlformats.org/officeDocument/2006/relationships" ref="AC1824" r:id="rId1819"/>
    <hyperlink xmlns:r="http://schemas.openxmlformats.org/officeDocument/2006/relationships" ref="AC1825" r:id="rId1820"/>
    <hyperlink xmlns:r="http://schemas.openxmlformats.org/officeDocument/2006/relationships" ref="AC1826" r:id="rId1821"/>
    <hyperlink xmlns:r="http://schemas.openxmlformats.org/officeDocument/2006/relationships" ref="AC1827" r:id="rId1822"/>
    <hyperlink xmlns:r="http://schemas.openxmlformats.org/officeDocument/2006/relationships" ref="AC1828" r:id="rId1823"/>
    <hyperlink xmlns:r="http://schemas.openxmlformats.org/officeDocument/2006/relationships" ref="AC1829" r:id="rId1824"/>
    <hyperlink xmlns:r="http://schemas.openxmlformats.org/officeDocument/2006/relationships" ref="AC1830" r:id="rId1825"/>
    <hyperlink xmlns:r="http://schemas.openxmlformats.org/officeDocument/2006/relationships" ref="AC1831" r:id="rId1826"/>
    <hyperlink xmlns:r="http://schemas.openxmlformats.org/officeDocument/2006/relationships" ref="AC1832" r:id="rId1827"/>
    <hyperlink xmlns:r="http://schemas.openxmlformats.org/officeDocument/2006/relationships" ref="AC1833" r:id="rId1828"/>
    <hyperlink xmlns:r="http://schemas.openxmlformats.org/officeDocument/2006/relationships" ref="AC1834" r:id="rId1829"/>
    <hyperlink xmlns:r="http://schemas.openxmlformats.org/officeDocument/2006/relationships" ref="AC1835" r:id="rId1830"/>
    <hyperlink xmlns:r="http://schemas.openxmlformats.org/officeDocument/2006/relationships" ref="AC1836" r:id="rId1831"/>
    <hyperlink xmlns:r="http://schemas.openxmlformats.org/officeDocument/2006/relationships" ref="AC1837" r:id="rId1832"/>
    <hyperlink xmlns:r="http://schemas.openxmlformats.org/officeDocument/2006/relationships" ref="AC1838" r:id="rId1833"/>
    <hyperlink xmlns:r="http://schemas.openxmlformats.org/officeDocument/2006/relationships" ref="AC1839" r:id="rId1834"/>
    <hyperlink xmlns:r="http://schemas.openxmlformats.org/officeDocument/2006/relationships" ref="AC1840" r:id="rId1835"/>
    <hyperlink xmlns:r="http://schemas.openxmlformats.org/officeDocument/2006/relationships" ref="AC1841" r:id="rId1836"/>
    <hyperlink xmlns:r="http://schemas.openxmlformats.org/officeDocument/2006/relationships" ref="AC1842" r:id="rId1837"/>
    <hyperlink xmlns:r="http://schemas.openxmlformats.org/officeDocument/2006/relationships" ref="AC1843" r:id="rId1838"/>
    <hyperlink xmlns:r="http://schemas.openxmlformats.org/officeDocument/2006/relationships" ref="AC1844" r:id="rId1839"/>
    <hyperlink xmlns:r="http://schemas.openxmlformats.org/officeDocument/2006/relationships" ref="AC1845" r:id="rId1840"/>
    <hyperlink xmlns:r="http://schemas.openxmlformats.org/officeDocument/2006/relationships" ref="AC1846" r:id="rId1841"/>
    <hyperlink xmlns:r="http://schemas.openxmlformats.org/officeDocument/2006/relationships" ref="AC1847" r:id="rId1842"/>
    <hyperlink xmlns:r="http://schemas.openxmlformats.org/officeDocument/2006/relationships" ref="AC1848" r:id="rId1843"/>
    <hyperlink xmlns:r="http://schemas.openxmlformats.org/officeDocument/2006/relationships" ref="AC1849" r:id="rId1844"/>
    <hyperlink xmlns:r="http://schemas.openxmlformats.org/officeDocument/2006/relationships" ref="AC1850" r:id="rId1845"/>
    <hyperlink xmlns:r="http://schemas.openxmlformats.org/officeDocument/2006/relationships" ref="AC1851" r:id="rId1846"/>
    <hyperlink xmlns:r="http://schemas.openxmlformats.org/officeDocument/2006/relationships" ref="AC1852" r:id="rId1847"/>
    <hyperlink xmlns:r="http://schemas.openxmlformats.org/officeDocument/2006/relationships" ref="AC1853" r:id="rId1848"/>
    <hyperlink xmlns:r="http://schemas.openxmlformats.org/officeDocument/2006/relationships" ref="AC1854" r:id="rId1849"/>
    <hyperlink xmlns:r="http://schemas.openxmlformats.org/officeDocument/2006/relationships" ref="AC1855" r:id="rId1850"/>
    <hyperlink xmlns:r="http://schemas.openxmlformats.org/officeDocument/2006/relationships" ref="AC1856" r:id="rId1851"/>
    <hyperlink xmlns:r="http://schemas.openxmlformats.org/officeDocument/2006/relationships" ref="AC1857" r:id="rId1852"/>
    <hyperlink xmlns:r="http://schemas.openxmlformats.org/officeDocument/2006/relationships" ref="AC1858" r:id="rId1853"/>
    <hyperlink xmlns:r="http://schemas.openxmlformats.org/officeDocument/2006/relationships" ref="AC1859" r:id="rId1854"/>
    <hyperlink xmlns:r="http://schemas.openxmlformats.org/officeDocument/2006/relationships" ref="AC1860" r:id="rId1855"/>
    <hyperlink xmlns:r="http://schemas.openxmlformats.org/officeDocument/2006/relationships" ref="AC1861" r:id="rId1856"/>
    <hyperlink xmlns:r="http://schemas.openxmlformats.org/officeDocument/2006/relationships" ref="AC1862" r:id="rId1857"/>
    <hyperlink xmlns:r="http://schemas.openxmlformats.org/officeDocument/2006/relationships" ref="AC1863" r:id="rId1858"/>
    <hyperlink xmlns:r="http://schemas.openxmlformats.org/officeDocument/2006/relationships" ref="AC1864" r:id="rId1859"/>
    <hyperlink xmlns:r="http://schemas.openxmlformats.org/officeDocument/2006/relationships" ref="AC1865" r:id="rId1860"/>
    <hyperlink xmlns:r="http://schemas.openxmlformats.org/officeDocument/2006/relationships" ref="AC1866" r:id="rId1861"/>
    <hyperlink xmlns:r="http://schemas.openxmlformats.org/officeDocument/2006/relationships" ref="AC1867" r:id="rId1862"/>
    <hyperlink xmlns:r="http://schemas.openxmlformats.org/officeDocument/2006/relationships" ref="AC1868" r:id="rId1863"/>
    <hyperlink xmlns:r="http://schemas.openxmlformats.org/officeDocument/2006/relationships" ref="AC1869" r:id="rId1864"/>
    <hyperlink xmlns:r="http://schemas.openxmlformats.org/officeDocument/2006/relationships" ref="AC1870" r:id="rId1865"/>
    <hyperlink xmlns:r="http://schemas.openxmlformats.org/officeDocument/2006/relationships" ref="AC1871" r:id="rId1866"/>
    <hyperlink xmlns:r="http://schemas.openxmlformats.org/officeDocument/2006/relationships" ref="AC1872" r:id="rId1867"/>
    <hyperlink xmlns:r="http://schemas.openxmlformats.org/officeDocument/2006/relationships" ref="AC1873" r:id="rId1868"/>
    <hyperlink xmlns:r="http://schemas.openxmlformats.org/officeDocument/2006/relationships" ref="AC1874" r:id="rId1869"/>
    <hyperlink xmlns:r="http://schemas.openxmlformats.org/officeDocument/2006/relationships" ref="AC1875" r:id="rId1870"/>
    <hyperlink xmlns:r="http://schemas.openxmlformats.org/officeDocument/2006/relationships" ref="AC1876" r:id="rId1871"/>
    <hyperlink xmlns:r="http://schemas.openxmlformats.org/officeDocument/2006/relationships" ref="AC1877" r:id="rId1872"/>
    <hyperlink xmlns:r="http://schemas.openxmlformats.org/officeDocument/2006/relationships" ref="AC1878" r:id="rId1873"/>
    <hyperlink xmlns:r="http://schemas.openxmlformats.org/officeDocument/2006/relationships" ref="AC1879" r:id="rId1874"/>
    <hyperlink xmlns:r="http://schemas.openxmlformats.org/officeDocument/2006/relationships" ref="AC1880" r:id="rId1875"/>
    <hyperlink xmlns:r="http://schemas.openxmlformats.org/officeDocument/2006/relationships" ref="AC1881" r:id="rId1876"/>
    <hyperlink xmlns:r="http://schemas.openxmlformats.org/officeDocument/2006/relationships" ref="AC1882" r:id="rId1877"/>
    <hyperlink xmlns:r="http://schemas.openxmlformats.org/officeDocument/2006/relationships" ref="AC1883" r:id="rId1878"/>
    <hyperlink xmlns:r="http://schemas.openxmlformats.org/officeDocument/2006/relationships" ref="AC1884" r:id="rId1879"/>
    <hyperlink xmlns:r="http://schemas.openxmlformats.org/officeDocument/2006/relationships" ref="AC1885" r:id="rId1880"/>
    <hyperlink xmlns:r="http://schemas.openxmlformats.org/officeDocument/2006/relationships" ref="AC1886" r:id="rId1881"/>
    <hyperlink xmlns:r="http://schemas.openxmlformats.org/officeDocument/2006/relationships" ref="AC1887" r:id="rId1882"/>
    <hyperlink xmlns:r="http://schemas.openxmlformats.org/officeDocument/2006/relationships" ref="AC1888" r:id="rId1883"/>
    <hyperlink xmlns:r="http://schemas.openxmlformats.org/officeDocument/2006/relationships" ref="AC1889" r:id="rId1884"/>
    <hyperlink xmlns:r="http://schemas.openxmlformats.org/officeDocument/2006/relationships" ref="AC1890" r:id="rId1885"/>
    <hyperlink xmlns:r="http://schemas.openxmlformats.org/officeDocument/2006/relationships" ref="AC1891" r:id="rId1886"/>
    <hyperlink xmlns:r="http://schemas.openxmlformats.org/officeDocument/2006/relationships" ref="AC1892" r:id="rId1887"/>
    <hyperlink xmlns:r="http://schemas.openxmlformats.org/officeDocument/2006/relationships" ref="AC1893" r:id="rId1888"/>
    <hyperlink xmlns:r="http://schemas.openxmlformats.org/officeDocument/2006/relationships" ref="AC1894" r:id="rId1889"/>
    <hyperlink xmlns:r="http://schemas.openxmlformats.org/officeDocument/2006/relationships" ref="AC1895" r:id="rId1890"/>
    <hyperlink xmlns:r="http://schemas.openxmlformats.org/officeDocument/2006/relationships" ref="AC1896" r:id="rId1891"/>
    <hyperlink xmlns:r="http://schemas.openxmlformats.org/officeDocument/2006/relationships" ref="AC1897" r:id="rId1892"/>
    <hyperlink xmlns:r="http://schemas.openxmlformats.org/officeDocument/2006/relationships" ref="AC1898" r:id="rId1893"/>
    <hyperlink xmlns:r="http://schemas.openxmlformats.org/officeDocument/2006/relationships" ref="AC1899" r:id="rId1894"/>
    <hyperlink xmlns:r="http://schemas.openxmlformats.org/officeDocument/2006/relationships" ref="AC1900" r:id="rId1895"/>
    <hyperlink xmlns:r="http://schemas.openxmlformats.org/officeDocument/2006/relationships" ref="AC1901" r:id="rId1896"/>
    <hyperlink xmlns:r="http://schemas.openxmlformats.org/officeDocument/2006/relationships" ref="AC1902" r:id="rId1897"/>
    <hyperlink xmlns:r="http://schemas.openxmlformats.org/officeDocument/2006/relationships" ref="AC1903" r:id="rId1898"/>
    <hyperlink xmlns:r="http://schemas.openxmlformats.org/officeDocument/2006/relationships" ref="AC1904" r:id="rId1899"/>
    <hyperlink xmlns:r="http://schemas.openxmlformats.org/officeDocument/2006/relationships" ref="AC1905" r:id="rId1900"/>
    <hyperlink xmlns:r="http://schemas.openxmlformats.org/officeDocument/2006/relationships" ref="AC1906" r:id="rId1901"/>
    <hyperlink xmlns:r="http://schemas.openxmlformats.org/officeDocument/2006/relationships" ref="AC1907" r:id="rId1902"/>
    <hyperlink xmlns:r="http://schemas.openxmlformats.org/officeDocument/2006/relationships" ref="AC1908" r:id="rId1903"/>
    <hyperlink xmlns:r="http://schemas.openxmlformats.org/officeDocument/2006/relationships" ref="AC1909" r:id="rId1904"/>
    <hyperlink xmlns:r="http://schemas.openxmlformats.org/officeDocument/2006/relationships" ref="AC1910" r:id="rId1905"/>
    <hyperlink xmlns:r="http://schemas.openxmlformats.org/officeDocument/2006/relationships" ref="AC1911" r:id="rId1906"/>
    <hyperlink xmlns:r="http://schemas.openxmlformats.org/officeDocument/2006/relationships" ref="AC1912" r:id="rId1907"/>
    <hyperlink xmlns:r="http://schemas.openxmlformats.org/officeDocument/2006/relationships" ref="AC1913" r:id="rId1908"/>
    <hyperlink xmlns:r="http://schemas.openxmlformats.org/officeDocument/2006/relationships" ref="AC1914" r:id="rId1909"/>
    <hyperlink xmlns:r="http://schemas.openxmlformats.org/officeDocument/2006/relationships" ref="AC1915" r:id="rId1910"/>
    <hyperlink xmlns:r="http://schemas.openxmlformats.org/officeDocument/2006/relationships" ref="AC1916" r:id="rId1911"/>
    <hyperlink xmlns:r="http://schemas.openxmlformats.org/officeDocument/2006/relationships" ref="AC1917" r:id="rId1912"/>
    <hyperlink xmlns:r="http://schemas.openxmlformats.org/officeDocument/2006/relationships" ref="AC1918" r:id="rId1913"/>
    <hyperlink xmlns:r="http://schemas.openxmlformats.org/officeDocument/2006/relationships" ref="AC1919" r:id="rId1914"/>
    <hyperlink xmlns:r="http://schemas.openxmlformats.org/officeDocument/2006/relationships" ref="AC1920" r:id="rId1915"/>
    <hyperlink xmlns:r="http://schemas.openxmlformats.org/officeDocument/2006/relationships" ref="AC1921" r:id="rId1916"/>
    <hyperlink xmlns:r="http://schemas.openxmlformats.org/officeDocument/2006/relationships" ref="AC1922" r:id="rId1917"/>
    <hyperlink xmlns:r="http://schemas.openxmlformats.org/officeDocument/2006/relationships" ref="AC1923" r:id="rId1918"/>
    <hyperlink xmlns:r="http://schemas.openxmlformats.org/officeDocument/2006/relationships" ref="AC1924" r:id="rId1919"/>
    <hyperlink xmlns:r="http://schemas.openxmlformats.org/officeDocument/2006/relationships" ref="AC1925" r:id="rId1920"/>
    <hyperlink xmlns:r="http://schemas.openxmlformats.org/officeDocument/2006/relationships" ref="AC1926" r:id="rId1921"/>
    <hyperlink xmlns:r="http://schemas.openxmlformats.org/officeDocument/2006/relationships" ref="AC1927" r:id="rId1922"/>
    <hyperlink xmlns:r="http://schemas.openxmlformats.org/officeDocument/2006/relationships" ref="AC1928" r:id="rId1923"/>
    <hyperlink xmlns:r="http://schemas.openxmlformats.org/officeDocument/2006/relationships" ref="AC1929" r:id="rId1924"/>
    <hyperlink xmlns:r="http://schemas.openxmlformats.org/officeDocument/2006/relationships" ref="AC1930" r:id="rId1925"/>
    <hyperlink xmlns:r="http://schemas.openxmlformats.org/officeDocument/2006/relationships" ref="AC1931" r:id="rId1926"/>
    <hyperlink xmlns:r="http://schemas.openxmlformats.org/officeDocument/2006/relationships" ref="AC1932" r:id="rId1927"/>
    <hyperlink xmlns:r="http://schemas.openxmlformats.org/officeDocument/2006/relationships" ref="AC1933" r:id="rId1928"/>
    <hyperlink xmlns:r="http://schemas.openxmlformats.org/officeDocument/2006/relationships" ref="AC1934" r:id="rId1929"/>
    <hyperlink xmlns:r="http://schemas.openxmlformats.org/officeDocument/2006/relationships" ref="AC1935" r:id="rId1930"/>
    <hyperlink xmlns:r="http://schemas.openxmlformats.org/officeDocument/2006/relationships" ref="AC1936" r:id="rId1931"/>
    <hyperlink xmlns:r="http://schemas.openxmlformats.org/officeDocument/2006/relationships" ref="AC1937" r:id="rId1932"/>
    <hyperlink xmlns:r="http://schemas.openxmlformats.org/officeDocument/2006/relationships" ref="AC1938" r:id="rId1933"/>
    <hyperlink xmlns:r="http://schemas.openxmlformats.org/officeDocument/2006/relationships" ref="AC1939" r:id="rId1934"/>
    <hyperlink xmlns:r="http://schemas.openxmlformats.org/officeDocument/2006/relationships" ref="AC1940" r:id="rId1935"/>
    <hyperlink xmlns:r="http://schemas.openxmlformats.org/officeDocument/2006/relationships" ref="AC1941" r:id="rId1936"/>
    <hyperlink xmlns:r="http://schemas.openxmlformats.org/officeDocument/2006/relationships" ref="AC1942" r:id="rId1937"/>
    <hyperlink xmlns:r="http://schemas.openxmlformats.org/officeDocument/2006/relationships" ref="AC1943" r:id="rId1938"/>
    <hyperlink xmlns:r="http://schemas.openxmlformats.org/officeDocument/2006/relationships" ref="AC1944" r:id="rId1939"/>
    <hyperlink xmlns:r="http://schemas.openxmlformats.org/officeDocument/2006/relationships" ref="AC1945" r:id="rId1940"/>
    <hyperlink xmlns:r="http://schemas.openxmlformats.org/officeDocument/2006/relationships" ref="AC1946" r:id="rId1941"/>
    <hyperlink xmlns:r="http://schemas.openxmlformats.org/officeDocument/2006/relationships" ref="AC1947" r:id="rId1942"/>
    <hyperlink xmlns:r="http://schemas.openxmlformats.org/officeDocument/2006/relationships" ref="AC1948" r:id="rId1943"/>
    <hyperlink xmlns:r="http://schemas.openxmlformats.org/officeDocument/2006/relationships" ref="AC1949" r:id="rId1944"/>
    <hyperlink xmlns:r="http://schemas.openxmlformats.org/officeDocument/2006/relationships" ref="AC1950" r:id="rId1945"/>
    <hyperlink xmlns:r="http://schemas.openxmlformats.org/officeDocument/2006/relationships" ref="AC1951" r:id="rId1946"/>
    <hyperlink xmlns:r="http://schemas.openxmlformats.org/officeDocument/2006/relationships" ref="AC1952" r:id="rId1947"/>
    <hyperlink xmlns:r="http://schemas.openxmlformats.org/officeDocument/2006/relationships" ref="AC1953" r:id="rId1948"/>
    <hyperlink xmlns:r="http://schemas.openxmlformats.org/officeDocument/2006/relationships" ref="AC1954" r:id="rId1949"/>
    <hyperlink xmlns:r="http://schemas.openxmlformats.org/officeDocument/2006/relationships" ref="AC1955" r:id="rId1950"/>
    <hyperlink xmlns:r="http://schemas.openxmlformats.org/officeDocument/2006/relationships" ref="AC1956" r:id="rId1951"/>
    <hyperlink xmlns:r="http://schemas.openxmlformats.org/officeDocument/2006/relationships" ref="AC1957" r:id="rId1952"/>
    <hyperlink xmlns:r="http://schemas.openxmlformats.org/officeDocument/2006/relationships" ref="AC1958" r:id="rId1953"/>
    <hyperlink xmlns:r="http://schemas.openxmlformats.org/officeDocument/2006/relationships" ref="AC1959" r:id="rId1954"/>
    <hyperlink xmlns:r="http://schemas.openxmlformats.org/officeDocument/2006/relationships" ref="AC1960" r:id="rId1955"/>
    <hyperlink xmlns:r="http://schemas.openxmlformats.org/officeDocument/2006/relationships" ref="AC1961" r:id="rId1956"/>
    <hyperlink xmlns:r="http://schemas.openxmlformats.org/officeDocument/2006/relationships" ref="AC1962" r:id="rId1957"/>
    <hyperlink xmlns:r="http://schemas.openxmlformats.org/officeDocument/2006/relationships" ref="AC1963" r:id="rId1958"/>
    <hyperlink xmlns:r="http://schemas.openxmlformats.org/officeDocument/2006/relationships" ref="AC1964" r:id="rId1959"/>
    <hyperlink xmlns:r="http://schemas.openxmlformats.org/officeDocument/2006/relationships" ref="AC1965" r:id="rId1960"/>
    <hyperlink xmlns:r="http://schemas.openxmlformats.org/officeDocument/2006/relationships" ref="AC1966" r:id="rId1961"/>
    <hyperlink xmlns:r="http://schemas.openxmlformats.org/officeDocument/2006/relationships" ref="AC1967" r:id="rId1962"/>
    <hyperlink xmlns:r="http://schemas.openxmlformats.org/officeDocument/2006/relationships" ref="AC1968" r:id="rId1963"/>
    <hyperlink xmlns:r="http://schemas.openxmlformats.org/officeDocument/2006/relationships" ref="AC1969" r:id="rId1964"/>
    <hyperlink xmlns:r="http://schemas.openxmlformats.org/officeDocument/2006/relationships" ref="AC1970" r:id="rId1965"/>
    <hyperlink xmlns:r="http://schemas.openxmlformats.org/officeDocument/2006/relationships" ref="AC1971" r:id="rId1966"/>
    <hyperlink xmlns:r="http://schemas.openxmlformats.org/officeDocument/2006/relationships" ref="AC1972" r:id="rId196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Aleix Borrella Colomé</dc:creator>
  <dcterms:created xsi:type="dcterms:W3CDTF">2024-09-21T20:25:48Z</dcterms:created>
  <dcterms:modified xsi:type="dcterms:W3CDTF">2025-06-24T20:33:14Z</dcterms:modified>
  <cp:lastModifiedBy>Aleix Borrella Colomé</cp:lastModifiedBy>
</cp:coreProperties>
</file>