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godzc\Desktop\Excel\"/>
    </mc:Choice>
  </mc:AlternateContent>
  <xr:revisionPtr revIDLastSave="0" documentId="13_ncr:1_{4FB8D6AE-4C95-4066-AE25-A299F1E35CA9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ales" sheetId="1" r:id="rId1"/>
    <sheet name="Database" sheetId="3" r:id="rId2"/>
    <sheet name="Addition" sheetId="2" r:id="rId3"/>
  </sheets>
  <definedNames>
    <definedName name="_xlnm._FilterDatabase" localSheetId="1" hidden="1">Database!$A$6:$G$19</definedName>
    <definedName name="_xlnm.Criteria" localSheetId="1">Database!$A$2:$G$3</definedName>
    <definedName name="_xlnm.Extract" localSheetId="1">Database!$A$22:$G$22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8" i="1"/>
  <c r="J7" i="3"/>
  <c r="F12" i="2" l="1"/>
  <c r="C13" i="2" s="1"/>
  <c r="F13" i="2" s="1"/>
  <c r="C14" i="2" s="1"/>
  <c r="F14" i="2" s="1"/>
  <c r="C15" i="2" s="1"/>
  <c r="F15" i="2" s="1"/>
  <c r="E12" i="2"/>
  <c r="E13" i="2"/>
  <c r="E14" i="2"/>
  <c r="E15" i="2"/>
  <c r="D12" i="2"/>
  <c r="D13" i="2"/>
  <c r="D14" i="2"/>
  <c r="D15" i="2"/>
  <c r="F11" i="2"/>
  <c r="E11" i="2"/>
  <c r="D11" i="2"/>
  <c r="C12" i="2"/>
  <c r="C11" i="2"/>
  <c r="B11" i="2"/>
  <c r="E6" i="2"/>
  <c r="E5" i="2"/>
  <c r="E2" i="2"/>
  <c r="J9" i="3"/>
  <c r="J8" i="3"/>
  <c r="E4" i="1"/>
  <c r="C20" i="1"/>
  <c r="C9" i="1"/>
  <c r="C10" i="1"/>
  <c r="C11" i="1"/>
  <c r="C12" i="1"/>
  <c r="C13" i="1"/>
  <c r="C14" i="1"/>
  <c r="C15" i="1"/>
  <c r="C16" i="1"/>
  <c r="C17" i="1"/>
  <c r="C18" i="1"/>
  <c r="C19" i="1"/>
  <c r="C8" i="1"/>
  <c r="F19" i="3" l="1"/>
  <c r="F18" i="3"/>
  <c r="F17" i="3"/>
  <c r="F16" i="3"/>
  <c r="F15" i="3"/>
  <c r="F14" i="3"/>
  <c r="F13" i="3"/>
  <c r="F12" i="3"/>
  <c r="F11" i="3"/>
  <c r="F10" i="3"/>
  <c r="F9" i="3"/>
  <c r="F8" i="3"/>
  <c r="F7" i="3"/>
  <c r="E4" i="2"/>
  <c r="E3" i="2"/>
  <c r="H20" i="1"/>
  <c r="J20" i="1" s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<sst xmlns="http://schemas.openxmlformats.org/spreadsheetml/2006/main" count="133" uniqueCount="60">
  <si>
    <t>Report Date</t>
  </si>
  <si>
    <t>Look up</t>
  </si>
  <si>
    <t>Bonus Info</t>
  </si>
  <si>
    <t>Sales rep name</t>
  </si>
  <si>
    <t>Erica</t>
  </si>
  <si>
    <t>Q4</t>
  </si>
  <si>
    <t>Threshold</t>
  </si>
  <si>
    <t>Quarter</t>
  </si>
  <si>
    <t>Q3</t>
  </si>
  <si>
    <t>Domestic</t>
  </si>
  <si>
    <t>Amount sold</t>
  </si>
  <si>
    <t>International</t>
  </si>
  <si>
    <t>2018 Sales Total By Quarter</t>
  </si>
  <si>
    <t>Sales Rep</t>
  </si>
  <si>
    <t>Hire Date</t>
  </si>
  <si>
    <t>Years Worked</t>
  </si>
  <si>
    <t>Q1</t>
  </si>
  <si>
    <t xml:space="preserve">Q2 </t>
  </si>
  <si>
    <t>Total</t>
  </si>
  <si>
    <t>Location</t>
  </si>
  <si>
    <t>Bonus</t>
  </si>
  <si>
    <t>Ron</t>
  </si>
  <si>
    <t>Nick</t>
  </si>
  <si>
    <t>Sally</t>
  </si>
  <si>
    <t>Susan</t>
  </si>
  <si>
    <t>Bob</t>
  </si>
  <si>
    <t>Mark</t>
  </si>
  <si>
    <t>Swathi</t>
  </si>
  <si>
    <t>Mike</t>
  </si>
  <si>
    <t>Rick</t>
  </si>
  <si>
    <t>Jill</t>
  </si>
  <si>
    <t>Rich</t>
  </si>
  <si>
    <t>Daryl</t>
  </si>
  <si>
    <t>Input Area</t>
  </si>
  <si>
    <t>Summary Calculations</t>
  </si>
  <si>
    <t>Facility Costs</t>
  </si>
  <si>
    <t>Loan Amount</t>
  </si>
  <si>
    <t>Down Payment</t>
  </si>
  <si>
    <t>No. Periods</t>
  </si>
  <si>
    <t># of Pmts per Year</t>
  </si>
  <si>
    <t>Monthly Rate</t>
  </si>
  <si>
    <t>Years</t>
  </si>
  <si>
    <t>Monthly Payment</t>
  </si>
  <si>
    <t>APR</t>
  </si>
  <si>
    <t>Total Interest Paid</t>
  </si>
  <si>
    <t>1st Payment Date</t>
  </si>
  <si>
    <t>Payment #</t>
  </si>
  <si>
    <t>Payment Date</t>
  </si>
  <si>
    <t>Beginning Balance</t>
  </si>
  <si>
    <t>Interest Paid</t>
  </si>
  <si>
    <t>Principal Payment</t>
  </si>
  <si>
    <t>Ending Balance</t>
  </si>
  <si>
    <t>Criteria Range</t>
  </si>
  <si>
    <t>Database</t>
  </si>
  <si>
    <t>Output Range</t>
  </si>
  <si>
    <t>Summary</t>
  </si>
  <si>
    <t>Number of Reps Meeting Criteria</t>
  </si>
  <si>
    <t>Highest Annual Sales for Criteria</t>
  </si>
  <si>
    <t>Average Annual Sales for Criteria</t>
  </si>
  <si>
    <t>&gt;=240000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</si>
</sst>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44" fontId="1" fillId="0" borderId="0" applyFont="0" applyFill="0" applyBorder="0" applyAlignment="0" applyProtection="0"/>
    <xf numFmtId="0" fontId="4" fillId="4" borderId="2" applyNumberFormat="0" applyAlignment="0" applyProtection="0"/>
    <xf numFmtId="0" fontId="1" fillId="0" borderId="0"/>
    <xf numFmtId="0" fontId="3" fillId="3" borderId="1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3" borderId="1" applyNumberForma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60">
    <xf numFmtId="0" fontId="0" fillId="0" borderId="0" xfId="0"/>
    <xf numFmtId="0" fontId="1" fillId="0" borderId="0" xfId="3" applyFill="1" applyBorder="1"/>
    <xf numFmtId="0" fontId="1" fillId="0" borderId="0" xfId="3" applyBorder="1"/>
    <xf numFmtId="0" fontId="7" fillId="5" borderId="1" xfId="4" applyFont="1" applyFill="1"/>
    <xf numFmtId="0" fontId="5" fillId="5" borderId="2" xfId="2" applyFont="1" applyFill="1"/>
    <xf numFmtId="0" fontId="6" fillId="0" borderId="0" xfId="3" applyFont="1"/>
    <xf numFmtId="0" fontId="4" fillId="4" borderId="2" xfId="2"/>
    <xf numFmtId="164" fontId="10" fillId="4" borderId="2" xfId="2" applyNumberFormat="1" applyFont="1"/>
    <xf numFmtId="44" fontId="10" fillId="4" borderId="2" xfId="2" applyNumberFormat="1" applyFont="1"/>
    <xf numFmtId="0" fontId="10" fillId="4" borderId="2" xfId="2" applyFont="1"/>
    <xf numFmtId="44" fontId="0" fillId="0" borderId="0" xfId="1" applyFont="1"/>
    <xf numFmtId="10" fontId="10" fillId="4" borderId="2" xfId="2" applyNumberFormat="1" applyFont="1"/>
    <xf numFmtId="8" fontId="10" fillId="4" borderId="2" xfId="2" applyNumberFormat="1" applyFont="1"/>
    <xf numFmtId="14" fontId="10" fillId="4" borderId="2" xfId="2" applyNumberFormat="1" applyFont="1"/>
    <xf numFmtId="44" fontId="0" fillId="0" borderId="0" xfId="0" applyNumberFormat="1"/>
    <xf numFmtId="14" fontId="0" fillId="0" borderId="0" xfId="0" applyNumberFormat="1" applyBorder="1"/>
    <xf numFmtId="8" fontId="1" fillId="0" borderId="0" xfId="3" applyNumberFormat="1"/>
    <xf numFmtId="0" fontId="4" fillId="4" borderId="2" xfId="2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1" fillId="0" borderId="0" xfId="3" applyNumberFormat="1" applyAlignment="1">
      <alignment horizontal="center"/>
    </xf>
    <xf numFmtId="8" fontId="0" fillId="0" borderId="0" xfId="0" applyNumberFormat="1"/>
    <xf numFmtId="8" fontId="0" fillId="0" borderId="0" xfId="1" applyNumberFormat="1" applyFont="1"/>
    <xf numFmtId="0" fontId="1" fillId="0" borderId="0" xfId="3" applyAlignment="1">
      <alignment horizontal="center"/>
    </xf>
    <xf numFmtId="14" fontId="0" fillId="0" borderId="0" xfId="0" applyNumberForma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5" borderId="1" xfId="4" applyFont="1" applyFill="1"/>
    <xf numFmtId="0" fontId="5" fillId="5" borderId="1" xfId="4" applyFont="1" applyFill="1" applyAlignment="1">
      <alignment horizontal="center"/>
    </xf>
    <xf numFmtId="0" fontId="7" fillId="5" borderId="6" xfId="4" applyFont="1" applyFill="1" applyBorder="1"/>
    <xf numFmtId="0" fontId="7" fillId="5" borderId="7" xfId="0" applyFont="1" applyFill="1" applyBorder="1"/>
    <xf numFmtId="0" fontId="0" fillId="0" borderId="8" xfId="3" applyFont="1" applyBorder="1"/>
    <xf numFmtId="0" fontId="0" fillId="0" borderId="9" xfId="0" applyBorder="1"/>
    <xf numFmtId="0" fontId="0" fillId="0" borderId="8" xfId="0" applyBorder="1"/>
    <xf numFmtId="164" fontId="0" fillId="0" borderId="9" xfId="1" applyNumberFormat="1" applyFont="1" applyBorder="1"/>
    <xf numFmtId="0" fontId="0" fillId="0" borderId="10" xfId="3" applyFont="1" applyBorder="1"/>
    <xf numFmtId="164" fontId="0" fillId="0" borderId="11" xfId="1" applyNumberFormat="1" applyFont="1" applyBorder="1"/>
    <xf numFmtId="0" fontId="5" fillId="5" borderId="3" xfId="6" applyFont="1" applyFill="1" applyBorder="1"/>
    <xf numFmtId="0" fontId="5" fillId="5" borderId="0" xfId="7" applyFont="1" applyFill="1" applyBorder="1"/>
    <xf numFmtId="14" fontId="0" fillId="0" borderId="3" xfId="8" applyNumberFormat="1" applyFont="1" applyBorder="1"/>
    <xf numFmtId="14" fontId="0" fillId="0" borderId="0" xfId="9" applyNumberFormat="1" applyFont="1" applyBorder="1"/>
    <xf numFmtId="0" fontId="1" fillId="0" borderId="3" xfId="10" applyBorder="1"/>
    <xf numFmtId="0" fontId="3" fillId="3" borderId="1" xfId="11"/>
    <xf numFmtId="9" fontId="0" fillId="0" borderId="3" xfId="12" applyNumberFormat="1" applyFont="1" applyBorder="1"/>
    <xf numFmtId="164" fontId="1" fillId="0" borderId="3" xfId="13" applyNumberFormat="1" applyBorder="1"/>
    <xf numFmtId="9" fontId="1" fillId="0" borderId="3" xfId="14" applyNumberFormat="1" applyBorder="1"/>
    <xf numFmtId="164" fontId="2" fillId="2" borderId="4" xfId="15" applyNumberFormat="1" applyFont="1" applyFill="1" applyBorder="1"/>
    <xf numFmtId="9" fontId="8" fillId="0" borderId="3" xfId="16" applyNumberFormat="1" applyFont="1" applyFill="1" applyBorder="1"/>
    <xf numFmtId="0" fontId="5" fillId="5" borderId="0" xfId="19" applyFont="1" applyFill="1"/>
    <xf numFmtId="0" fontId="5" fillId="5" borderId="0" xfId="20" applyFont="1" applyFill="1" applyAlignment="1">
      <alignment horizontal="center"/>
    </xf>
    <xf numFmtId="14" fontId="1" fillId="0" borderId="3" xfId="21" applyNumberFormat="1" applyBorder="1"/>
    <xf numFmtId="165" fontId="1" fillId="0" borderId="3" xfId="22" applyNumberFormat="1" applyBorder="1" applyAlignment="1">
      <alignment horizontal="left" indent="2"/>
    </xf>
    <xf numFmtId="164" fontId="0" fillId="0" borderId="3" xfId="23" applyNumberFormat="1" applyFont="1" applyBorder="1"/>
    <xf numFmtId="164" fontId="1" fillId="7" borderId="3" xfId="24" applyNumberFormat="1" applyFill="1" applyBorder="1"/>
    <xf numFmtId="0" fontId="1" fillId="7" borderId="3" xfId="25" applyFill="1" applyBorder="1"/>
    <xf numFmtId="44" fontId="0" fillId="7" borderId="3" xfId="26" applyNumberFormat="1" applyFont="1" applyFill="1" applyBorder="1"/>
    <xf numFmtId="0" fontId="0" fillId="0" borderId="3" xfId="27" applyFont="1" applyBorder="1"/>
    <xf numFmtId="0" fontId="6" fillId="0" borderId="0" xfId="28" applyFont="1" applyBorder="1"/>
    <xf numFmtId="0" fontId="0" fillId="7" borderId="3" xfId="25" applyFont="1" applyFill="1" applyBorder="1"/>
    <xf numFmtId="0" fontId="9" fillId="6" borderId="5" xfId="17" applyFont="1" applyFill="1" applyBorder="1" applyAlignment="1">
      <alignment horizontal="center"/>
    </xf>
    <xf numFmtId="0" fontId="9" fillId="6" borderId="0" xfId="18" applyFont="1" applyFill="1" applyBorder="1" applyAlignment="1">
      <alignment horizontal="center"/>
    </xf>
  </cellXfs>
  <cellStyles count="29">
    <cellStyle name="+KOEJJ+LLLdVliLEDeJ40mo5VEG/4oTiI2j2Fht3WQY=-~PElbKP/J6W+tZrzn1t2SJA==" xfId="28" xr:uid="{00000000-0005-0000-0000-00001E000000}"/>
    <cellStyle name="3lPtPwTjMopc0LtRM+QWCFTtZIB77mZJPle3GG4cCBQ=-~u0KpLj7LJajnT+RO/xtr6g==" xfId="12" xr:uid="{00000000-0005-0000-0000-00000E000000}"/>
    <cellStyle name="9ducT/7TMUAOFDy9/9j/ix90TfwdjYRKqZdpitS3exQ=-~fkx4LTFOBOfIRFq/BQEkhg==" xfId="22" xr:uid="{00000000-0005-0000-0000-000018000000}"/>
    <cellStyle name="9ivHlsJpkCbqoGfPnFaJPa9VnLwhdCEaNciwyFh3yOc=-~FDvX2ynAM491jG2Vj7Gc2w==" xfId="9" xr:uid="{00000000-0005-0000-0000-00000B000000}"/>
    <cellStyle name="b98psgLlpM0qFuEoQbDcO25KgyVnvykpQIYBPkqsVC0=-~mmU3loJKaCXNFLveE/hObQ==" xfId="20" xr:uid="{00000000-0005-0000-0000-000016000000}"/>
    <cellStyle name="Currency" xfId="1" builtinId="4"/>
    <cellStyle name="Custom Style 1" xfId="3" xr:uid="{00000000-0005-0000-0000-000002000000}"/>
    <cellStyle name="Custom Style 2" xfId="4" xr:uid="{00000000-0005-0000-0000-000003000000}"/>
    <cellStyle name="gCuQfAExHLHaRwwilakL6yjseRNrvAMDDRR2CY1KnCQ=-~KFkp7jad3HwFGa942Lc6Lw==" xfId="16" xr:uid="{00000000-0005-0000-0000-000012000000}"/>
    <cellStyle name="gSnUuhIIAbTyzoQYMxxkWFbD+WPka49Yz4A8bHo3wQ8=-~vzG/gJgVOhV+iTQzsoSf/w==" xfId="14" xr:uid="{00000000-0005-0000-0000-000010000000}"/>
    <cellStyle name="GUGNd5yVyCUo2aeLBQ5PaUnBcHR2ijmloQeF2dG6hlQ=-~u1CVd58Zq3IhTRJPWxbvSg==" xfId="11" xr:uid="{00000000-0005-0000-0000-00000D000000}"/>
    <cellStyle name="gupQJj3GQciph19KTWMflqMfInt43XKlERPuVS+LvA4=-~hxQxDQoJYNQcWs6qabhaSA==" xfId="15" xr:uid="{00000000-0005-0000-0000-000011000000}"/>
    <cellStyle name="HiF2YKNsqjFy1zzVddjdImHajeGbzlqNOG/9pxYbylY=-~aMNpaYMn9HoF4p35zzPvzA==" xfId="8" xr:uid="{00000000-0005-0000-0000-00000A000000}"/>
    <cellStyle name="HW1sxGWY1ZOlfhjyYaANa4xXafIr+O4TUBGkmlMu408=-~qjoOQBnpDRVXqExIItPi3Q==" xfId="17" xr:uid="{00000000-0005-0000-0000-000013000000}"/>
    <cellStyle name="hYgH4Y6oWKiJogKSfaEAg0Fr39Hm9VZ2npxNuO8+pe8=-~2AF1KhfOevCRp+wDCuI3wQ==" xfId="19" xr:uid="{00000000-0005-0000-0000-000015000000}"/>
    <cellStyle name="ITo9PL90ioDSLnCHQkqENaSPiyb5MxkNLg2n+NLy2lI=-~n/dPClVRWtbWwUR5c3wYWA==" xfId="13" xr:uid="{00000000-0005-0000-0000-00000F000000}"/>
    <cellStyle name="khv0UZ3JRDAvFaaj1ArDWJQKCg2Wha0IPyi5lycZDEk=-~yXnM6vgXqPCu3MqCgEU+Jg==" xfId="27" xr:uid="{00000000-0005-0000-0000-00001D000000}"/>
    <cellStyle name="Normal" xfId="0" builtinId="0"/>
    <cellStyle name="nrTlNPZvxpUwsI5R6Gp+37PjsuO7T3DEVKm4PHBNh58=-~XvVHAPy1QKBwTMwcdi5+rw==" xfId="5" xr:uid="{00000000-0005-0000-0000-000007000000}"/>
    <cellStyle name="Output" xfId="2" builtinId="21"/>
    <cellStyle name="qD7u9WlxKUtpbfpdVaSHLcNSLYniWeaH5ZiLNsSaTIA=-~xv8vyq7C2hkLaep6+P0c7Q==" xfId="26" xr:uid="{00000000-0005-0000-0000-00001C000000}"/>
    <cellStyle name="Rskhg9MLuTO0AUhs1Cr/CXDYrlTgXCi2+/phFx8jNEU=-~cZ2yMFZQ2hn5KbdovynreA==" xfId="25" xr:uid="{00000000-0005-0000-0000-00001B000000}"/>
    <cellStyle name="TlpNioq8RcSoXLNYilOU5U8+m6u8BBQm+Zc+tSamZHs=-~/Aizw1E4EayEwaS6CDtCdA==" xfId="10" xr:uid="{00000000-0005-0000-0000-00000C000000}"/>
    <cellStyle name="u3+UExIDY1vQsxV3TyDlPEvIYrrfxtG0+nkvLuF4rmI=-~L3EaZqsGnt6CJ73bFPvCqA==" xfId="7" xr:uid="{00000000-0005-0000-0000-000009000000}"/>
    <cellStyle name="VDQtMSyDM776NbcyD4YpvY7s6qvxkrB4HWNioIRBTFc=-~NgFS5NOrkesoOPBRBxE8gw==" xfId="21" xr:uid="{00000000-0005-0000-0000-000017000000}"/>
    <cellStyle name="VmXSv/eduAIQ7Ss0BhSvbEt/pKK9VIDg+8X5BvuS74s=-~2FiR4pLPSmcixkgHVlzZcQ==" xfId="24" xr:uid="{00000000-0005-0000-0000-00001A000000}"/>
    <cellStyle name="WrWRa5+qplBNb3ChATR0H6nJxSEn1zIBgDH2PBZzs00=-~ZbUPAWQR/d1Ll54XF8SKww==" xfId="18" xr:uid="{00000000-0005-0000-0000-000014000000}"/>
    <cellStyle name="X2/soIs+8+vYbJ18gRuzrOq6vUeV7TmSTrb0h/UVGQY=-~IMsE3sj7tuXWRNtm8OXzag==" xfId="6" xr:uid="{00000000-0005-0000-0000-000008000000}"/>
    <cellStyle name="ZsfzCBkUnD/VzXwIqA8RstBpVp3+LSIOelQgHz0AkHI=-~hfop2ulSFudDeTLzUFfFBg==" xfId="23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K13" sqref="K13"/>
    </sheetView>
  </sheetViews>
  <sheetFormatPr defaultColWidth="8.85546875" defaultRowHeight="15" x14ac:dyDescent="0.25"/>
  <cols>
    <col min="1" max="1" width="10" customWidth="1"/>
    <col min="2" max="3" width="12.140625" customWidth="1"/>
    <col min="4" max="4" width="14.28515625" customWidth="1"/>
    <col min="5" max="6" width="11.42578125" customWidth="1"/>
    <col min="7" max="7" width="12.140625" customWidth="1"/>
    <col min="8" max="10" width="12.42578125" customWidth="1"/>
    <col min="11" max="11" width="10.140625" customWidth="1"/>
    <col min="12" max="12" width="15.28515625" bestFit="1" customWidth="1"/>
  </cols>
  <sheetData>
    <row r="1" spans="1:10" x14ac:dyDescent="0.25">
      <c r="A1" s="36" t="s">
        <v>0</v>
      </c>
      <c r="D1" s="36" t="s">
        <v>1</v>
      </c>
      <c r="E1" s="37"/>
      <c r="I1" s="36" t="s">
        <v>2</v>
      </c>
      <c r="J1" s="36"/>
    </row>
    <row r="2" spans="1:10" x14ac:dyDescent="0.25">
      <c r="A2" s="38">
        <v>43132</v>
      </c>
      <c r="B2" s="39"/>
      <c r="C2" s="39"/>
      <c r="D2" s="40" t="s">
        <v>3</v>
      </c>
      <c r="E2" s="41" t="s">
        <v>4</v>
      </c>
      <c r="I2" s="42" t="s">
        <v>6</v>
      </c>
      <c r="J2" s="43">
        <v>200000</v>
      </c>
    </row>
    <row r="3" spans="1:10" ht="15.75" thickBot="1" x14ac:dyDescent="0.3">
      <c r="D3" s="40" t="s">
        <v>7</v>
      </c>
      <c r="E3" s="41" t="s">
        <v>8</v>
      </c>
      <c r="I3" s="42" t="s">
        <v>9</v>
      </c>
      <c r="J3" s="44">
        <v>0.03</v>
      </c>
    </row>
    <row r="4" spans="1:10" ht="15.75" thickBot="1" x14ac:dyDescent="0.3">
      <c r="D4" s="40" t="s">
        <v>10</v>
      </c>
      <c r="E4" s="45">
        <f>INDEX(D8:G20,MATCH(E2,A8:A20,0),MATCH(E3,D7:G7,0))</f>
        <v>80755</v>
      </c>
      <c r="I4" s="42" t="s">
        <v>11</v>
      </c>
      <c r="J4" s="46">
        <v>0.05</v>
      </c>
    </row>
    <row r="6" spans="1:10" ht="23.25" x14ac:dyDescent="0.35">
      <c r="A6" s="58" t="s">
        <v>12</v>
      </c>
      <c r="B6" s="59"/>
      <c r="C6" s="59"/>
      <c r="D6" s="59"/>
      <c r="E6" s="59"/>
      <c r="F6" s="59"/>
      <c r="G6" s="59"/>
      <c r="H6" s="59"/>
      <c r="I6" s="59"/>
      <c r="J6" s="59"/>
    </row>
    <row r="7" spans="1:10" x14ac:dyDescent="0.25">
      <c r="A7" s="47" t="s">
        <v>13</v>
      </c>
      <c r="B7" s="47" t="s">
        <v>14</v>
      </c>
      <c r="C7" s="47" t="s">
        <v>15</v>
      </c>
      <c r="D7" s="48" t="s">
        <v>16</v>
      </c>
      <c r="E7" s="48" t="s">
        <v>17</v>
      </c>
      <c r="F7" s="48" t="s">
        <v>8</v>
      </c>
      <c r="G7" s="48" t="s">
        <v>5</v>
      </c>
      <c r="H7" s="48" t="s">
        <v>18</v>
      </c>
      <c r="I7" s="47" t="s">
        <v>19</v>
      </c>
      <c r="J7" s="47" t="s">
        <v>20</v>
      </c>
    </row>
    <row r="8" spans="1:10" x14ac:dyDescent="0.25">
      <c r="A8" s="40" t="s">
        <v>21</v>
      </c>
      <c r="B8" s="49">
        <v>42430</v>
      </c>
      <c r="C8" s="50">
        <f>YEARFRAC(B8,A$2)</f>
        <v>1.9166666666666667</v>
      </c>
      <c r="D8" s="51">
        <v>29911</v>
      </c>
      <c r="E8" s="51">
        <v>92249</v>
      </c>
      <c r="F8" s="51">
        <v>46475</v>
      </c>
      <c r="G8" s="51">
        <v>33947</v>
      </c>
      <c r="H8" s="52">
        <f t="shared" ref="H8:H20" si="0">SUM(D8:G8)</f>
        <v>202582</v>
      </c>
      <c r="I8" s="53" t="s">
        <v>11</v>
      </c>
      <c r="J8" s="54">
        <f>IF(AND(I8="International",H8&gt;200000),H8*J$4,H8*J$3)</f>
        <v>10129.1</v>
      </c>
    </row>
    <row r="9" spans="1:10" x14ac:dyDescent="0.25">
      <c r="A9" s="40" t="s">
        <v>22</v>
      </c>
      <c r="B9" s="49">
        <v>41771</v>
      </c>
      <c r="C9" s="50">
        <f t="shared" ref="C9:C20" si="1">YEARFRAC(B9,A$2)</f>
        <v>3.7194444444444446</v>
      </c>
      <c r="D9" s="51">
        <v>32752</v>
      </c>
      <c r="E9" s="51">
        <v>30222</v>
      </c>
      <c r="F9" s="51">
        <v>43997</v>
      </c>
      <c r="G9" s="51">
        <v>93277</v>
      </c>
      <c r="H9" s="52">
        <f t="shared" si="0"/>
        <v>200248</v>
      </c>
      <c r="I9" s="53" t="s">
        <v>11</v>
      </c>
      <c r="J9" s="54">
        <f t="shared" ref="J9:J19" si="2">IF(AND(I9="International",H9&gt;200000),H9*J$4,H9*J$3)</f>
        <v>10012.400000000001</v>
      </c>
    </row>
    <row r="10" spans="1:10" x14ac:dyDescent="0.25">
      <c r="A10" s="40" t="s">
        <v>23</v>
      </c>
      <c r="B10" s="49">
        <v>42808</v>
      </c>
      <c r="C10" s="50">
        <f t="shared" si="1"/>
        <v>0.88055555555555554</v>
      </c>
      <c r="D10" s="51">
        <v>36991</v>
      </c>
      <c r="E10" s="51">
        <v>54102</v>
      </c>
      <c r="F10" s="51">
        <v>63914</v>
      </c>
      <c r="G10" s="51">
        <v>42642</v>
      </c>
      <c r="H10" s="52">
        <f t="shared" si="0"/>
        <v>197649</v>
      </c>
      <c r="I10" s="53" t="s">
        <v>9</v>
      </c>
      <c r="J10" s="54">
        <f t="shared" si="2"/>
        <v>5929.4699999999993</v>
      </c>
    </row>
    <row r="11" spans="1:10" x14ac:dyDescent="0.25">
      <c r="A11" s="40" t="s">
        <v>24</v>
      </c>
      <c r="B11" s="49">
        <v>42936</v>
      </c>
      <c r="C11" s="50">
        <f t="shared" si="1"/>
        <v>0.53055555555555556</v>
      </c>
      <c r="D11" s="51">
        <v>50087</v>
      </c>
      <c r="E11" s="51">
        <v>25179</v>
      </c>
      <c r="F11" s="51">
        <v>64912</v>
      </c>
      <c r="G11" s="51">
        <v>68875</v>
      </c>
      <c r="H11" s="52">
        <f t="shared" si="0"/>
        <v>209053</v>
      </c>
      <c r="I11" s="53" t="s">
        <v>9</v>
      </c>
      <c r="J11" s="54">
        <f t="shared" si="2"/>
        <v>6271.59</v>
      </c>
    </row>
    <row r="12" spans="1:10" x14ac:dyDescent="0.25">
      <c r="A12" s="40" t="s">
        <v>25</v>
      </c>
      <c r="B12" s="49">
        <v>40457</v>
      </c>
      <c r="C12" s="50">
        <f t="shared" si="1"/>
        <v>7.3194444444444446</v>
      </c>
      <c r="D12" s="51">
        <v>52923</v>
      </c>
      <c r="E12" s="51">
        <v>62673</v>
      </c>
      <c r="F12" s="51">
        <v>63635</v>
      </c>
      <c r="G12" s="51">
        <v>57410</v>
      </c>
      <c r="H12" s="52">
        <f t="shared" si="0"/>
        <v>236641</v>
      </c>
      <c r="I12" s="53" t="s">
        <v>9</v>
      </c>
      <c r="J12" s="54">
        <f t="shared" si="2"/>
        <v>7099.23</v>
      </c>
    </row>
    <row r="13" spans="1:10" x14ac:dyDescent="0.25">
      <c r="A13" s="40" t="s">
        <v>26</v>
      </c>
      <c r="B13" s="49">
        <v>40120</v>
      </c>
      <c r="C13" s="50">
        <f t="shared" si="1"/>
        <v>8.2444444444444436</v>
      </c>
      <c r="D13" s="51">
        <v>59678</v>
      </c>
      <c r="E13" s="51">
        <v>70934</v>
      </c>
      <c r="F13" s="51">
        <v>78410</v>
      </c>
      <c r="G13" s="51">
        <v>32994</v>
      </c>
      <c r="H13" s="52">
        <f t="shared" si="0"/>
        <v>242016</v>
      </c>
      <c r="I13" s="53" t="s">
        <v>9</v>
      </c>
      <c r="J13" s="54">
        <f t="shared" si="2"/>
        <v>7260.48</v>
      </c>
    </row>
    <row r="14" spans="1:10" x14ac:dyDescent="0.25">
      <c r="A14" s="40" t="s">
        <v>27</v>
      </c>
      <c r="B14" s="49">
        <v>40394</v>
      </c>
      <c r="C14" s="50">
        <f t="shared" si="1"/>
        <v>7.4916666666666663</v>
      </c>
      <c r="D14" s="51">
        <v>66385</v>
      </c>
      <c r="E14" s="51">
        <v>74270</v>
      </c>
      <c r="F14" s="51">
        <v>36165</v>
      </c>
      <c r="G14" s="51">
        <v>76548</v>
      </c>
      <c r="H14" s="52">
        <f t="shared" si="0"/>
        <v>253368</v>
      </c>
      <c r="I14" s="53" t="s">
        <v>9</v>
      </c>
      <c r="J14" s="54">
        <f t="shared" si="2"/>
        <v>7601.04</v>
      </c>
    </row>
    <row r="15" spans="1:10" x14ac:dyDescent="0.25">
      <c r="A15" s="40" t="s">
        <v>28</v>
      </c>
      <c r="B15" s="49">
        <v>39973</v>
      </c>
      <c r="C15" s="50">
        <f t="shared" si="1"/>
        <v>8.6444444444444439</v>
      </c>
      <c r="D15" s="51">
        <v>66936</v>
      </c>
      <c r="E15" s="51">
        <v>72838</v>
      </c>
      <c r="F15" s="51">
        <v>60479</v>
      </c>
      <c r="G15" s="51">
        <v>63324</v>
      </c>
      <c r="H15" s="52">
        <f t="shared" si="0"/>
        <v>263577</v>
      </c>
      <c r="I15" s="53" t="s">
        <v>9</v>
      </c>
      <c r="J15" s="54">
        <f t="shared" si="2"/>
        <v>7907.3099999999995</v>
      </c>
    </row>
    <row r="16" spans="1:10" x14ac:dyDescent="0.25">
      <c r="A16" s="40" t="s">
        <v>29</v>
      </c>
      <c r="B16" s="49">
        <v>41015</v>
      </c>
      <c r="C16" s="50">
        <f t="shared" si="1"/>
        <v>5.791666666666667</v>
      </c>
      <c r="D16" s="51">
        <v>74507</v>
      </c>
      <c r="E16" s="51">
        <v>94178</v>
      </c>
      <c r="F16" s="51">
        <v>41391</v>
      </c>
      <c r="G16" s="51">
        <v>27235</v>
      </c>
      <c r="H16" s="52">
        <f t="shared" si="0"/>
        <v>237311</v>
      </c>
      <c r="I16" s="53" t="s">
        <v>9</v>
      </c>
      <c r="J16" s="54">
        <f t="shared" si="2"/>
        <v>7119.33</v>
      </c>
    </row>
    <row r="17" spans="1:10" x14ac:dyDescent="0.25">
      <c r="A17" s="55" t="s">
        <v>30</v>
      </c>
      <c r="B17" s="49">
        <v>39820</v>
      </c>
      <c r="C17" s="50">
        <f t="shared" si="1"/>
        <v>9.0666666666666664</v>
      </c>
      <c r="D17" s="51">
        <v>76889</v>
      </c>
      <c r="E17" s="51">
        <v>49266</v>
      </c>
      <c r="F17" s="51">
        <v>64225</v>
      </c>
      <c r="G17" s="51">
        <v>55410</v>
      </c>
      <c r="H17" s="52">
        <f t="shared" si="0"/>
        <v>245790</v>
      </c>
      <c r="I17" s="53" t="s">
        <v>9</v>
      </c>
      <c r="J17" s="54">
        <f t="shared" si="2"/>
        <v>7373.7</v>
      </c>
    </row>
    <row r="18" spans="1:10" x14ac:dyDescent="0.25">
      <c r="A18" s="55" t="s">
        <v>31</v>
      </c>
      <c r="B18" s="49">
        <v>41723</v>
      </c>
      <c r="C18" s="50">
        <f t="shared" si="1"/>
        <v>3.85</v>
      </c>
      <c r="D18" s="51">
        <v>90515</v>
      </c>
      <c r="E18" s="51">
        <v>29238</v>
      </c>
      <c r="F18" s="51">
        <v>30973</v>
      </c>
      <c r="G18" s="51">
        <v>32145</v>
      </c>
      <c r="H18" s="52">
        <f t="shared" si="0"/>
        <v>182871</v>
      </c>
      <c r="I18" s="53" t="s">
        <v>9</v>
      </c>
      <c r="J18" s="54">
        <f t="shared" si="2"/>
        <v>5486.13</v>
      </c>
    </row>
    <row r="19" spans="1:10" x14ac:dyDescent="0.25">
      <c r="A19" s="55" t="s">
        <v>32</v>
      </c>
      <c r="B19" s="49">
        <v>40770</v>
      </c>
      <c r="C19" s="50">
        <f t="shared" si="1"/>
        <v>6.4611111111111112</v>
      </c>
      <c r="D19" s="51">
        <v>97426</v>
      </c>
      <c r="E19" s="51">
        <v>43061</v>
      </c>
      <c r="F19" s="51">
        <v>26122</v>
      </c>
      <c r="G19" s="51">
        <v>83391</v>
      </c>
      <c r="H19" s="52">
        <f t="shared" si="0"/>
        <v>250000</v>
      </c>
      <c r="I19" s="53" t="s">
        <v>9</v>
      </c>
      <c r="J19" s="54">
        <f t="shared" si="2"/>
        <v>7500</v>
      </c>
    </row>
    <row r="20" spans="1:10" x14ac:dyDescent="0.25">
      <c r="A20" s="55" t="s">
        <v>4</v>
      </c>
      <c r="B20" s="49">
        <v>41348</v>
      </c>
      <c r="C20" s="50">
        <f t="shared" si="1"/>
        <v>4.8777777777777782</v>
      </c>
      <c r="D20" s="51">
        <v>98094</v>
      </c>
      <c r="E20" s="51">
        <v>47398</v>
      </c>
      <c r="F20" s="51">
        <v>80755</v>
      </c>
      <c r="G20" s="51">
        <v>40446</v>
      </c>
      <c r="H20" s="52">
        <f t="shared" si="0"/>
        <v>266693</v>
      </c>
      <c r="I20" s="53" t="s">
        <v>11</v>
      </c>
      <c r="J20" s="54">
        <f t="shared" ref="J9:J20" si="3">H20*(H20&gt;=$J$2)*($J$3+(I20=$I$4)*($J$4-$J$3))</f>
        <v>13334.650000000001</v>
      </c>
    </row>
    <row r="22" spans="1:10" x14ac:dyDescent="0.25">
      <c r="B22" s="56"/>
      <c r="C22" s="56"/>
      <c r="D22" s="1"/>
    </row>
    <row r="23" spans="1:10" x14ac:dyDescent="0.25">
      <c r="B23" s="2"/>
      <c r="C23" s="2"/>
    </row>
    <row r="24" spans="1:10" x14ac:dyDescent="0.25">
      <c r="B24" s="2"/>
      <c r="C24" s="2"/>
    </row>
    <row r="25" spans="1:10" x14ac:dyDescent="0.25">
      <c r="B25" s="2"/>
      <c r="C25" s="2"/>
    </row>
  </sheetData>
  <mergeCells count="1">
    <mergeCell ref="A6:J6"/>
  </mergeCells>
  <dataValidations count="2">
    <dataValidation type="list" allowBlank="1" showInputMessage="1" showErrorMessage="1" sqref="E2" xr:uid="{00000000-0002-0000-0000-000000000000}">
      <formula1>$A$8:$A$20</formula1>
    </dataValidation>
    <dataValidation type="list" allowBlank="1" showInputMessage="1" showErrorMessage="1" sqref="E3" xr:uid="{00000000-0002-0000-0000-000001000000}">
      <formula1>$D$7:$G$7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workbookViewId="0">
      <selection activeCell="L8" sqref="L8"/>
    </sheetView>
  </sheetViews>
  <sheetFormatPr defaultRowHeight="15" x14ac:dyDescent="0.25"/>
  <cols>
    <col min="1" max="1" width="9.42578125" customWidth="1"/>
    <col min="2" max="5" width="11.5703125" customWidth="1"/>
    <col min="6" max="7" width="12.5703125" customWidth="1"/>
    <col min="9" max="9" width="32.42578125" customWidth="1"/>
    <col min="10" max="10" width="10" bestFit="1" customWidth="1"/>
  </cols>
  <sheetData>
    <row r="1" spans="1:10" ht="26.25" x14ac:dyDescent="0.4">
      <c r="A1" s="24" t="s">
        <v>52</v>
      </c>
      <c r="B1" s="25"/>
      <c r="C1" s="25"/>
      <c r="D1" s="25"/>
      <c r="E1" s="25"/>
      <c r="F1" s="25"/>
      <c r="G1" s="25"/>
    </row>
    <row r="2" spans="1:10" x14ac:dyDescent="0.25">
      <c r="A2" s="26" t="s">
        <v>13</v>
      </c>
      <c r="B2" s="27" t="s">
        <v>16</v>
      </c>
      <c r="C2" s="27" t="s">
        <v>17</v>
      </c>
      <c r="D2" s="27" t="s">
        <v>8</v>
      </c>
      <c r="E2" s="27" t="s">
        <v>5</v>
      </c>
      <c r="F2" s="27" t="s">
        <v>18</v>
      </c>
      <c r="G2" s="26" t="s">
        <v>19</v>
      </c>
    </row>
    <row r="3" spans="1:10" ht="21" x14ac:dyDescent="0.35">
      <c r="A3" s="24"/>
      <c r="F3" t="s">
        <v>59</v>
      </c>
      <c r="G3" t="s">
        <v>9</v>
      </c>
    </row>
    <row r="5" spans="1:10" ht="21" x14ac:dyDescent="0.35">
      <c r="A5" s="24" t="s">
        <v>53</v>
      </c>
    </row>
    <row r="6" spans="1:10" x14ac:dyDescent="0.25">
      <c r="A6" s="26" t="s">
        <v>13</v>
      </c>
      <c r="B6" s="27" t="s">
        <v>16</v>
      </c>
      <c r="C6" s="27" t="s">
        <v>17</v>
      </c>
      <c r="D6" s="27" t="s">
        <v>8</v>
      </c>
      <c r="E6" s="27" t="s">
        <v>5</v>
      </c>
      <c r="F6" s="27" t="s">
        <v>18</v>
      </c>
      <c r="G6" s="26" t="s">
        <v>19</v>
      </c>
      <c r="I6" s="28" t="s">
        <v>55</v>
      </c>
      <c r="J6" s="29"/>
    </row>
    <row r="7" spans="1:10" x14ac:dyDescent="0.25">
      <c r="A7" s="40" t="s">
        <v>21</v>
      </c>
      <c r="B7" s="51">
        <v>29911</v>
      </c>
      <c r="C7" s="51">
        <v>92249</v>
      </c>
      <c r="D7" s="51">
        <v>46475</v>
      </c>
      <c r="E7" s="51">
        <v>33947</v>
      </c>
      <c r="F7" s="52">
        <f t="shared" ref="F7:F19" si="0">SUM(B7:E7)</f>
        <v>202582</v>
      </c>
      <c r="G7" s="53" t="s">
        <v>11</v>
      </c>
      <c r="I7" s="30" t="s">
        <v>56</v>
      </c>
      <c r="J7" s="31">
        <f>DCOUNTA(A6:G19,,A22:G27)</f>
        <v>5</v>
      </c>
    </row>
    <row r="8" spans="1:10" x14ac:dyDescent="0.25">
      <c r="A8" s="40" t="s">
        <v>22</v>
      </c>
      <c r="B8" s="51">
        <v>32752</v>
      </c>
      <c r="C8" s="51">
        <v>30222</v>
      </c>
      <c r="D8" s="51">
        <v>43997</v>
      </c>
      <c r="E8" s="51">
        <v>93277</v>
      </c>
      <c r="F8" s="52">
        <f t="shared" si="0"/>
        <v>200248</v>
      </c>
      <c r="G8" s="53" t="s">
        <v>11</v>
      </c>
      <c r="I8" s="32" t="s">
        <v>57</v>
      </c>
      <c r="J8" s="33">
        <f>DMAX(A6:G19,"Total",A22:G27)</f>
        <v>263577</v>
      </c>
    </row>
    <row r="9" spans="1:10" x14ac:dyDescent="0.25">
      <c r="A9" s="40" t="s">
        <v>23</v>
      </c>
      <c r="B9" s="51">
        <v>36991</v>
      </c>
      <c r="C9" s="51">
        <v>54102</v>
      </c>
      <c r="D9" s="51">
        <v>63914</v>
      </c>
      <c r="E9" s="51">
        <v>42642</v>
      </c>
      <c r="F9" s="52">
        <f t="shared" si="0"/>
        <v>197649</v>
      </c>
      <c r="G9" s="57" t="s">
        <v>9</v>
      </c>
      <c r="I9" s="34" t="s">
        <v>58</v>
      </c>
      <c r="J9" s="35">
        <f>DAVERAGE(A6:G19,"Total",A22:G27)</f>
        <v>250950.2</v>
      </c>
    </row>
    <row r="10" spans="1:10" x14ac:dyDescent="0.25">
      <c r="A10" s="40" t="s">
        <v>24</v>
      </c>
      <c r="B10" s="51">
        <v>50087</v>
      </c>
      <c r="C10" s="51">
        <v>25179</v>
      </c>
      <c r="D10" s="51">
        <v>64912</v>
      </c>
      <c r="E10" s="51">
        <v>68875</v>
      </c>
      <c r="F10" s="52">
        <f t="shared" si="0"/>
        <v>209053</v>
      </c>
      <c r="G10" s="53" t="s">
        <v>9</v>
      </c>
    </row>
    <row r="11" spans="1:10" x14ac:dyDescent="0.25">
      <c r="A11" s="40" t="s">
        <v>25</v>
      </c>
      <c r="B11" s="51">
        <v>52923</v>
      </c>
      <c r="C11" s="51">
        <v>62673</v>
      </c>
      <c r="D11" s="51">
        <v>63635</v>
      </c>
      <c r="E11" s="51">
        <v>57410</v>
      </c>
      <c r="F11" s="52">
        <f t="shared" si="0"/>
        <v>236641</v>
      </c>
      <c r="G11" s="53" t="s">
        <v>9</v>
      </c>
    </row>
    <row r="12" spans="1:10" x14ac:dyDescent="0.25">
      <c r="A12" s="40" t="s">
        <v>26</v>
      </c>
      <c r="B12" s="51">
        <v>59678</v>
      </c>
      <c r="C12" s="51">
        <v>70934</v>
      </c>
      <c r="D12" s="51">
        <v>78410</v>
      </c>
      <c r="E12" s="51">
        <v>32994</v>
      </c>
      <c r="F12" s="52">
        <f t="shared" si="0"/>
        <v>242016</v>
      </c>
      <c r="G12" s="53" t="s">
        <v>9</v>
      </c>
    </row>
    <row r="13" spans="1:10" x14ac:dyDescent="0.25">
      <c r="A13" s="40" t="s">
        <v>27</v>
      </c>
      <c r="B13" s="51">
        <v>66385</v>
      </c>
      <c r="C13" s="51">
        <v>74270</v>
      </c>
      <c r="D13" s="51">
        <v>36165</v>
      </c>
      <c r="E13" s="51">
        <v>76548</v>
      </c>
      <c r="F13" s="52">
        <f t="shared" si="0"/>
        <v>253368</v>
      </c>
      <c r="G13" s="53" t="s">
        <v>9</v>
      </c>
    </row>
    <row r="14" spans="1:10" x14ac:dyDescent="0.25">
      <c r="A14" s="40" t="s">
        <v>28</v>
      </c>
      <c r="B14" s="51">
        <v>66936</v>
      </c>
      <c r="C14" s="51">
        <v>72838</v>
      </c>
      <c r="D14" s="51">
        <v>60479</v>
      </c>
      <c r="E14" s="51">
        <v>63324</v>
      </c>
      <c r="F14" s="52">
        <f t="shared" si="0"/>
        <v>263577</v>
      </c>
      <c r="G14" s="53" t="s">
        <v>9</v>
      </c>
    </row>
    <row r="15" spans="1:10" x14ac:dyDescent="0.25">
      <c r="A15" s="40" t="s">
        <v>29</v>
      </c>
      <c r="B15" s="51">
        <v>74507</v>
      </c>
      <c r="C15" s="51">
        <v>94178</v>
      </c>
      <c r="D15" s="51">
        <v>41391</v>
      </c>
      <c r="E15" s="51">
        <v>27235</v>
      </c>
      <c r="F15" s="52">
        <f t="shared" si="0"/>
        <v>237311</v>
      </c>
      <c r="G15" s="53" t="s">
        <v>9</v>
      </c>
    </row>
    <row r="16" spans="1:10" x14ac:dyDescent="0.25">
      <c r="A16" s="55" t="s">
        <v>30</v>
      </c>
      <c r="B16" s="51">
        <v>76889</v>
      </c>
      <c r="C16" s="51">
        <v>49266</v>
      </c>
      <c r="D16" s="51">
        <v>64225</v>
      </c>
      <c r="E16" s="51">
        <v>55410</v>
      </c>
      <c r="F16" s="52">
        <f t="shared" si="0"/>
        <v>245790</v>
      </c>
      <c r="G16" s="53" t="s">
        <v>9</v>
      </c>
    </row>
    <row r="17" spans="1:7" x14ac:dyDescent="0.25">
      <c r="A17" s="55" t="s">
        <v>31</v>
      </c>
      <c r="B17" s="51">
        <v>90515</v>
      </c>
      <c r="C17" s="51">
        <v>29238</v>
      </c>
      <c r="D17" s="51">
        <v>30973</v>
      </c>
      <c r="E17" s="51">
        <v>32145</v>
      </c>
      <c r="F17" s="52">
        <f t="shared" si="0"/>
        <v>182871</v>
      </c>
      <c r="G17" s="53" t="s">
        <v>9</v>
      </c>
    </row>
    <row r="18" spans="1:7" x14ac:dyDescent="0.25">
      <c r="A18" s="55" t="s">
        <v>32</v>
      </c>
      <c r="B18" s="51">
        <v>97426</v>
      </c>
      <c r="C18" s="51">
        <v>43061</v>
      </c>
      <c r="D18" s="51">
        <v>26122</v>
      </c>
      <c r="E18" s="51">
        <v>83391</v>
      </c>
      <c r="F18" s="52">
        <f t="shared" si="0"/>
        <v>250000</v>
      </c>
      <c r="G18" s="53" t="s">
        <v>9</v>
      </c>
    </row>
    <row r="19" spans="1:7" x14ac:dyDescent="0.25">
      <c r="A19" s="55" t="s">
        <v>4</v>
      </c>
      <c r="B19" s="51">
        <v>98094</v>
      </c>
      <c r="C19" s="51">
        <v>47398</v>
      </c>
      <c r="D19" s="51">
        <v>80755</v>
      </c>
      <c r="E19" s="51">
        <v>40446</v>
      </c>
      <c r="F19" s="52">
        <f t="shared" si="0"/>
        <v>266693</v>
      </c>
      <c r="G19" s="53" t="s">
        <v>11</v>
      </c>
    </row>
    <row r="21" spans="1:7" ht="21" x14ac:dyDescent="0.35">
      <c r="A21" s="24" t="s">
        <v>54</v>
      </c>
    </row>
    <row r="22" spans="1:7" x14ac:dyDescent="0.25">
      <c r="A22" s="26" t="s">
        <v>13</v>
      </c>
      <c r="B22" s="27" t="s">
        <v>16</v>
      </c>
      <c r="C22" s="27" t="s">
        <v>17</v>
      </c>
      <c r="D22" s="27" t="s">
        <v>8</v>
      </c>
      <c r="E22" s="27" t="s">
        <v>5</v>
      </c>
      <c r="F22" s="27" t="s">
        <v>18</v>
      </c>
      <c r="G22" s="26" t="s">
        <v>19</v>
      </c>
    </row>
    <row r="23" spans="1:7" x14ac:dyDescent="0.25">
      <c r="A23" s="40" t="s">
        <v>26</v>
      </c>
      <c r="B23" s="51">
        <v>59678</v>
      </c>
      <c r="C23" s="51">
        <v>70934</v>
      </c>
      <c r="D23" s="51">
        <v>78410</v>
      </c>
      <c r="E23" s="51">
        <v>32994</v>
      </c>
      <c r="F23" s="52">
        <v>242016</v>
      </c>
      <c r="G23" s="53" t="s">
        <v>9</v>
      </c>
    </row>
    <row r="24" spans="1:7" x14ac:dyDescent="0.25">
      <c r="A24" s="40" t="s">
        <v>27</v>
      </c>
      <c r="B24" s="51">
        <v>66385</v>
      </c>
      <c r="C24" s="51">
        <v>74270</v>
      </c>
      <c r="D24" s="51">
        <v>36165</v>
      </c>
      <c r="E24" s="51">
        <v>76548</v>
      </c>
      <c r="F24" s="52">
        <v>253368</v>
      </c>
      <c r="G24" s="53" t="s">
        <v>9</v>
      </c>
    </row>
    <row r="25" spans="1:7" x14ac:dyDescent="0.25">
      <c r="A25" s="40" t="s">
        <v>28</v>
      </c>
      <c r="B25" s="51">
        <v>66936</v>
      </c>
      <c r="C25" s="51">
        <v>72838</v>
      </c>
      <c r="D25" s="51">
        <v>60479</v>
      </c>
      <c r="E25" s="51">
        <v>63324</v>
      </c>
      <c r="F25" s="52">
        <v>263577</v>
      </c>
      <c r="G25" s="53" t="s">
        <v>9</v>
      </c>
    </row>
    <row r="26" spans="1:7" x14ac:dyDescent="0.25">
      <c r="A26" s="55" t="s">
        <v>30</v>
      </c>
      <c r="B26" s="51">
        <v>76889</v>
      </c>
      <c r="C26" s="51">
        <v>49266</v>
      </c>
      <c r="D26" s="51">
        <v>64225</v>
      </c>
      <c r="E26" s="51">
        <v>55410</v>
      </c>
      <c r="F26" s="52">
        <v>245790</v>
      </c>
      <c r="G26" s="53" t="s">
        <v>9</v>
      </c>
    </row>
    <row r="27" spans="1:7" x14ac:dyDescent="0.25">
      <c r="A27" s="55" t="s">
        <v>32</v>
      </c>
      <c r="B27" s="51">
        <v>97426</v>
      </c>
      <c r="C27" s="51">
        <v>43061</v>
      </c>
      <c r="D27" s="51">
        <v>26122</v>
      </c>
      <c r="E27" s="51">
        <v>83391</v>
      </c>
      <c r="F27" s="52">
        <v>250000</v>
      </c>
      <c r="G27" s="5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0"/>
  <sheetViews>
    <sheetView workbookViewId="0">
      <selection activeCell="F11" sqref="F11"/>
    </sheetView>
  </sheetViews>
  <sheetFormatPr defaultRowHeight="15" x14ac:dyDescent="0.25"/>
  <cols>
    <col min="1" max="1" width="17.140625" customWidth="1"/>
    <col min="2" max="2" width="12.5703125" customWidth="1"/>
    <col min="3" max="3" width="12.42578125" customWidth="1"/>
    <col min="4" max="4" width="16.42578125" customWidth="1"/>
    <col min="5" max="5" width="14.28515625" customWidth="1"/>
    <col min="6" max="7" width="12.7109375" customWidth="1"/>
    <col min="8" max="8" width="11.5703125" customWidth="1"/>
    <col min="9" max="9" width="15" customWidth="1"/>
  </cols>
  <sheetData>
    <row r="1" spans="1:9" x14ac:dyDescent="0.25">
      <c r="A1" s="3" t="s">
        <v>33</v>
      </c>
      <c r="B1" s="3"/>
      <c r="D1" s="4" t="s">
        <v>34</v>
      </c>
      <c r="E1" s="4"/>
      <c r="G1" s="5"/>
    </row>
    <row r="2" spans="1:9" x14ac:dyDescent="0.25">
      <c r="A2" s="6" t="s">
        <v>35</v>
      </c>
      <c r="B2" s="7">
        <v>720000</v>
      </c>
      <c r="D2" s="6" t="s">
        <v>36</v>
      </c>
      <c r="E2" s="8">
        <f>B2-B3</f>
        <v>470000</v>
      </c>
    </row>
    <row r="3" spans="1:9" x14ac:dyDescent="0.25">
      <c r="A3" s="6" t="s">
        <v>37</v>
      </c>
      <c r="B3" s="7">
        <v>250000</v>
      </c>
      <c r="D3" s="6" t="s">
        <v>38</v>
      </c>
      <c r="E3" s="9">
        <f>B4*B5</f>
        <v>360</v>
      </c>
      <c r="H3" s="10"/>
    </row>
    <row r="4" spans="1:9" x14ac:dyDescent="0.25">
      <c r="A4" s="6" t="s">
        <v>39</v>
      </c>
      <c r="B4" s="9">
        <v>12</v>
      </c>
      <c r="D4" s="6" t="s">
        <v>40</v>
      </c>
      <c r="E4" s="11">
        <f>B6/12</f>
        <v>4.3749999999999995E-3</v>
      </c>
      <c r="H4" s="10"/>
    </row>
    <row r="5" spans="1:9" x14ac:dyDescent="0.25">
      <c r="A5" s="6" t="s">
        <v>41</v>
      </c>
      <c r="B5" s="9">
        <v>30</v>
      </c>
      <c r="D5" s="6" t="s">
        <v>42</v>
      </c>
      <c r="E5" s="12">
        <f>PMT(E$4,E$3,-E2)</f>
        <v>2595.3574000669223</v>
      </c>
      <c r="H5" s="10"/>
    </row>
    <row r="6" spans="1:9" x14ac:dyDescent="0.25">
      <c r="A6" s="6" t="s">
        <v>43</v>
      </c>
      <c r="B6" s="11">
        <v>5.2499999999999998E-2</v>
      </c>
      <c r="D6" s="6" t="s">
        <v>44</v>
      </c>
      <c r="E6" s="8">
        <f>-CUMIPMT(E$4,E$3,E2,1,5,0)</f>
        <v>10257.560636798868</v>
      </c>
      <c r="H6" s="10"/>
    </row>
    <row r="7" spans="1:9" x14ac:dyDescent="0.25">
      <c r="A7" s="6" t="s">
        <v>45</v>
      </c>
      <c r="B7" s="13">
        <v>43199</v>
      </c>
      <c r="H7" s="14"/>
    </row>
    <row r="8" spans="1:9" x14ac:dyDescent="0.25">
      <c r="A8" s="2"/>
      <c r="B8" s="15"/>
      <c r="E8" s="16"/>
    </row>
    <row r="10" spans="1:9" ht="30" x14ac:dyDescent="0.25">
      <c r="A10" s="17" t="s">
        <v>46</v>
      </c>
      <c r="B10" s="17" t="s">
        <v>47</v>
      </c>
      <c r="C10" s="17" t="s">
        <v>48</v>
      </c>
      <c r="D10" s="17" t="s">
        <v>49</v>
      </c>
      <c r="E10" s="17" t="s">
        <v>50</v>
      </c>
      <c r="F10" s="17" t="s">
        <v>51</v>
      </c>
    </row>
    <row r="11" spans="1:9" x14ac:dyDescent="0.25">
      <c r="A11" s="18">
        <v>1</v>
      </c>
      <c r="B11" s="19">
        <f>B7</f>
        <v>43199</v>
      </c>
      <c r="C11" s="14">
        <f>E2</f>
        <v>470000</v>
      </c>
      <c r="D11" s="20">
        <f>-IPMT(E$4,A11,E$3,E$2,,0)</f>
        <v>2056.25</v>
      </c>
      <c r="E11" s="21">
        <f>PPMT(E$4,A11,E$3,-E$2,,0)</f>
        <v>539.1074000669222</v>
      </c>
      <c r="F11" s="10">
        <f>C11-E11</f>
        <v>469460.89259993308</v>
      </c>
      <c r="G11" s="14"/>
      <c r="I11" s="14"/>
    </row>
    <row r="12" spans="1:9" x14ac:dyDescent="0.25">
      <c r="A12" s="18">
        <v>2</v>
      </c>
      <c r="B12" s="19">
        <v>43229</v>
      </c>
      <c r="C12" s="14">
        <f>F11</f>
        <v>469460.89259993308</v>
      </c>
      <c r="D12" s="20">
        <f t="shared" ref="D12:D15" si="0">-IPMT(E$4,A12,E$3,E$2,,0)</f>
        <v>2053.891405124707</v>
      </c>
      <c r="E12" s="21">
        <f t="shared" ref="E12:E15" si="1">PPMT(E$4,A12,E$3,-E$2,,0)</f>
        <v>541.46599494221505</v>
      </c>
      <c r="F12" s="10">
        <f t="shared" ref="F12:F15" si="2">C12-E12</f>
        <v>468919.42660499085</v>
      </c>
      <c r="G12" s="14"/>
      <c r="I12" s="14"/>
    </row>
    <row r="13" spans="1:9" x14ac:dyDescent="0.25">
      <c r="A13" s="18">
        <v>3</v>
      </c>
      <c r="B13" s="19">
        <v>43260</v>
      </c>
      <c r="C13" s="14">
        <f t="shared" ref="C13:C15" si="3">F12</f>
        <v>468919.42660499085</v>
      </c>
      <c r="D13" s="20">
        <f t="shared" si="0"/>
        <v>2051.522491396835</v>
      </c>
      <c r="E13" s="21">
        <f t="shared" si="1"/>
        <v>543.8349086700872</v>
      </c>
      <c r="F13" s="10">
        <f t="shared" si="2"/>
        <v>468375.59169632074</v>
      </c>
      <c r="G13" s="14"/>
      <c r="I13" s="14"/>
    </row>
    <row r="14" spans="1:9" x14ac:dyDescent="0.25">
      <c r="A14" s="18">
        <v>4</v>
      </c>
      <c r="B14" s="19">
        <v>43290</v>
      </c>
      <c r="C14" s="14">
        <f t="shared" si="3"/>
        <v>468375.59169632074</v>
      </c>
      <c r="D14" s="20">
        <f t="shared" si="0"/>
        <v>2049.1432136714034</v>
      </c>
      <c r="E14" s="21">
        <f t="shared" si="1"/>
        <v>546.21418639551871</v>
      </c>
      <c r="F14" s="10">
        <f t="shared" si="2"/>
        <v>467829.37750992522</v>
      </c>
      <c r="G14" s="14"/>
      <c r="I14" s="14"/>
    </row>
    <row r="15" spans="1:9" x14ac:dyDescent="0.25">
      <c r="A15" s="18">
        <v>5</v>
      </c>
      <c r="B15" s="19">
        <v>43321</v>
      </c>
      <c r="C15" s="14">
        <f t="shared" si="3"/>
        <v>467829.37750992522</v>
      </c>
      <c r="D15" s="20">
        <f t="shared" si="0"/>
        <v>2046.7535266059228</v>
      </c>
      <c r="E15" s="21">
        <f t="shared" si="1"/>
        <v>548.60387346099924</v>
      </c>
      <c r="F15" s="10">
        <f t="shared" si="2"/>
        <v>467280.7736364642</v>
      </c>
      <c r="G15" s="14"/>
      <c r="I15" s="14"/>
    </row>
    <row r="16" spans="1:9" x14ac:dyDescent="0.25">
      <c r="B16" s="22"/>
      <c r="C16" s="23"/>
      <c r="D16" s="14"/>
      <c r="E16" s="21"/>
      <c r="F16" s="10"/>
      <c r="G16" s="14"/>
      <c r="I16" s="14"/>
    </row>
    <row r="17" spans="2:9" x14ac:dyDescent="0.25">
      <c r="B17" s="22"/>
      <c r="C17" s="23"/>
      <c r="D17" s="14"/>
      <c r="E17" s="21"/>
      <c r="F17" s="10"/>
      <c r="G17" s="14"/>
      <c r="I17" s="14"/>
    </row>
    <row r="18" spans="2:9" x14ac:dyDescent="0.25">
      <c r="B18" s="22"/>
      <c r="C18" s="23"/>
      <c r="D18" s="14"/>
      <c r="E18" s="21"/>
      <c r="F18" s="10"/>
      <c r="G18" s="14"/>
      <c r="I18" s="14"/>
    </row>
    <row r="19" spans="2:9" x14ac:dyDescent="0.25">
      <c r="B19" s="22"/>
      <c r="C19" s="23"/>
      <c r="D19" s="14"/>
      <c r="E19" s="21"/>
      <c r="F19" s="10"/>
      <c r="G19" s="14"/>
      <c r="I19" s="14"/>
    </row>
    <row r="20" spans="2:9" x14ac:dyDescent="0.25">
      <c r="B20" s="22"/>
      <c r="C20" s="23"/>
      <c r="D20" s="14"/>
      <c r="E20" s="21"/>
      <c r="F20" s="10"/>
      <c r="G20" s="14"/>
      <c r="I20" s="14"/>
    </row>
    <row r="21" spans="2:9" x14ac:dyDescent="0.25">
      <c r="B21" s="22"/>
      <c r="C21" s="23"/>
      <c r="D21" s="14"/>
      <c r="E21" s="21"/>
      <c r="F21" s="10"/>
      <c r="G21" s="14"/>
      <c r="I21" s="14"/>
    </row>
    <row r="22" spans="2:9" x14ac:dyDescent="0.25">
      <c r="B22" s="22"/>
      <c r="C22" s="23"/>
      <c r="D22" s="14"/>
      <c r="E22" s="21"/>
      <c r="F22" s="10"/>
      <c r="G22" s="14"/>
      <c r="I22" s="14"/>
    </row>
    <row r="23" spans="2:9" x14ac:dyDescent="0.25">
      <c r="B23" s="22"/>
      <c r="C23" s="23"/>
      <c r="D23" s="14"/>
      <c r="E23" s="21"/>
      <c r="F23" s="10"/>
      <c r="G23" s="14"/>
      <c r="I23" s="14"/>
    </row>
    <row r="24" spans="2:9" x14ac:dyDescent="0.25">
      <c r="B24" s="22"/>
      <c r="C24" s="23"/>
      <c r="D24" s="14"/>
      <c r="E24" s="21"/>
      <c r="F24" s="10"/>
      <c r="G24" s="14"/>
      <c r="I24" s="14"/>
    </row>
    <row r="25" spans="2:9" x14ac:dyDescent="0.25">
      <c r="B25" s="22"/>
      <c r="C25" s="23"/>
      <c r="D25" s="14"/>
      <c r="E25" s="21"/>
      <c r="F25" s="10"/>
      <c r="G25" s="14"/>
      <c r="I25" s="14"/>
    </row>
    <row r="26" spans="2:9" x14ac:dyDescent="0.25">
      <c r="B26" s="22"/>
      <c r="C26" s="23"/>
      <c r="D26" s="14"/>
      <c r="E26" s="21"/>
      <c r="F26" s="10"/>
      <c r="G26" s="14"/>
      <c r="I26" s="14"/>
    </row>
    <row r="27" spans="2:9" x14ac:dyDescent="0.25">
      <c r="B27" s="22"/>
      <c r="C27" s="23"/>
      <c r="D27" s="14"/>
      <c r="E27" s="21"/>
      <c r="F27" s="10"/>
      <c r="G27" s="14"/>
      <c r="I27" s="14"/>
    </row>
    <row r="28" spans="2:9" x14ac:dyDescent="0.25">
      <c r="B28" s="22"/>
      <c r="C28" s="23"/>
      <c r="D28" s="14"/>
      <c r="E28" s="21"/>
      <c r="F28" s="10"/>
      <c r="G28" s="14"/>
      <c r="I28" s="14"/>
    </row>
    <row r="29" spans="2:9" x14ac:dyDescent="0.25">
      <c r="B29" s="22"/>
      <c r="C29" s="23"/>
      <c r="D29" s="14"/>
      <c r="E29" s="21"/>
      <c r="F29" s="10"/>
      <c r="G29" s="14"/>
      <c r="I29" s="14"/>
    </row>
    <row r="30" spans="2:9" x14ac:dyDescent="0.25">
      <c r="B30" s="22"/>
      <c r="C30" s="23"/>
      <c r="D30" s="14"/>
      <c r="E30" s="21"/>
      <c r="F30" s="10"/>
      <c r="G30" s="14"/>
      <c r="I30" s="14"/>
    </row>
    <row r="31" spans="2:9" x14ac:dyDescent="0.25">
      <c r="B31" s="22"/>
      <c r="C31" s="23"/>
      <c r="D31" s="14"/>
      <c r="E31" s="21"/>
      <c r="F31" s="10"/>
      <c r="G31" s="14"/>
      <c r="I31" s="14"/>
    </row>
    <row r="32" spans="2:9" x14ac:dyDescent="0.25">
      <c r="B32" s="22"/>
      <c r="C32" s="23"/>
      <c r="D32" s="14"/>
      <c r="E32" s="21"/>
      <c r="F32" s="10"/>
      <c r="G32" s="14"/>
      <c r="I32" s="14"/>
    </row>
    <row r="33" spans="2:9" x14ac:dyDescent="0.25">
      <c r="B33" s="22"/>
      <c r="C33" s="23"/>
      <c r="D33" s="14"/>
      <c r="E33" s="21"/>
      <c r="F33" s="10"/>
      <c r="G33" s="14"/>
      <c r="I33" s="14"/>
    </row>
    <row r="34" spans="2:9" x14ac:dyDescent="0.25">
      <c r="B34" s="22"/>
      <c r="C34" s="23"/>
      <c r="D34" s="14"/>
      <c r="E34" s="21"/>
      <c r="F34" s="10"/>
      <c r="G34" s="14"/>
      <c r="I34" s="14"/>
    </row>
    <row r="35" spans="2:9" x14ac:dyDescent="0.25">
      <c r="B35" s="22"/>
      <c r="C35" s="23"/>
      <c r="D35" s="14"/>
      <c r="E35" s="21"/>
      <c r="F35" s="10"/>
      <c r="G35" s="14"/>
      <c r="I35" s="14"/>
    </row>
    <row r="36" spans="2:9" x14ac:dyDescent="0.25">
      <c r="B36" s="22"/>
      <c r="C36" s="23"/>
      <c r="D36" s="14"/>
      <c r="E36" s="21"/>
      <c r="F36" s="10"/>
      <c r="G36" s="14"/>
      <c r="I36" s="14"/>
    </row>
    <row r="37" spans="2:9" x14ac:dyDescent="0.25">
      <c r="B37" s="22"/>
      <c r="C37" s="23"/>
      <c r="D37" s="14"/>
      <c r="E37" s="21"/>
      <c r="F37" s="10"/>
      <c r="G37" s="14"/>
      <c r="I37" s="14"/>
    </row>
    <row r="38" spans="2:9" x14ac:dyDescent="0.25">
      <c r="B38" s="22"/>
      <c r="C38" s="23"/>
      <c r="D38" s="14"/>
      <c r="E38" s="21"/>
      <c r="F38" s="10"/>
      <c r="G38" s="14"/>
      <c r="I38" s="14"/>
    </row>
    <row r="39" spans="2:9" x14ac:dyDescent="0.25">
      <c r="B39" s="22"/>
      <c r="C39" s="23"/>
      <c r="D39" s="14"/>
      <c r="E39" s="21"/>
      <c r="F39" s="10"/>
      <c r="G39" s="14"/>
      <c r="I39" s="14"/>
    </row>
    <row r="40" spans="2:9" x14ac:dyDescent="0.25">
      <c r="B40" s="22"/>
      <c r="C40" s="23"/>
      <c r="D40" s="14"/>
      <c r="E40" s="21"/>
      <c r="F40" s="10"/>
      <c r="G40" s="14"/>
      <c r="I40" s="14"/>
    </row>
    <row r="41" spans="2:9" x14ac:dyDescent="0.25">
      <c r="B41" s="22"/>
      <c r="C41" s="23"/>
      <c r="D41" s="14"/>
      <c r="E41" s="21"/>
      <c r="F41" s="10"/>
      <c r="G41" s="14"/>
      <c r="I41" s="14"/>
    </row>
    <row r="42" spans="2:9" x14ac:dyDescent="0.25">
      <c r="B42" s="22"/>
      <c r="C42" s="23"/>
      <c r="D42" s="14"/>
      <c r="E42" s="21"/>
      <c r="F42" s="10"/>
      <c r="G42" s="14"/>
      <c r="I42" s="14"/>
    </row>
    <row r="43" spans="2:9" x14ac:dyDescent="0.25">
      <c r="B43" s="22"/>
      <c r="C43" s="23"/>
      <c r="D43" s="14"/>
      <c r="E43" s="21"/>
      <c r="F43" s="10"/>
      <c r="G43" s="14"/>
      <c r="I43" s="14"/>
    </row>
    <row r="44" spans="2:9" x14ac:dyDescent="0.25">
      <c r="B44" s="22"/>
      <c r="C44" s="23"/>
      <c r="D44" s="14"/>
      <c r="E44" s="21"/>
      <c r="F44" s="10"/>
      <c r="G44" s="14"/>
      <c r="I44" s="14"/>
    </row>
    <row r="45" spans="2:9" x14ac:dyDescent="0.25">
      <c r="B45" s="22"/>
      <c r="C45" s="23"/>
      <c r="D45" s="14"/>
      <c r="E45" s="21"/>
      <c r="F45" s="10"/>
      <c r="G45" s="14"/>
      <c r="I45" s="14"/>
    </row>
    <row r="46" spans="2:9" x14ac:dyDescent="0.25">
      <c r="B46" s="22"/>
      <c r="C46" s="23"/>
      <c r="D46" s="14"/>
      <c r="E46" s="21"/>
      <c r="F46" s="10"/>
      <c r="G46" s="14"/>
      <c r="I46" s="14"/>
    </row>
    <row r="47" spans="2:9" x14ac:dyDescent="0.25">
      <c r="B47" s="22"/>
      <c r="C47" s="23"/>
      <c r="D47" s="14"/>
      <c r="E47" s="21"/>
      <c r="F47" s="10"/>
      <c r="G47" s="14"/>
      <c r="I47" s="14"/>
    </row>
    <row r="48" spans="2:9" x14ac:dyDescent="0.25">
      <c r="B48" s="22"/>
      <c r="C48" s="23"/>
      <c r="D48" s="14"/>
      <c r="E48" s="21"/>
      <c r="F48" s="10"/>
      <c r="G48" s="14"/>
      <c r="I48" s="14"/>
    </row>
    <row r="49" spans="2:9" x14ac:dyDescent="0.25">
      <c r="B49" s="22"/>
      <c r="C49" s="23"/>
      <c r="D49" s="14"/>
      <c r="E49" s="21"/>
      <c r="F49" s="10"/>
      <c r="G49" s="14"/>
      <c r="I49" s="14"/>
    </row>
    <row r="50" spans="2:9" x14ac:dyDescent="0.25">
      <c r="B50" s="22"/>
      <c r="C50" s="23"/>
      <c r="D50" s="14"/>
      <c r="E50" s="21"/>
      <c r="F50" s="10"/>
      <c r="G50" s="14"/>
      <c r="I50" s="14"/>
    </row>
    <row r="51" spans="2:9" x14ac:dyDescent="0.25">
      <c r="B51" s="22"/>
      <c r="C51" s="23"/>
      <c r="D51" s="14"/>
      <c r="E51" s="21"/>
      <c r="F51" s="10"/>
      <c r="G51" s="14"/>
      <c r="I51" s="14"/>
    </row>
    <row r="52" spans="2:9" x14ac:dyDescent="0.25">
      <c r="B52" s="22"/>
      <c r="C52" s="23"/>
      <c r="D52" s="14"/>
      <c r="E52" s="21"/>
      <c r="F52" s="10"/>
      <c r="G52" s="14"/>
      <c r="I52" s="14"/>
    </row>
    <row r="53" spans="2:9" x14ac:dyDescent="0.25">
      <c r="B53" s="22"/>
      <c r="C53" s="23"/>
      <c r="D53" s="14"/>
      <c r="E53" s="21"/>
      <c r="F53" s="10"/>
      <c r="G53" s="14"/>
      <c r="I53" s="14"/>
    </row>
    <row r="54" spans="2:9" x14ac:dyDescent="0.25">
      <c r="B54" s="22"/>
      <c r="C54" s="23"/>
      <c r="D54" s="14"/>
      <c r="E54" s="21"/>
      <c r="F54" s="10"/>
      <c r="G54" s="14"/>
      <c r="I54" s="14"/>
    </row>
    <row r="55" spans="2:9" x14ac:dyDescent="0.25">
      <c r="B55" s="22"/>
      <c r="C55" s="23"/>
      <c r="D55" s="14"/>
      <c r="E55" s="21"/>
      <c r="F55" s="10"/>
      <c r="G55" s="14"/>
      <c r="I55" s="14"/>
    </row>
    <row r="56" spans="2:9" x14ac:dyDescent="0.25">
      <c r="B56" s="22"/>
      <c r="C56" s="23"/>
      <c r="D56" s="14"/>
      <c r="E56" s="21"/>
      <c r="F56" s="10"/>
      <c r="G56" s="14"/>
      <c r="I56" s="14"/>
    </row>
    <row r="57" spans="2:9" x14ac:dyDescent="0.25">
      <c r="B57" s="22"/>
      <c r="C57" s="23"/>
      <c r="D57" s="14"/>
      <c r="E57" s="21"/>
      <c r="F57" s="10"/>
      <c r="G57" s="14"/>
      <c r="I57" s="14"/>
    </row>
    <row r="58" spans="2:9" x14ac:dyDescent="0.25">
      <c r="B58" s="22"/>
      <c r="C58" s="23"/>
      <c r="D58" s="14"/>
      <c r="E58" s="21"/>
      <c r="F58" s="10"/>
      <c r="G58" s="14"/>
      <c r="I58" s="14"/>
    </row>
    <row r="59" spans="2:9" x14ac:dyDescent="0.25">
      <c r="B59" s="22"/>
      <c r="C59" s="23"/>
      <c r="D59" s="14"/>
      <c r="E59" s="21"/>
      <c r="F59" s="10"/>
      <c r="G59" s="14"/>
      <c r="I59" s="14"/>
    </row>
    <row r="60" spans="2:9" x14ac:dyDescent="0.25">
      <c r="B60" s="22"/>
      <c r="C60" s="23"/>
      <c r="D60" s="14"/>
      <c r="E60" s="21"/>
      <c r="F60" s="10"/>
      <c r="G60" s="14"/>
      <c r="I60" s="14"/>
    </row>
    <row r="61" spans="2:9" x14ac:dyDescent="0.25">
      <c r="B61" s="22"/>
      <c r="C61" s="23"/>
      <c r="D61" s="14"/>
      <c r="E61" s="21"/>
      <c r="F61" s="10"/>
      <c r="G61" s="14"/>
      <c r="I61" s="14"/>
    </row>
    <row r="62" spans="2:9" x14ac:dyDescent="0.25">
      <c r="B62" s="22"/>
      <c r="C62" s="23"/>
      <c r="D62" s="14"/>
      <c r="E62" s="21"/>
      <c r="F62" s="10"/>
      <c r="G62" s="14"/>
      <c r="I62" s="14"/>
    </row>
    <row r="63" spans="2:9" x14ac:dyDescent="0.25">
      <c r="B63" s="22"/>
      <c r="C63" s="23"/>
      <c r="D63" s="14"/>
      <c r="E63" s="21"/>
      <c r="F63" s="10"/>
      <c r="G63" s="14"/>
      <c r="I63" s="14"/>
    </row>
    <row r="64" spans="2:9" x14ac:dyDescent="0.25">
      <c r="B64" s="22"/>
      <c r="C64" s="23"/>
      <c r="D64" s="14"/>
      <c r="E64" s="21"/>
      <c r="F64" s="10"/>
      <c r="G64" s="14"/>
      <c r="I64" s="14"/>
    </row>
    <row r="65" spans="2:9" x14ac:dyDescent="0.25">
      <c r="B65" s="22"/>
      <c r="C65" s="23"/>
      <c r="D65" s="14"/>
      <c r="E65" s="21"/>
      <c r="F65" s="10"/>
      <c r="G65" s="14"/>
      <c r="I65" s="14"/>
    </row>
    <row r="66" spans="2:9" x14ac:dyDescent="0.25">
      <c r="B66" s="22"/>
      <c r="C66" s="23"/>
      <c r="D66" s="14"/>
      <c r="E66" s="21"/>
      <c r="F66" s="10"/>
      <c r="G66" s="14"/>
      <c r="I66" s="14"/>
    </row>
    <row r="67" spans="2:9" x14ac:dyDescent="0.25">
      <c r="B67" s="22"/>
      <c r="C67" s="23"/>
      <c r="D67" s="14"/>
      <c r="E67" s="21"/>
      <c r="F67" s="10"/>
      <c r="G67" s="14"/>
      <c r="I67" s="14"/>
    </row>
    <row r="68" spans="2:9" x14ac:dyDescent="0.25">
      <c r="B68" s="22"/>
      <c r="C68" s="23"/>
      <c r="D68" s="14"/>
      <c r="E68" s="21"/>
      <c r="F68" s="10"/>
      <c r="G68" s="14"/>
      <c r="I68" s="14"/>
    </row>
    <row r="69" spans="2:9" x14ac:dyDescent="0.25">
      <c r="B69" s="22"/>
      <c r="C69" s="23"/>
      <c r="D69" s="14"/>
      <c r="E69" s="21"/>
      <c r="F69" s="10"/>
      <c r="G69" s="14"/>
      <c r="I69" s="14"/>
    </row>
    <row r="70" spans="2:9" x14ac:dyDescent="0.25">
      <c r="B70" s="22"/>
      <c r="C70" s="23"/>
      <c r="D70" s="14"/>
      <c r="E70" s="21"/>
      <c r="F70" s="10"/>
      <c r="G70" s="14"/>
      <c r="I70" s="14"/>
    </row>
    <row r="71" spans="2:9" x14ac:dyDescent="0.25">
      <c r="B71" s="22"/>
      <c r="C71" s="23"/>
      <c r="D71" s="14"/>
      <c r="E71" s="21"/>
      <c r="F71" s="10"/>
      <c r="G71" s="14"/>
      <c r="I71" s="14"/>
    </row>
    <row r="72" spans="2:9" x14ac:dyDescent="0.25">
      <c r="B72" s="22"/>
      <c r="C72" s="23"/>
      <c r="D72" s="14"/>
      <c r="E72" s="21"/>
      <c r="F72" s="10"/>
      <c r="G72" s="14"/>
      <c r="I72" s="14"/>
    </row>
    <row r="73" spans="2:9" x14ac:dyDescent="0.25">
      <c r="B73" s="22"/>
      <c r="C73" s="23"/>
      <c r="D73" s="14"/>
      <c r="E73" s="21"/>
      <c r="F73" s="10"/>
      <c r="G73" s="14"/>
      <c r="I73" s="14"/>
    </row>
    <row r="74" spans="2:9" x14ac:dyDescent="0.25">
      <c r="B74" s="22"/>
      <c r="C74" s="23"/>
      <c r="D74" s="14"/>
      <c r="E74" s="21"/>
      <c r="F74" s="10"/>
      <c r="G74" s="14"/>
      <c r="I74" s="14"/>
    </row>
    <row r="75" spans="2:9" x14ac:dyDescent="0.25">
      <c r="B75" s="22"/>
      <c r="C75" s="23"/>
      <c r="D75" s="14"/>
      <c r="E75" s="21"/>
      <c r="F75" s="10"/>
      <c r="G75" s="14"/>
      <c r="I75" s="14"/>
    </row>
    <row r="76" spans="2:9" x14ac:dyDescent="0.25">
      <c r="B76" s="22"/>
      <c r="C76" s="23"/>
      <c r="D76" s="14"/>
      <c r="E76" s="21"/>
      <c r="F76" s="10"/>
      <c r="G76" s="14"/>
      <c r="I76" s="14"/>
    </row>
    <row r="77" spans="2:9" x14ac:dyDescent="0.25">
      <c r="B77" s="22"/>
      <c r="C77" s="23"/>
      <c r="D77" s="14"/>
      <c r="E77" s="21"/>
      <c r="F77" s="10"/>
      <c r="G77" s="14"/>
      <c r="I77" s="14"/>
    </row>
    <row r="78" spans="2:9" x14ac:dyDescent="0.25">
      <c r="B78" s="22"/>
      <c r="C78" s="23"/>
      <c r="D78" s="14"/>
      <c r="E78" s="21"/>
      <c r="F78" s="10"/>
      <c r="G78" s="14"/>
      <c r="I78" s="14"/>
    </row>
    <row r="79" spans="2:9" x14ac:dyDescent="0.25">
      <c r="B79" s="22"/>
      <c r="C79" s="23"/>
      <c r="D79" s="14"/>
      <c r="E79" s="21"/>
      <c r="F79" s="10"/>
      <c r="G79" s="14"/>
      <c r="I79" s="14"/>
    </row>
    <row r="80" spans="2:9" x14ac:dyDescent="0.25">
      <c r="B80" s="22"/>
      <c r="C80" s="23"/>
      <c r="D80" s="14"/>
      <c r="E80" s="21"/>
      <c r="F80" s="10"/>
      <c r="G80" s="14"/>
      <c r="I80" s="14"/>
    </row>
    <row r="81" spans="2:9" x14ac:dyDescent="0.25">
      <c r="B81" s="22"/>
      <c r="C81" s="23"/>
      <c r="D81" s="14"/>
      <c r="E81" s="21"/>
      <c r="F81" s="10"/>
      <c r="G81" s="14"/>
      <c r="I81" s="14"/>
    </row>
    <row r="82" spans="2:9" x14ac:dyDescent="0.25">
      <c r="B82" s="22"/>
      <c r="C82" s="23"/>
      <c r="D82" s="14"/>
      <c r="E82" s="21"/>
      <c r="F82" s="10"/>
      <c r="G82" s="14"/>
      <c r="I82" s="14"/>
    </row>
    <row r="83" spans="2:9" x14ac:dyDescent="0.25">
      <c r="B83" s="22"/>
      <c r="C83" s="23"/>
      <c r="D83" s="14"/>
      <c r="E83" s="21"/>
      <c r="F83" s="10"/>
      <c r="G83" s="14"/>
      <c r="I83" s="14"/>
    </row>
    <row r="84" spans="2:9" x14ac:dyDescent="0.25">
      <c r="B84" s="22"/>
      <c r="C84" s="23"/>
      <c r="D84" s="14"/>
      <c r="E84" s="21"/>
      <c r="F84" s="10"/>
      <c r="G84" s="14"/>
      <c r="I84" s="14"/>
    </row>
    <row r="85" spans="2:9" x14ac:dyDescent="0.25">
      <c r="B85" s="22"/>
      <c r="C85" s="23"/>
      <c r="D85" s="14"/>
      <c r="E85" s="21"/>
      <c r="F85" s="10"/>
      <c r="G85" s="14"/>
      <c r="I85" s="14"/>
    </row>
    <row r="86" spans="2:9" x14ac:dyDescent="0.25">
      <c r="B86" s="22"/>
      <c r="C86" s="23"/>
      <c r="D86" s="14"/>
      <c r="E86" s="21"/>
      <c r="F86" s="10"/>
      <c r="G86" s="14"/>
      <c r="I86" s="14"/>
    </row>
    <row r="87" spans="2:9" x14ac:dyDescent="0.25">
      <c r="B87" s="22"/>
      <c r="C87" s="23"/>
      <c r="D87" s="14"/>
      <c r="E87" s="21"/>
      <c r="F87" s="10"/>
      <c r="G87" s="14"/>
      <c r="I87" s="14"/>
    </row>
    <row r="88" spans="2:9" x14ac:dyDescent="0.25">
      <c r="B88" s="22"/>
      <c r="C88" s="23"/>
      <c r="D88" s="14"/>
      <c r="E88" s="21"/>
      <c r="F88" s="10"/>
      <c r="G88" s="14"/>
      <c r="I88" s="14"/>
    </row>
    <row r="89" spans="2:9" x14ac:dyDescent="0.25">
      <c r="B89" s="22"/>
      <c r="C89" s="23"/>
      <c r="D89" s="14"/>
      <c r="E89" s="21"/>
      <c r="F89" s="10"/>
      <c r="G89" s="14"/>
      <c r="I89" s="14"/>
    </row>
    <row r="90" spans="2:9" x14ac:dyDescent="0.25">
      <c r="B90" s="22"/>
      <c r="C90" s="23"/>
      <c r="D90" s="14"/>
      <c r="E90" s="21"/>
      <c r="F90" s="10"/>
      <c r="G90" s="14"/>
      <c r="I90" s="14"/>
    </row>
    <row r="91" spans="2:9" x14ac:dyDescent="0.25">
      <c r="B91" s="22"/>
      <c r="C91" s="23"/>
      <c r="D91" s="14"/>
      <c r="E91" s="21"/>
      <c r="F91" s="10"/>
      <c r="G91" s="14"/>
      <c r="I91" s="14"/>
    </row>
    <row r="92" spans="2:9" x14ac:dyDescent="0.25">
      <c r="B92" s="22"/>
      <c r="C92" s="23"/>
      <c r="D92" s="14"/>
      <c r="E92" s="21"/>
      <c r="F92" s="10"/>
      <c r="G92" s="14"/>
      <c r="I92" s="14"/>
    </row>
    <row r="93" spans="2:9" x14ac:dyDescent="0.25">
      <c r="B93" s="22"/>
      <c r="C93" s="23"/>
      <c r="D93" s="14"/>
      <c r="E93" s="21"/>
      <c r="F93" s="10"/>
      <c r="G93" s="14"/>
      <c r="I93" s="14"/>
    </row>
    <row r="94" spans="2:9" x14ac:dyDescent="0.25">
      <c r="B94" s="22"/>
      <c r="C94" s="23"/>
      <c r="D94" s="14"/>
      <c r="E94" s="21"/>
      <c r="F94" s="10"/>
      <c r="G94" s="14"/>
      <c r="I94" s="14"/>
    </row>
    <row r="95" spans="2:9" x14ac:dyDescent="0.25">
      <c r="B95" s="22"/>
      <c r="C95" s="23"/>
      <c r="D95" s="14"/>
      <c r="E95" s="21"/>
      <c r="F95" s="10"/>
      <c r="G95" s="14"/>
      <c r="I95" s="14"/>
    </row>
    <row r="96" spans="2:9" x14ac:dyDescent="0.25">
      <c r="B96" s="22"/>
      <c r="C96" s="23"/>
      <c r="D96" s="14"/>
      <c r="E96" s="21"/>
      <c r="F96" s="10"/>
      <c r="G96" s="14"/>
      <c r="I96" s="14"/>
    </row>
    <row r="97" spans="2:9" x14ac:dyDescent="0.25">
      <c r="B97" s="22"/>
      <c r="C97" s="23"/>
      <c r="D97" s="14"/>
      <c r="E97" s="21"/>
      <c r="F97" s="10"/>
      <c r="G97" s="14"/>
      <c r="I97" s="14"/>
    </row>
    <row r="98" spans="2:9" x14ac:dyDescent="0.25">
      <c r="B98" s="22"/>
      <c r="C98" s="23"/>
      <c r="D98" s="14"/>
      <c r="E98" s="21"/>
      <c r="F98" s="10"/>
      <c r="G98" s="14"/>
      <c r="I98" s="14"/>
    </row>
    <row r="99" spans="2:9" x14ac:dyDescent="0.25">
      <c r="B99" s="22"/>
      <c r="C99" s="23"/>
      <c r="D99" s="14"/>
      <c r="E99" s="21"/>
      <c r="F99" s="10"/>
      <c r="G99" s="14"/>
      <c r="I99" s="14"/>
    </row>
    <row r="100" spans="2:9" x14ac:dyDescent="0.25">
      <c r="B100" s="22"/>
      <c r="C100" s="23"/>
      <c r="D100" s="14"/>
      <c r="E100" s="21"/>
      <c r="F100" s="10"/>
      <c r="G100" s="14"/>
      <c r="I100" s="14"/>
    </row>
    <row r="101" spans="2:9" x14ac:dyDescent="0.25">
      <c r="B101" s="22"/>
      <c r="C101" s="23"/>
      <c r="D101" s="14"/>
      <c r="E101" s="21"/>
      <c r="F101" s="10"/>
      <c r="G101" s="14"/>
      <c r="I101" s="14"/>
    </row>
    <row r="102" spans="2:9" x14ac:dyDescent="0.25">
      <c r="B102" s="22"/>
      <c r="C102" s="23"/>
      <c r="D102" s="14"/>
      <c r="E102" s="21"/>
      <c r="F102" s="10"/>
      <c r="G102" s="14"/>
      <c r="I102" s="14"/>
    </row>
    <row r="103" spans="2:9" x14ac:dyDescent="0.25">
      <c r="B103" s="22"/>
      <c r="C103" s="23"/>
      <c r="D103" s="14"/>
      <c r="E103" s="21"/>
      <c r="F103" s="10"/>
      <c r="G103" s="14"/>
      <c r="I103" s="14"/>
    </row>
    <row r="104" spans="2:9" x14ac:dyDescent="0.25">
      <c r="B104" s="22"/>
      <c r="C104" s="23"/>
      <c r="D104" s="14"/>
      <c r="E104" s="21"/>
      <c r="F104" s="10"/>
      <c r="G104" s="14"/>
      <c r="I104" s="14"/>
    </row>
    <row r="105" spans="2:9" x14ac:dyDescent="0.25">
      <c r="B105" s="22"/>
      <c r="C105" s="23"/>
      <c r="D105" s="14"/>
      <c r="E105" s="21"/>
      <c r="F105" s="10"/>
      <c r="G105" s="14"/>
      <c r="I105" s="14"/>
    </row>
    <row r="106" spans="2:9" x14ac:dyDescent="0.25">
      <c r="B106" s="22"/>
      <c r="C106" s="23"/>
      <c r="D106" s="14"/>
      <c r="E106" s="21"/>
      <c r="F106" s="10"/>
      <c r="G106" s="14"/>
      <c r="I106" s="14"/>
    </row>
    <row r="107" spans="2:9" x14ac:dyDescent="0.25">
      <c r="B107" s="22"/>
      <c r="C107" s="23"/>
      <c r="D107" s="14"/>
      <c r="E107" s="21"/>
      <c r="F107" s="10"/>
      <c r="G107" s="14"/>
      <c r="I107" s="14"/>
    </row>
    <row r="108" spans="2:9" x14ac:dyDescent="0.25">
      <c r="B108" s="22"/>
      <c r="C108" s="23"/>
      <c r="D108" s="14"/>
      <c r="E108" s="21"/>
      <c r="F108" s="10"/>
      <c r="G108" s="14"/>
      <c r="I108" s="14"/>
    </row>
    <row r="109" spans="2:9" x14ac:dyDescent="0.25">
      <c r="B109" s="22"/>
      <c r="C109" s="23"/>
      <c r="D109" s="14"/>
      <c r="E109" s="21"/>
      <c r="F109" s="10"/>
      <c r="G109" s="14"/>
      <c r="I109" s="14"/>
    </row>
    <row r="110" spans="2:9" x14ac:dyDescent="0.25">
      <c r="B110" s="22"/>
      <c r="C110" s="23"/>
      <c r="D110" s="14"/>
      <c r="E110" s="21"/>
      <c r="F110" s="10"/>
      <c r="G110" s="14"/>
      <c r="I110" s="14"/>
    </row>
    <row r="111" spans="2:9" x14ac:dyDescent="0.25">
      <c r="B111" s="22"/>
      <c r="C111" s="23"/>
      <c r="D111" s="14"/>
      <c r="E111" s="21"/>
      <c r="F111" s="10"/>
      <c r="G111" s="14"/>
      <c r="I111" s="14"/>
    </row>
    <row r="112" spans="2:9" x14ac:dyDescent="0.25">
      <c r="B112" s="22"/>
      <c r="C112" s="23"/>
      <c r="D112" s="14"/>
      <c r="E112" s="21"/>
      <c r="F112" s="10"/>
      <c r="G112" s="14"/>
      <c r="I112" s="14"/>
    </row>
    <row r="113" spans="2:9" x14ac:dyDescent="0.25">
      <c r="B113" s="22"/>
      <c r="C113" s="23"/>
      <c r="D113" s="14"/>
      <c r="E113" s="21"/>
      <c r="F113" s="10"/>
      <c r="G113" s="14"/>
      <c r="I113" s="14"/>
    </row>
    <row r="114" spans="2:9" x14ac:dyDescent="0.25">
      <c r="B114" s="22"/>
      <c r="C114" s="23"/>
      <c r="D114" s="14"/>
      <c r="E114" s="21"/>
      <c r="F114" s="10"/>
      <c r="G114" s="14"/>
      <c r="I114" s="14"/>
    </row>
    <row r="115" spans="2:9" x14ac:dyDescent="0.25">
      <c r="B115" s="22"/>
      <c r="C115" s="23"/>
      <c r="D115" s="14"/>
      <c r="E115" s="21"/>
      <c r="F115" s="10"/>
      <c r="G115" s="14"/>
      <c r="I115" s="14"/>
    </row>
    <row r="116" spans="2:9" x14ac:dyDescent="0.25">
      <c r="B116" s="22"/>
      <c r="C116" s="23"/>
      <c r="D116" s="14"/>
      <c r="E116" s="21"/>
      <c r="F116" s="10"/>
      <c r="G116" s="14"/>
      <c r="I116" s="14"/>
    </row>
    <row r="117" spans="2:9" x14ac:dyDescent="0.25">
      <c r="B117" s="22"/>
      <c r="C117" s="23"/>
      <c r="D117" s="14"/>
      <c r="E117" s="21"/>
      <c r="F117" s="10"/>
      <c r="G117" s="14"/>
      <c r="I117" s="14"/>
    </row>
    <row r="118" spans="2:9" x14ac:dyDescent="0.25">
      <c r="B118" s="22"/>
      <c r="C118" s="23"/>
      <c r="D118" s="14"/>
      <c r="E118" s="21"/>
      <c r="F118" s="10"/>
      <c r="G118" s="14"/>
      <c r="I118" s="14"/>
    </row>
    <row r="119" spans="2:9" x14ac:dyDescent="0.25">
      <c r="B119" s="22"/>
      <c r="C119" s="23"/>
      <c r="D119" s="14"/>
      <c r="E119" s="21"/>
      <c r="F119" s="10"/>
      <c r="G119" s="14"/>
      <c r="I119" s="14"/>
    </row>
    <row r="120" spans="2:9" x14ac:dyDescent="0.25">
      <c r="B120" s="22"/>
      <c r="C120" s="23"/>
      <c r="D120" s="14"/>
      <c r="E120" s="21"/>
      <c r="F120" s="10"/>
      <c r="G120" s="14"/>
      <c r="I120" s="14"/>
    </row>
    <row r="121" spans="2:9" x14ac:dyDescent="0.25">
      <c r="B121" s="22"/>
      <c r="C121" s="23"/>
      <c r="D121" s="14"/>
      <c r="E121" s="21"/>
      <c r="F121" s="10"/>
      <c r="G121" s="14"/>
      <c r="I121" s="14"/>
    </row>
    <row r="122" spans="2:9" x14ac:dyDescent="0.25">
      <c r="B122" s="22"/>
      <c r="C122" s="23"/>
      <c r="D122" s="14"/>
      <c r="E122" s="21"/>
      <c r="F122" s="10"/>
      <c r="G122" s="14"/>
      <c r="I122" s="14"/>
    </row>
    <row r="123" spans="2:9" x14ac:dyDescent="0.25">
      <c r="B123" s="22"/>
      <c r="C123" s="23"/>
      <c r="D123" s="14"/>
      <c r="E123" s="21"/>
      <c r="F123" s="10"/>
      <c r="G123" s="14"/>
      <c r="I123" s="14"/>
    </row>
    <row r="124" spans="2:9" x14ac:dyDescent="0.25">
      <c r="B124" s="22"/>
      <c r="C124" s="23"/>
      <c r="D124" s="14"/>
      <c r="E124" s="21"/>
      <c r="F124" s="10"/>
      <c r="G124" s="14"/>
      <c r="I124" s="14"/>
    </row>
    <row r="125" spans="2:9" x14ac:dyDescent="0.25">
      <c r="B125" s="22"/>
      <c r="C125" s="23"/>
      <c r="D125" s="14"/>
      <c r="E125" s="21"/>
      <c r="F125" s="10"/>
      <c r="G125" s="14"/>
      <c r="I125" s="14"/>
    </row>
    <row r="126" spans="2:9" x14ac:dyDescent="0.25">
      <c r="B126" s="22"/>
      <c r="C126" s="23"/>
      <c r="D126" s="14"/>
      <c r="E126" s="21"/>
      <c r="F126" s="10"/>
      <c r="G126" s="14"/>
      <c r="I126" s="14"/>
    </row>
    <row r="127" spans="2:9" x14ac:dyDescent="0.25">
      <c r="B127" s="22"/>
      <c r="C127" s="23"/>
      <c r="D127" s="14"/>
      <c r="E127" s="21"/>
      <c r="F127" s="10"/>
      <c r="G127" s="14"/>
      <c r="I127" s="14"/>
    </row>
    <row r="128" spans="2:9" x14ac:dyDescent="0.25">
      <c r="B128" s="22"/>
      <c r="C128" s="23"/>
      <c r="D128" s="14"/>
      <c r="E128" s="21"/>
      <c r="F128" s="10"/>
      <c r="G128" s="14"/>
      <c r="I128" s="14"/>
    </row>
    <row r="129" spans="2:9" x14ac:dyDescent="0.25">
      <c r="B129" s="22"/>
      <c r="C129" s="23"/>
      <c r="D129" s="14"/>
      <c r="E129" s="21"/>
      <c r="F129" s="10"/>
      <c r="G129" s="14"/>
      <c r="I129" s="14"/>
    </row>
    <row r="130" spans="2:9" x14ac:dyDescent="0.25">
      <c r="B130" s="22"/>
      <c r="C130" s="23"/>
      <c r="D130" s="14"/>
      <c r="E130" s="21"/>
      <c r="F130" s="10"/>
      <c r="G130" s="14"/>
      <c r="I130" s="14"/>
    </row>
    <row r="131" spans="2:9" x14ac:dyDescent="0.25">
      <c r="B131" s="22"/>
      <c r="C131" s="23"/>
      <c r="D131" s="14"/>
      <c r="E131" s="21"/>
      <c r="F131" s="10"/>
      <c r="G131" s="14"/>
      <c r="I131" s="14"/>
    </row>
    <row r="132" spans="2:9" x14ac:dyDescent="0.25">
      <c r="B132" s="22"/>
      <c r="C132" s="23"/>
      <c r="D132" s="14"/>
      <c r="E132" s="21"/>
      <c r="F132" s="10"/>
      <c r="G132" s="14"/>
      <c r="I132" s="14"/>
    </row>
    <row r="133" spans="2:9" x14ac:dyDescent="0.25">
      <c r="B133" s="22"/>
      <c r="C133" s="23"/>
      <c r="D133" s="14"/>
      <c r="E133" s="21"/>
      <c r="F133" s="10"/>
      <c r="G133" s="14"/>
      <c r="I133" s="14"/>
    </row>
    <row r="134" spans="2:9" x14ac:dyDescent="0.25">
      <c r="B134" s="22"/>
      <c r="C134" s="23"/>
      <c r="D134" s="14"/>
      <c r="E134" s="21"/>
      <c r="F134" s="10"/>
      <c r="G134" s="14"/>
      <c r="I134" s="14"/>
    </row>
    <row r="135" spans="2:9" x14ac:dyDescent="0.25">
      <c r="B135" s="22"/>
      <c r="C135" s="23"/>
      <c r="D135" s="14"/>
      <c r="E135" s="21"/>
      <c r="F135" s="10"/>
      <c r="G135" s="14"/>
      <c r="I135" s="14"/>
    </row>
    <row r="136" spans="2:9" x14ac:dyDescent="0.25">
      <c r="B136" s="22"/>
      <c r="C136" s="23"/>
      <c r="D136" s="14"/>
      <c r="E136" s="21"/>
      <c r="F136" s="10"/>
      <c r="G136" s="14"/>
      <c r="I136" s="14"/>
    </row>
    <row r="137" spans="2:9" x14ac:dyDescent="0.25">
      <c r="B137" s="22"/>
      <c r="C137" s="23"/>
      <c r="D137" s="14"/>
      <c r="E137" s="21"/>
      <c r="F137" s="10"/>
      <c r="G137" s="14"/>
      <c r="I137" s="14"/>
    </row>
    <row r="138" spans="2:9" x14ac:dyDescent="0.25">
      <c r="B138" s="22"/>
      <c r="C138" s="23"/>
      <c r="D138" s="14"/>
      <c r="E138" s="21"/>
      <c r="F138" s="10"/>
      <c r="G138" s="14"/>
      <c r="I138" s="14"/>
    </row>
    <row r="139" spans="2:9" x14ac:dyDescent="0.25">
      <c r="B139" s="22"/>
      <c r="C139" s="23"/>
      <c r="D139" s="14"/>
      <c r="E139" s="21"/>
      <c r="F139" s="10"/>
      <c r="G139" s="14"/>
      <c r="I139" s="14"/>
    </row>
    <row r="140" spans="2:9" x14ac:dyDescent="0.25">
      <c r="B140" s="22"/>
      <c r="C140" s="23"/>
      <c r="D140" s="14"/>
      <c r="E140" s="21"/>
      <c r="F140" s="10"/>
      <c r="G140" s="14"/>
      <c r="I140" s="14"/>
    </row>
    <row r="141" spans="2:9" x14ac:dyDescent="0.25">
      <c r="B141" s="22"/>
      <c r="C141" s="23"/>
      <c r="D141" s="14"/>
      <c r="E141" s="21"/>
      <c r="F141" s="10"/>
      <c r="G141" s="14"/>
      <c r="I141" s="14"/>
    </row>
    <row r="142" spans="2:9" x14ac:dyDescent="0.25">
      <c r="B142" s="22"/>
      <c r="C142" s="23"/>
      <c r="D142" s="14"/>
      <c r="E142" s="21"/>
      <c r="F142" s="10"/>
      <c r="G142" s="14"/>
      <c r="I142" s="14"/>
    </row>
    <row r="143" spans="2:9" x14ac:dyDescent="0.25">
      <c r="B143" s="22"/>
      <c r="C143" s="23"/>
      <c r="D143" s="14"/>
      <c r="E143" s="21"/>
      <c r="F143" s="10"/>
      <c r="G143" s="14"/>
      <c r="I143" s="14"/>
    </row>
    <row r="144" spans="2:9" x14ac:dyDescent="0.25">
      <c r="B144" s="22"/>
      <c r="C144" s="23"/>
      <c r="D144" s="14"/>
      <c r="E144" s="21"/>
      <c r="F144" s="10"/>
      <c r="G144" s="14"/>
      <c r="I144" s="14"/>
    </row>
    <row r="145" spans="2:9" x14ac:dyDescent="0.25">
      <c r="B145" s="22"/>
      <c r="C145" s="23"/>
      <c r="D145" s="14"/>
      <c r="E145" s="21"/>
      <c r="F145" s="10"/>
      <c r="G145" s="14"/>
      <c r="I145" s="14"/>
    </row>
    <row r="146" spans="2:9" x14ac:dyDescent="0.25">
      <c r="B146" s="22"/>
      <c r="C146" s="23"/>
      <c r="D146" s="14"/>
      <c r="E146" s="21"/>
      <c r="F146" s="10"/>
      <c r="G146" s="14"/>
      <c r="I146" s="14"/>
    </row>
    <row r="147" spans="2:9" x14ac:dyDescent="0.25">
      <c r="B147" s="22"/>
      <c r="C147" s="23"/>
      <c r="D147" s="14"/>
      <c r="E147" s="21"/>
      <c r="F147" s="10"/>
      <c r="G147" s="14"/>
      <c r="I147" s="14"/>
    </row>
    <row r="148" spans="2:9" x14ac:dyDescent="0.25">
      <c r="B148" s="22"/>
      <c r="C148" s="23"/>
      <c r="D148" s="14"/>
      <c r="E148" s="21"/>
      <c r="F148" s="10"/>
      <c r="G148" s="14"/>
      <c r="I148" s="14"/>
    </row>
    <row r="149" spans="2:9" x14ac:dyDescent="0.25">
      <c r="B149" s="22"/>
      <c r="C149" s="23"/>
      <c r="D149" s="14"/>
      <c r="E149" s="21"/>
      <c r="F149" s="10"/>
      <c r="G149" s="14"/>
      <c r="I149" s="14"/>
    </row>
    <row r="150" spans="2:9" x14ac:dyDescent="0.25">
      <c r="B150" s="22"/>
      <c r="C150" s="23"/>
      <c r="D150" s="14"/>
      <c r="E150" s="21"/>
      <c r="F150" s="10"/>
      <c r="G150" s="14"/>
      <c r="I150" s="14"/>
    </row>
    <row r="151" spans="2:9" x14ac:dyDescent="0.25">
      <c r="B151" s="22"/>
      <c r="C151" s="23"/>
      <c r="D151" s="14"/>
      <c r="E151" s="21"/>
      <c r="F151" s="10"/>
      <c r="G151" s="14"/>
      <c r="I151" s="14"/>
    </row>
    <row r="152" spans="2:9" x14ac:dyDescent="0.25">
      <c r="B152" s="22"/>
      <c r="C152" s="23"/>
      <c r="D152" s="14"/>
      <c r="E152" s="21"/>
      <c r="F152" s="10"/>
      <c r="G152" s="14"/>
      <c r="I152" s="14"/>
    </row>
    <row r="153" spans="2:9" x14ac:dyDescent="0.25">
      <c r="B153" s="22"/>
      <c r="C153" s="23"/>
      <c r="D153" s="14"/>
      <c r="E153" s="21"/>
      <c r="F153" s="10"/>
      <c r="G153" s="14"/>
      <c r="I153" s="14"/>
    </row>
    <row r="154" spans="2:9" x14ac:dyDescent="0.25">
      <c r="B154" s="22"/>
      <c r="C154" s="23"/>
      <c r="D154" s="14"/>
      <c r="E154" s="21"/>
      <c r="F154" s="10"/>
      <c r="G154" s="14"/>
      <c r="I154" s="14"/>
    </row>
    <row r="155" spans="2:9" x14ac:dyDescent="0.25">
      <c r="B155" s="22"/>
      <c r="C155" s="23"/>
      <c r="D155" s="14"/>
      <c r="E155" s="21"/>
      <c r="F155" s="10"/>
      <c r="G155" s="14"/>
      <c r="I155" s="14"/>
    </row>
    <row r="156" spans="2:9" x14ac:dyDescent="0.25">
      <c r="B156" s="22"/>
      <c r="C156" s="23"/>
      <c r="D156" s="14"/>
      <c r="E156" s="21"/>
      <c r="F156" s="10"/>
      <c r="G156" s="14"/>
      <c r="I156" s="14"/>
    </row>
    <row r="157" spans="2:9" x14ac:dyDescent="0.25">
      <c r="B157" s="22"/>
      <c r="C157" s="23"/>
      <c r="D157" s="14"/>
      <c r="E157" s="21"/>
      <c r="F157" s="10"/>
      <c r="G157" s="14"/>
      <c r="I157" s="14"/>
    </row>
    <row r="158" spans="2:9" x14ac:dyDescent="0.25">
      <c r="B158" s="22"/>
      <c r="C158" s="23"/>
      <c r="D158" s="14"/>
      <c r="E158" s="21"/>
      <c r="F158" s="10"/>
      <c r="G158" s="14"/>
      <c r="I158" s="14"/>
    </row>
    <row r="159" spans="2:9" x14ac:dyDescent="0.25">
      <c r="B159" s="22"/>
      <c r="C159" s="23"/>
      <c r="D159" s="14"/>
      <c r="E159" s="21"/>
      <c r="F159" s="10"/>
      <c r="G159" s="14"/>
      <c r="I159" s="14"/>
    </row>
    <row r="160" spans="2:9" x14ac:dyDescent="0.25">
      <c r="B160" s="22"/>
      <c r="C160" s="23"/>
      <c r="D160" s="14"/>
      <c r="E160" s="21"/>
      <c r="F160" s="10"/>
      <c r="G160" s="14"/>
      <c r="I160" s="14"/>
    </row>
    <row r="161" spans="2:9" x14ac:dyDescent="0.25">
      <c r="B161" s="22"/>
      <c r="C161" s="23"/>
      <c r="D161" s="14"/>
      <c r="E161" s="21"/>
      <c r="F161" s="10"/>
      <c r="G161" s="14"/>
      <c r="I161" s="14"/>
    </row>
    <row r="162" spans="2:9" x14ac:dyDescent="0.25">
      <c r="B162" s="22"/>
      <c r="C162" s="23"/>
      <c r="D162" s="14"/>
      <c r="E162" s="21"/>
      <c r="F162" s="10"/>
      <c r="G162" s="14"/>
      <c r="I162" s="14"/>
    </row>
    <row r="163" spans="2:9" x14ac:dyDescent="0.25">
      <c r="B163" s="22"/>
      <c r="C163" s="23"/>
      <c r="D163" s="14"/>
      <c r="E163" s="21"/>
      <c r="F163" s="10"/>
      <c r="G163" s="14"/>
      <c r="I163" s="14"/>
    </row>
    <row r="164" spans="2:9" x14ac:dyDescent="0.25">
      <c r="B164" s="22"/>
      <c r="C164" s="23"/>
      <c r="D164" s="14"/>
      <c r="E164" s="21"/>
      <c r="F164" s="10"/>
      <c r="G164" s="14"/>
      <c r="I164" s="14"/>
    </row>
    <row r="165" spans="2:9" x14ac:dyDescent="0.25">
      <c r="B165" s="22"/>
      <c r="C165" s="23"/>
      <c r="D165" s="14"/>
      <c r="E165" s="21"/>
      <c r="F165" s="10"/>
      <c r="G165" s="14"/>
      <c r="I165" s="14"/>
    </row>
    <row r="166" spans="2:9" x14ac:dyDescent="0.25">
      <c r="B166" s="22"/>
      <c r="C166" s="23"/>
      <c r="D166" s="14"/>
      <c r="E166" s="21"/>
      <c r="F166" s="10"/>
      <c r="G166" s="14"/>
      <c r="I166" s="14"/>
    </row>
    <row r="167" spans="2:9" x14ac:dyDescent="0.25">
      <c r="B167" s="22"/>
      <c r="C167" s="23"/>
      <c r="D167" s="14"/>
      <c r="E167" s="21"/>
      <c r="F167" s="10"/>
      <c r="G167" s="14"/>
      <c r="I167" s="14"/>
    </row>
    <row r="168" spans="2:9" x14ac:dyDescent="0.25">
      <c r="B168" s="22"/>
      <c r="C168" s="23"/>
      <c r="D168" s="14"/>
      <c r="E168" s="21"/>
      <c r="F168" s="10"/>
      <c r="G168" s="14"/>
      <c r="I168" s="14"/>
    </row>
    <row r="169" spans="2:9" x14ac:dyDescent="0.25">
      <c r="B169" s="22"/>
      <c r="C169" s="23"/>
      <c r="D169" s="14"/>
      <c r="E169" s="21"/>
      <c r="F169" s="10"/>
      <c r="G169" s="14"/>
      <c r="I169" s="14"/>
    </row>
    <row r="170" spans="2:9" x14ac:dyDescent="0.25">
      <c r="B170" s="22"/>
      <c r="C170" s="23"/>
      <c r="D170" s="14"/>
      <c r="E170" s="21"/>
      <c r="F170" s="10"/>
      <c r="G170" s="14"/>
      <c r="I170" s="14"/>
    </row>
    <row r="171" spans="2:9" x14ac:dyDescent="0.25">
      <c r="B171" s="22"/>
      <c r="C171" s="23"/>
      <c r="D171" s="14"/>
      <c r="E171" s="21"/>
      <c r="F171" s="10"/>
      <c r="G171" s="14"/>
      <c r="I171" s="14"/>
    </row>
    <row r="172" spans="2:9" x14ac:dyDescent="0.25">
      <c r="B172" s="22"/>
      <c r="C172" s="23"/>
      <c r="D172" s="14"/>
      <c r="E172" s="21"/>
      <c r="F172" s="10"/>
      <c r="G172" s="14"/>
      <c r="I172" s="14"/>
    </row>
    <row r="173" spans="2:9" x14ac:dyDescent="0.25">
      <c r="B173" s="22"/>
      <c r="C173" s="23"/>
      <c r="D173" s="14"/>
      <c r="E173" s="21"/>
      <c r="F173" s="10"/>
      <c r="G173" s="14"/>
      <c r="I173" s="14"/>
    </row>
    <row r="174" spans="2:9" x14ac:dyDescent="0.25">
      <c r="B174" s="22"/>
      <c r="C174" s="23"/>
      <c r="D174" s="14"/>
      <c r="E174" s="21"/>
      <c r="F174" s="10"/>
      <c r="G174" s="14"/>
      <c r="I174" s="14"/>
    </row>
    <row r="175" spans="2:9" x14ac:dyDescent="0.25">
      <c r="B175" s="22"/>
      <c r="C175" s="23"/>
      <c r="D175" s="14"/>
      <c r="E175" s="21"/>
      <c r="F175" s="10"/>
      <c r="G175" s="14"/>
      <c r="I175" s="14"/>
    </row>
    <row r="176" spans="2:9" x14ac:dyDescent="0.25">
      <c r="B176" s="22"/>
      <c r="C176" s="23"/>
      <c r="D176" s="14"/>
      <c r="E176" s="21"/>
      <c r="F176" s="10"/>
      <c r="G176" s="14"/>
      <c r="I176" s="14"/>
    </row>
    <row r="177" spans="2:9" x14ac:dyDescent="0.25">
      <c r="B177" s="22"/>
      <c r="C177" s="23"/>
      <c r="D177" s="14"/>
      <c r="E177" s="21"/>
      <c r="F177" s="10"/>
      <c r="G177" s="14"/>
      <c r="I177" s="14"/>
    </row>
    <row r="178" spans="2:9" x14ac:dyDescent="0.25">
      <c r="B178" s="22"/>
      <c r="C178" s="23"/>
      <c r="D178" s="14"/>
      <c r="E178" s="21"/>
      <c r="F178" s="10"/>
      <c r="G178" s="14"/>
      <c r="I178" s="14"/>
    </row>
    <row r="179" spans="2:9" x14ac:dyDescent="0.25">
      <c r="B179" s="22"/>
      <c r="C179" s="23"/>
      <c r="D179" s="14"/>
      <c r="E179" s="21"/>
      <c r="F179" s="10"/>
      <c r="G179" s="14"/>
      <c r="I179" s="14"/>
    </row>
    <row r="180" spans="2:9" x14ac:dyDescent="0.25">
      <c r="B180" s="22"/>
      <c r="C180" s="23"/>
      <c r="D180" s="14"/>
      <c r="E180" s="21"/>
      <c r="F180" s="10"/>
      <c r="G180" s="14"/>
      <c r="I180" s="14"/>
    </row>
    <row r="181" spans="2:9" x14ac:dyDescent="0.25">
      <c r="B181" s="22"/>
      <c r="C181" s="23"/>
      <c r="D181" s="14"/>
      <c r="E181" s="21"/>
      <c r="F181" s="10"/>
      <c r="G181" s="14"/>
      <c r="I181" s="14"/>
    </row>
    <row r="182" spans="2:9" x14ac:dyDescent="0.25">
      <c r="B182" s="22"/>
      <c r="C182" s="23"/>
      <c r="D182" s="14"/>
      <c r="E182" s="21"/>
      <c r="F182" s="10"/>
      <c r="G182" s="14"/>
      <c r="I182" s="14"/>
    </row>
    <row r="183" spans="2:9" x14ac:dyDescent="0.25">
      <c r="B183" s="22"/>
      <c r="C183" s="23"/>
      <c r="D183" s="14"/>
      <c r="E183" s="21"/>
      <c r="F183" s="10"/>
      <c r="G183" s="14"/>
      <c r="I183" s="14"/>
    </row>
    <row r="184" spans="2:9" x14ac:dyDescent="0.25">
      <c r="B184" s="22"/>
      <c r="C184" s="23"/>
      <c r="D184" s="14"/>
      <c r="E184" s="21"/>
      <c r="F184" s="10"/>
      <c r="G184" s="14"/>
      <c r="I184" s="14"/>
    </row>
    <row r="185" spans="2:9" x14ac:dyDescent="0.25">
      <c r="B185" s="22"/>
      <c r="C185" s="23"/>
      <c r="D185" s="14"/>
      <c r="E185" s="21"/>
      <c r="F185" s="10"/>
      <c r="G185" s="14"/>
      <c r="I185" s="14"/>
    </row>
    <row r="186" spans="2:9" x14ac:dyDescent="0.25">
      <c r="B186" s="22"/>
      <c r="C186" s="23"/>
      <c r="D186" s="14"/>
      <c r="E186" s="21"/>
      <c r="F186" s="10"/>
      <c r="G186" s="14"/>
      <c r="I186" s="14"/>
    </row>
    <row r="187" spans="2:9" x14ac:dyDescent="0.25">
      <c r="B187" s="22"/>
      <c r="C187" s="23"/>
      <c r="D187" s="14"/>
      <c r="E187" s="21"/>
      <c r="F187" s="10"/>
      <c r="G187" s="14"/>
      <c r="I187" s="14"/>
    </row>
    <row r="188" spans="2:9" x14ac:dyDescent="0.25">
      <c r="B188" s="22"/>
      <c r="C188" s="23"/>
      <c r="D188" s="14"/>
      <c r="E188" s="21"/>
      <c r="F188" s="10"/>
      <c r="G188" s="14"/>
      <c r="I188" s="14"/>
    </row>
    <row r="189" spans="2:9" x14ac:dyDescent="0.25">
      <c r="B189" s="22"/>
      <c r="C189" s="23"/>
      <c r="D189" s="14"/>
      <c r="E189" s="21"/>
      <c r="F189" s="10"/>
      <c r="G189" s="14"/>
      <c r="I189" s="14"/>
    </row>
    <row r="190" spans="2:9" x14ac:dyDescent="0.25">
      <c r="B190" s="22"/>
      <c r="C190" s="23"/>
      <c r="D190" s="14"/>
      <c r="E190" s="21"/>
      <c r="F190" s="10"/>
      <c r="G190" s="14"/>
      <c r="I190" s="14"/>
    </row>
    <row r="191" spans="2:9" x14ac:dyDescent="0.25">
      <c r="B191" s="22"/>
      <c r="C191" s="23"/>
      <c r="D191" s="14"/>
      <c r="E191" s="21"/>
      <c r="F191" s="10"/>
      <c r="G191" s="14"/>
      <c r="I191" s="14"/>
    </row>
    <row r="192" spans="2:9" x14ac:dyDescent="0.25">
      <c r="B192" s="22"/>
      <c r="C192" s="23"/>
      <c r="D192" s="14"/>
      <c r="E192" s="21"/>
      <c r="F192" s="10"/>
      <c r="G192" s="14"/>
      <c r="I192" s="14"/>
    </row>
    <row r="193" spans="2:9" x14ac:dyDescent="0.25">
      <c r="B193" s="22"/>
      <c r="C193" s="23"/>
      <c r="D193" s="14"/>
      <c r="E193" s="21"/>
      <c r="F193" s="10"/>
      <c r="G193" s="14"/>
      <c r="I193" s="14"/>
    </row>
    <row r="194" spans="2:9" x14ac:dyDescent="0.25">
      <c r="B194" s="22"/>
      <c r="C194" s="23"/>
      <c r="D194" s="14"/>
      <c r="E194" s="21"/>
      <c r="F194" s="10"/>
      <c r="G194" s="14"/>
      <c r="I194" s="14"/>
    </row>
    <row r="195" spans="2:9" x14ac:dyDescent="0.25">
      <c r="B195" s="22"/>
      <c r="C195" s="23"/>
      <c r="D195" s="14"/>
      <c r="E195" s="21"/>
      <c r="F195" s="10"/>
      <c r="G195" s="14"/>
      <c r="I195" s="14"/>
    </row>
    <row r="196" spans="2:9" x14ac:dyDescent="0.25">
      <c r="B196" s="22"/>
      <c r="C196" s="23"/>
      <c r="D196" s="14"/>
      <c r="E196" s="21"/>
      <c r="F196" s="10"/>
      <c r="G196" s="14"/>
      <c r="I196" s="14"/>
    </row>
    <row r="197" spans="2:9" x14ac:dyDescent="0.25">
      <c r="B197" s="22"/>
      <c r="C197" s="23"/>
      <c r="D197" s="14"/>
      <c r="E197" s="21"/>
      <c r="F197" s="10"/>
      <c r="G197" s="14"/>
      <c r="I197" s="14"/>
    </row>
    <row r="198" spans="2:9" x14ac:dyDescent="0.25">
      <c r="B198" s="22"/>
      <c r="C198" s="23"/>
      <c r="D198" s="14"/>
      <c r="E198" s="21"/>
      <c r="F198" s="10"/>
      <c r="G198" s="14"/>
      <c r="I198" s="14"/>
    </row>
    <row r="199" spans="2:9" x14ac:dyDescent="0.25">
      <c r="B199" s="22"/>
      <c r="C199" s="23"/>
      <c r="D199" s="14"/>
      <c r="E199" s="21"/>
      <c r="F199" s="10"/>
      <c r="G199" s="14"/>
      <c r="I199" s="14"/>
    </row>
    <row r="200" spans="2:9" x14ac:dyDescent="0.25">
      <c r="B200" s="22"/>
      <c r="C200" s="23"/>
      <c r="D200" s="14"/>
      <c r="E200" s="21"/>
      <c r="F200" s="10"/>
      <c r="G200" s="14"/>
      <c r="I200" s="14"/>
    </row>
    <row r="201" spans="2:9" x14ac:dyDescent="0.25">
      <c r="B201" s="22"/>
      <c r="C201" s="23"/>
      <c r="D201" s="14"/>
      <c r="E201" s="21"/>
      <c r="F201" s="10"/>
      <c r="G201" s="14"/>
      <c r="I201" s="14"/>
    </row>
    <row r="202" spans="2:9" x14ac:dyDescent="0.25">
      <c r="B202" s="22"/>
      <c r="C202" s="23"/>
      <c r="D202" s="14"/>
      <c r="E202" s="21"/>
      <c r="F202" s="10"/>
      <c r="G202" s="14"/>
      <c r="I202" s="14"/>
    </row>
    <row r="203" spans="2:9" x14ac:dyDescent="0.25">
      <c r="B203" s="22"/>
      <c r="C203" s="23"/>
      <c r="D203" s="14"/>
      <c r="E203" s="21"/>
      <c r="F203" s="10"/>
      <c r="G203" s="14"/>
      <c r="I203" s="14"/>
    </row>
    <row r="204" spans="2:9" x14ac:dyDescent="0.25">
      <c r="B204" s="22"/>
      <c r="C204" s="23"/>
      <c r="D204" s="14"/>
      <c r="E204" s="21"/>
      <c r="F204" s="10"/>
      <c r="G204" s="14"/>
      <c r="I204" s="14"/>
    </row>
    <row r="205" spans="2:9" x14ac:dyDescent="0.25">
      <c r="B205" s="22"/>
      <c r="C205" s="23"/>
      <c r="D205" s="14"/>
      <c r="E205" s="21"/>
      <c r="F205" s="10"/>
      <c r="G205" s="14"/>
      <c r="I205" s="14"/>
    </row>
    <row r="206" spans="2:9" x14ac:dyDescent="0.25">
      <c r="B206" s="22"/>
      <c r="C206" s="23"/>
      <c r="D206" s="14"/>
      <c r="E206" s="21"/>
      <c r="F206" s="10"/>
      <c r="G206" s="14"/>
      <c r="I206" s="14"/>
    </row>
    <row r="207" spans="2:9" x14ac:dyDescent="0.25">
      <c r="B207" s="22"/>
      <c r="C207" s="23"/>
      <c r="D207" s="14"/>
      <c r="E207" s="21"/>
      <c r="F207" s="10"/>
      <c r="G207" s="14"/>
      <c r="I207" s="14"/>
    </row>
    <row r="208" spans="2:9" x14ac:dyDescent="0.25">
      <c r="B208" s="22"/>
      <c r="C208" s="23"/>
      <c r="D208" s="14"/>
      <c r="E208" s="21"/>
      <c r="F208" s="10"/>
      <c r="G208" s="14"/>
      <c r="I208" s="14"/>
    </row>
    <row r="209" spans="2:9" x14ac:dyDescent="0.25">
      <c r="B209" s="22"/>
      <c r="C209" s="23"/>
      <c r="D209" s="14"/>
      <c r="E209" s="21"/>
      <c r="F209" s="10"/>
      <c r="G209" s="14"/>
      <c r="I209" s="14"/>
    </row>
    <row r="210" spans="2:9" x14ac:dyDescent="0.25">
      <c r="B210" s="22"/>
      <c r="C210" s="23"/>
      <c r="D210" s="14"/>
      <c r="E210" s="21"/>
      <c r="F210" s="10"/>
      <c r="G210" s="14"/>
      <c r="I210" s="14"/>
    </row>
    <row r="211" spans="2:9" x14ac:dyDescent="0.25">
      <c r="B211" s="22"/>
      <c r="C211" s="23"/>
      <c r="D211" s="14"/>
      <c r="E211" s="21"/>
      <c r="F211" s="10"/>
      <c r="G211" s="14"/>
      <c r="I211" s="14"/>
    </row>
    <row r="212" spans="2:9" x14ac:dyDescent="0.25">
      <c r="B212" s="22"/>
      <c r="C212" s="23"/>
      <c r="D212" s="14"/>
      <c r="E212" s="21"/>
      <c r="F212" s="10"/>
      <c r="G212" s="14"/>
      <c r="I212" s="14"/>
    </row>
    <row r="213" spans="2:9" x14ac:dyDescent="0.25">
      <c r="B213" s="22"/>
      <c r="C213" s="23"/>
      <c r="D213" s="14"/>
      <c r="E213" s="21"/>
      <c r="F213" s="10"/>
      <c r="G213" s="14"/>
      <c r="I213" s="14"/>
    </row>
    <row r="214" spans="2:9" x14ac:dyDescent="0.25">
      <c r="B214" s="22"/>
      <c r="C214" s="23"/>
      <c r="D214" s="14"/>
      <c r="E214" s="21"/>
      <c r="F214" s="10"/>
      <c r="G214" s="14"/>
      <c r="I214" s="14"/>
    </row>
    <row r="215" spans="2:9" x14ac:dyDescent="0.25">
      <c r="B215" s="22"/>
      <c r="C215" s="23"/>
      <c r="D215" s="14"/>
      <c r="E215" s="21"/>
      <c r="F215" s="10"/>
      <c r="G215" s="14"/>
      <c r="I215" s="14"/>
    </row>
    <row r="216" spans="2:9" x14ac:dyDescent="0.25">
      <c r="B216" s="22"/>
      <c r="C216" s="23"/>
      <c r="D216" s="14"/>
      <c r="E216" s="21"/>
      <c r="F216" s="10"/>
      <c r="G216" s="14"/>
      <c r="I216" s="14"/>
    </row>
    <row r="217" spans="2:9" x14ac:dyDescent="0.25">
      <c r="B217" s="22"/>
      <c r="C217" s="23"/>
      <c r="D217" s="14"/>
      <c r="E217" s="21"/>
      <c r="F217" s="10"/>
      <c r="G217" s="14"/>
      <c r="I217" s="14"/>
    </row>
    <row r="218" spans="2:9" x14ac:dyDescent="0.25">
      <c r="B218" s="22"/>
      <c r="C218" s="23"/>
      <c r="D218" s="14"/>
      <c r="E218" s="21"/>
      <c r="F218" s="10"/>
      <c r="G218" s="14"/>
      <c r="I218" s="14"/>
    </row>
    <row r="219" spans="2:9" x14ac:dyDescent="0.25">
      <c r="B219" s="22"/>
      <c r="C219" s="23"/>
      <c r="D219" s="14"/>
      <c r="E219" s="21"/>
      <c r="F219" s="10"/>
      <c r="G219" s="14"/>
      <c r="I219" s="14"/>
    </row>
    <row r="220" spans="2:9" x14ac:dyDescent="0.25">
      <c r="B220" s="22"/>
      <c r="C220" s="23"/>
      <c r="D220" s="14"/>
      <c r="E220" s="21"/>
      <c r="F220" s="10"/>
      <c r="G220" s="14"/>
      <c r="I220" s="14"/>
    </row>
    <row r="221" spans="2:9" x14ac:dyDescent="0.25">
      <c r="B221" s="22"/>
      <c r="C221" s="23"/>
      <c r="D221" s="14"/>
      <c r="E221" s="21"/>
      <c r="F221" s="10"/>
      <c r="G221" s="14"/>
      <c r="I221" s="14"/>
    </row>
    <row r="222" spans="2:9" x14ac:dyDescent="0.25">
      <c r="B222" s="22"/>
      <c r="C222" s="23"/>
      <c r="D222" s="14"/>
      <c r="E222" s="21"/>
      <c r="F222" s="10"/>
      <c r="G222" s="14"/>
      <c r="I222" s="14"/>
    </row>
    <row r="223" spans="2:9" x14ac:dyDescent="0.25">
      <c r="B223" s="22"/>
      <c r="C223" s="23"/>
      <c r="D223" s="14"/>
      <c r="E223" s="21"/>
      <c r="F223" s="10"/>
      <c r="G223" s="14"/>
      <c r="I223" s="14"/>
    </row>
    <row r="224" spans="2:9" x14ac:dyDescent="0.25">
      <c r="B224" s="22"/>
      <c r="C224" s="23"/>
      <c r="D224" s="14"/>
      <c r="E224" s="21"/>
      <c r="F224" s="10"/>
      <c r="G224" s="14"/>
      <c r="I224" s="14"/>
    </row>
    <row r="225" spans="2:9" x14ac:dyDescent="0.25">
      <c r="B225" s="22"/>
      <c r="C225" s="23"/>
      <c r="D225" s="14"/>
      <c r="E225" s="21"/>
      <c r="F225" s="10"/>
      <c r="G225" s="14"/>
      <c r="I225" s="14"/>
    </row>
    <row r="226" spans="2:9" x14ac:dyDescent="0.25">
      <c r="B226" s="22"/>
      <c r="C226" s="23"/>
      <c r="D226" s="14"/>
      <c r="E226" s="21"/>
      <c r="F226" s="10"/>
      <c r="G226" s="14"/>
      <c r="I226" s="14"/>
    </row>
    <row r="227" spans="2:9" x14ac:dyDescent="0.25">
      <c r="B227" s="22"/>
      <c r="C227" s="23"/>
      <c r="D227" s="14"/>
      <c r="E227" s="21"/>
      <c r="F227" s="10"/>
      <c r="G227" s="14"/>
      <c r="I227" s="14"/>
    </row>
    <row r="228" spans="2:9" x14ac:dyDescent="0.25">
      <c r="B228" s="22"/>
      <c r="C228" s="23"/>
      <c r="D228" s="14"/>
      <c r="E228" s="21"/>
      <c r="F228" s="10"/>
      <c r="G228" s="14"/>
      <c r="I228" s="14"/>
    </row>
    <row r="229" spans="2:9" x14ac:dyDescent="0.25">
      <c r="B229" s="22"/>
      <c r="C229" s="23"/>
      <c r="D229" s="14"/>
      <c r="E229" s="21"/>
      <c r="F229" s="10"/>
      <c r="G229" s="14"/>
      <c r="I229" s="14"/>
    </row>
    <row r="230" spans="2:9" x14ac:dyDescent="0.25">
      <c r="B230" s="22"/>
      <c r="C230" s="23"/>
      <c r="D230" s="14"/>
      <c r="E230" s="21"/>
      <c r="F230" s="10"/>
      <c r="G230" s="14"/>
      <c r="I230" s="14"/>
    </row>
    <row r="231" spans="2:9" x14ac:dyDescent="0.25">
      <c r="B231" s="22"/>
      <c r="C231" s="23"/>
      <c r="D231" s="14"/>
      <c r="E231" s="21"/>
      <c r="F231" s="10"/>
      <c r="G231" s="14"/>
      <c r="I231" s="14"/>
    </row>
    <row r="232" spans="2:9" x14ac:dyDescent="0.25">
      <c r="B232" s="22"/>
      <c r="C232" s="23"/>
      <c r="D232" s="14"/>
      <c r="E232" s="21"/>
      <c r="F232" s="10"/>
      <c r="G232" s="14"/>
      <c r="I232" s="14"/>
    </row>
    <row r="233" spans="2:9" x14ac:dyDescent="0.25">
      <c r="B233" s="22"/>
      <c r="C233" s="23"/>
      <c r="D233" s="14"/>
      <c r="E233" s="21"/>
      <c r="F233" s="10"/>
      <c r="G233" s="14"/>
      <c r="I233" s="14"/>
    </row>
    <row r="234" spans="2:9" x14ac:dyDescent="0.25">
      <c r="B234" s="22"/>
      <c r="C234" s="23"/>
      <c r="D234" s="14"/>
      <c r="E234" s="21"/>
      <c r="F234" s="10"/>
      <c r="G234" s="14"/>
      <c r="I234" s="14"/>
    </row>
    <row r="235" spans="2:9" x14ac:dyDescent="0.25">
      <c r="B235" s="22"/>
      <c r="C235" s="23"/>
      <c r="D235" s="14"/>
      <c r="E235" s="21"/>
      <c r="F235" s="10"/>
      <c r="G235" s="14"/>
      <c r="I235" s="14"/>
    </row>
    <row r="236" spans="2:9" x14ac:dyDescent="0.25">
      <c r="B236" s="22"/>
      <c r="C236" s="23"/>
      <c r="D236" s="14"/>
      <c r="E236" s="21"/>
      <c r="F236" s="10"/>
      <c r="G236" s="14"/>
      <c r="I236" s="14"/>
    </row>
    <row r="237" spans="2:9" x14ac:dyDescent="0.25">
      <c r="B237" s="22"/>
      <c r="C237" s="23"/>
      <c r="D237" s="14"/>
      <c r="E237" s="21"/>
      <c r="F237" s="10"/>
      <c r="G237" s="14"/>
      <c r="I237" s="14"/>
    </row>
    <row r="238" spans="2:9" x14ac:dyDescent="0.25">
      <c r="B238" s="22"/>
      <c r="C238" s="23"/>
      <c r="D238" s="14"/>
      <c r="E238" s="21"/>
      <c r="F238" s="10"/>
      <c r="G238" s="14"/>
      <c r="I238" s="14"/>
    </row>
    <row r="239" spans="2:9" x14ac:dyDescent="0.25">
      <c r="B239" s="22"/>
      <c r="C239" s="23"/>
      <c r="D239" s="14"/>
      <c r="E239" s="21"/>
      <c r="F239" s="10"/>
      <c r="G239" s="14"/>
      <c r="I239" s="14"/>
    </row>
    <row r="240" spans="2:9" x14ac:dyDescent="0.25">
      <c r="B240" s="22"/>
      <c r="C240" s="23"/>
      <c r="D240" s="14"/>
      <c r="E240" s="21"/>
      <c r="F240" s="10"/>
      <c r="G240" s="14"/>
      <c r="I240" s="14"/>
    </row>
    <row r="241" spans="2:9" x14ac:dyDescent="0.25">
      <c r="B241" s="22"/>
      <c r="C241" s="23"/>
      <c r="D241" s="14"/>
      <c r="E241" s="21"/>
      <c r="F241" s="10"/>
      <c r="G241" s="14"/>
      <c r="I241" s="14"/>
    </row>
    <row r="242" spans="2:9" x14ac:dyDescent="0.25">
      <c r="B242" s="22"/>
      <c r="C242" s="23"/>
      <c r="D242" s="14"/>
      <c r="E242" s="21"/>
      <c r="F242" s="10"/>
      <c r="G242" s="14"/>
      <c r="I242" s="14"/>
    </row>
    <row r="243" spans="2:9" x14ac:dyDescent="0.25">
      <c r="B243" s="22"/>
      <c r="C243" s="23"/>
      <c r="D243" s="14"/>
      <c r="E243" s="21"/>
      <c r="F243" s="10"/>
      <c r="G243" s="14"/>
      <c r="I243" s="14"/>
    </row>
    <row r="244" spans="2:9" x14ac:dyDescent="0.25">
      <c r="B244" s="22"/>
      <c r="C244" s="23"/>
      <c r="D244" s="14"/>
      <c r="E244" s="21"/>
      <c r="F244" s="10"/>
      <c r="G244" s="14"/>
      <c r="I244" s="14"/>
    </row>
    <row r="245" spans="2:9" x14ac:dyDescent="0.25">
      <c r="B245" s="22"/>
      <c r="C245" s="23"/>
      <c r="D245" s="14"/>
      <c r="E245" s="21"/>
      <c r="F245" s="10"/>
      <c r="G245" s="14"/>
      <c r="I245" s="14"/>
    </row>
    <row r="246" spans="2:9" x14ac:dyDescent="0.25">
      <c r="B246" s="22"/>
      <c r="C246" s="23"/>
      <c r="D246" s="14"/>
      <c r="E246" s="21"/>
      <c r="F246" s="10"/>
      <c r="G246" s="14"/>
      <c r="I246" s="14"/>
    </row>
    <row r="247" spans="2:9" x14ac:dyDescent="0.25">
      <c r="B247" s="22"/>
      <c r="C247" s="23"/>
      <c r="D247" s="14"/>
      <c r="E247" s="21"/>
      <c r="F247" s="10"/>
      <c r="G247" s="14"/>
      <c r="I247" s="14"/>
    </row>
    <row r="248" spans="2:9" x14ac:dyDescent="0.25">
      <c r="B248" s="22"/>
      <c r="C248" s="23"/>
      <c r="D248" s="14"/>
      <c r="E248" s="21"/>
      <c r="F248" s="10"/>
      <c r="G248" s="14"/>
      <c r="I248" s="14"/>
    </row>
    <row r="249" spans="2:9" x14ac:dyDescent="0.25">
      <c r="B249" s="22"/>
      <c r="C249" s="23"/>
      <c r="D249" s="14"/>
      <c r="E249" s="21"/>
      <c r="F249" s="10"/>
      <c r="G249" s="14"/>
      <c r="I249" s="14"/>
    </row>
    <row r="250" spans="2:9" x14ac:dyDescent="0.25">
      <c r="B250" s="22"/>
      <c r="C250" s="23"/>
      <c r="D250" s="14"/>
      <c r="E250" s="21"/>
      <c r="F250" s="10"/>
      <c r="G250" s="14"/>
      <c r="I250" s="14"/>
    </row>
    <row r="251" spans="2:9" x14ac:dyDescent="0.25">
      <c r="B251" s="22"/>
      <c r="C251" s="23"/>
      <c r="D251" s="14"/>
      <c r="E251" s="21"/>
      <c r="F251" s="10"/>
      <c r="G251" s="14"/>
      <c r="I251" s="14"/>
    </row>
    <row r="252" spans="2:9" x14ac:dyDescent="0.25">
      <c r="B252" s="22"/>
      <c r="C252" s="23"/>
      <c r="D252" s="14"/>
      <c r="E252" s="21"/>
      <c r="F252" s="10"/>
      <c r="G252" s="14"/>
      <c r="I252" s="14"/>
    </row>
    <row r="253" spans="2:9" x14ac:dyDescent="0.25">
      <c r="B253" s="22"/>
      <c r="C253" s="23"/>
      <c r="D253" s="14"/>
      <c r="E253" s="21"/>
      <c r="F253" s="10"/>
      <c r="G253" s="14"/>
      <c r="I253" s="14"/>
    </row>
    <row r="254" spans="2:9" x14ac:dyDescent="0.25">
      <c r="B254" s="22"/>
      <c r="C254" s="23"/>
      <c r="D254" s="14"/>
      <c r="E254" s="21"/>
      <c r="F254" s="10"/>
      <c r="G254" s="14"/>
      <c r="I254" s="14"/>
    </row>
    <row r="255" spans="2:9" x14ac:dyDescent="0.25">
      <c r="B255" s="22"/>
      <c r="C255" s="23"/>
      <c r="D255" s="14"/>
      <c r="E255" s="21"/>
      <c r="F255" s="10"/>
      <c r="G255" s="14"/>
      <c r="I255" s="14"/>
    </row>
    <row r="256" spans="2:9" x14ac:dyDescent="0.25">
      <c r="B256" s="22"/>
      <c r="C256" s="23"/>
      <c r="D256" s="14"/>
      <c r="E256" s="21"/>
      <c r="F256" s="10"/>
      <c r="G256" s="14"/>
      <c r="I256" s="14"/>
    </row>
    <row r="257" spans="2:9" x14ac:dyDescent="0.25">
      <c r="B257" s="22"/>
      <c r="C257" s="23"/>
      <c r="D257" s="14"/>
      <c r="E257" s="21"/>
      <c r="F257" s="10"/>
      <c r="G257" s="14"/>
      <c r="I257" s="14"/>
    </row>
    <row r="258" spans="2:9" x14ac:dyDescent="0.25">
      <c r="B258" s="22"/>
      <c r="C258" s="23"/>
      <c r="D258" s="14"/>
      <c r="E258" s="21"/>
      <c r="F258" s="10"/>
      <c r="G258" s="14"/>
      <c r="I258" s="14"/>
    </row>
    <row r="259" spans="2:9" x14ac:dyDescent="0.25">
      <c r="B259" s="22"/>
      <c r="C259" s="23"/>
      <c r="D259" s="14"/>
      <c r="E259" s="21"/>
      <c r="F259" s="10"/>
      <c r="G259" s="14"/>
      <c r="I259" s="14"/>
    </row>
    <row r="260" spans="2:9" x14ac:dyDescent="0.25">
      <c r="B260" s="22"/>
      <c r="C260" s="23"/>
      <c r="D260" s="14"/>
      <c r="E260" s="21"/>
      <c r="F260" s="10"/>
      <c r="G260" s="14"/>
      <c r="I260" s="14"/>
    </row>
    <row r="261" spans="2:9" x14ac:dyDescent="0.25">
      <c r="B261" s="22"/>
      <c r="C261" s="23"/>
      <c r="D261" s="14"/>
      <c r="E261" s="21"/>
      <c r="F261" s="10"/>
      <c r="G261" s="14"/>
      <c r="I261" s="14"/>
    </row>
    <row r="262" spans="2:9" x14ac:dyDescent="0.25">
      <c r="B262" s="22"/>
      <c r="C262" s="23"/>
      <c r="D262" s="14"/>
      <c r="E262" s="21"/>
      <c r="F262" s="10"/>
      <c r="G262" s="14"/>
      <c r="I262" s="14"/>
    </row>
    <row r="263" spans="2:9" x14ac:dyDescent="0.25">
      <c r="B263" s="22"/>
      <c r="C263" s="23"/>
      <c r="D263" s="14"/>
      <c r="E263" s="21"/>
      <c r="F263" s="10"/>
      <c r="G263" s="14"/>
      <c r="I263" s="14"/>
    </row>
    <row r="264" spans="2:9" x14ac:dyDescent="0.25">
      <c r="B264" s="22"/>
      <c r="C264" s="23"/>
      <c r="D264" s="14"/>
      <c r="E264" s="21"/>
      <c r="F264" s="10"/>
      <c r="G264" s="14"/>
      <c r="I264" s="14"/>
    </row>
    <row r="265" spans="2:9" x14ac:dyDescent="0.25">
      <c r="B265" s="22"/>
      <c r="C265" s="23"/>
      <c r="D265" s="14"/>
      <c r="E265" s="21"/>
      <c r="F265" s="10"/>
      <c r="G265" s="14"/>
      <c r="I265" s="14"/>
    </row>
    <row r="266" spans="2:9" x14ac:dyDescent="0.25">
      <c r="B266" s="22"/>
      <c r="C266" s="23"/>
      <c r="D266" s="14"/>
      <c r="E266" s="21"/>
      <c r="F266" s="10"/>
      <c r="G266" s="14"/>
      <c r="I266" s="14"/>
    </row>
    <row r="267" spans="2:9" x14ac:dyDescent="0.25">
      <c r="B267" s="22"/>
      <c r="C267" s="23"/>
      <c r="D267" s="14"/>
      <c r="E267" s="21"/>
      <c r="F267" s="10"/>
      <c r="G267" s="14"/>
      <c r="I267" s="14"/>
    </row>
    <row r="268" spans="2:9" x14ac:dyDescent="0.25">
      <c r="B268" s="22"/>
      <c r="C268" s="23"/>
      <c r="D268" s="14"/>
      <c r="E268" s="21"/>
      <c r="F268" s="10"/>
      <c r="G268" s="14"/>
      <c r="I268" s="14"/>
    </row>
    <row r="269" spans="2:9" x14ac:dyDescent="0.25">
      <c r="B269" s="22"/>
      <c r="C269" s="23"/>
      <c r="D269" s="14"/>
      <c r="E269" s="21"/>
      <c r="F269" s="10"/>
      <c r="G269" s="14"/>
      <c r="I269" s="14"/>
    </row>
    <row r="270" spans="2:9" x14ac:dyDescent="0.25">
      <c r="B270" s="22"/>
      <c r="C270" s="23"/>
      <c r="D270" s="14"/>
      <c r="E270" s="21"/>
      <c r="F270" s="10"/>
      <c r="G270" s="14"/>
      <c r="I270" s="14"/>
    </row>
    <row r="271" spans="2:9" x14ac:dyDescent="0.25">
      <c r="B271" s="22"/>
      <c r="C271" s="23"/>
      <c r="D271" s="14"/>
      <c r="E271" s="21"/>
      <c r="F271" s="10"/>
      <c r="G271" s="14"/>
      <c r="I271" s="14"/>
    </row>
    <row r="272" spans="2:9" x14ac:dyDescent="0.25">
      <c r="B272" s="22"/>
      <c r="C272" s="23"/>
      <c r="D272" s="14"/>
      <c r="E272" s="21"/>
      <c r="F272" s="10"/>
      <c r="G272" s="14"/>
      <c r="I272" s="14"/>
    </row>
    <row r="273" spans="2:9" x14ac:dyDescent="0.25">
      <c r="B273" s="22"/>
      <c r="C273" s="23"/>
      <c r="D273" s="14"/>
      <c r="E273" s="21"/>
      <c r="F273" s="10"/>
      <c r="G273" s="14"/>
      <c r="I273" s="14"/>
    </row>
    <row r="274" spans="2:9" x14ac:dyDescent="0.25">
      <c r="B274" s="22"/>
      <c r="C274" s="23"/>
      <c r="D274" s="14"/>
      <c r="E274" s="21"/>
      <c r="F274" s="10"/>
      <c r="G274" s="14"/>
      <c r="I274" s="14"/>
    </row>
    <row r="275" spans="2:9" x14ac:dyDescent="0.25">
      <c r="B275" s="22"/>
      <c r="C275" s="23"/>
      <c r="D275" s="14"/>
      <c r="E275" s="21"/>
      <c r="F275" s="10"/>
      <c r="G275" s="14"/>
      <c r="I275" s="14"/>
    </row>
    <row r="276" spans="2:9" x14ac:dyDescent="0.25">
      <c r="B276" s="22"/>
      <c r="C276" s="23"/>
      <c r="D276" s="14"/>
      <c r="E276" s="21"/>
      <c r="F276" s="10"/>
      <c r="G276" s="14"/>
      <c r="I276" s="14"/>
    </row>
    <row r="277" spans="2:9" x14ac:dyDescent="0.25">
      <c r="B277" s="22"/>
      <c r="C277" s="23"/>
      <c r="D277" s="14"/>
      <c r="E277" s="21"/>
      <c r="F277" s="10"/>
      <c r="G277" s="14"/>
      <c r="I277" s="14"/>
    </row>
    <row r="278" spans="2:9" x14ac:dyDescent="0.25">
      <c r="B278" s="22"/>
      <c r="C278" s="23"/>
      <c r="D278" s="14"/>
      <c r="E278" s="21"/>
      <c r="F278" s="10"/>
      <c r="G278" s="14"/>
      <c r="I278" s="14"/>
    </row>
    <row r="279" spans="2:9" x14ac:dyDescent="0.25">
      <c r="B279" s="22"/>
      <c r="C279" s="23"/>
      <c r="D279" s="14"/>
      <c r="E279" s="21"/>
      <c r="F279" s="10"/>
      <c r="G279" s="14"/>
      <c r="I279" s="14"/>
    </row>
    <row r="280" spans="2:9" x14ac:dyDescent="0.25">
      <c r="B280" s="22"/>
      <c r="C280" s="23"/>
      <c r="D280" s="14"/>
      <c r="E280" s="21"/>
      <c r="F280" s="10"/>
      <c r="G280" s="14"/>
      <c r="I280" s="14"/>
    </row>
    <row r="281" spans="2:9" x14ac:dyDescent="0.25">
      <c r="B281" s="22"/>
      <c r="C281" s="23"/>
      <c r="D281" s="14"/>
      <c r="E281" s="21"/>
      <c r="F281" s="10"/>
      <c r="G281" s="14"/>
      <c r="I281" s="14"/>
    </row>
    <row r="282" spans="2:9" x14ac:dyDescent="0.25">
      <c r="B282" s="22"/>
      <c r="C282" s="23"/>
      <c r="D282" s="14"/>
      <c r="E282" s="21"/>
      <c r="F282" s="10"/>
      <c r="G282" s="14"/>
      <c r="I282" s="14"/>
    </row>
    <row r="283" spans="2:9" x14ac:dyDescent="0.25">
      <c r="B283" s="22"/>
      <c r="C283" s="23"/>
      <c r="D283" s="14"/>
      <c r="E283" s="21"/>
      <c r="F283" s="10"/>
      <c r="G283" s="14"/>
      <c r="I283" s="14"/>
    </row>
    <row r="284" spans="2:9" x14ac:dyDescent="0.25">
      <c r="B284" s="22"/>
      <c r="C284" s="23"/>
      <c r="D284" s="14"/>
      <c r="E284" s="21"/>
      <c r="F284" s="10"/>
      <c r="G284" s="14"/>
      <c r="I284" s="14"/>
    </row>
    <row r="285" spans="2:9" x14ac:dyDescent="0.25">
      <c r="B285" s="22"/>
      <c r="C285" s="23"/>
      <c r="D285" s="14"/>
      <c r="E285" s="21"/>
      <c r="F285" s="10"/>
      <c r="G285" s="14"/>
      <c r="I285" s="14"/>
    </row>
    <row r="286" spans="2:9" x14ac:dyDescent="0.25">
      <c r="B286" s="22"/>
      <c r="C286" s="23"/>
      <c r="D286" s="14"/>
      <c r="E286" s="21"/>
      <c r="F286" s="10"/>
      <c r="G286" s="14"/>
      <c r="I286" s="14"/>
    </row>
    <row r="287" spans="2:9" x14ac:dyDescent="0.25">
      <c r="B287" s="22"/>
      <c r="C287" s="23"/>
      <c r="D287" s="14"/>
      <c r="E287" s="21"/>
      <c r="F287" s="10"/>
      <c r="G287" s="14"/>
      <c r="I287" s="14"/>
    </row>
    <row r="288" spans="2:9" x14ac:dyDescent="0.25">
      <c r="B288" s="22"/>
      <c r="C288" s="23"/>
      <c r="D288" s="14"/>
      <c r="E288" s="21"/>
      <c r="F288" s="10"/>
      <c r="G288" s="14"/>
      <c r="I288" s="14"/>
    </row>
    <row r="289" spans="2:9" x14ac:dyDescent="0.25">
      <c r="B289" s="22"/>
      <c r="C289" s="23"/>
      <c r="D289" s="14"/>
      <c r="E289" s="21"/>
      <c r="F289" s="10"/>
      <c r="G289" s="14"/>
      <c r="I289" s="14"/>
    </row>
    <row r="290" spans="2:9" x14ac:dyDescent="0.25">
      <c r="B290" s="22"/>
      <c r="C290" s="23"/>
      <c r="D290" s="14"/>
      <c r="E290" s="21"/>
      <c r="F290" s="10"/>
      <c r="G290" s="14"/>
      <c r="I290" s="14"/>
    </row>
    <row r="291" spans="2:9" x14ac:dyDescent="0.25">
      <c r="B291" s="22"/>
      <c r="C291" s="23"/>
      <c r="D291" s="14"/>
      <c r="E291" s="21"/>
      <c r="F291" s="10"/>
      <c r="G291" s="14"/>
      <c r="I291" s="14"/>
    </row>
    <row r="292" spans="2:9" x14ac:dyDescent="0.25">
      <c r="B292" s="22"/>
      <c r="C292" s="23"/>
      <c r="D292" s="14"/>
      <c r="E292" s="21"/>
      <c r="F292" s="10"/>
      <c r="G292" s="14"/>
      <c r="I292" s="14"/>
    </row>
    <row r="293" spans="2:9" x14ac:dyDescent="0.25">
      <c r="B293" s="22"/>
      <c r="C293" s="23"/>
      <c r="D293" s="14"/>
      <c r="E293" s="21"/>
      <c r="F293" s="10"/>
      <c r="G293" s="14"/>
      <c r="I293" s="14"/>
    </row>
    <row r="294" spans="2:9" x14ac:dyDescent="0.25">
      <c r="B294" s="22"/>
      <c r="C294" s="23"/>
      <c r="D294" s="14"/>
      <c r="E294" s="21"/>
      <c r="F294" s="10"/>
      <c r="G294" s="14"/>
      <c r="I294" s="14"/>
    </row>
    <row r="295" spans="2:9" x14ac:dyDescent="0.25">
      <c r="B295" s="22"/>
      <c r="C295" s="23"/>
      <c r="D295" s="14"/>
      <c r="E295" s="21"/>
      <c r="F295" s="10"/>
      <c r="G295" s="14"/>
      <c r="I295" s="14"/>
    </row>
    <row r="296" spans="2:9" x14ac:dyDescent="0.25">
      <c r="B296" s="22"/>
      <c r="C296" s="23"/>
      <c r="D296" s="14"/>
      <c r="E296" s="21"/>
      <c r="F296" s="10"/>
      <c r="G296" s="14"/>
      <c r="I296" s="14"/>
    </row>
    <row r="297" spans="2:9" x14ac:dyDescent="0.25">
      <c r="B297" s="22"/>
      <c r="C297" s="23"/>
      <c r="D297" s="14"/>
      <c r="E297" s="21"/>
      <c r="F297" s="10"/>
      <c r="G297" s="14"/>
      <c r="I297" s="14"/>
    </row>
    <row r="298" spans="2:9" x14ac:dyDescent="0.25">
      <c r="B298" s="22"/>
      <c r="C298" s="23"/>
      <c r="D298" s="14"/>
      <c r="E298" s="21"/>
      <c r="F298" s="10"/>
      <c r="G298" s="14"/>
      <c r="I298" s="14"/>
    </row>
    <row r="299" spans="2:9" x14ac:dyDescent="0.25">
      <c r="B299" s="22"/>
      <c r="C299" s="23"/>
      <c r="D299" s="14"/>
      <c r="E299" s="21"/>
      <c r="F299" s="10"/>
      <c r="G299" s="14"/>
      <c r="I299" s="14"/>
    </row>
    <row r="300" spans="2:9" x14ac:dyDescent="0.25">
      <c r="B300" s="22"/>
      <c r="C300" s="23"/>
      <c r="D300" s="14"/>
      <c r="E300" s="21"/>
      <c r="F300" s="10"/>
      <c r="G300" s="14"/>
      <c r="I300" s="14"/>
    </row>
    <row r="301" spans="2:9" x14ac:dyDescent="0.25">
      <c r="B301" s="22"/>
      <c r="C301" s="23"/>
      <c r="D301" s="14"/>
      <c r="E301" s="21"/>
      <c r="F301" s="10"/>
      <c r="G301" s="14"/>
      <c r="I301" s="14"/>
    </row>
    <row r="302" spans="2:9" x14ac:dyDescent="0.25">
      <c r="B302" s="22"/>
      <c r="C302" s="23"/>
      <c r="D302" s="14"/>
      <c r="E302" s="21"/>
      <c r="F302" s="10"/>
      <c r="G302" s="14"/>
      <c r="I302" s="14"/>
    </row>
    <row r="303" spans="2:9" x14ac:dyDescent="0.25">
      <c r="B303" s="22"/>
      <c r="C303" s="23"/>
      <c r="D303" s="14"/>
      <c r="E303" s="21"/>
      <c r="F303" s="10"/>
      <c r="G303" s="14"/>
      <c r="I303" s="14"/>
    </row>
    <row r="304" spans="2:9" x14ac:dyDescent="0.25">
      <c r="B304" s="22"/>
      <c r="C304" s="23"/>
      <c r="D304" s="14"/>
      <c r="E304" s="21"/>
      <c r="F304" s="10"/>
      <c r="G304" s="14"/>
      <c r="I304" s="14"/>
    </row>
    <row r="305" spans="2:9" x14ac:dyDescent="0.25">
      <c r="B305" s="22"/>
      <c r="C305" s="23"/>
      <c r="D305" s="14"/>
      <c r="E305" s="21"/>
      <c r="F305" s="10"/>
      <c r="G305" s="14"/>
      <c r="I305" s="14"/>
    </row>
    <row r="306" spans="2:9" x14ac:dyDescent="0.25">
      <c r="B306" s="22"/>
      <c r="C306" s="23"/>
      <c r="D306" s="14"/>
      <c r="E306" s="21"/>
      <c r="F306" s="10"/>
      <c r="G306" s="14"/>
      <c r="I306" s="14"/>
    </row>
    <row r="307" spans="2:9" x14ac:dyDescent="0.25">
      <c r="B307" s="22"/>
      <c r="C307" s="23"/>
      <c r="D307" s="14"/>
      <c r="E307" s="21"/>
      <c r="F307" s="10"/>
      <c r="G307" s="14"/>
      <c r="I307" s="14"/>
    </row>
    <row r="308" spans="2:9" x14ac:dyDescent="0.25">
      <c r="B308" s="22"/>
      <c r="C308" s="23"/>
      <c r="D308" s="14"/>
      <c r="E308" s="21"/>
      <c r="F308" s="10"/>
      <c r="G308" s="14"/>
      <c r="I308" s="14"/>
    </row>
    <row r="309" spans="2:9" x14ac:dyDescent="0.25">
      <c r="B309" s="22"/>
      <c r="C309" s="23"/>
      <c r="D309" s="14"/>
      <c r="E309" s="21"/>
      <c r="F309" s="10"/>
      <c r="G309" s="14"/>
      <c r="I309" s="14"/>
    </row>
    <row r="310" spans="2:9" x14ac:dyDescent="0.25">
      <c r="B310" s="22"/>
      <c r="C310" s="23"/>
      <c r="D310" s="14"/>
      <c r="E310" s="21"/>
      <c r="F310" s="10"/>
      <c r="G310" s="14"/>
      <c r="I310" s="14"/>
    </row>
    <row r="311" spans="2:9" x14ac:dyDescent="0.25">
      <c r="B311" s="22"/>
      <c r="C311" s="23"/>
      <c r="D311" s="14"/>
      <c r="E311" s="21"/>
      <c r="F311" s="10"/>
      <c r="G311" s="14"/>
      <c r="I311" s="14"/>
    </row>
    <row r="312" spans="2:9" x14ac:dyDescent="0.25">
      <c r="B312" s="22"/>
      <c r="C312" s="23"/>
      <c r="D312" s="14"/>
      <c r="E312" s="21"/>
      <c r="F312" s="10"/>
      <c r="G312" s="14"/>
      <c r="I312" s="14"/>
    </row>
    <row r="313" spans="2:9" x14ac:dyDescent="0.25">
      <c r="B313" s="22"/>
      <c r="C313" s="23"/>
      <c r="D313" s="14"/>
      <c r="E313" s="21"/>
      <c r="F313" s="10"/>
      <c r="G313" s="14"/>
      <c r="I313" s="14"/>
    </row>
    <row r="314" spans="2:9" x14ac:dyDescent="0.25">
      <c r="B314" s="22"/>
      <c r="C314" s="23"/>
      <c r="D314" s="14"/>
      <c r="E314" s="21"/>
      <c r="F314" s="10"/>
      <c r="G314" s="14"/>
      <c r="I314" s="14"/>
    </row>
    <row r="315" spans="2:9" x14ac:dyDescent="0.25">
      <c r="B315" s="22"/>
      <c r="C315" s="23"/>
      <c r="D315" s="14"/>
      <c r="E315" s="21"/>
      <c r="F315" s="10"/>
      <c r="G315" s="14"/>
      <c r="I315" s="14"/>
    </row>
    <row r="316" spans="2:9" x14ac:dyDescent="0.25">
      <c r="B316" s="22"/>
      <c r="C316" s="23"/>
      <c r="D316" s="14"/>
      <c r="E316" s="21"/>
      <c r="F316" s="10"/>
      <c r="G316" s="14"/>
      <c r="I316" s="14"/>
    </row>
    <row r="317" spans="2:9" x14ac:dyDescent="0.25">
      <c r="B317" s="22"/>
      <c r="C317" s="23"/>
      <c r="D317" s="14"/>
      <c r="E317" s="21"/>
      <c r="F317" s="10"/>
      <c r="G317" s="14"/>
      <c r="I317" s="14"/>
    </row>
    <row r="318" spans="2:9" x14ac:dyDescent="0.25">
      <c r="B318" s="22"/>
      <c r="C318" s="23"/>
      <c r="D318" s="14"/>
      <c r="E318" s="21"/>
      <c r="F318" s="10"/>
      <c r="G318" s="14"/>
      <c r="I318" s="14"/>
    </row>
    <row r="319" spans="2:9" x14ac:dyDescent="0.25">
      <c r="B319" s="22"/>
      <c r="C319" s="23"/>
      <c r="D319" s="14"/>
      <c r="E319" s="21"/>
      <c r="F319" s="10"/>
      <c r="G319" s="14"/>
      <c r="I319" s="14"/>
    </row>
    <row r="320" spans="2:9" x14ac:dyDescent="0.25">
      <c r="B320" s="22"/>
      <c r="C320" s="23"/>
      <c r="D320" s="14"/>
      <c r="E320" s="21"/>
      <c r="F320" s="10"/>
      <c r="G320" s="14"/>
      <c r="I320" s="14"/>
    </row>
    <row r="321" spans="2:9" x14ac:dyDescent="0.25">
      <c r="B321" s="22"/>
      <c r="C321" s="23"/>
      <c r="D321" s="14"/>
      <c r="E321" s="21"/>
      <c r="F321" s="10"/>
      <c r="G321" s="14"/>
      <c r="I321" s="14"/>
    </row>
    <row r="322" spans="2:9" x14ac:dyDescent="0.25">
      <c r="B322" s="22"/>
      <c r="C322" s="23"/>
      <c r="D322" s="14"/>
      <c r="E322" s="21"/>
      <c r="F322" s="10"/>
      <c r="G322" s="14"/>
      <c r="I322" s="14"/>
    </row>
    <row r="323" spans="2:9" x14ac:dyDescent="0.25">
      <c r="B323" s="22"/>
      <c r="C323" s="23"/>
      <c r="D323" s="14"/>
      <c r="E323" s="21"/>
      <c r="F323" s="10"/>
      <c r="G323" s="14"/>
      <c r="I323" s="14"/>
    </row>
    <row r="324" spans="2:9" x14ac:dyDescent="0.25">
      <c r="B324" s="22"/>
      <c r="C324" s="23"/>
      <c r="D324" s="14"/>
      <c r="E324" s="21"/>
      <c r="F324" s="10"/>
      <c r="G324" s="14"/>
      <c r="I324" s="14"/>
    </row>
    <row r="325" spans="2:9" x14ac:dyDescent="0.25">
      <c r="B325" s="22"/>
      <c r="C325" s="23"/>
      <c r="D325" s="14"/>
      <c r="E325" s="21"/>
      <c r="F325" s="10"/>
      <c r="G325" s="14"/>
      <c r="I325" s="14"/>
    </row>
    <row r="326" spans="2:9" x14ac:dyDescent="0.25">
      <c r="B326" s="22"/>
      <c r="C326" s="23"/>
      <c r="D326" s="14"/>
      <c r="E326" s="21"/>
      <c r="F326" s="10"/>
      <c r="G326" s="14"/>
      <c r="I326" s="14"/>
    </row>
    <row r="327" spans="2:9" x14ac:dyDescent="0.25">
      <c r="B327" s="22"/>
      <c r="C327" s="23"/>
      <c r="D327" s="14"/>
      <c r="E327" s="21"/>
      <c r="F327" s="10"/>
      <c r="G327" s="14"/>
      <c r="I327" s="14"/>
    </row>
    <row r="328" spans="2:9" x14ac:dyDescent="0.25">
      <c r="B328" s="22"/>
      <c r="C328" s="23"/>
      <c r="D328" s="14"/>
      <c r="E328" s="21"/>
      <c r="F328" s="10"/>
      <c r="G328" s="14"/>
      <c r="I328" s="14"/>
    </row>
    <row r="329" spans="2:9" x14ac:dyDescent="0.25">
      <c r="B329" s="22"/>
      <c r="C329" s="23"/>
      <c r="D329" s="14"/>
      <c r="E329" s="21"/>
      <c r="F329" s="10"/>
      <c r="G329" s="14"/>
      <c r="I329" s="14"/>
    </row>
    <row r="330" spans="2:9" x14ac:dyDescent="0.25">
      <c r="B330" s="22"/>
      <c r="C330" s="23"/>
      <c r="D330" s="14"/>
      <c r="E330" s="21"/>
      <c r="F330" s="10"/>
      <c r="G330" s="14"/>
      <c r="I330" s="14"/>
    </row>
    <row r="331" spans="2:9" x14ac:dyDescent="0.25">
      <c r="B331" s="22"/>
      <c r="C331" s="23"/>
      <c r="D331" s="14"/>
      <c r="E331" s="21"/>
      <c r="F331" s="10"/>
      <c r="G331" s="14"/>
      <c r="I331" s="14"/>
    </row>
    <row r="332" spans="2:9" x14ac:dyDescent="0.25">
      <c r="B332" s="22"/>
      <c r="C332" s="23"/>
      <c r="D332" s="14"/>
      <c r="E332" s="21"/>
      <c r="F332" s="10"/>
      <c r="G332" s="14"/>
      <c r="I332" s="14"/>
    </row>
    <row r="333" spans="2:9" x14ac:dyDescent="0.25">
      <c r="B333" s="22"/>
      <c r="C333" s="23"/>
      <c r="D333" s="14"/>
      <c r="E333" s="21"/>
      <c r="F333" s="10"/>
      <c r="G333" s="14"/>
      <c r="I333" s="14"/>
    </row>
    <row r="334" spans="2:9" x14ac:dyDescent="0.25">
      <c r="B334" s="22"/>
      <c r="C334" s="23"/>
      <c r="D334" s="14"/>
      <c r="E334" s="21"/>
      <c r="F334" s="10"/>
      <c r="G334" s="14"/>
      <c r="I334" s="14"/>
    </row>
    <row r="335" spans="2:9" x14ac:dyDescent="0.25">
      <c r="B335" s="22"/>
      <c r="C335" s="23"/>
      <c r="D335" s="14"/>
      <c r="E335" s="21"/>
      <c r="F335" s="10"/>
      <c r="G335" s="14"/>
      <c r="I335" s="14"/>
    </row>
    <row r="336" spans="2:9" x14ac:dyDescent="0.25">
      <c r="B336" s="22"/>
      <c r="C336" s="23"/>
      <c r="D336" s="14"/>
      <c r="E336" s="21"/>
      <c r="F336" s="10"/>
      <c r="G336" s="14"/>
      <c r="I336" s="14"/>
    </row>
    <row r="337" spans="2:9" x14ac:dyDescent="0.25">
      <c r="B337" s="22"/>
      <c r="C337" s="23"/>
      <c r="D337" s="14"/>
      <c r="E337" s="21"/>
      <c r="F337" s="10"/>
      <c r="G337" s="14"/>
      <c r="I337" s="14"/>
    </row>
    <row r="338" spans="2:9" x14ac:dyDescent="0.25">
      <c r="B338" s="22"/>
      <c r="C338" s="23"/>
      <c r="D338" s="14"/>
      <c r="E338" s="21"/>
      <c r="F338" s="10"/>
      <c r="G338" s="14"/>
      <c r="I338" s="14"/>
    </row>
    <row r="339" spans="2:9" x14ac:dyDescent="0.25">
      <c r="B339" s="22"/>
      <c r="C339" s="23"/>
      <c r="D339" s="14"/>
      <c r="E339" s="21"/>
      <c r="F339" s="10"/>
      <c r="G339" s="14"/>
      <c r="I339" s="14"/>
    </row>
    <row r="340" spans="2:9" x14ac:dyDescent="0.25">
      <c r="B340" s="22"/>
      <c r="C340" s="23"/>
      <c r="D340" s="14"/>
      <c r="E340" s="21"/>
      <c r="F340" s="10"/>
      <c r="G340" s="14"/>
      <c r="I340" s="14"/>
    </row>
    <row r="341" spans="2:9" x14ac:dyDescent="0.25">
      <c r="B341" s="22"/>
      <c r="C341" s="23"/>
      <c r="D341" s="14"/>
      <c r="E341" s="21"/>
      <c r="F341" s="10"/>
      <c r="G341" s="14"/>
      <c r="I341" s="14"/>
    </row>
    <row r="342" spans="2:9" x14ac:dyDescent="0.25">
      <c r="B342" s="22"/>
      <c r="C342" s="23"/>
      <c r="D342" s="14"/>
      <c r="E342" s="21"/>
      <c r="F342" s="10"/>
      <c r="G342" s="14"/>
      <c r="I342" s="14"/>
    </row>
    <row r="343" spans="2:9" x14ac:dyDescent="0.25">
      <c r="B343" s="22"/>
      <c r="C343" s="23"/>
      <c r="D343" s="14"/>
      <c r="E343" s="21"/>
      <c r="F343" s="10"/>
      <c r="G343" s="14"/>
      <c r="I343" s="14"/>
    </row>
    <row r="344" spans="2:9" x14ac:dyDescent="0.25">
      <c r="B344" s="22"/>
      <c r="C344" s="23"/>
      <c r="D344" s="14"/>
      <c r="E344" s="21"/>
      <c r="F344" s="10"/>
      <c r="G344" s="14"/>
      <c r="I344" s="14"/>
    </row>
    <row r="345" spans="2:9" x14ac:dyDescent="0.25">
      <c r="B345" s="22"/>
      <c r="C345" s="23"/>
      <c r="D345" s="14"/>
      <c r="E345" s="21"/>
      <c r="F345" s="10"/>
      <c r="G345" s="14"/>
      <c r="I345" s="14"/>
    </row>
    <row r="346" spans="2:9" x14ac:dyDescent="0.25">
      <c r="B346" s="22"/>
      <c r="C346" s="23"/>
      <c r="D346" s="14"/>
      <c r="E346" s="21"/>
      <c r="F346" s="10"/>
      <c r="G346" s="14"/>
      <c r="I346" s="14"/>
    </row>
    <row r="347" spans="2:9" x14ac:dyDescent="0.25">
      <c r="B347" s="22"/>
      <c r="C347" s="23"/>
      <c r="D347" s="14"/>
      <c r="E347" s="21"/>
      <c r="F347" s="10"/>
      <c r="G347" s="14"/>
      <c r="I347" s="14"/>
    </row>
    <row r="348" spans="2:9" x14ac:dyDescent="0.25">
      <c r="B348" s="22"/>
      <c r="C348" s="23"/>
      <c r="D348" s="14"/>
      <c r="E348" s="21"/>
      <c r="F348" s="10"/>
      <c r="G348" s="14"/>
      <c r="I348" s="14"/>
    </row>
    <row r="349" spans="2:9" x14ac:dyDescent="0.25">
      <c r="B349" s="22"/>
      <c r="C349" s="23"/>
      <c r="D349" s="14"/>
      <c r="E349" s="21"/>
      <c r="F349" s="10"/>
      <c r="G349" s="14"/>
      <c r="I349" s="14"/>
    </row>
    <row r="350" spans="2:9" x14ac:dyDescent="0.25">
      <c r="B350" s="22"/>
      <c r="C350" s="23"/>
      <c r="D350" s="14"/>
      <c r="E350" s="21"/>
      <c r="F350" s="10"/>
      <c r="G350" s="14"/>
      <c r="I350" s="14"/>
    </row>
    <row r="351" spans="2:9" x14ac:dyDescent="0.25">
      <c r="B351" s="22"/>
      <c r="C351" s="23"/>
      <c r="D351" s="14"/>
      <c r="E351" s="21"/>
      <c r="F351" s="10"/>
      <c r="G351" s="14"/>
      <c r="I351" s="14"/>
    </row>
    <row r="352" spans="2:9" x14ac:dyDescent="0.25">
      <c r="B352" s="22"/>
      <c r="C352" s="23"/>
      <c r="D352" s="14"/>
      <c r="E352" s="21"/>
      <c r="F352" s="10"/>
      <c r="G352" s="14"/>
      <c r="I352" s="14"/>
    </row>
    <row r="353" spans="2:9" x14ac:dyDescent="0.25">
      <c r="B353" s="22"/>
      <c r="C353" s="23"/>
      <c r="D353" s="14"/>
      <c r="E353" s="21"/>
      <c r="F353" s="10"/>
      <c r="G353" s="14"/>
      <c r="I353" s="14"/>
    </row>
    <row r="354" spans="2:9" x14ac:dyDescent="0.25">
      <c r="B354" s="22"/>
      <c r="C354" s="23"/>
      <c r="D354" s="14"/>
      <c r="E354" s="21"/>
      <c r="F354" s="10"/>
      <c r="G354" s="14"/>
      <c r="I354" s="14"/>
    </row>
    <row r="355" spans="2:9" x14ac:dyDescent="0.25">
      <c r="B355" s="22"/>
      <c r="C355" s="23"/>
      <c r="D355" s="14"/>
      <c r="E355" s="21"/>
      <c r="F355" s="10"/>
      <c r="G355" s="14"/>
      <c r="I355" s="14"/>
    </row>
    <row r="356" spans="2:9" x14ac:dyDescent="0.25">
      <c r="B356" s="22"/>
      <c r="C356" s="23"/>
      <c r="D356" s="14"/>
      <c r="E356" s="21"/>
      <c r="F356" s="10"/>
      <c r="G356" s="14"/>
      <c r="I356" s="14"/>
    </row>
    <row r="357" spans="2:9" x14ac:dyDescent="0.25">
      <c r="B357" s="22"/>
      <c r="C357" s="23"/>
      <c r="D357" s="14"/>
      <c r="E357" s="21"/>
      <c r="F357" s="10"/>
      <c r="G357" s="14"/>
      <c r="I357" s="14"/>
    </row>
    <row r="358" spans="2:9" x14ac:dyDescent="0.25">
      <c r="B358" s="22"/>
      <c r="C358" s="23"/>
      <c r="D358" s="14"/>
      <c r="E358" s="21"/>
      <c r="F358" s="10"/>
      <c r="G358" s="14"/>
      <c r="I358" s="14"/>
    </row>
    <row r="359" spans="2:9" x14ac:dyDescent="0.25">
      <c r="B359" s="22"/>
      <c r="C359" s="23"/>
      <c r="D359" s="14"/>
      <c r="E359" s="21"/>
      <c r="F359" s="10"/>
      <c r="G359" s="14"/>
      <c r="I359" s="14"/>
    </row>
    <row r="360" spans="2:9" x14ac:dyDescent="0.25">
      <c r="B360" s="22"/>
      <c r="C360" s="23"/>
      <c r="D360" s="14"/>
      <c r="E360" s="21"/>
      <c r="F360" s="10"/>
      <c r="G360" s="14"/>
      <c r="I360" s="14"/>
    </row>
    <row r="361" spans="2:9" x14ac:dyDescent="0.25">
      <c r="B361" s="22"/>
      <c r="C361" s="23"/>
      <c r="D361" s="14"/>
      <c r="E361" s="21"/>
      <c r="F361" s="10"/>
      <c r="G361" s="14"/>
      <c r="I361" s="14"/>
    </row>
    <row r="362" spans="2:9" x14ac:dyDescent="0.25">
      <c r="B362" s="22"/>
      <c r="C362" s="23"/>
      <c r="D362" s="14"/>
      <c r="E362" s="21"/>
      <c r="F362" s="10"/>
      <c r="G362" s="14"/>
      <c r="I362" s="14"/>
    </row>
    <row r="363" spans="2:9" x14ac:dyDescent="0.25">
      <c r="B363" s="22"/>
      <c r="C363" s="23"/>
      <c r="D363" s="14"/>
      <c r="E363" s="21"/>
      <c r="F363" s="10"/>
      <c r="G363" s="14"/>
      <c r="I363" s="14"/>
    </row>
    <row r="364" spans="2:9" x14ac:dyDescent="0.25">
      <c r="B364" s="22"/>
      <c r="C364" s="23"/>
      <c r="D364" s="14"/>
      <c r="E364" s="21"/>
      <c r="F364" s="10"/>
      <c r="G364" s="14"/>
      <c r="I364" s="14"/>
    </row>
    <row r="365" spans="2:9" x14ac:dyDescent="0.25">
      <c r="B365" s="22"/>
      <c r="C365" s="23"/>
      <c r="D365" s="14"/>
      <c r="E365" s="21"/>
      <c r="F365" s="10"/>
      <c r="G365" s="14"/>
      <c r="I365" s="14"/>
    </row>
    <row r="366" spans="2:9" x14ac:dyDescent="0.25">
      <c r="B366" s="22"/>
      <c r="C366" s="23"/>
      <c r="D366" s="14"/>
      <c r="E366" s="21"/>
      <c r="F366" s="10"/>
      <c r="G366" s="14"/>
      <c r="I366" s="14"/>
    </row>
    <row r="367" spans="2:9" x14ac:dyDescent="0.25">
      <c r="B367" s="22"/>
      <c r="C367" s="23"/>
      <c r="D367" s="14"/>
      <c r="E367" s="21"/>
      <c r="F367" s="10"/>
      <c r="G367" s="14"/>
      <c r="I367" s="14"/>
    </row>
    <row r="368" spans="2:9" x14ac:dyDescent="0.25">
      <c r="B368" s="22"/>
      <c r="C368" s="23"/>
      <c r="D368" s="14"/>
      <c r="E368" s="21"/>
      <c r="F368" s="10"/>
      <c r="G368" s="14"/>
      <c r="I368" s="14"/>
    </row>
    <row r="369" spans="2:9" x14ac:dyDescent="0.25">
      <c r="B369" s="22"/>
      <c r="C369" s="23"/>
      <c r="D369" s="14"/>
      <c r="E369" s="21"/>
      <c r="F369" s="10"/>
      <c r="G369" s="14"/>
      <c r="I369" s="14"/>
    </row>
    <row r="370" spans="2:9" x14ac:dyDescent="0.25">
      <c r="B370" s="22"/>
      <c r="C370" s="23"/>
      <c r="D370" s="14"/>
      <c r="E370" s="21"/>
      <c r="F370" s="10"/>
      <c r="G370" s="14"/>
      <c r="I370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uASTzvZbx5NWQuNz4t8Y9nFcHusLmyG0XA9a9BoPO4M=-~oUTnIBEj+wvmCGOJB4gmZg==</id>
</project>
</file>

<file path=customXml/itemProps1.xml><?xml version="1.0" encoding="utf-8"?>
<ds:datastoreItem xmlns:ds="http://schemas.openxmlformats.org/officeDocument/2006/customXml" ds:itemID="{9CFC23FE-6B5E-4060-80D4-02EB5F0B0D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</vt:lpstr>
      <vt:lpstr>Database</vt:lpstr>
      <vt:lpstr>Addition</vt:lpstr>
      <vt:lpstr>Database!Criteria</vt:lpstr>
      <vt:lpstr>Database!Extract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Mulbery</dc:creator>
  <cp:lastModifiedBy>Tony Liu</cp:lastModifiedBy>
  <dcterms:created xsi:type="dcterms:W3CDTF">2016-10-31T03:06:42Z</dcterms:created>
  <dcterms:modified xsi:type="dcterms:W3CDTF">2018-04-13T21:00:37Z</dcterms:modified>
</cp:coreProperties>
</file>