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Documents\Master\SAI2-2021-2022\sem1\MPS\project_mps-main (1)\project_mps-main\"/>
    </mc:Choice>
  </mc:AlternateContent>
  <xr:revisionPtr revIDLastSave="0" documentId="13_ncr:1_{28673B0D-4947-4B9B-A161-6BD99FF985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rinte Initiale(SRS)" sheetId="1" r:id="rId1"/>
    <sheet name="Project Plan" sheetId="7" r:id="rId2"/>
    <sheet name="Schema HW (HDD)" sheetId="5" r:id="rId3"/>
    <sheet name="Schema SW (SDD)" sheetId="6" r:id="rId4"/>
    <sheet name="Test_Raport" sheetId="8" r:id="rId5"/>
  </sheets>
  <definedNames>
    <definedName name="_xlnm.Print_Titles" localSheetId="1">'Project Plan'!$4:$7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5" i="7" s="1"/>
  <c r="AF8" i="7"/>
  <c r="AG8" i="7"/>
  <c r="AF9" i="7"/>
  <c r="AG9" i="7" s="1"/>
  <c r="AG13" i="7" s="1"/>
  <c r="AF10" i="7"/>
  <c r="AG10" i="7" s="1"/>
  <c r="AF11" i="7"/>
  <c r="AG11" i="7"/>
  <c r="D18" i="7"/>
  <c r="D19" i="7"/>
  <c r="D20" i="7"/>
  <c r="E20" i="7"/>
  <c r="E18" i="7" s="1"/>
  <c r="F20" i="7"/>
  <c r="F18" i="7" s="1"/>
  <c r="G20" i="7"/>
  <c r="G18" i="7" s="1"/>
  <c r="AF21" i="7"/>
  <c r="AG21" i="7" s="1"/>
  <c r="AF22" i="7"/>
  <c r="AG22" i="7"/>
  <c r="AF23" i="7"/>
  <c r="AG23" i="7" s="1"/>
  <c r="AF24" i="7"/>
  <c r="AG24" i="7"/>
  <c r="G19" i="7" l="1"/>
  <c r="AF12" i="7"/>
  <c r="F19" i="7"/>
  <c r="AF25" i="7"/>
  <c r="H20" i="7"/>
  <c r="E19" i="7"/>
  <c r="AG26" i="7"/>
  <c r="E7" i="7"/>
  <c r="D6" i="7"/>
  <c r="H18" i="7" l="1"/>
  <c r="I20" i="7"/>
  <c r="H19" i="7"/>
  <c r="F7" i="7"/>
  <c r="E5" i="7"/>
  <c r="E6" i="7"/>
  <c r="I18" i="7" l="1"/>
  <c r="J20" i="7"/>
  <c r="I19" i="7"/>
  <c r="G7" i="7"/>
  <c r="F5" i="7"/>
  <c r="F6" i="7"/>
  <c r="J19" i="7" l="1"/>
  <c r="K20" i="7"/>
  <c r="J18" i="7"/>
  <c r="H7" i="7"/>
  <c r="G5" i="7"/>
  <c r="G6" i="7"/>
  <c r="K19" i="7" l="1"/>
  <c r="L20" i="7"/>
  <c r="K18" i="7"/>
  <c r="H6" i="7"/>
  <c r="H5" i="7"/>
  <c r="I7" i="7"/>
  <c r="L19" i="7" l="1"/>
  <c r="L18" i="7"/>
  <c r="M20" i="7"/>
  <c r="I6" i="7"/>
  <c r="I5" i="7"/>
  <c r="J7" i="7"/>
  <c r="N20" i="7" l="1"/>
  <c r="M19" i="7"/>
  <c r="M18" i="7"/>
  <c r="J6" i="7"/>
  <c r="J5" i="7"/>
  <c r="K7" i="7"/>
  <c r="O20" i="7" l="1"/>
  <c r="N19" i="7"/>
  <c r="N18" i="7"/>
  <c r="L7" i="7"/>
  <c r="K6" i="7"/>
  <c r="K5" i="7"/>
  <c r="O18" i="7" l="1"/>
  <c r="P20" i="7"/>
  <c r="O19" i="7"/>
  <c r="M7" i="7"/>
  <c r="L6" i="7"/>
  <c r="L5" i="7"/>
  <c r="P18" i="7" l="1"/>
  <c r="Q20" i="7"/>
  <c r="P19" i="7"/>
  <c r="M5" i="7"/>
  <c r="N7" i="7"/>
  <c r="M6" i="7"/>
  <c r="R20" i="7" l="1"/>
  <c r="Q19" i="7"/>
  <c r="Q18" i="7"/>
  <c r="N5" i="7"/>
  <c r="O7" i="7"/>
  <c r="N6" i="7"/>
  <c r="R19" i="7" l="1"/>
  <c r="S20" i="7"/>
  <c r="R18" i="7"/>
  <c r="P7" i="7"/>
  <c r="O6" i="7"/>
  <c r="O5" i="7"/>
  <c r="S18" i="7" l="1"/>
  <c r="T20" i="7"/>
  <c r="S19" i="7"/>
  <c r="P6" i="7"/>
  <c r="P5" i="7"/>
  <c r="Q7" i="7"/>
  <c r="U20" i="7" l="1"/>
  <c r="T19" i="7"/>
  <c r="T18" i="7"/>
  <c r="Q5" i="7"/>
  <c r="R7" i="7"/>
  <c r="Q6" i="7"/>
  <c r="V20" i="7" l="1"/>
  <c r="U19" i="7"/>
  <c r="U18" i="7"/>
  <c r="R5" i="7"/>
  <c r="S7" i="7"/>
  <c r="R6" i="7"/>
  <c r="V19" i="7" l="1"/>
  <c r="W20" i="7"/>
  <c r="V18" i="7"/>
  <c r="S6" i="7"/>
  <c r="T7" i="7"/>
  <c r="S5" i="7"/>
  <c r="W19" i="7" l="1"/>
  <c r="X20" i="7"/>
  <c r="W18" i="7"/>
  <c r="T5" i="7"/>
  <c r="U7" i="7"/>
  <c r="T6" i="7"/>
  <c r="Y20" i="7" l="1"/>
  <c r="X18" i="7"/>
  <c r="X19" i="7"/>
  <c r="U6" i="7"/>
  <c r="V7" i="7"/>
  <c r="U5" i="7"/>
  <c r="Y19" i="7" l="1"/>
  <c r="Y18" i="7"/>
  <c r="Z20" i="7"/>
  <c r="W7" i="7"/>
  <c r="V6" i="7"/>
  <c r="V5" i="7"/>
  <c r="Z19" i="7" l="1"/>
  <c r="Z18" i="7"/>
  <c r="AA20" i="7"/>
  <c r="X7" i="7"/>
  <c r="W6" i="7"/>
  <c r="W5" i="7"/>
  <c r="AB20" i="7" l="1"/>
  <c r="AA19" i="7"/>
  <c r="AA18" i="7"/>
  <c r="X6" i="7"/>
  <c r="Y7" i="7"/>
  <c r="X5" i="7"/>
  <c r="AB18" i="7" l="1"/>
  <c r="AC20" i="7"/>
  <c r="AB19" i="7"/>
  <c r="Y6" i="7"/>
  <c r="Z7" i="7"/>
  <c r="Y5" i="7"/>
  <c r="AC19" i="7" l="1"/>
  <c r="AD20" i="7"/>
  <c r="AC18" i="7"/>
  <c r="Z6" i="7"/>
  <c r="Z5" i="7"/>
  <c r="AA7" i="7"/>
  <c r="AD18" i="7" l="1"/>
  <c r="AE20" i="7"/>
  <c r="AD19" i="7"/>
  <c r="AA5" i="7"/>
  <c r="AA6" i="7"/>
  <c r="AB7" i="7"/>
  <c r="AE19" i="7" l="1"/>
  <c r="AE18" i="7"/>
  <c r="AB6" i="7"/>
  <c r="AB5" i="7"/>
  <c r="AC7" i="7"/>
  <c r="AD7" i="7" l="1"/>
  <c r="AC6" i="7"/>
  <c r="AC5" i="7"/>
  <c r="AE7" i="7" l="1"/>
  <c r="AD6" i="7"/>
  <c r="AD5" i="7"/>
  <c r="AE6" i="7" l="1"/>
  <c r="AE5" i="7"/>
  <c r="C65" i="5" l="1"/>
</calcChain>
</file>

<file path=xl/sharedStrings.xml><?xml version="1.0" encoding="utf-8"?>
<sst xmlns="http://schemas.openxmlformats.org/spreadsheetml/2006/main" count="218" uniqueCount="147">
  <si>
    <t>Tipul Componentei</t>
  </si>
  <si>
    <t>Componente</t>
  </si>
  <si>
    <t>Placa de dezvoltare</t>
  </si>
  <si>
    <t>Arduino Nano R3</t>
  </si>
  <si>
    <t>Senzor CO2</t>
  </si>
  <si>
    <t>CO2 sensor Adafruit SGP30</t>
  </si>
  <si>
    <t>Led RGB</t>
  </si>
  <si>
    <t>LED RGB cu Catod Comun</t>
  </si>
  <si>
    <t>Ventilator</t>
  </si>
  <si>
    <t>DIGIFLEX 120mm Fan</t>
  </si>
  <si>
    <t>LCD</t>
  </si>
  <si>
    <t>16X2 LCD Display with l2C</t>
  </si>
  <si>
    <t>Alimentare</t>
  </si>
  <si>
    <t>PEAKTECH sursa de alimentare cu un singur canal</t>
  </si>
  <si>
    <t>Schema HW</t>
  </si>
  <si>
    <t>Valorile senzorilor sunt citite la intervale de o secundă</t>
  </si>
  <si>
    <t>Toate valorile citite trebuie sa fie într-un interval predefinit. Valorile în afara intervalului sunt ignorate.</t>
  </si>
  <si>
    <t>Cand trei citiri succesive ale unui senzor generează valori în afara intervalului predefinit un led,ce corespunde senzorului respectiv, își schimba culoarea din verde în roșu (se genereaza ERROR).</t>
  </si>
  <si>
    <t>În funcție de valorile citite se pot genera semnale WARNING sau ALARM.</t>
  </si>
  <si>
    <t>Cand un semnal WARNING este generat un led își schimba culoarea din verde în roșu.</t>
  </si>
  <si>
    <t>Un WARNING persista pana cand este achitat de pilot sau dispar condițiile care l-au generat.</t>
  </si>
  <si>
    <t>După achitare un nou WARNING va fi generat doar dacă a existat cel puțin o citire pentru care nu s-a generat WARNING sau ALARM.</t>
  </si>
  <si>
    <t>Cand un semnal ALARMĂ este generat un led își schimba culoarea din verde în roșu.</t>
  </si>
  <si>
    <t>Un ALARM persista pana cand dispar condițiile care l-au generat.  </t>
  </si>
  <si>
    <t>Cantitatea de CO2 este citită cu ajutorul unui senzor.</t>
  </si>
  <si>
    <t>Cantitatea de CO2 este afișată pe un ecran de tip ceas</t>
  </si>
  <si>
    <t>Atunci cand cantitatea de CO2 este este mai mare decat 0.1%, un semnal WARNING este generat</t>
  </si>
  <si>
    <t>Dacă semnalul WARNING este achitat atunci se porneste instalatia de ventilatie.</t>
  </si>
  <si>
    <t>Atunci cand cantitatea de CO2 este este mai mare decat 0.3%, un semnal ALARMĂ este generat</t>
  </si>
  <si>
    <t>După apariția semnalului ALARM se porneste instalatia de ventilatie</t>
  </si>
  <si>
    <t>Instalatia de ventilatie se oprește dacă cantitatea de CO2 este mai mica decat 0.05%</t>
  </si>
  <si>
    <t>Cerintele Clientului</t>
  </si>
  <si>
    <t>Nr</t>
  </si>
  <si>
    <t>Pret</t>
  </si>
  <si>
    <t>Total:</t>
  </si>
  <si>
    <t>The System must contain a method that offer an exact time base for the system to work properly.</t>
  </si>
  <si>
    <t>A timer isr shall be initialized with a frequency of &lt;project&gt;.</t>
  </si>
  <si>
    <t>The configured timer ISR shall keep traking of the current time by incrementing a time frame variable.</t>
  </si>
  <si>
    <t>All functionality that it not critical shall use the time frame variable.</t>
  </si>
  <si>
    <t>Time Critical functionality shall be executed inside ISR thread with the highest priority</t>
  </si>
  <si>
    <t>Sensor values shall be readed at every &lt;project&gt;.</t>
  </si>
  <si>
    <t>The sensor integrity values are between range &lt;project&gt;.</t>
  </si>
  <si>
    <t>An number of &lt;project&gt; sensor erounus values shall generate an sensor integrity error.</t>
  </si>
  <si>
    <t>The System must have the capability to indicate issues</t>
  </si>
  <si>
    <t>The System  must check all sensor values and act acordingly.</t>
  </si>
  <si>
    <t>When a sensor fault it's detected an ALARM it's rised &lt;project&gt;</t>
  </si>
  <si>
    <t>&lt;3 errors&gt;</t>
  </si>
  <si>
    <t>&lt;changeing the LED from green to red&gt;</t>
  </si>
  <si>
    <t>&lt;200 to 1000&gt;</t>
  </si>
  <si>
    <t>Project Configurations</t>
  </si>
  <si>
    <t>When CO2 excede &lt;project&gt; an WARNING it's rised &lt;project&gt;</t>
  </si>
  <si>
    <t>&lt;0.1%&gt;&lt;changeing the LED from green to red&gt;</t>
  </si>
  <si>
    <t>When CO2 excede &lt;project&gt; an ALARM it's rised &lt;project&gt;</t>
  </si>
  <si>
    <t>&lt;0.3%&gt;&lt;changeing the LED from green to red&gt;</t>
  </si>
  <si>
    <t>An issue indicator shall keep it's value untill a value outside risk it's received.</t>
  </si>
  <si>
    <t>The System shall have a method to clear the issues indicated.</t>
  </si>
  <si>
    <t>When an WARNING signal it's confirmed the ventilation shall start automatically</t>
  </si>
  <si>
    <t>When an ALARM signal it's generated the ventilation shall start automatically.</t>
  </si>
  <si>
    <t>Ventilation shall stop when the issue indicator it's cleared.</t>
  </si>
  <si>
    <t>The System must offer a method to vizualize the current CO2 concentration.</t>
  </si>
  <si>
    <t>The CO2 concentration value shall be displayed at every sensor data received.</t>
  </si>
  <si>
    <t>&lt;1 second&gt;</t>
  </si>
  <si>
    <t>&lt;1 Hz&gt;</t>
  </si>
  <si>
    <t>System. Req.</t>
  </si>
  <si>
    <t>SW. Reg.</t>
  </si>
  <si>
    <t>Total Actual Project Costs:</t>
  </si>
  <si>
    <t>Total Actual Project Hours:</t>
  </si>
  <si>
    <t>Dragan Alin</t>
  </si>
  <si>
    <t>Vaduva Mihnea</t>
  </si>
  <si>
    <t>Gavrilescu Dragos</t>
  </si>
  <si>
    <t>Bacanu Alexandra</t>
  </si>
  <si>
    <t>Resource name</t>
  </si>
  <si>
    <t>Resource type</t>
  </si>
  <si>
    <t>Cost:</t>
  </si>
  <si>
    <t>Hours:</t>
  </si>
  <si>
    <t>week 4</t>
  </si>
  <si>
    <t>week 3</t>
  </si>
  <si>
    <t>week 2</t>
  </si>
  <si>
    <t>week 1</t>
  </si>
  <si>
    <t xml:space="preserve"> Start Date:</t>
  </si>
  <si>
    <t>4 week project resource calculator (actual)</t>
  </si>
  <si>
    <t>Total Planned Project Costs:</t>
  </si>
  <si>
    <t>Total Planned Project Hours:</t>
  </si>
  <si>
    <t>4 week project resource calculator (planned)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</si>
  <si>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</si>
  <si>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</si>
  <si>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</si>
  <si>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</si>
  <si>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</si>
  <si>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12 days</t>
  </si>
  <si>
    <t>Overall status</t>
  </si>
  <si>
    <t xml:space="preserve">Number of test cases planned </t>
  </si>
  <si>
    <t xml:space="preserve">Number of test cases executed </t>
  </si>
  <si>
    <t>Number of test cases executed overall</t>
  </si>
  <si>
    <t>Pass Percentage of the defects</t>
  </si>
  <si>
    <t>CNT</t>
  </si>
  <si>
    <t>Scenarios</t>
  </si>
  <si>
    <t xml:space="preserve">Complexity </t>
  </si>
  <si>
    <t>Responsible tester</t>
  </si>
  <si>
    <t>Date of Execution(Can be past, present or future date)</t>
  </si>
  <si>
    <t>Status(Pass/Fail/blocked/not executed)</t>
  </si>
  <si>
    <t>Defect ID- Brief description</t>
  </si>
  <si>
    <t>Status</t>
  </si>
  <si>
    <t>TC1</t>
  </si>
  <si>
    <t>Test individually the inputs and outputs signals using implemented methods and hardware:</t>
  </si>
  <si>
    <t xml:space="preserve">High </t>
  </si>
  <si>
    <t>Tester A</t>
  </si>
  <si>
    <t>Pass</t>
  </si>
  <si>
    <t>Colsed</t>
  </si>
  <si>
    <t>hardware test under conditions simulating expected</t>
  </si>
  <si>
    <t>hardware conforms with local environmental requirements</t>
  </si>
  <si>
    <t xml:space="preserve">hardware is capable of performing under expected normal conditions and possible abnormal conditions </t>
  </si>
  <si>
    <t>hardware connections are made according to component datasheets and work properly</t>
  </si>
  <si>
    <t>CO2 sensor reads and returns correct values</t>
  </si>
  <si>
    <t>FAN starts / stops according to the given requirement</t>
  </si>
  <si>
    <t>TC2</t>
  </si>
  <si>
    <t>Sensor values are read at one second intervals.</t>
  </si>
  <si>
    <t>Medium</t>
  </si>
  <si>
    <t>TC3</t>
  </si>
  <si>
    <t>All read values ​​must be within a predefined range. Out-of-range values ​​are ignored.</t>
  </si>
  <si>
    <t>TC4</t>
  </si>
  <si>
    <t>The amount of CO2 is read by a sensor.</t>
  </si>
  <si>
    <t>TC5</t>
  </si>
  <si>
    <t>The amount of CO2 is displayed on a clock screen.</t>
  </si>
  <si>
    <t>TC6</t>
  </si>
  <si>
    <t>When three successive readings of a sensor generate values outside the predefined range of an LED, which corresponds to that sensor, it changes color from green to red (ERROR is generated).</t>
  </si>
  <si>
    <t>Tester B</t>
  </si>
  <si>
    <t>TC7</t>
  </si>
  <si>
    <t>When a WARNING signal is generated, an LED changes color from green to red.</t>
  </si>
  <si>
    <t>TC8</t>
  </si>
  <si>
    <t>A WARNING persists until it is paid for by the pilot or the conditions that generated it disappear.</t>
  </si>
  <si>
    <t>TC9</t>
  </si>
  <si>
    <t>After payment a new WARNING will be generated only if there was at least one reading for which no WARNING or ALARM was generated.</t>
  </si>
  <si>
    <t>TC10</t>
  </si>
  <si>
    <t>When an ALARM signal is generated, an LED changes color from green to red.</t>
  </si>
  <si>
    <t>TC11</t>
  </si>
  <si>
    <t>An ALARM persists until the conditions that generated it disappear.</t>
  </si>
  <si>
    <t>TC12</t>
  </si>
  <si>
    <t>When the amount of CO2 is greater than 0.1%, a WARNING signal is generated.</t>
  </si>
  <si>
    <t>TC13</t>
  </si>
  <si>
    <t>When the amount of CO2 is greater than 0.3%, an ALARM signal is generated.</t>
  </si>
  <si>
    <t>TC14</t>
  </si>
  <si>
    <t>If the WARNING signal is reached then start the ventilation system.</t>
  </si>
  <si>
    <t>TC15</t>
  </si>
  <si>
    <t>After the ALARM signal appears, the ventilation installation starts</t>
  </si>
  <si>
    <t>TC16</t>
  </si>
  <si>
    <t>The ventilation system shuts down if the amount of CO2 is less than 0.05%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</si>
</sst>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[Red]&quot;$&quot;#,##0.00"/>
    <numFmt numFmtId="165" formatCode="_-[$$-409]* #,##0.00_ ;_-[$$-409]* \-#,##0.00\ ;_-[$$-409]* &quot;-&quot;??_ ;_-@_ "/>
    <numFmt numFmtId="166" formatCode="&quot;Tester&quot;"/>
    <numFmt numFmtId="167" formatCode="&quot;Developer&quot;"/>
    <numFmt numFmtId="168" formatCode="&quot;Project Manager&quot;"/>
    <numFmt numFmtId="170" formatCode="d"/>
    <numFmt numFmtId="171" formatCode="mmm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31"/>
      <color theme="9" tint="-0.24994659260841701"/>
      <name val="Calibri Light"/>
      <family val="2"/>
      <scheme val="maj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B957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8" fillId="0" borderId="0">
      <alignment vertical="center" wrapText="1"/>
    </xf>
    <xf numFmtId="0" fontId="8" fillId="4" borderId="33">
      <alignment horizontal="left" wrapText="1" indent="1"/>
    </xf>
    <xf numFmtId="0" fontId="8" fillId="4" borderId="33" applyNumberFormat="0" applyProtection="0">
      <alignment horizontal="right" wrapText="1" indent="1"/>
    </xf>
    <xf numFmtId="170" fontId="10" fillId="0" borderId="35">
      <alignment horizontal="left" vertical="center"/>
    </xf>
    <xf numFmtId="171" fontId="10" fillId="0" borderId="0" applyBorder="0">
      <alignment horizontal="left" vertical="center"/>
    </xf>
    <xf numFmtId="171" fontId="12" fillId="0" borderId="0">
      <alignment horizontal="left" vertical="center"/>
    </xf>
    <xf numFmtId="0" fontId="13" fillId="11" borderId="0" applyNumberFormat="0" applyAlignment="0" applyProtection="0"/>
    <xf numFmtId="0" fontId="13" fillId="12" borderId="0" applyNumberFormat="0" applyAlignment="0" applyProtection="0"/>
    <xf numFmtId="14" fontId="14" fillId="0" borderId="36" applyFill="0">
      <alignment horizont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1">
    <xf numFmtId="0" fontId="0" fillId="0" borderId="0" xfId="0"/>
    <xf numFmtId="0" fontId="5" fillId="0" borderId="2" xfId="3" applyFont="1" applyBorder="1" applyAlignment="1">
      <alignment horizontal="center"/>
    </xf>
    <xf numFmtId="0" fontId="4" fillId="0" borderId="0" xfId="3"/>
    <xf numFmtId="0" fontId="4" fillId="0" borderId="0" xfId="3" applyAlignment="1"/>
    <xf numFmtId="0" fontId="5" fillId="0" borderId="8" xfId="3" applyFont="1" applyBorder="1" applyAlignment="1">
      <alignment horizontal="center"/>
    </xf>
    <xf numFmtId="0" fontId="3" fillId="0" borderId="0" xfId="0" applyFont="1"/>
    <xf numFmtId="0" fontId="7" fillId="0" borderId="22" xfId="0" applyFont="1" applyBorder="1" applyAlignment="1">
      <alignment horizontal="center" vertical="center"/>
    </xf>
    <xf numFmtId="0" fontId="4" fillId="0" borderId="24" xfId="3" applyBorder="1" applyAlignment="1">
      <alignment horizontal="right"/>
    </xf>
    <xf numFmtId="164" fontId="4" fillId="0" borderId="23" xfId="3" applyNumberFormat="1" applyBorder="1" applyAlignment="1">
      <alignment horizontal="center"/>
    </xf>
    <xf numFmtId="0" fontId="0" fillId="0" borderId="25" xfId="0" applyBorder="1"/>
    <xf numFmtId="0" fontId="0" fillId="0" borderId="21" xfId="0" applyBorder="1"/>
    <xf numFmtId="0" fontId="0" fillId="0" borderId="19" xfId="0" applyBorder="1"/>
    <xf numFmtId="0" fontId="0" fillId="0" borderId="17" xfId="0" applyBorder="1"/>
    <xf numFmtId="0" fontId="0" fillId="0" borderId="12" xfId="0" applyBorder="1"/>
    <xf numFmtId="0" fontId="2" fillId="0" borderId="19" xfId="2" applyBorder="1"/>
    <xf numFmtId="0" fontId="2" fillId="0" borderId="22" xfId="2" applyBorder="1"/>
    <xf numFmtId="0" fontId="2" fillId="0" borderId="27" xfId="2" applyBorder="1"/>
    <xf numFmtId="0" fontId="2" fillId="0" borderId="0" xfId="2"/>
    <xf numFmtId="0" fontId="2" fillId="0" borderId="18" xfId="2" applyBorder="1"/>
    <xf numFmtId="0" fontId="2" fillId="0" borderId="16" xfId="2" applyBorder="1"/>
    <xf numFmtId="0" fontId="2" fillId="0" borderId="26" xfId="2" applyBorder="1"/>
    <xf numFmtId="0" fontId="2" fillId="0" borderId="28" xfId="2" applyBorder="1"/>
    <xf numFmtId="0" fontId="2" fillId="0" borderId="20" xfId="2" applyBorder="1"/>
    <xf numFmtId="0" fontId="2" fillId="0" borderId="15" xfId="2" applyBorder="1"/>
    <xf numFmtId="0" fontId="2" fillId="0" borderId="14" xfId="2" applyBorder="1"/>
    <xf numFmtId="0" fontId="5" fillId="0" borderId="7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29" xfId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2" applyBorder="1"/>
    <xf numFmtId="0" fontId="1" fillId="2" borderId="30" xfId="1" applyBorder="1" applyAlignment="1">
      <alignment horizontal="left"/>
    </xf>
    <xf numFmtId="0" fontId="1" fillId="2" borderId="31" xfId="1" applyBorder="1" applyAlignment="1">
      <alignment horizontal="left"/>
    </xf>
    <xf numFmtId="0" fontId="8" fillId="0" borderId="0" xfId="4">
      <alignment vertical="center" wrapText="1"/>
    </xf>
    <xf numFmtId="0" fontId="8" fillId="0" borderId="0" xfId="4" applyAlignment="1">
      <alignment horizontal="left" vertical="center" indent="1"/>
    </xf>
    <xf numFmtId="0" fontId="8" fillId="3" borderId="0" xfId="4" applyFill="1">
      <alignment vertical="center" wrapText="1"/>
    </xf>
    <xf numFmtId="0" fontId="8" fillId="3" borderId="0" xfId="4" applyFill="1" applyAlignment="1">
      <alignment horizontal="center"/>
    </xf>
    <xf numFmtId="0" fontId="8" fillId="0" borderId="0" xfId="4" applyAlignment="1">
      <alignment horizontal="center"/>
    </xf>
    <xf numFmtId="0" fontId="8" fillId="0" borderId="0" xfId="4" applyAlignment="1">
      <alignment horizontal="right" vertical="center" indent="1"/>
    </xf>
    <xf numFmtId="0" fontId="8" fillId="0" borderId="0" xfId="4" applyFill="1">
      <alignment vertical="center" wrapText="1"/>
    </xf>
    <xf numFmtId="0" fontId="8" fillId="0" borderId="0" xfId="4" applyFill="1" applyAlignment="1">
      <alignment horizontal="left" vertical="center" indent="1"/>
    </xf>
    <xf numFmtId="0" fontId="8" fillId="0" borderId="0" xfId="4" applyFill="1" applyAlignment="1">
      <alignment horizontal="center"/>
    </xf>
    <xf numFmtId="0" fontId="8" fillId="0" borderId="0" xfId="4" applyFill="1" applyAlignment="1">
      <alignment horizontal="right" vertical="center" indent="1"/>
    </xf>
    <xf numFmtId="164" fontId="8" fillId="0" borderId="0" xfId="4" applyNumberFormat="1" applyFill="1">
      <alignment vertical="center" wrapText="1"/>
    </xf>
    <xf numFmtId="165" fontId="8" fillId="0" borderId="0" xfId="4" applyNumberFormat="1" applyFill="1" applyAlignment="1">
      <alignment horizontal="center" vertical="center"/>
    </xf>
    <xf numFmtId="0" fontId="8" fillId="0" borderId="0" xfId="4" applyFill="1" applyAlignment="1">
      <alignment horizontal="center" vertical="center"/>
    </xf>
    <xf numFmtId="0" fontId="8" fillId="0" borderId="32" xfId="4" applyFill="1" applyBorder="1" applyAlignment="1">
      <alignment horizontal="center" vertical="center"/>
    </xf>
    <xf numFmtId="165" fontId="0" fillId="4" borderId="33" xfId="5" applyNumberFormat="1" applyFont="1">
      <alignment horizontal="left" wrapText="1" indent="1"/>
    </xf>
    <xf numFmtId="0" fontId="8" fillId="4" borderId="33" xfId="5">
      <alignment horizontal="left" wrapText="1" indent="1"/>
    </xf>
    <xf numFmtId="0" fontId="8" fillId="0" borderId="34" xfId="4" applyBorder="1" applyAlignment="1">
      <alignment horizontal="left" vertical="center" indent="1"/>
    </xf>
    <xf numFmtId="0" fontId="8" fillId="5" borderId="34" xfId="4" applyFill="1" applyBorder="1" applyAlignment="1">
      <alignment horizontal="left" vertical="center" indent="1"/>
    </xf>
    <xf numFmtId="0" fontId="8" fillId="3" borderId="34" xfId="4" applyFill="1" applyBorder="1" applyAlignment="1">
      <alignment horizontal="left" vertical="center" indent="1"/>
    </xf>
    <xf numFmtId="0" fontId="8" fillId="6" borderId="34" xfId="4" applyFill="1" applyBorder="1" applyAlignment="1">
      <alignment horizontal="left" vertical="center" indent="1"/>
    </xf>
    <xf numFmtId="0" fontId="0" fillId="4" borderId="33" xfId="6" applyFont="1" applyAlignment="1">
      <alignment horizontal="left" wrapText="1"/>
    </xf>
    <xf numFmtId="166" fontId="8" fillId="4" borderId="33" xfId="5" applyNumberFormat="1" applyAlignment="1">
      <alignment horizontal="left" wrapText="1"/>
    </xf>
    <xf numFmtId="0" fontId="8" fillId="7" borderId="34" xfId="4" applyFill="1" applyBorder="1" applyAlignment="1">
      <alignment horizontal="left" vertical="center" indent="1"/>
    </xf>
    <xf numFmtId="167" fontId="8" fillId="4" borderId="33" xfId="5" applyNumberFormat="1" applyAlignment="1">
      <alignment horizontal="left" wrapText="1"/>
    </xf>
    <xf numFmtId="0" fontId="8" fillId="8" borderId="34" xfId="4" applyFill="1" applyBorder="1" applyAlignment="1">
      <alignment horizontal="left" vertical="center" indent="1"/>
    </xf>
    <xf numFmtId="168" fontId="8" fillId="4" borderId="33" xfId="5" applyNumberFormat="1" applyAlignment="1">
      <alignment horizontal="left" wrapText="1"/>
    </xf>
    <xf numFmtId="0" fontId="8" fillId="0" borderId="34" xfId="4" applyFill="1" applyBorder="1" applyAlignment="1">
      <alignment horizontal="left" vertical="center" indent="1"/>
    </xf>
    <xf numFmtId="0" fontId="8" fillId="9" borderId="34" xfId="4" applyFill="1" applyBorder="1" applyAlignment="1">
      <alignment horizontal="left" vertical="center" indent="1"/>
    </xf>
    <xf numFmtId="0" fontId="8" fillId="4" borderId="35" xfId="4" applyFill="1" applyBorder="1" applyAlignment="1">
      <alignment horizontal="left" indent="1"/>
    </xf>
    <xf numFmtId="170" fontId="10" fillId="10" borderId="35" xfId="7" applyFill="1" applyBorder="1">
      <alignment horizontal="left" vertical="center"/>
    </xf>
    <xf numFmtId="170" fontId="10" fillId="3" borderId="35" xfId="7" applyFill="1" applyBorder="1">
      <alignment horizontal="left" vertical="center"/>
    </xf>
    <xf numFmtId="170" fontId="10" fillId="5" borderId="35" xfId="7" applyFill="1" applyBorder="1">
      <alignment horizontal="left" vertical="center"/>
    </xf>
    <xf numFmtId="0" fontId="11" fillId="4" borderId="0" xfId="4" applyFont="1" applyFill="1" applyAlignment="1">
      <alignment horizontal="left" wrapText="1"/>
    </xf>
    <xf numFmtId="0" fontId="8" fillId="4" borderId="0" xfId="4" applyFill="1" applyAlignment="1">
      <alignment horizontal="left" indent="1"/>
    </xf>
    <xf numFmtId="171" fontId="10" fillId="10" borderId="0" xfId="8" applyFill="1">
      <alignment horizontal="left" vertical="center"/>
    </xf>
    <xf numFmtId="171" fontId="10" fillId="3" borderId="0" xfId="8" applyFill="1">
      <alignment horizontal="left" vertical="center"/>
    </xf>
    <xf numFmtId="171" fontId="10" fillId="5" borderId="0" xfId="8" applyFill="1">
      <alignment horizontal="left" vertical="center"/>
    </xf>
    <xf numFmtId="14" fontId="8" fillId="4" borderId="0" xfId="4" applyNumberFormat="1" applyFill="1" applyAlignment="1">
      <alignment horizontal="left" vertical="center"/>
    </xf>
    <xf numFmtId="0" fontId="8" fillId="4" borderId="0" xfId="4" applyFill="1" applyAlignment="1">
      <alignment horizontal="left" wrapText="1"/>
    </xf>
    <xf numFmtId="171" fontId="12" fillId="10" borderId="0" xfId="9" applyFill="1">
      <alignment horizontal="left" vertical="center"/>
    </xf>
    <xf numFmtId="171" fontId="12" fillId="3" borderId="0" xfId="9" applyFill="1">
      <alignment horizontal="left" vertical="center"/>
    </xf>
    <xf numFmtId="171" fontId="12" fillId="5" borderId="0" xfId="9" applyFill="1">
      <alignment horizontal="left" vertical="center"/>
    </xf>
    <xf numFmtId="0" fontId="13" fillId="11" borderId="0" xfId="10" applyAlignment="1">
      <alignment horizontal="left"/>
    </xf>
    <xf numFmtId="0" fontId="13" fillId="12" borderId="0" xfId="11" applyAlignment="1">
      <alignment horizontal="left"/>
    </xf>
    <xf numFmtId="14" fontId="8" fillId="0" borderId="0" xfId="4" applyNumberFormat="1" applyAlignment="1">
      <alignment horizontal="right" vertical="center" indent="1"/>
    </xf>
    <xf numFmtId="14" fontId="14" fillId="0" borderId="36" xfId="12">
      <alignment horizontal="center"/>
    </xf>
    <xf numFmtId="0" fontId="14" fillId="0" borderId="0" xfId="13" applyAlignment="1">
      <alignment horizontal="left"/>
    </xf>
    <xf numFmtId="0" fontId="8" fillId="0" borderId="0" xfId="4" applyAlignment="1">
      <alignment vertical="center"/>
    </xf>
    <xf numFmtId="0" fontId="15" fillId="0" borderId="0" xfId="14" applyAlignment="1">
      <alignment horizontal="left"/>
    </xf>
    <xf numFmtId="165" fontId="8" fillId="0" borderId="0" xfId="4" applyNumberFormat="1" applyFill="1" applyAlignment="1">
      <alignment horizontal="left" vertical="center"/>
    </xf>
    <xf numFmtId="0" fontId="8" fillId="0" borderId="32" xfId="4" applyFill="1" applyBorder="1" applyAlignment="1">
      <alignment horizontal="left" vertical="center"/>
    </xf>
    <xf numFmtId="0" fontId="15" fillId="0" borderId="0" xfId="14" applyAlignment="1">
      <alignment horizontal="left" indent="1"/>
    </xf>
    <xf numFmtId="0" fontId="2" fillId="0" borderId="22" xfId="2" applyBorder="1" applyAlignment="1">
      <alignment horizontal="center" vertical="center"/>
    </xf>
    <xf numFmtId="0" fontId="2" fillId="0" borderId="22" xfId="2" applyBorder="1" applyAlignment="1">
      <alignment horizontal="left" vertical="center"/>
    </xf>
    <xf numFmtId="164" fontId="4" fillId="0" borderId="2" xfId="3" applyNumberFormat="1" applyBorder="1" applyAlignment="1">
      <alignment horizontal="center" vertical="center"/>
    </xf>
    <xf numFmtId="164" fontId="4" fillId="0" borderId="3" xfId="3" applyNumberFormat="1" applyBorder="1" applyAlignment="1">
      <alignment horizontal="center" vertical="center"/>
    </xf>
    <xf numFmtId="0" fontId="4" fillId="0" borderId="11" xfId="3" applyBorder="1" applyAlignment="1">
      <alignment horizontal="center"/>
    </xf>
    <xf numFmtId="0" fontId="4" fillId="0" borderId="0" xfId="3" applyBorder="1" applyAlignment="1">
      <alignment horizontal="center"/>
    </xf>
    <xf numFmtId="0" fontId="4" fillId="0" borderId="12" xfId="3" applyBorder="1" applyAlignment="1">
      <alignment horizontal="center"/>
    </xf>
    <xf numFmtId="0" fontId="4" fillId="0" borderId="13" xfId="3" applyBorder="1" applyAlignment="1">
      <alignment horizontal="center"/>
    </xf>
    <xf numFmtId="0" fontId="4" fillId="0" borderId="14" xfId="3" applyBorder="1" applyAlignment="1">
      <alignment horizontal="center"/>
    </xf>
    <xf numFmtId="0" fontId="4" fillId="0" borderId="15" xfId="3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164" fontId="6" fillId="0" borderId="3" xfId="3" applyNumberFormat="1" applyFont="1" applyBorder="1" applyAlignment="1">
      <alignment horizontal="center" vertical="center"/>
    </xf>
    <xf numFmtId="164" fontId="6" fillId="0" borderId="4" xfId="3" applyNumberFormat="1" applyFont="1" applyBorder="1" applyAlignment="1">
      <alignment horizontal="center" vertical="center"/>
    </xf>
    <xf numFmtId="164" fontId="6" fillId="0" borderId="5" xfId="3" applyNumberFormat="1" applyFont="1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0" fontId="4" fillId="0" borderId="8" xfId="3" applyBorder="1" applyAlignment="1">
      <alignment horizontal="center"/>
    </xf>
    <xf numFmtId="0" fontId="4" fillId="0" borderId="9" xfId="3" applyBorder="1" applyAlignment="1">
      <alignment horizontal="center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4" fillId="0" borderId="6" xfId="3" applyBorder="1" applyAlignment="1">
      <alignment horizontal="center"/>
    </xf>
    <xf numFmtId="0" fontId="4" fillId="0" borderId="10" xfId="3" applyBorder="1" applyAlignment="1">
      <alignment horizontal="center"/>
    </xf>
    <xf numFmtId="0" fontId="9" fillId="0" borderId="37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0" fillId="1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5"/>
    </xf>
    <xf numFmtId="9" fontId="0" fillId="0" borderId="0" xfId="0" applyNumberFormat="1"/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 wrapText="1"/>
    </xf>
    <xf numFmtId="0" fontId="5" fillId="14" borderId="39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2" xfId="0" applyBorder="1" applyAlignment="1">
      <alignment horizontal="left" wrapText="1" inden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horizontal="left" wrapText="1"/>
    </xf>
  </cellXfs>
  <cellStyles count="15">
    <cellStyle name="Calculation" xfId="1" builtinId="22"/>
    <cellStyle name="Date" xfId="12" xr:uid="{00000000-0005-0000-0000-000001000000}"/>
    <cellStyle name="Day of week" xfId="7" xr:uid="{00000000-0005-0000-0000-000002000000}"/>
    <cellStyle name="Heading 1 2" xfId="13" xr:uid="{00000000-0005-0000-0000-000003000000}"/>
    <cellStyle name="Heading 2 2" xfId="11" xr:uid="{00000000-0005-0000-0000-000004000000}"/>
    <cellStyle name="Heading 3 2" xfId="10" xr:uid="{00000000-0005-0000-0000-000005000000}"/>
    <cellStyle name="Heading 4 2" xfId="6" xr:uid="{00000000-0005-0000-0000-000006000000}"/>
    <cellStyle name="Month" xfId="9" xr:uid="{00000000-0005-0000-0000-000007000000}"/>
    <cellStyle name="Normal" xfId="0" builtinId="0"/>
    <cellStyle name="Normal 2" xfId="3" xr:uid="{00000000-0005-0000-0000-000009000000}"/>
    <cellStyle name="Normal 3" xfId="4" xr:uid="{00000000-0005-0000-0000-00000A000000}"/>
    <cellStyle name="Status" xfId="5" xr:uid="{00000000-0005-0000-0000-00000B000000}"/>
    <cellStyle name="Title 2" xfId="14" xr:uid="{00000000-0005-0000-0000-00000C000000}"/>
    <cellStyle name="Warning Text" xfId="2" builtinId="11"/>
    <cellStyle name="Weekday" xfId="8" xr:uid="{00000000-0005-0000-0000-00000E000000}"/>
  </cellStyles>
  <dxfs count="15"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1120589</xdr:colOff>
      <xdr:row>1</xdr:row>
      <xdr:rowOff>137725</xdr:rowOff>
    </xdr:from>
    <xdr:to>
      <xdr:col>1</xdr:col>
      <xdr:colOff>2932945</xdr:colOff>
      <xdr:row>9</xdr:row>
      <xdr:rowOff>153437</xdr:rowOff>
    </xdr:to>
    <xdr:pic>
      <xdr:nvPicPr>
        <xdr:cNvPr id="2" name="Picture 1" descr="Controlor Nano V3.0 cu chip CH34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314" y="337750"/>
          <a:ext cx="1812356" cy="15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1333500</xdr:colOff>
      <xdr:row>12</xdr:row>
      <xdr:rowOff>6044</xdr:rowOff>
    </xdr:from>
    <xdr:to>
      <xdr:col>1</xdr:col>
      <xdr:colOff>2444930</xdr:colOff>
      <xdr:row>16</xdr:row>
      <xdr:rowOff>79352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2292044"/>
          <a:ext cx="1111430" cy="835308"/>
        </a:xfrm>
        <a:prstGeom prst="rect">
          <a:avLst/>
        </a:prstGeom>
      </xdr:spPr>
    </xdr:pic>
    <xdr:clientData/>
  </xdr:twoCellAnchor>
  <xdr:twoCellAnchor editAs="oneCell">
    <xdr:from>
      <xdr:col>1</xdr:col>
      <xdr:colOff>1447799</xdr:colOff>
      <xdr:row>19</xdr:row>
      <xdr:rowOff>137160</xdr:rowOff>
    </xdr:from>
    <xdr:to>
      <xdr:col>1</xdr:col>
      <xdr:colOff>2225148</xdr:colOff>
      <xdr:row>23</xdr:row>
      <xdr:rowOff>73855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4" y="3756660"/>
          <a:ext cx="777349" cy="698695"/>
        </a:xfrm>
        <a:prstGeom prst="rect">
          <a:avLst/>
        </a:prstGeom>
      </xdr:spPr>
    </xdr:pic>
    <xdr:clientData/>
  </xdr:twoCellAnchor>
  <xdr:twoCellAnchor editAs="oneCell">
    <xdr:from>
      <xdr:col>1</xdr:col>
      <xdr:colOff>1089660</xdr:colOff>
      <xdr:row>25</xdr:row>
      <xdr:rowOff>163190</xdr:rowOff>
    </xdr:from>
    <xdr:to>
      <xdr:col>1</xdr:col>
      <xdr:colOff>2529840</xdr:colOff>
      <xdr:row>33</xdr:row>
      <xdr:rowOff>22860</xdr:rowOff>
    </xdr:to>
    <xdr:pic>
      <xdr:nvPicPr>
        <xdr:cNvPr id="5" name="Picture 4" descr="DIGIFLEX 120mm Internal Desktop PC Fan for Computer Cooling : Amazon.co.uk:  Computers &amp;amp; Accessories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2385" y="4925690"/>
          <a:ext cx="1440180" cy="1383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640080</xdr:colOff>
      <xdr:row>35</xdr:row>
      <xdr:rowOff>175260</xdr:rowOff>
    </xdr:from>
    <xdr:to>
      <xdr:col>1</xdr:col>
      <xdr:colOff>2941320</xdr:colOff>
      <xdr:row>48</xdr:row>
      <xdr:rowOff>99061</xdr:rowOff>
    </xdr:to>
    <xdr:pic>
      <xdr:nvPicPr>
        <xdr:cNvPr id="6" name="Picture 5" descr="16X2 LCD Display with l2C - Ebotics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05" y="6842760"/>
          <a:ext cx="2301240" cy="2400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1201271</xdr:colOff>
      <xdr:row>51</xdr:row>
      <xdr:rowOff>109371</xdr:rowOff>
    </xdr:from>
    <xdr:to>
      <xdr:col>1</xdr:col>
      <xdr:colOff>2175342</xdr:colOff>
      <xdr:row>62</xdr:row>
      <xdr:rowOff>114292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3996" y="9824871"/>
          <a:ext cx="974071" cy="21004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21</xdr:col>
      <xdr:colOff>92131</xdr:colOff>
      <xdr:row>38</xdr:row>
      <xdr:rowOff>86641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3971" y="762000"/>
          <a:ext cx="9774014" cy="656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173934</xdr:colOff>
      <xdr:row>22</xdr:row>
      <xdr:rowOff>24848</xdr:rowOff>
    </xdr:from>
    <xdr:to>
      <xdr:col>5</xdr:col>
      <xdr:colOff>91756</xdr:colOff>
      <xdr:row>50</xdr:row>
      <xdr:rowOff>138467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34" y="4315239"/>
          <a:ext cx="11380952" cy="54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1138D-5734-4D67-9668-68B5E369653A}" name="Table512" displayName="Table512" ref="B2:C5" totalsRowShown="0" tableBorderDxfId="12">
  <tableColumns count="2">
    <tableColumn id="1" xr3:uid="{9C526355-E5C1-42A5-8A66-B37E11255E5C}" name="Overall progress of the QA cycle(Ontime, delayed, Stopped)"/>
    <tableColumn id="2" xr3:uid="{D9E39944-2F2B-4687-8702-B758F586B5A6}" name="On 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7DDD0-109A-4B97-88A2-A54BC96106F4}" name="Table313" displayName="Table313" ref="A7:C11" headerRowCount="0" totalsRowShown="0" headerRowDxfId="11" tableBorderDxfId="10">
  <tableColumns count="3">
    <tableColumn id="1" xr3:uid="{1187AF2C-7BB8-43E4-B2CB-738D95FB861F}" name="Column1" headerRowDxfId="9" dataDxfId="8"/>
    <tableColumn id="2" xr3:uid="{9F7B4F54-1A4C-467F-B5A2-16181172B75C}" name="Column2" headerRowDxfId="7" dataDxfId="6"/>
    <tableColumn id="3" xr3:uid="{15F7246C-043A-4A92-B82C-50B7EA71FE3E}" name="Column3" headerRowDxfId="5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B07B5-4B63-448B-98CD-400B6A564AE9}" name="Table414" displayName="Table414" ref="A12:C12" headerRowCount="0" totalsRowShown="0" tableBorderDxfId="3">
  <tableColumns count="3">
    <tableColumn id="1" xr3:uid="{9A6730BF-7E6B-4A01-A5D5-E78F2718C9A0}" name="Column1" headerRowDxfId="2"/>
    <tableColumn id="2" xr3:uid="{31145E89-3D23-4539-BA81-15AECB3FEEA4}" name="Column2" headerRowDxfId="1" dataDxfId="0"/>
    <tableColumn id="3" xr3:uid="{E246C471-E1B3-4688-BAB7-4C1B1D179B11}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Normal="100" workbookViewId="0">
      <selection activeCell="B18" sqref="B18"/>
    </sheetView>
  </sheetViews>
  <sheetFormatPr defaultRowHeight="14.4" x14ac:dyDescent="0.3"/>
  <cols>
    <col min="2" max="2" width="200.109375" customWidth="1"/>
  </cols>
  <sheetData>
    <row r="1" spans="1:2" s="5" customFormat="1" ht="15" customHeight="1" x14ac:dyDescent="0.3">
      <c r="A1" s="6" t="s">
        <v>32</v>
      </c>
      <c r="B1" s="6" t="s">
        <v>31</v>
      </c>
    </row>
    <row r="2" spans="1:2" s="17" customFormat="1" ht="15" customHeight="1" x14ac:dyDescent="0.3">
      <c r="A2" s="86">
        <v>1</v>
      </c>
      <c r="B2" s="87" t="s">
        <v>15</v>
      </c>
    </row>
    <row r="3" spans="1:2" s="17" customFormat="1" ht="15" customHeight="1" x14ac:dyDescent="0.3">
      <c r="A3" s="86">
        <v>2</v>
      </c>
      <c r="B3" s="87" t="s">
        <v>16</v>
      </c>
    </row>
    <row r="4" spans="1:2" s="17" customFormat="1" ht="15" customHeight="1" x14ac:dyDescent="0.3">
      <c r="A4" s="86">
        <v>3</v>
      </c>
      <c r="B4" s="87" t="s">
        <v>17</v>
      </c>
    </row>
    <row r="5" spans="1:2" s="17" customFormat="1" ht="15" customHeight="1" x14ac:dyDescent="0.3">
      <c r="A5" s="86">
        <v>4</v>
      </c>
      <c r="B5" s="87" t="s">
        <v>18</v>
      </c>
    </row>
    <row r="6" spans="1:2" s="17" customFormat="1" ht="15" customHeight="1" x14ac:dyDescent="0.3">
      <c r="A6" s="86">
        <v>5</v>
      </c>
      <c r="B6" s="87" t="s">
        <v>19</v>
      </c>
    </row>
    <row r="7" spans="1:2" s="17" customFormat="1" ht="15" customHeight="1" x14ac:dyDescent="0.3">
      <c r="A7" s="86">
        <v>6</v>
      </c>
      <c r="B7" s="87" t="s">
        <v>20</v>
      </c>
    </row>
    <row r="8" spans="1:2" s="17" customFormat="1" ht="15" customHeight="1" x14ac:dyDescent="0.3">
      <c r="A8" s="86">
        <v>7</v>
      </c>
      <c r="B8" s="87" t="s">
        <v>21</v>
      </c>
    </row>
    <row r="9" spans="1:2" s="17" customFormat="1" ht="15" customHeight="1" x14ac:dyDescent="0.3">
      <c r="A9" s="86">
        <v>8</v>
      </c>
      <c r="B9" s="87" t="s">
        <v>22</v>
      </c>
    </row>
    <row r="10" spans="1:2" s="17" customFormat="1" ht="15" customHeight="1" x14ac:dyDescent="0.3">
      <c r="A10" s="86">
        <v>9</v>
      </c>
      <c r="B10" s="87" t="s">
        <v>23</v>
      </c>
    </row>
    <row r="11" spans="1:2" s="17" customFormat="1" ht="15" customHeight="1" x14ac:dyDescent="0.3">
      <c r="A11" s="86">
        <v>10</v>
      </c>
      <c r="B11" s="87" t="s">
        <v>24</v>
      </c>
    </row>
    <row r="12" spans="1:2" s="17" customFormat="1" ht="15" customHeight="1" x14ac:dyDescent="0.3">
      <c r="A12" s="86">
        <v>11</v>
      </c>
      <c r="B12" s="87" t="s">
        <v>25</v>
      </c>
    </row>
    <row r="13" spans="1:2" s="17" customFormat="1" ht="15" customHeight="1" x14ac:dyDescent="0.3">
      <c r="A13" s="86">
        <v>12</v>
      </c>
      <c r="B13" s="87" t="s">
        <v>26</v>
      </c>
    </row>
    <row r="14" spans="1:2" s="17" customFormat="1" ht="15" customHeight="1" x14ac:dyDescent="0.3">
      <c r="A14" s="86">
        <v>13</v>
      </c>
      <c r="B14" s="87" t="s">
        <v>27</v>
      </c>
    </row>
    <row r="15" spans="1:2" s="17" customFormat="1" ht="15" customHeight="1" x14ac:dyDescent="0.3">
      <c r="A15" s="86">
        <v>14</v>
      </c>
      <c r="B15" s="87" t="s">
        <v>28</v>
      </c>
    </row>
    <row r="16" spans="1:2" s="17" customFormat="1" ht="15" customHeight="1" x14ac:dyDescent="0.3">
      <c r="A16" s="86">
        <v>15</v>
      </c>
      <c r="B16" s="87" t="s">
        <v>29</v>
      </c>
    </row>
    <row r="17" spans="1:2" s="17" customFormat="1" ht="15" customHeight="1" x14ac:dyDescent="0.3">
      <c r="A17" s="86">
        <v>16</v>
      </c>
      <c r="B17" s="87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pageSetUpPr autoPageBreaks="0" fitToPage="1"/>
  </sheetPr>
  <dimension ref="B1:AG544"/>
  <sheetViews>
    <sheetView showGridLines="0" topLeftCell="A3" zoomScale="70" zoomScaleNormal="70" workbookViewId="0">
      <selection activeCell="AI15" sqref="AI15"/>
    </sheetView>
  </sheetViews>
  <sheetFormatPr defaultColWidth="9.109375" defaultRowHeight="30" customHeight="1" x14ac:dyDescent="0.3"/>
  <cols>
    <col min="1" max="1" width="3" style="34" customWidth="1"/>
    <col min="2" max="2" width="21.6640625" style="34" customWidth="1"/>
    <col min="3" max="3" width="21.6640625" style="39" customWidth="1"/>
    <col min="4" max="4" width="16.33203125" style="37" customWidth="1"/>
    <col min="5" max="5" width="6.44140625" style="37" customWidth="1"/>
    <col min="6" max="10" width="6.44140625" style="38" customWidth="1"/>
    <col min="11" max="12" width="6.44140625" style="37" customWidth="1"/>
    <col min="13" max="16" width="6.44140625" style="38" customWidth="1"/>
    <col min="17" max="18" width="6.44140625" style="37" customWidth="1"/>
    <col min="19" max="19" width="6.44140625" style="36" customWidth="1"/>
    <col min="20" max="24" width="6.44140625" style="34" customWidth="1"/>
    <col min="25" max="26" width="6.44140625" style="36" customWidth="1"/>
    <col min="27" max="30" width="6.44140625" style="34" customWidth="1"/>
    <col min="31" max="31" width="10.5546875" style="34" customWidth="1"/>
    <col min="32" max="32" width="10.6640625" style="35" customWidth="1"/>
    <col min="33" max="33" width="13.6640625" style="34" customWidth="1"/>
    <col min="34" max="34" width="9.109375" style="34"/>
    <col min="35" max="35" width="17.33203125" style="34" customWidth="1"/>
    <col min="36" max="16384" width="9.109375" style="34"/>
  </cols>
  <sheetData>
    <row r="1" spans="2:33" ht="37.950000000000003" customHeight="1" x14ac:dyDescent="0.75">
      <c r="C1" s="85" t="s">
        <v>83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</row>
    <row r="2" spans="2:33" ht="24.75" customHeight="1" thickBot="1" x14ac:dyDescent="0.4">
      <c r="C2" s="80" t="s">
        <v>79</v>
      </c>
      <c r="D2" s="79">
        <v>44548</v>
      </c>
      <c r="E2" s="79"/>
      <c r="F2" s="79"/>
    </row>
    <row r="3" spans="2:33" ht="12.75" customHeight="1" x14ac:dyDescent="0.3">
      <c r="C3" s="78"/>
    </row>
    <row r="4" spans="2:33" ht="24.75" customHeight="1" x14ac:dyDescent="0.45">
      <c r="B4" s="71"/>
      <c r="C4" s="71"/>
      <c r="D4" s="77" t="s">
        <v>78</v>
      </c>
      <c r="E4" s="77"/>
      <c r="F4" s="77"/>
      <c r="G4" s="77"/>
      <c r="H4" s="77"/>
      <c r="I4" s="77"/>
      <c r="J4" s="77"/>
      <c r="K4" s="76" t="s">
        <v>77</v>
      </c>
      <c r="L4" s="76"/>
      <c r="M4" s="76"/>
      <c r="N4" s="76"/>
      <c r="O4" s="76"/>
      <c r="P4" s="76"/>
      <c r="Q4" s="76"/>
      <c r="R4" s="77" t="s">
        <v>76</v>
      </c>
      <c r="S4" s="77"/>
      <c r="T4" s="77"/>
      <c r="U4" s="77"/>
      <c r="V4" s="77"/>
      <c r="W4" s="77"/>
      <c r="X4" s="77"/>
      <c r="Y4" s="76" t="s">
        <v>75</v>
      </c>
      <c r="Z4" s="76"/>
      <c r="AA4" s="76"/>
      <c r="AB4" s="76"/>
      <c r="AC4" s="76"/>
      <c r="AD4" s="76"/>
      <c r="AE4" s="76"/>
      <c r="AF4" s="67" t="s">
        <v>74</v>
      </c>
      <c r="AG4" s="67" t="s">
        <v>73</v>
      </c>
    </row>
    <row r="5" spans="2:33" ht="18.75" customHeight="1" x14ac:dyDescent="0.3">
      <c r="B5" s="72"/>
      <c r="C5" s="71"/>
      <c r="D5" s="74" t="str">
        <f>LOWER(TEXT(D7,"mmm"))</f>
        <v>dec</v>
      </c>
      <c r="E5" s="74" t="str">
        <f t="shared" ref="E5:J5" si="0">IF(TEXT(E7,"mmm")=TEXT(D7,"mmm"),"",LOWER(TEXT(E7,"mmm")))</f>
        <v/>
      </c>
      <c r="F5" s="75" t="str">
        <f t="shared" si="0"/>
        <v/>
      </c>
      <c r="G5" s="75" t="str">
        <f t="shared" si="0"/>
        <v/>
      </c>
      <c r="H5" s="75" t="str">
        <f t="shared" si="0"/>
        <v/>
      </c>
      <c r="I5" s="75" t="str">
        <f t="shared" si="0"/>
        <v/>
      </c>
      <c r="J5" s="75" t="str">
        <f t="shared" si="0"/>
        <v/>
      </c>
      <c r="K5" s="74" t="str">
        <f>LOWER(TEXT(K7,"mmm"))</f>
        <v>dec</v>
      </c>
      <c r="L5" s="74" t="str">
        <f t="shared" ref="L5:Q5" si="1">IF(TEXT(L7,"mmm")=TEXT(K7,"mmm"),"",LOWER(TEXT(L7,"mmm")))</f>
        <v/>
      </c>
      <c r="M5" s="73" t="str">
        <f t="shared" si="1"/>
        <v/>
      </c>
      <c r="N5" s="73" t="str">
        <f t="shared" si="1"/>
        <v/>
      </c>
      <c r="O5" s="73" t="str">
        <f t="shared" si="1"/>
        <v/>
      </c>
      <c r="P5" s="73" t="str">
        <f t="shared" si="1"/>
        <v/>
      </c>
      <c r="Q5" s="74" t="str">
        <f t="shared" si="1"/>
        <v/>
      </c>
      <c r="R5" s="74" t="str">
        <f>LOWER(TEXT(R7,"mmm"))</f>
        <v>ian</v>
      </c>
      <c r="S5" s="74" t="str">
        <f t="shared" ref="S5:X5" si="2">IF(TEXT(S7,"mmm")=TEXT(R7,"mmm"),"",LOWER(TEXT(S7,"mmm")))</f>
        <v/>
      </c>
      <c r="T5" s="75" t="str">
        <f t="shared" si="2"/>
        <v/>
      </c>
      <c r="U5" s="75" t="str">
        <f t="shared" si="2"/>
        <v/>
      </c>
      <c r="V5" s="75" t="str">
        <f t="shared" si="2"/>
        <v/>
      </c>
      <c r="W5" s="75" t="str">
        <f t="shared" si="2"/>
        <v/>
      </c>
      <c r="X5" s="75" t="str">
        <f t="shared" si="2"/>
        <v/>
      </c>
      <c r="Y5" s="74" t="str">
        <f>LOWER(TEXT(Y7,"mmm"))</f>
        <v>ian</v>
      </c>
      <c r="Z5" s="74" t="str">
        <f t="shared" ref="Z5:AE5" si="3">IF(TEXT(Z7,"mmm")=TEXT(Y7,"mmm"),"",LOWER(TEXT(Z7,"mmm")))</f>
        <v/>
      </c>
      <c r="AA5" s="73" t="str">
        <f t="shared" si="3"/>
        <v/>
      </c>
      <c r="AB5" s="73" t="str">
        <f t="shared" si="3"/>
        <v/>
      </c>
      <c r="AC5" s="73" t="str">
        <f t="shared" si="3"/>
        <v/>
      </c>
      <c r="AD5" s="73" t="str">
        <f t="shared" si="3"/>
        <v/>
      </c>
      <c r="AE5" s="73" t="str">
        <f t="shared" si="3"/>
        <v/>
      </c>
      <c r="AF5" s="67"/>
      <c r="AG5" s="67"/>
    </row>
    <row r="6" spans="2:33" ht="12" customHeight="1" x14ac:dyDescent="0.3">
      <c r="B6" s="72"/>
      <c r="C6" s="71"/>
      <c r="D6" s="69" t="str">
        <f t="shared" ref="D6:AE6" si="4">LOWER(TEXT(D7,"aaa"))</f>
        <v>sâm</v>
      </c>
      <c r="E6" s="69" t="str">
        <f t="shared" si="4"/>
        <v>dum</v>
      </c>
      <c r="F6" s="70" t="str">
        <f t="shared" si="4"/>
        <v>lun</v>
      </c>
      <c r="G6" s="70" t="str">
        <f t="shared" si="4"/>
        <v>mar</v>
      </c>
      <c r="H6" s="70" t="str">
        <f t="shared" si="4"/>
        <v>mie</v>
      </c>
      <c r="I6" s="70" t="str">
        <f t="shared" si="4"/>
        <v>joi</v>
      </c>
      <c r="J6" s="70" t="str">
        <f t="shared" si="4"/>
        <v>vin</v>
      </c>
      <c r="K6" s="69" t="str">
        <f t="shared" si="4"/>
        <v>sâm</v>
      </c>
      <c r="L6" s="69" t="str">
        <f t="shared" si="4"/>
        <v>dum</v>
      </c>
      <c r="M6" s="68" t="str">
        <f t="shared" si="4"/>
        <v>lun</v>
      </c>
      <c r="N6" s="68" t="str">
        <f t="shared" si="4"/>
        <v>mar</v>
      </c>
      <c r="O6" s="68" t="str">
        <f t="shared" si="4"/>
        <v>mie</v>
      </c>
      <c r="P6" s="68" t="str">
        <f t="shared" si="4"/>
        <v>joi</v>
      </c>
      <c r="Q6" s="69" t="str">
        <f t="shared" si="4"/>
        <v>vin</v>
      </c>
      <c r="R6" s="69" t="str">
        <f t="shared" si="4"/>
        <v>sâm</v>
      </c>
      <c r="S6" s="69" t="str">
        <f t="shared" si="4"/>
        <v>dum</v>
      </c>
      <c r="T6" s="70" t="str">
        <f t="shared" si="4"/>
        <v>lun</v>
      </c>
      <c r="U6" s="70" t="str">
        <f t="shared" si="4"/>
        <v>mar</v>
      </c>
      <c r="V6" s="70" t="str">
        <f t="shared" si="4"/>
        <v>mie</v>
      </c>
      <c r="W6" s="70" t="str">
        <f t="shared" si="4"/>
        <v>joi</v>
      </c>
      <c r="X6" s="70" t="str">
        <f t="shared" si="4"/>
        <v>vin</v>
      </c>
      <c r="Y6" s="69" t="str">
        <f t="shared" si="4"/>
        <v>sâm</v>
      </c>
      <c r="Z6" s="69" t="str">
        <f t="shared" si="4"/>
        <v>dum</v>
      </c>
      <c r="AA6" s="68" t="str">
        <f t="shared" si="4"/>
        <v>lun</v>
      </c>
      <c r="AB6" s="68" t="str">
        <f t="shared" si="4"/>
        <v>mar</v>
      </c>
      <c r="AC6" s="68" t="str">
        <f t="shared" si="4"/>
        <v>mie</v>
      </c>
      <c r="AD6" s="68" t="str">
        <f t="shared" si="4"/>
        <v>joi</v>
      </c>
      <c r="AE6" s="68" t="str">
        <f t="shared" si="4"/>
        <v>vin</v>
      </c>
      <c r="AF6" s="67"/>
      <c r="AG6" s="67"/>
    </row>
    <row r="7" spans="2:33" ht="18" customHeight="1" thickBot="1" x14ac:dyDescent="0.35">
      <c r="B7" s="66" t="s">
        <v>72</v>
      </c>
      <c r="C7" s="66" t="s">
        <v>71</v>
      </c>
      <c r="D7" s="64">
        <f>D2</f>
        <v>44548</v>
      </c>
      <c r="E7" s="64">
        <f t="shared" ref="E7:AE7" si="5">D7+1</f>
        <v>44549</v>
      </c>
      <c r="F7" s="65">
        <f t="shared" si="5"/>
        <v>44550</v>
      </c>
      <c r="G7" s="65">
        <f t="shared" si="5"/>
        <v>44551</v>
      </c>
      <c r="H7" s="65">
        <f t="shared" si="5"/>
        <v>44552</v>
      </c>
      <c r="I7" s="65">
        <f t="shared" si="5"/>
        <v>44553</v>
      </c>
      <c r="J7" s="65">
        <f t="shared" si="5"/>
        <v>44554</v>
      </c>
      <c r="K7" s="64">
        <f t="shared" si="5"/>
        <v>44555</v>
      </c>
      <c r="L7" s="64">
        <f t="shared" si="5"/>
        <v>44556</v>
      </c>
      <c r="M7" s="63">
        <f t="shared" si="5"/>
        <v>44557</v>
      </c>
      <c r="N7" s="63">
        <f t="shared" si="5"/>
        <v>44558</v>
      </c>
      <c r="O7" s="63">
        <f t="shared" si="5"/>
        <v>44559</v>
      </c>
      <c r="P7" s="63">
        <f t="shared" si="5"/>
        <v>44560</v>
      </c>
      <c r="Q7" s="64">
        <f t="shared" si="5"/>
        <v>44561</v>
      </c>
      <c r="R7" s="64">
        <f t="shared" si="5"/>
        <v>44562</v>
      </c>
      <c r="S7" s="64">
        <f t="shared" si="5"/>
        <v>44563</v>
      </c>
      <c r="T7" s="65">
        <f t="shared" si="5"/>
        <v>44564</v>
      </c>
      <c r="U7" s="65">
        <f t="shared" si="5"/>
        <v>44565</v>
      </c>
      <c r="V7" s="65">
        <f t="shared" si="5"/>
        <v>44566</v>
      </c>
      <c r="W7" s="65">
        <f t="shared" si="5"/>
        <v>44567</v>
      </c>
      <c r="X7" s="65">
        <f t="shared" si="5"/>
        <v>44568</v>
      </c>
      <c r="Y7" s="64">
        <f t="shared" si="5"/>
        <v>44569</v>
      </c>
      <c r="Z7" s="64">
        <f t="shared" si="5"/>
        <v>44570</v>
      </c>
      <c r="AA7" s="63">
        <f t="shared" si="5"/>
        <v>44571</v>
      </c>
      <c r="AB7" s="63">
        <f t="shared" si="5"/>
        <v>44572</v>
      </c>
      <c r="AC7" s="63">
        <f t="shared" si="5"/>
        <v>44573</v>
      </c>
      <c r="AD7" s="63">
        <f t="shared" si="5"/>
        <v>44574</v>
      </c>
      <c r="AE7" s="63">
        <f t="shared" si="5"/>
        <v>44575</v>
      </c>
      <c r="AF7" s="62"/>
      <c r="AG7" s="62"/>
    </row>
    <row r="8" spans="2:33" ht="30" customHeight="1" x14ac:dyDescent="0.3">
      <c r="B8" s="55">
        <v>3.83</v>
      </c>
      <c r="C8" s="54" t="s">
        <v>67</v>
      </c>
      <c r="D8" s="52"/>
      <c r="E8" s="52"/>
      <c r="F8" s="51"/>
      <c r="G8" s="50"/>
      <c r="H8" s="51"/>
      <c r="I8" s="50"/>
      <c r="J8" s="51"/>
      <c r="K8" s="52"/>
      <c r="L8" s="52"/>
      <c r="M8" s="60"/>
      <c r="N8" s="51"/>
      <c r="O8" s="60"/>
      <c r="P8" s="51"/>
      <c r="Q8" s="52"/>
      <c r="R8" s="52"/>
      <c r="S8" s="52"/>
      <c r="T8" s="51"/>
      <c r="U8" s="61">
        <v>8</v>
      </c>
      <c r="V8" s="61">
        <v>8</v>
      </c>
      <c r="W8" s="61">
        <v>8</v>
      </c>
      <c r="X8" s="61">
        <v>8</v>
      </c>
      <c r="Y8" s="52"/>
      <c r="Z8" s="52"/>
      <c r="AA8" s="61">
        <v>8</v>
      </c>
      <c r="AB8" s="51"/>
      <c r="AC8" s="60"/>
      <c r="AD8" s="51"/>
      <c r="AE8" s="50"/>
      <c r="AF8" s="49">
        <f>SUM(D8:AE8)</f>
        <v>40</v>
      </c>
      <c r="AG8" s="48">
        <f>AF8*B8</f>
        <v>153.19999999999999</v>
      </c>
    </row>
    <row r="9" spans="2:33" ht="30" customHeight="1" x14ac:dyDescent="0.3">
      <c r="B9" s="59">
        <v>4.2</v>
      </c>
      <c r="C9" s="54" t="s">
        <v>69</v>
      </c>
      <c r="D9" s="52"/>
      <c r="E9" s="52"/>
      <c r="F9" s="58">
        <v>2</v>
      </c>
      <c r="G9" s="58">
        <v>2</v>
      </c>
      <c r="H9" s="58">
        <v>2</v>
      </c>
      <c r="I9" s="58">
        <v>2</v>
      </c>
      <c r="J9" s="58">
        <v>4</v>
      </c>
      <c r="K9" s="52"/>
      <c r="L9" s="52"/>
      <c r="M9" s="58">
        <v>2</v>
      </c>
      <c r="N9" s="58">
        <v>2</v>
      </c>
      <c r="O9" s="58">
        <v>2</v>
      </c>
      <c r="P9" s="58">
        <v>4</v>
      </c>
      <c r="Q9" s="52"/>
      <c r="R9" s="52"/>
      <c r="S9" s="52"/>
      <c r="T9" s="58">
        <v>2</v>
      </c>
      <c r="U9" s="58">
        <v>2</v>
      </c>
      <c r="V9" s="58">
        <v>2</v>
      </c>
      <c r="W9" s="58">
        <v>2</v>
      </c>
      <c r="X9" s="58">
        <v>4</v>
      </c>
      <c r="Y9" s="52"/>
      <c r="Z9" s="52"/>
      <c r="AA9" s="58">
        <v>2</v>
      </c>
      <c r="AB9" s="58">
        <v>2</v>
      </c>
      <c r="AC9" s="58">
        <v>2</v>
      </c>
      <c r="AD9" s="58">
        <v>2</v>
      </c>
      <c r="AE9" s="58">
        <v>4</v>
      </c>
      <c r="AF9" s="49">
        <f>SUM(E9:AE9)</f>
        <v>46</v>
      </c>
      <c r="AG9" s="48">
        <f>AF9*B9</f>
        <v>193.20000000000002</v>
      </c>
    </row>
    <row r="10" spans="2:33" ht="30" customHeight="1" x14ac:dyDescent="0.3">
      <c r="B10" s="57">
        <v>3.92</v>
      </c>
      <c r="C10" s="54" t="s">
        <v>68</v>
      </c>
      <c r="D10" s="52"/>
      <c r="E10" s="52"/>
      <c r="F10" s="56">
        <v>8</v>
      </c>
      <c r="G10" s="56">
        <v>8</v>
      </c>
      <c r="H10" s="51"/>
      <c r="I10" s="50"/>
      <c r="J10" s="51"/>
      <c r="K10" s="52"/>
      <c r="L10" s="52"/>
      <c r="M10" s="50"/>
      <c r="N10" s="56">
        <v>8</v>
      </c>
      <c r="O10" s="56">
        <v>8</v>
      </c>
      <c r="P10" s="56">
        <v>8</v>
      </c>
      <c r="Q10" s="52"/>
      <c r="R10" s="52"/>
      <c r="S10" s="52"/>
      <c r="T10" s="51"/>
      <c r="U10" s="50"/>
      <c r="V10" s="51"/>
      <c r="W10" s="50"/>
      <c r="X10" s="51"/>
      <c r="Y10" s="52"/>
      <c r="Z10" s="52"/>
      <c r="AA10" s="50"/>
      <c r="AB10" s="51"/>
      <c r="AC10" s="50"/>
      <c r="AD10" s="51"/>
      <c r="AE10" s="50"/>
      <c r="AF10" s="49">
        <f>SUM(D10:AE10)</f>
        <v>40</v>
      </c>
      <c r="AG10" s="48">
        <f>AF10*B10</f>
        <v>156.80000000000001</v>
      </c>
    </row>
    <row r="11" spans="2:33" ht="30" customHeight="1" x14ac:dyDescent="0.3">
      <c r="B11" s="55">
        <v>3.83</v>
      </c>
      <c r="C11" s="54" t="s">
        <v>70</v>
      </c>
      <c r="D11" s="52"/>
      <c r="E11" s="52"/>
      <c r="F11" s="51"/>
      <c r="G11" s="50"/>
      <c r="H11" s="51"/>
      <c r="I11" s="50"/>
      <c r="J11" s="51"/>
      <c r="K11" s="52"/>
      <c r="L11" s="52"/>
      <c r="M11" s="53">
        <v>8</v>
      </c>
      <c r="N11" s="53">
        <v>8</v>
      </c>
      <c r="O11" s="50"/>
      <c r="P11" s="51"/>
      <c r="Q11" s="52"/>
      <c r="R11" s="52"/>
      <c r="S11" s="52"/>
      <c r="T11" s="53">
        <v>8</v>
      </c>
      <c r="U11" s="53">
        <v>8</v>
      </c>
      <c r="V11" s="53">
        <v>8</v>
      </c>
      <c r="W11" s="53">
        <v>8</v>
      </c>
      <c r="X11" s="53">
        <v>6</v>
      </c>
      <c r="Y11" s="52"/>
      <c r="Z11" s="52"/>
      <c r="AA11" s="50"/>
      <c r="AB11" s="51"/>
      <c r="AC11" s="50"/>
      <c r="AD11" s="51"/>
      <c r="AE11" s="50"/>
      <c r="AF11" s="49">
        <f>SUM(D11:AE11)</f>
        <v>54</v>
      </c>
      <c r="AG11" s="48">
        <f>AF11*B11</f>
        <v>206.82</v>
      </c>
    </row>
    <row r="12" spans="2:33" s="40" customFormat="1" ht="30" customHeight="1" x14ac:dyDescent="0.3">
      <c r="B12" s="47"/>
      <c r="C12" s="4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AB12" s="109" t="s">
        <v>82</v>
      </c>
      <c r="AC12" s="109"/>
      <c r="AD12" s="109"/>
      <c r="AE12" s="109"/>
      <c r="AF12" s="84">
        <f>SUM(AF8:AF11)</f>
        <v>180</v>
      </c>
      <c r="AG12" s="44"/>
    </row>
    <row r="13" spans="2:33" s="40" customFormat="1" ht="30" customHeight="1" x14ac:dyDescent="0.3">
      <c r="B13" s="46"/>
      <c r="C13" s="43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AB13" s="110" t="s">
        <v>81</v>
      </c>
      <c r="AC13" s="110"/>
      <c r="AD13" s="110"/>
      <c r="AE13" s="110"/>
      <c r="AG13" s="83">
        <f>SUM(AG8:AG11)</f>
        <v>710.02</v>
      </c>
    </row>
    <row r="14" spans="2:33" s="81" customFormat="1" ht="38.4" customHeight="1" x14ac:dyDescent="0.75">
      <c r="C14" s="82" t="s">
        <v>80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2:33" ht="24.75" customHeight="1" thickBot="1" x14ac:dyDescent="0.4">
      <c r="C15" s="80" t="s">
        <v>79</v>
      </c>
      <c r="D15" s="79">
        <v>44548</v>
      </c>
      <c r="E15" s="79"/>
      <c r="F15" s="79"/>
    </row>
    <row r="16" spans="2:33" ht="12.75" customHeight="1" x14ac:dyDescent="0.3">
      <c r="C16" s="78"/>
    </row>
    <row r="17" spans="2:33" ht="24.75" customHeight="1" x14ac:dyDescent="0.45">
      <c r="B17" s="71"/>
      <c r="C17" s="71"/>
      <c r="D17" s="77" t="s">
        <v>78</v>
      </c>
      <c r="E17" s="77"/>
      <c r="F17" s="77"/>
      <c r="G17" s="77"/>
      <c r="H17" s="77"/>
      <c r="I17" s="77"/>
      <c r="J17" s="77"/>
      <c r="K17" s="76" t="s">
        <v>77</v>
      </c>
      <c r="L17" s="76"/>
      <c r="M17" s="76"/>
      <c r="N17" s="76"/>
      <c r="O17" s="76"/>
      <c r="P17" s="76"/>
      <c r="Q17" s="76"/>
      <c r="R17" s="77" t="s">
        <v>76</v>
      </c>
      <c r="S17" s="77"/>
      <c r="T17" s="77"/>
      <c r="U17" s="77"/>
      <c r="V17" s="77"/>
      <c r="W17" s="77"/>
      <c r="X17" s="77"/>
      <c r="Y17" s="76" t="s">
        <v>75</v>
      </c>
      <c r="Z17" s="76"/>
      <c r="AA17" s="76"/>
      <c r="AB17" s="76"/>
      <c r="AC17" s="76"/>
      <c r="AD17" s="76"/>
      <c r="AE17" s="76"/>
      <c r="AF17" s="67" t="s">
        <v>74</v>
      </c>
      <c r="AG17" s="67" t="s">
        <v>73</v>
      </c>
    </row>
    <row r="18" spans="2:33" ht="18.75" customHeight="1" x14ac:dyDescent="0.3">
      <c r="B18" s="72"/>
      <c r="C18" s="71"/>
      <c r="D18" s="74" t="str">
        <f>LOWER(TEXT(D20,"mmm"))</f>
        <v>dec</v>
      </c>
      <c r="E18" s="74" t="str">
        <f t="shared" ref="E18:J18" si="6">IF(TEXT(E20,"mmm")=TEXT(D20,"mmm"),"",LOWER(TEXT(E20,"mmm")))</f>
        <v/>
      </c>
      <c r="F18" s="75" t="str">
        <f t="shared" si="6"/>
        <v/>
      </c>
      <c r="G18" s="75" t="str">
        <f t="shared" si="6"/>
        <v/>
      </c>
      <c r="H18" s="75" t="str">
        <f t="shared" si="6"/>
        <v/>
      </c>
      <c r="I18" s="75" t="str">
        <f t="shared" si="6"/>
        <v/>
      </c>
      <c r="J18" s="75" t="str">
        <f t="shared" si="6"/>
        <v/>
      </c>
      <c r="K18" s="74" t="str">
        <f>LOWER(TEXT(K20,"mmm"))</f>
        <v>dec</v>
      </c>
      <c r="L18" s="74" t="str">
        <f t="shared" ref="L18:Q18" si="7">IF(TEXT(L20,"mmm")=TEXT(K20,"mmm"),"",LOWER(TEXT(L20,"mmm")))</f>
        <v/>
      </c>
      <c r="M18" s="73" t="str">
        <f t="shared" si="7"/>
        <v/>
      </c>
      <c r="N18" s="73" t="str">
        <f t="shared" si="7"/>
        <v/>
      </c>
      <c r="O18" s="73" t="str">
        <f t="shared" si="7"/>
        <v/>
      </c>
      <c r="P18" s="73" t="str">
        <f t="shared" si="7"/>
        <v/>
      </c>
      <c r="Q18" s="74" t="str">
        <f t="shared" si="7"/>
        <v/>
      </c>
      <c r="R18" s="74" t="str">
        <f>LOWER(TEXT(R20,"mmm"))</f>
        <v>ian</v>
      </c>
      <c r="S18" s="74" t="str">
        <f t="shared" ref="S18:X18" si="8">IF(TEXT(S20,"mmm")=TEXT(R20,"mmm"),"",LOWER(TEXT(S20,"mmm")))</f>
        <v/>
      </c>
      <c r="T18" s="75" t="str">
        <f t="shared" si="8"/>
        <v/>
      </c>
      <c r="U18" s="75" t="str">
        <f t="shared" si="8"/>
        <v/>
      </c>
      <c r="V18" s="75" t="str">
        <f t="shared" si="8"/>
        <v/>
      </c>
      <c r="W18" s="75" t="str">
        <f t="shared" si="8"/>
        <v/>
      </c>
      <c r="X18" s="75" t="str">
        <f t="shared" si="8"/>
        <v/>
      </c>
      <c r="Y18" s="74" t="str">
        <f>LOWER(TEXT(Y20,"mmm"))</f>
        <v>ian</v>
      </c>
      <c r="Z18" s="74" t="str">
        <f t="shared" ref="Z18:AE18" si="9">IF(TEXT(Z20,"mmm")=TEXT(Y20,"mmm"),"",LOWER(TEXT(Z20,"mmm")))</f>
        <v/>
      </c>
      <c r="AA18" s="73" t="str">
        <f t="shared" si="9"/>
        <v/>
      </c>
      <c r="AB18" s="73" t="str">
        <f t="shared" si="9"/>
        <v/>
      </c>
      <c r="AC18" s="73" t="str">
        <f t="shared" si="9"/>
        <v/>
      </c>
      <c r="AD18" s="73" t="str">
        <f t="shared" si="9"/>
        <v/>
      </c>
      <c r="AE18" s="73" t="str">
        <f t="shared" si="9"/>
        <v/>
      </c>
      <c r="AF18" s="67"/>
      <c r="AG18" s="67"/>
    </row>
    <row r="19" spans="2:33" ht="12" customHeight="1" x14ac:dyDescent="0.3">
      <c r="B19" s="72"/>
      <c r="C19" s="71"/>
      <c r="D19" s="69" t="str">
        <f t="shared" ref="D19:AE19" si="10">LOWER(TEXT(D20,"aaa"))</f>
        <v>sâm</v>
      </c>
      <c r="E19" s="69" t="str">
        <f t="shared" si="10"/>
        <v>dum</v>
      </c>
      <c r="F19" s="70" t="str">
        <f t="shared" si="10"/>
        <v>lun</v>
      </c>
      <c r="G19" s="70" t="str">
        <f t="shared" si="10"/>
        <v>mar</v>
      </c>
      <c r="H19" s="70" t="str">
        <f t="shared" si="10"/>
        <v>mie</v>
      </c>
      <c r="I19" s="70" t="str">
        <f t="shared" si="10"/>
        <v>joi</v>
      </c>
      <c r="J19" s="70" t="str">
        <f t="shared" si="10"/>
        <v>vin</v>
      </c>
      <c r="K19" s="69" t="str">
        <f t="shared" si="10"/>
        <v>sâm</v>
      </c>
      <c r="L19" s="69" t="str">
        <f t="shared" si="10"/>
        <v>dum</v>
      </c>
      <c r="M19" s="68" t="str">
        <f t="shared" si="10"/>
        <v>lun</v>
      </c>
      <c r="N19" s="68" t="str">
        <f t="shared" si="10"/>
        <v>mar</v>
      </c>
      <c r="O19" s="68" t="str">
        <f t="shared" si="10"/>
        <v>mie</v>
      </c>
      <c r="P19" s="68" t="str">
        <f t="shared" si="10"/>
        <v>joi</v>
      </c>
      <c r="Q19" s="69" t="str">
        <f t="shared" si="10"/>
        <v>vin</v>
      </c>
      <c r="R19" s="69" t="str">
        <f t="shared" si="10"/>
        <v>sâm</v>
      </c>
      <c r="S19" s="69" t="str">
        <f t="shared" si="10"/>
        <v>dum</v>
      </c>
      <c r="T19" s="70" t="str">
        <f t="shared" si="10"/>
        <v>lun</v>
      </c>
      <c r="U19" s="70" t="str">
        <f t="shared" si="10"/>
        <v>mar</v>
      </c>
      <c r="V19" s="70" t="str">
        <f t="shared" si="10"/>
        <v>mie</v>
      </c>
      <c r="W19" s="70" t="str">
        <f t="shared" si="10"/>
        <v>joi</v>
      </c>
      <c r="X19" s="70" t="str">
        <f t="shared" si="10"/>
        <v>vin</v>
      </c>
      <c r="Y19" s="69" t="str">
        <f t="shared" si="10"/>
        <v>sâm</v>
      </c>
      <c r="Z19" s="69" t="str">
        <f t="shared" si="10"/>
        <v>dum</v>
      </c>
      <c r="AA19" s="68" t="str">
        <f t="shared" si="10"/>
        <v>lun</v>
      </c>
      <c r="AB19" s="68" t="str">
        <f t="shared" si="10"/>
        <v>mar</v>
      </c>
      <c r="AC19" s="68" t="str">
        <f t="shared" si="10"/>
        <v>mie</v>
      </c>
      <c r="AD19" s="68" t="str">
        <f t="shared" si="10"/>
        <v>joi</v>
      </c>
      <c r="AE19" s="68" t="str">
        <f t="shared" si="10"/>
        <v>vin</v>
      </c>
      <c r="AF19" s="67"/>
      <c r="AG19" s="67"/>
    </row>
    <row r="20" spans="2:33" ht="18" customHeight="1" thickBot="1" x14ac:dyDescent="0.35">
      <c r="B20" s="66" t="s">
        <v>72</v>
      </c>
      <c r="C20" s="66" t="s">
        <v>71</v>
      </c>
      <c r="D20" s="64">
        <f>D15</f>
        <v>44548</v>
      </c>
      <c r="E20" s="64">
        <f t="shared" ref="E20:AE20" si="11">D20+1</f>
        <v>44549</v>
      </c>
      <c r="F20" s="65">
        <f t="shared" si="11"/>
        <v>44550</v>
      </c>
      <c r="G20" s="65">
        <f t="shared" si="11"/>
        <v>44551</v>
      </c>
      <c r="H20" s="65">
        <f t="shared" si="11"/>
        <v>44552</v>
      </c>
      <c r="I20" s="65">
        <f t="shared" si="11"/>
        <v>44553</v>
      </c>
      <c r="J20" s="65">
        <f t="shared" si="11"/>
        <v>44554</v>
      </c>
      <c r="K20" s="64">
        <f t="shared" si="11"/>
        <v>44555</v>
      </c>
      <c r="L20" s="64">
        <f t="shared" si="11"/>
        <v>44556</v>
      </c>
      <c r="M20" s="63">
        <f t="shared" si="11"/>
        <v>44557</v>
      </c>
      <c r="N20" s="63">
        <f t="shared" si="11"/>
        <v>44558</v>
      </c>
      <c r="O20" s="63">
        <f t="shared" si="11"/>
        <v>44559</v>
      </c>
      <c r="P20" s="63">
        <f t="shared" si="11"/>
        <v>44560</v>
      </c>
      <c r="Q20" s="64">
        <f t="shared" si="11"/>
        <v>44561</v>
      </c>
      <c r="R20" s="64">
        <f t="shared" si="11"/>
        <v>44562</v>
      </c>
      <c r="S20" s="64">
        <f t="shared" si="11"/>
        <v>44563</v>
      </c>
      <c r="T20" s="65">
        <f t="shared" si="11"/>
        <v>44564</v>
      </c>
      <c r="U20" s="65">
        <f t="shared" si="11"/>
        <v>44565</v>
      </c>
      <c r="V20" s="65">
        <f t="shared" si="11"/>
        <v>44566</v>
      </c>
      <c r="W20" s="65">
        <f t="shared" si="11"/>
        <v>44567</v>
      </c>
      <c r="X20" s="65">
        <f t="shared" si="11"/>
        <v>44568</v>
      </c>
      <c r="Y20" s="64">
        <f t="shared" si="11"/>
        <v>44569</v>
      </c>
      <c r="Z20" s="64">
        <f t="shared" si="11"/>
        <v>44570</v>
      </c>
      <c r="AA20" s="63">
        <f t="shared" si="11"/>
        <v>44571</v>
      </c>
      <c r="AB20" s="63">
        <f t="shared" si="11"/>
        <v>44572</v>
      </c>
      <c r="AC20" s="63">
        <f t="shared" si="11"/>
        <v>44573</v>
      </c>
      <c r="AD20" s="63">
        <f t="shared" si="11"/>
        <v>44574</v>
      </c>
      <c r="AE20" s="63">
        <f t="shared" si="11"/>
        <v>44575</v>
      </c>
      <c r="AF20" s="62"/>
      <c r="AG20" s="62"/>
    </row>
    <row r="21" spans="2:33" ht="30" customHeight="1" x14ac:dyDescent="0.3">
      <c r="B21" s="55">
        <v>3.83</v>
      </c>
      <c r="C21" s="54" t="s">
        <v>67</v>
      </c>
      <c r="D21" s="52"/>
      <c r="E21" s="52"/>
      <c r="F21" s="51"/>
      <c r="G21" s="50"/>
      <c r="H21" s="51"/>
      <c r="I21" s="50"/>
      <c r="J21" s="51"/>
      <c r="K21" s="52"/>
      <c r="L21" s="52"/>
      <c r="M21" s="60"/>
      <c r="N21" s="51"/>
      <c r="O21" s="60"/>
      <c r="P21" s="51"/>
      <c r="Q21" s="52"/>
      <c r="R21" s="52"/>
      <c r="S21" s="52"/>
      <c r="T21" s="51"/>
      <c r="U21" s="61">
        <v>8</v>
      </c>
      <c r="V21" s="61">
        <v>6</v>
      </c>
      <c r="W21" s="61">
        <v>8</v>
      </c>
      <c r="X21" s="61">
        <v>6</v>
      </c>
      <c r="Y21" s="52"/>
      <c r="Z21" s="52"/>
      <c r="AA21" s="61">
        <v>8</v>
      </c>
      <c r="AB21" s="51"/>
      <c r="AC21" s="60"/>
      <c r="AD21" s="51"/>
      <c r="AE21" s="50"/>
      <c r="AF21" s="49">
        <f>SUM(D21:AE21)</f>
        <v>36</v>
      </c>
      <c r="AG21" s="48">
        <f>AF21*B21</f>
        <v>137.88</v>
      </c>
    </row>
    <row r="22" spans="2:33" ht="30" customHeight="1" x14ac:dyDescent="0.3">
      <c r="B22" s="59">
        <v>4.2</v>
      </c>
      <c r="C22" s="54" t="s">
        <v>69</v>
      </c>
      <c r="D22" s="52"/>
      <c r="E22" s="52"/>
      <c r="F22" s="58">
        <v>2</v>
      </c>
      <c r="G22" s="58">
        <v>2</v>
      </c>
      <c r="H22" s="58">
        <v>2</v>
      </c>
      <c r="I22" s="50"/>
      <c r="J22" s="58">
        <v>4</v>
      </c>
      <c r="K22" s="52"/>
      <c r="L22" s="52"/>
      <c r="M22" s="58">
        <v>2</v>
      </c>
      <c r="N22" s="58">
        <v>2</v>
      </c>
      <c r="O22" s="58">
        <v>2</v>
      </c>
      <c r="P22" s="58">
        <v>4</v>
      </c>
      <c r="Q22" s="52"/>
      <c r="R22" s="52"/>
      <c r="S22" s="52"/>
      <c r="T22" s="51"/>
      <c r="U22" s="58">
        <v>2</v>
      </c>
      <c r="V22" s="58">
        <v>2</v>
      </c>
      <c r="W22" s="58">
        <v>2</v>
      </c>
      <c r="X22" s="58">
        <v>4</v>
      </c>
      <c r="Y22" s="52"/>
      <c r="Z22" s="52"/>
      <c r="AA22" s="58">
        <v>2</v>
      </c>
      <c r="AB22" s="58">
        <v>2</v>
      </c>
      <c r="AC22" s="58">
        <v>2</v>
      </c>
      <c r="AD22" s="58">
        <v>2</v>
      </c>
      <c r="AE22" s="58">
        <v>4</v>
      </c>
      <c r="AF22" s="49">
        <f>SUM(E22:AE22)</f>
        <v>42</v>
      </c>
      <c r="AG22" s="48">
        <f>AF22*B22</f>
        <v>176.4</v>
      </c>
    </row>
    <row r="23" spans="2:33" ht="30" customHeight="1" x14ac:dyDescent="0.3">
      <c r="B23" s="57">
        <v>3.92</v>
      </c>
      <c r="C23" s="54" t="s">
        <v>68</v>
      </c>
      <c r="D23" s="52"/>
      <c r="E23" s="52"/>
      <c r="F23" s="56">
        <v>8</v>
      </c>
      <c r="G23" s="56">
        <v>8</v>
      </c>
      <c r="H23" s="51"/>
      <c r="I23" s="50"/>
      <c r="J23" s="51"/>
      <c r="K23" s="52"/>
      <c r="L23" s="52"/>
      <c r="M23" s="50"/>
      <c r="N23" s="56">
        <v>6</v>
      </c>
      <c r="O23" s="56">
        <v>8</v>
      </c>
      <c r="P23" s="56">
        <v>8</v>
      </c>
      <c r="Q23" s="52"/>
      <c r="R23" s="52"/>
      <c r="S23" s="52"/>
      <c r="T23" s="51"/>
      <c r="U23" s="50"/>
      <c r="V23" s="51"/>
      <c r="W23" s="50"/>
      <c r="X23" s="51"/>
      <c r="Y23" s="52"/>
      <c r="Z23" s="52"/>
      <c r="AA23" s="50"/>
      <c r="AB23" s="51"/>
      <c r="AC23" s="50"/>
      <c r="AD23" s="51"/>
      <c r="AE23" s="50"/>
      <c r="AF23" s="49">
        <f>SUM(D23:AE23)</f>
        <v>38</v>
      </c>
      <c r="AG23" s="48">
        <f>AF23*B23</f>
        <v>148.96</v>
      </c>
    </row>
    <row r="24" spans="2:33" ht="30" customHeight="1" x14ac:dyDescent="0.3">
      <c r="B24" s="55">
        <v>3.83</v>
      </c>
      <c r="C24" s="54" t="s">
        <v>70</v>
      </c>
      <c r="D24" s="52"/>
      <c r="E24" s="52"/>
      <c r="F24" s="51"/>
      <c r="G24" s="50"/>
      <c r="H24" s="51"/>
      <c r="I24" s="50"/>
      <c r="J24" s="51"/>
      <c r="K24" s="52"/>
      <c r="L24" s="52"/>
      <c r="M24" s="53">
        <v>8</v>
      </c>
      <c r="N24" s="53">
        <v>8</v>
      </c>
      <c r="O24" s="50"/>
      <c r="P24" s="51"/>
      <c r="Q24" s="52"/>
      <c r="R24" s="52"/>
      <c r="S24" s="52"/>
      <c r="T24" s="53">
        <v>8</v>
      </c>
      <c r="U24" s="53">
        <v>8</v>
      </c>
      <c r="V24" s="53">
        <v>6</v>
      </c>
      <c r="W24" s="53">
        <v>8</v>
      </c>
      <c r="X24" s="53">
        <v>6</v>
      </c>
      <c r="Y24" s="52"/>
      <c r="Z24" s="52"/>
      <c r="AA24" s="50"/>
      <c r="AB24" s="51"/>
      <c r="AC24" s="50"/>
      <c r="AD24" s="51"/>
      <c r="AE24" s="50"/>
      <c r="AF24" s="49">
        <f>SUM(D24:AE24)</f>
        <v>52</v>
      </c>
      <c r="AG24" s="48">
        <f>AF24*B24</f>
        <v>199.16</v>
      </c>
    </row>
    <row r="25" spans="2:33" s="40" customFormat="1" ht="30" customHeight="1" x14ac:dyDescent="0.3">
      <c r="B25" s="47"/>
      <c r="C25" s="4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AB25" s="110" t="s">
        <v>66</v>
      </c>
      <c r="AC25" s="110"/>
      <c r="AD25" s="110"/>
      <c r="AE25" s="110"/>
      <c r="AF25" s="47">
        <f>SUM(AF21:AF24)</f>
        <v>168</v>
      </c>
      <c r="AG25" s="44"/>
    </row>
    <row r="26" spans="2:33" s="40" customFormat="1" ht="30" customHeight="1" x14ac:dyDescent="0.3">
      <c r="B26" s="46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AB26" s="110" t="s">
        <v>65</v>
      </c>
      <c r="AC26" s="110"/>
      <c r="AD26" s="110"/>
      <c r="AE26" s="110"/>
      <c r="AG26" s="45">
        <f>SUM(AG21:AG24)</f>
        <v>662.4</v>
      </c>
    </row>
    <row r="27" spans="2:33" s="40" customFormat="1" ht="30" customHeight="1" x14ac:dyDescent="0.3"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AF27" s="41"/>
      <c r="AG27" s="44"/>
    </row>
    <row r="28" spans="2:33" s="40" customFormat="1" ht="30" customHeight="1" x14ac:dyDescent="0.3">
      <c r="C28" s="43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AF28" s="41"/>
    </row>
    <row r="29" spans="2:33" s="40" customFormat="1" ht="30" customHeight="1" x14ac:dyDescent="0.3">
      <c r="C29" s="43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AF29" s="41"/>
    </row>
    <row r="30" spans="2:33" s="40" customFormat="1" ht="30" customHeight="1" x14ac:dyDescent="0.3">
      <c r="C30" s="43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AF30" s="41"/>
    </row>
    <row r="31" spans="2:33" s="40" customFormat="1" ht="30" customHeight="1" x14ac:dyDescent="0.3"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AF31" s="41"/>
    </row>
    <row r="32" spans="2:33" s="40" customFormat="1" ht="30" customHeight="1" x14ac:dyDescent="0.3">
      <c r="C32" s="4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AF32" s="41"/>
    </row>
    <row r="33" spans="3:32" s="40" customFormat="1" ht="30" customHeight="1" x14ac:dyDescent="0.3">
      <c r="C33" s="4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AF33" s="41"/>
    </row>
    <row r="34" spans="3:32" s="40" customFormat="1" ht="30" customHeight="1" x14ac:dyDescent="0.3">
      <c r="C34" s="43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AF34" s="41"/>
    </row>
    <row r="35" spans="3:32" s="40" customFormat="1" ht="30" customHeight="1" x14ac:dyDescent="0.3">
      <c r="C35" s="43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AF35" s="41"/>
    </row>
    <row r="36" spans="3:32" s="40" customFormat="1" ht="30" customHeight="1" x14ac:dyDescent="0.3">
      <c r="C36" s="4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AF36" s="41"/>
    </row>
    <row r="37" spans="3:32" s="40" customFormat="1" ht="30" customHeight="1" x14ac:dyDescent="0.3">
      <c r="C37" s="4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AF37" s="41"/>
    </row>
    <row r="38" spans="3:32" s="40" customFormat="1" ht="30" customHeight="1" x14ac:dyDescent="0.3">
      <c r="C38" s="43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AF38" s="41"/>
    </row>
    <row r="39" spans="3:32" s="40" customFormat="1" ht="30" customHeight="1" x14ac:dyDescent="0.3">
      <c r="C39" s="43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AF39" s="41"/>
    </row>
    <row r="40" spans="3:32" s="40" customFormat="1" ht="30" customHeight="1" x14ac:dyDescent="0.3">
      <c r="C40" s="43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AF40" s="41"/>
    </row>
    <row r="41" spans="3:32" s="40" customFormat="1" ht="30" customHeight="1" x14ac:dyDescent="0.3">
      <c r="C41" s="4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AF41" s="41"/>
    </row>
    <row r="42" spans="3:32" s="40" customFormat="1" ht="30" customHeight="1" x14ac:dyDescent="0.3"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AF42" s="41"/>
    </row>
    <row r="43" spans="3:32" s="40" customFormat="1" ht="30" customHeight="1" x14ac:dyDescent="0.3"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AF43" s="41"/>
    </row>
    <row r="44" spans="3:32" s="40" customFormat="1" ht="30" customHeight="1" x14ac:dyDescent="0.3"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AF44" s="41"/>
    </row>
    <row r="45" spans="3:32" s="40" customFormat="1" ht="30" customHeight="1" x14ac:dyDescent="0.3"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AF45" s="41"/>
    </row>
    <row r="46" spans="3:32" s="40" customFormat="1" ht="30" customHeight="1" x14ac:dyDescent="0.3"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AF46" s="41"/>
    </row>
    <row r="47" spans="3:32" s="40" customFormat="1" ht="30" customHeight="1" x14ac:dyDescent="0.3">
      <c r="C47" s="4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AF47" s="41"/>
    </row>
    <row r="48" spans="3:32" s="40" customFormat="1" ht="30" customHeight="1" x14ac:dyDescent="0.3"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AF48" s="41"/>
    </row>
    <row r="49" spans="3:32" s="40" customFormat="1" ht="30" customHeight="1" x14ac:dyDescent="0.3"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AF49" s="41"/>
    </row>
    <row r="50" spans="3:32" s="40" customFormat="1" ht="30" customHeight="1" x14ac:dyDescent="0.3">
      <c r="C50" s="43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AF50" s="41"/>
    </row>
    <row r="51" spans="3:32" s="40" customFormat="1" ht="30" customHeight="1" x14ac:dyDescent="0.3">
      <c r="C51" s="4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AF51" s="41"/>
    </row>
    <row r="52" spans="3:32" s="40" customFormat="1" ht="30" customHeight="1" x14ac:dyDescent="0.3">
      <c r="C52" s="4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AF52" s="41"/>
    </row>
    <row r="53" spans="3:32" s="40" customFormat="1" ht="30" customHeight="1" x14ac:dyDescent="0.3">
      <c r="C53" s="4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AF53" s="41"/>
    </row>
    <row r="54" spans="3:32" s="40" customFormat="1" ht="30" customHeight="1" x14ac:dyDescent="0.3">
      <c r="C54" s="43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AF54" s="41"/>
    </row>
    <row r="55" spans="3:32" s="40" customFormat="1" ht="30" customHeight="1" x14ac:dyDescent="0.3">
      <c r="C55" s="43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AF55" s="41"/>
    </row>
    <row r="56" spans="3:32" s="40" customFormat="1" ht="30" customHeight="1" x14ac:dyDescent="0.3">
      <c r="C56" s="4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AF56" s="41"/>
    </row>
    <row r="57" spans="3:32" s="40" customFormat="1" ht="30" customHeight="1" x14ac:dyDescent="0.3">
      <c r="C57" s="4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AF57" s="41"/>
    </row>
    <row r="58" spans="3:32" s="40" customFormat="1" ht="30" customHeight="1" x14ac:dyDescent="0.3">
      <c r="C58" s="43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AF58" s="41"/>
    </row>
    <row r="59" spans="3:32" s="40" customFormat="1" ht="30" customHeight="1" x14ac:dyDescent="0.3">
      <c r="C59" s="43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AF59" s="41"/>
    </row>
    <row r="60" spans="3:32" s="40" customFormat="1" ht="30" customHeight="1" x14ac:dyDescent="0.3"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AF60" s="41"/>
    </row>
    <row r="61" spans="3:32" s="40" customFormat="1" ht="30" customHeight="1" x14ac:dyDescent="0.3">
      <c r="C61" s="4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AF61" s="41"/>
    </row>
    <row r="62" spans="3:32" s="40" customFormat="1" ht="30" customHeight="1" x14ac:dyDescent="0.3">
      <c r="C62" s="4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AF62" s="41"/>
    </row>
    <row r="63" spans="3:32" s="40" customFormat="1" ht="30" customHeight="1" x14ac:dyDescent="0.3">
      <c r="C63" s="4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AF63" s="41"/>
    </row>
    <row r="64" spans="3:32" s="40" customFormat="1" ht="30" customHeight="1" x14ac:dyDescent="0.3"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AF64" s="41"/>
    </row>
    <row r="65" spans="3:32" s="40" customFormat="1" ht="30" customHeight="1" x14ac:dyDescent="0.3">
      <c r="C65" s="43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AF65" s="41"/>
    </row>
    <row r="66" spans="3:32" s="40" customFormat="1" ht="30" customHeight="1" x14ac:dyDescent="0.3">
      <c r="C66" s="4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AF66" s="41"/>
    </row>
    <row r="67" spans="3:32" s="40" customFormat="1" ht="30" customHeight="1" x14ac:dyDescent="0.3">
      <c r="C67" s="4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AF67" s="41"/>
    </row>
    <row r="68" spans="3:32" s="40" customFormat="1" ht="30" customHeight="1" x14ac:dyDescent="0.3">
      <c r="C68" s="43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AF68" s="41"/>
    </row>
    <row r="69" spans="3:32" s="40" customFormat="1" ht="30" customHeight="1" x14ac:dyDescent="0.3">
      <c r="C69" s="43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AF69" s="41"/>
    </row>
    <row r="70" spans="3:32" s="40" customFormat="1" ht="30" customHeight="1" x14ac:dyDescent="0.3">
      <c r="C70" s="43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AF70" s="41"/>
    </row>
    <row r="71" spans="3:32" s="40" customFormat="1" ht="30" customHeight="1" x14ac:dyDescent="0.3">
      <c r="C71" s="4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AF71" s="41"/>
    </row>
    <row r="72" spans="3:32" s="40" customFormat="1" ht="30" customHeight="1" x14ac:dyDescent="0.3">
      <c r="C72" s="4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AF72" s="41"/>
    </row>
    <row r="73" spans="3:32" s="40" customFormat="1" ht="30" customHeight="1" x14ac:dyDescent="0.3">
      <c r="C73" s="4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AF73" s="41"/>
    </row>
    <row r="74" spans="3:32" s="40" customFormat="1" ht="30" customHeight="1" x14ac:dyDescent="0.3">
      <c r="C74" s="43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AF74" s="41"/>
    </row>
    <row r="75" spans="3:32" s="40" customFormat="1" ht="30" customHeight="1" x14ac:dyDescent="0.3">
      <c r="C75" s="43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AF75" s="41"/>
    </row>
    <row r="76" spans="3:32" s="40" customFormat="1" ht="30" customHeight="1" x14ac:dyDescent="0.3">
      <c r="C76" s="4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AF76" s="41"/>
    </row>
    <row r="77" spans="3:32" s="40" customFormat="1" ht="30" customHeight="1" x14ac:dyDescent="0.3">
      <c r="C77" s="4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AF77" s="41"/>
    </row>
    <row r="78" spans="3:32" s="40" customFormat="1" ht="30" customHeight="1" x14ac:dyDescent="0.3">
      <c r="C78" s="43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AF78" s="41"/>
    </row>
    <row r="79" spans="3:32" s="40" customFormat="1" ht="30" customHeight="1" x14ac:dyDescent="0.3">
      <c r="C79" s="43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AF79" s="41"/>
    </row>
    <row r="80" spans="3:32" s="40" customFormat="1" ht="30" customHeight="1" x14ac:dyDescent="0.3">
      <c r="C80" s="43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AF80" s="41"/>
    </row>
    <row r="81" spans="3:32" s="40" customFormat="1" ht="30" customHeight="1" x14ac:dyDescent="0.3">
      <c r="C81" s="4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AF81" s="41"/>
    </row>
    <row r="82" spans="3:32" s="40" customFormat="1" ht="30" customHeight="1" x14ac:dyDescent="0.3"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AF82" s="41"/>
    </row>
    <row r="83" spans="3:32" s="40" customFormat="1" ht="30" customHeight="1" x14ac:dyDescent="0.3"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AF83" s="41"/>
    </row>
    <row r="84" spans="3:32" s="40" customFormat="1" ht="30" customHeight="1" x14ac:dyDescent="0.3"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AF84" s="41"/>
    </row>
    <row r="85" spans="3:32" s="40" customFormat="1" ht="30" customHeight="1" x14ac:dyDescent="0.3"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AF85" s="41"/>
    </row>
    <row r="86" spans="3:32" s="40" customFormat="1" ht="30" customHeight="1" x14ac:dyDescent="0.3"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AF86" s="41"/>
    </row>
    <row r="87" spans="3:32" s="40" customFormat="1" ht="30" customHeight="1" x14ac:dyDescent="0.3"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AF87" s="41"/>
    </row>
    <row r="88" spans="3:32" s="40" customFormat="1" ht="30" customHeight="1" x14ac:dyDescent="0.3"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AF88" s="41"/>
    </row>
    <row r="89" spans="3:32" s="40" customFormat="1" ht="30" customHeight="1" x14ac:dyDescent="0.3"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AF89" s="41"/>
    </row>
    <row r="90" spans="3:32" s="40" customFormat="1" ht="30" customHeight="1" x14ac:dyDescent="0.3"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F90" s="41"/>
    </row>
    <row r="91" spans="3:32" s="40" customFormat="1" ht="30" customHeight="1" x14ac:dyDescent="0.3"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AF91" s="41"/>
    </row>
    <row r="92" spans="3:32" s="40" customFormat="1" ht="30" customHeight="1" x14ac:dyDescent="0.3"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AF92" s="41"/>
    </row>
    <row r="93" spans="3:32" s="40" customFormat="1" ht="30" customHeight="1" x14ac:dyDescent="0.3"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AF93" s="41"/>
    </row>
    <row r="94" spans="3:32" s="40" customFormat="1" ht="30" customHeight="1" x14ac:dyDescent="0.3"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AF94" s="41"/>
    </row>
    <row r="95" spans="3:32" s="40" customFormat="1" ht="30" customHeight="1" x14ac:dyDescent="0.3"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AF95" s="41"/>
    </row>
    <row r="96" spans="3:32" s="40" customFormat="1" ht="30" customHeight="1" x14ac:dyDescent="0.3"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AF96" s="41"/>
    </row>
    <row r="97" spans="3:32" s="40" customFormat="1" ht="30" customHeight="1" x14ac:dyDescent="0.3"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AF97" s="41"/>
    </row>
    <row r="98" spans="3:32" s="40" customFormat="1" ht="30" customHeight="1" x14ac:dyDescent="0.3"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AF98" s="41"/>
    </row>
    <row r="99" spans="3:32" s="40" customFormat="1" ht="30" customHeight="1" x14ac:dyDescent="0.3"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AF99" s="41"/>
    </row>
    <row r="100" spans="3:32" s="40" customFormat="1" ht="30" customHeight="1" x14ac:dyDescent="0.3"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AF100" s="41"/>
    </row>
    <row r="101" spans="3:32" s="40" customFormat="1" ht="30" customHeight="1" x14ac:dyDescent="0.3"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AF101" s="41"/>
    </row>
    <row r="102" spans="3:32" s="40" customFormat="1" ht="30" customHeight="1" x14ac:dyDescent="0.3"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AF102" s="41"/>
    </row>
    <row r="103" spans="3:32" s="40" customFormat="1" ht="30" customHeight="1" x14ac:dyDescent="0.3"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AF103" s="41"/>
    </row>
    <row r="104" spans="3:32" s="40" customFormat="1" ht="30" customHeight="1" x14ac:dyDescent="0.3"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AF104" s="41"/>
    </row>
    <row r="105" spans="3:32" s="40" customFormat="1" ht="30" customHeight="1" x14ac:dyDescent="0.3"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AF105" s="41"/>
    </row>
    <row r="106" spans="3:32" s="40" customFormat="1" ht="30" customHeight="1" x14ac:dyDescent="0.3"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AF106" s="41"/>
    </row>
    <row r="107" spans="3:32" s="40" customFormat="1" ht="30" customHeight="1" x14ac:dyDescent="0.3"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AF107" s="41"/>
    </row>
    <row r="108" spans="3:32" s="40" customFormat="1" ht="30" customHeight="1" x14ac:dyDescent="0.3"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AF108" s="41"/>
    </row>
    <row r="109" spans="3:32" s="40" customFormat="1" ht="30" customHeight="1" x14ac:dyDescent="0.3"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AF109" s="41"/>
    </row>
    <row r="110" spans="3:32" s="40" customFormat="1" ht="30" customHeight="1" x14ac:dyDescent="0.3"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AF110" s="41"/>
    </row>
    <row r="111" spans="3:32" s="40" customFormat="1" ht="30" customHeight="1" x14ac:dyDescent="0.3"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AF111" s="41"/>
    </row>
    <row r="112" spans="3:32" s="40" customFormat="1" ht="30" customHeight="1" x14ac:dyDescent="0.3"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AF112" s="41"/>
    </row>
    <row r="113" spans="3:32" s="40" customFormat="1" ht="30" customHeight="1" x14ac:dyDescent="0.3"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AF113" s="41"/>
    </row>
    <row r="114" spans="3:32" s="40" customFormat="1" ht="30" customHeight="1" x14ac:dyDescent="0.3"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AF114" s="41"/>
    </row>
    <row r="115" spans="3:32" s="40" customFormat="1" ht="30" customHeight="1" x14ac:dyDescent="0.3"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AF115" s="41"/>
    </row>
    <row r="116" spans="3:32" s="40" customFormat="1" ht="30" customHeight="1" x14ac:dyDescent="0.3"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AF116" s="41"/>
    </row>
    <row r="117" spans="3:32" s="40" customFormat="1" ht="30" customHeight="1" x14ac:dyDescent="0.3"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AF117" s="41"/>
    </row>
    <row r="118" spans="3:32" s="40" customFormat="1" ht="30" customHeight="1" x14ac:dyDescent="0.3"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AF118" s="41"/>
    </row>
    <row r="119" spans="3:32" s="40" customFormat="1" ht="30" customHeight="1" x14ac:dyDescent="0.3"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AF119" s="41"/>
    </row>
    <row r="120" spans="3:32" s="40" customFormat="1" ht="30" customHeight="1" x14ac:dyDescent="0.3"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AF120" s="41"/>
    </row>
    <row r="121" spans="3:32" s="40" customFormat="1" ht="30" customHeight="1" x14ac:dyDescent="0.3"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AF121" s="41"/>
    </row>
    <row r="122" spans="3:32" s="40" customFormat="1" ht="30" customHeight="1" x14ac:dyDescent="0.3"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AF122" s="41"/>
    </row>
    <row r="123" spans="3:32" s="40" customFormat="1" ht="30" customHeight="1" x14ac:dyDescent="0.3"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AF123" s="41"/>
    </row>
    <row r="124" spans="3:32" s="40" customFormat="1" ht="30" customHeight="1" x14ac:dyDescent="0.3"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AF124" s="41"/>
    </row>
    <row r="125" spans="3:32" s="40" customFormat="1" ht="30" customHeight="1" x14ac:dyDescent="0.3"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AF125" s="41"/>
    </row>
    <row r="126" spans="3:32" s="40" customFormat="1" ht="30" customHeight="1" x14ac:dyDescent="0.3"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AF126" s="41"/>
    </row>
    <row r="127" spans="3:32" s="40" customFormat="1" ht="30" customHeight="1" x14ac:dyDescent="0.3"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AF127" s="41"/>
    </row>
    <row r="128" spans="3:32" s="40" customFormat="1" ht="30" customHeight="1" x14ac:dyDescent="0.3"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AF128" s="41"/>
    </row>
    <row r="129" spans="3:32" s="40" customFormat="1" ht="30" customHeight="1" x14ac:dyDescent="0.3"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AF129" s="41"/>
    </row>
    <row r="130" spans="3:32" s="40" customFormat="1" ht="30" customHeight="1" x14ac:dyDescent="0.3"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AF130" s="41"/>
    </row>
    <row r="131" spans="3:32" s="40" customFormat="1" ht="30" customHeight="1" x14ac:dyDescent="0.3"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AF131" s="41"/>
    </row>
    <row r="132" spans="3:32" s="40" customFormat="1" ht="30" customHeight="1" x14ac:dyDescent="0.3"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AF132" s="41"/>
    </row>
    <row r="133" spans="3:32" s="40" customFormat="1" ht="30" customHeight="1" x14ac:dyDescent="0.3"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AF133" s="41"/>
    </row>
    <row r="134" spans="3:32" s="40" customFormat="1" ht="30" customHeight="1" x14ac:dyDescent="0.3"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AF134" s="41"/>
    </row>
    <row r="135" spans="3:32" s="40" customFormat="1" ht="30" customHeight="1" x14ac:dyDescent="0.3"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AF135" s="41"/>
    </row>
    <row r="136" spans="3:32" s="40" customFormat="1" ht="30" customHeight="1" x14ac:dyDescent="0.3"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AF136" s="41"/>
    </row>
    <row r="137" spans="3:32" s="40" customFormat="1" ht="30" customHeight="1" x14ac:dyDescent="0.3"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AF137" s="41"/>
    </row>
    <row r="138" spans="3:32" s="40" customFormat="1" ht="30" customHeight="1" x14ac:dyDescent="0.3"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AF138" s="41"/>
    </row>
    <row r="139" spans="3:32" s="40" customFormat="1" ht="30" customHeight="1" x14ac:dyDescent="0.3"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AF139" s="41"/>
    </row>
    <row r="140" spans="3:32" s="40" customFormat="1" ht="30" customHeight="1" x14ac:dyDescent="0.3"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AF140" s="41"/>
    </row>
    <row r="141" spans="3:32" s="40" customFormat="1" ht="30" customHeight="1" x14ac:dyDescent="0.3"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AF141" s="41"/>
    </row>
    <row r="142" spans="3:32" s="40" customFormat="1" ht="30" customHeight="1" x14ac:dyDescent="0.3"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AF142" s="41"/>
    </row>
    <row r="143" spans="3:32" s="40" customFormat="1" ht="30" customHeight="1" x14ac:dyDescent="0.3"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AF143" s="41"/>
    </row>
    <row r="144" spans="3:32" s="40" customFormat="1" ht="30" customHeight="1" x14ac:dyDescent="0.3"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AF144" s="41"/>
    </row>
    <row r="145" spans="3:32" s="40" customFormat="1" ht="30" customHeight="1" x14ac:dyDescent="0.3"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AF145" s="41"/>
    </row>
    <row r="146" spans="3:32" s="40" customFormat="1" ht="30" customHeight="1" x14ac:dyDescent="0.3"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AF146" s="41"/>
    </row>
    <row r="147" spans="3:32" s="40" customFormat="1" ht="30" customHeight="1" x14ac:dyDescent="0.3"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AF147" s="41"/>
    </row>
    <row r="148" spans="3:32" s="40" customFormat="1" ht="30" customHeight="1" x14ac:dyDescent="0.3"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AF148" s="41"/>
    </row>
    <row r="149" spans="3:32" s="40" customFormat="1" ht="30" customHeight="1" x14ac:dyDescent="0.3"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AF149" s="41"/>
    </row>
    <row r="150" spans="3:32" s="40" customFormat="1" ht="30" customHeight="1" x14ac:dyDescent="0.3"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AF150" s="41"/>
    </row>
    <row r="151" spans="3:32" s="40" customFormat="1" ht="30" customHeight="1" x14ac:dyDescent="0.3"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AF151" s="41"/>
    </row>
    <row r="152" spans="3:32" s="40" customFormat="1" ht="30" customHeight="1" x14ac:dyDescent="0.3"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AF152" s="41"/>
    </row>
    <row r="153" spans="3:32" s="40" customFormat="1" ht="30" customHeight="1" x14ac:dyDescent="0.3"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AF153" s="41"/>
    </row>
    <row r="154" spans="3:32" s="40" customFormat="1" ht="30" customHeight="1" x14ac:dyDescent="0.3"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AF154" s="41"/>
    </row>
    <row r="155" spans="3:32" s="40" customFormat="1" ht="30" customHeight="1" x14ac:dyDescent="0.3"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AF155" s="41"/>
    </row>
    <row r="156" spans="3:32" s="40" customFormat="1" ht="30" customHeight="1" x14ac:dyDescent="0.3"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AF156" s="41"/>
    </row>
    <row r="157" spans="3:32" s="40" customFormat="1" ht="30" customHeight="1" x14ac:dyDescent="0.3"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AF157" s="41"/>
    </row>
    <row r="158" spans="3:32" s="40" customFormat="1" ht="30" customHeight="1" x14ac:dyDescent="0.3"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AF158" s="41"/>
    </row>
    <row r="159" spans="3:32" s="40" customFormat="1" ht="30" customHeight="1" x14ac:dyDescent="0.3"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AF159" s="41"/>
    </row>
    <row r="160" spans="3:32" s="40" customFormat="1" ht="30" customHeight="1" x14ac:dyDescent="0.3"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AF160" s="41"/>
    </row>
    <row r="161" spans="3:32" s="40" customFormat="1" ht="30" customHeight="1" x14ac:dyDescent="0.3"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AF161" s="41"/>
    </row>
    <row r="162" spans="3:32" s="40" customFormat="1" ht="30" customHeight="1" x14ac:dyDescent="0.3"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AF162" s="41"/>
    </row>
    <row r="163" spans="3:32" s="40" customFormat="1" ht="30" customHeight="1" x14ac:dyDescent="0.3"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AF163" s="41"/>
    </row>
    <row r="164" spans="3:32" s="40" customFormat="1" ht="30" customHeight="1" x14ac:dyDescent="0.3"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AF164" s="41"/>
    </row>
    <row r="165" spans="3:32" s="40" customFormat="1" ht="30" customHeight="1" x14ac:dyDescent="0.3"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AF165" s="41"/>
    </row>
    <row r="166" spans="3:32" s="40" customFormat="1" ht="30" customHeight="1" x14ac:dyDescent="0.3"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AF166" s="41"/>
    </row>
    <row r="167" spans="3:32" s="40" customFormat="1" ht="30" customHeight="1" x14ac:dyDescent="0.3"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AF167" s="41"/>
    </row>
    <row r="168" spans="3:32" s="40" customFormat="1" ht="30" customHeight="1" x14ac:dyDescent="0.3"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AF168" s="41"/>
    </row>
    <row r="169" spans="3:32" s="40" customFormat="1" ht="30" customHeight="1" x14ac:dyDescent="0.3"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AF169" s="41"/>
    </row>
    <row r="170" spans="3:32" s="40" customFormat="1" ht="30" customHeight="1" x14ac:dyDescent="0.3"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AF170" s="41"/>
    </row>
    <row r="171" spans="3:32" s="40" customFormat="1" ht="30" customHeight="1" x14ac:dyDescent="0.3"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AF171" s="41"/>
    </row>
    <row r="172" spans="3:32" s="40" customFormat="1" ht="30" customHeight="1" x14ac:dyDescent="0.3"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AF172" s="41"/>
    </row>
    <row r="173" spans="3:32" s="40" customFormat="1" ht="30" customHeight="1" x14ac:dyDescent="0.3"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AF173" s="41"/>
    </row>
    <row r="174" spans="3:32" s="40" customFormat="1" ht="30" customHeight="1" x14ac:dyDescent="0.3"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AF174" s="41"/>
    </row>
    <row r="175" spans="3:32" s="40" customFormat="1" ht="30" customHeight="1" x14ac:dyDescent="0.3"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AF175" s="41"/>
    </row>
    <row r="176" spans="3:32" s="40" customFormat="1" ht="30" customHeight="1" x14ac:dyDescent="0.3"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AF176" s="41"/>
    </row>
    <row r="177" spans="3:32" s="40" customFormat="1" ht="30" customHeight="1" x14ac:dyDescent="0.3"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AF177" s="41"/>
    </row>
    <row r="178" spans="3:32" s="40" customFormat="1" ht="30" customHeight="1" x14ac:dyDescent="0.3"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AF178" s="41"/>
    </row>
    <row r="179" spans="3:32" s="40" customFormat="1" ht="30" customHeight="1" x14ac:dyDescent="0.3"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AF179" s="41"/>
    </row>
    <row r="180" spans="3:32" s="40" customFormat="1" ht="30" customHeight="1" x14ac:dyDescent="0.3"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F180" s="41"/>
    </row>
    <row r="181" spans="3:32" s="40" customFormat="1" ht="30" customHeight="1" x14ac:dyDescent="0.3"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AF181" s="41"/>
    </row>
    <row r="182" spans="3:32" s="40" customFormat="1" ht="30" customHeight="1" x14ac:dyDescent="0.3"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AF182" s="41"/>
    </row>
    <row r="183" spans="3:32" s="40" customFormat="1" ht="30" customHeight="1" x14ac:dyDescent="0.3"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AF183" s="41"/>
    </row>
    <row r="184" spans="3:32" s="40" customFormat="1" ht="30" customHeight="1" x14ac:dyDescent="0.3"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AF184" s="41"/>
    </row>
    <row r="185" spans="3:32" s="40" customFormat="1" ht="30" customHeight="1" x14ac:dyDescent="0.3"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AF185" s="41"/>
    </row>
    <row r="186" spans="3:32" s="40" customFormat="1" ht="30" customHeight="1" x14ac:dyDescent="0.3"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AF186" s="41"/>
    </row>
    <row r="187" spans="3:32" s="40" customFormat="1" ht="30" customHeight="1" x14ac:dyDescent="0.3"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AF187" s="41"/>
    </row>
    <row r="188" spans="3:32" s="40" customFormat="1" ht="30" customHeight="1" x14ac:dyDescent="0.3"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AF188" s="41"/>
    </row>
    <row r="189" spans="3:32" s="40" customFormat="1" ht="30" customHeight="1" x14ac:dyDescent="0.3"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AF189" s="41"/>
    </row>
    <row r="190" spans="3:32" s="40" customFormat="1" ht="30" customHeight="1" x14ac:dyDescent="0.3"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AF190" s="41"/>
    </row>
    <row r="191" spans="3:32" s="40" customFormat="1" ht="30" customHeight="1" x14ac:dyDescent="0.3"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AF191" s="41"/>
    </row>
    <row r="192" spans="3:32" s="40" customFormat="1" ht="30" customHeight="1" x14ac:dyDescent="0.3"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AF192" s="41"/>
    </row>
    <row r="193" spans="3:32" s="40" customFormat="1" ht="30" customHeight="1" x14ac:dyDescent="0.3"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AF193" s="41"/>
    </row>
    <row r="194" spans="3:32" s="40" customFormat="1" ht="30" customHeight="1" x14ac:dyDescent="0.3"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AF194" s="41"/>
    </row>
    <row r="195" spans="3:32" s="40" customFormat="1" ht="30" customHeight="1" x14ac:dyDescent="0.3"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AF195" s="41"/>
    </row>
    <row r="196" spans="3:32" s="40" customFormat="1" ht="30" customHeight="1" x14ac:dyDescent="0.3"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AF196" s="41"/>
    </row>
    <row r="197" spans="3:32" s="40" customFormat="1" ht="30" customHeight="1" x14ac:dyDescent="0.3"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AF197" s="41"/>
    </row>
    <row r="198" spans="3:32" s="40" customFormat="1" ht="30" customHeight="1" x14ac:dyDescent="0.3"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AF198" s="41"/>
    </row>
    <row r="199" spans="3:32" s="40" customFormat="1" ht="30" customHeight="1" x14ac:dyDescent="0.3"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AF199" s="41"/>
    </row>
    <row r="200" spans="3:32" s="40" customFormat="1" ht="30" customHeight="1" x14ac:dyDescent="0.3"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AF200" s="41"/>
    </row>
    <row r="201" spans="3:32" s="40" customFormat="1" ht="30" customHeight="1" x14ac:dyDescent="0.3"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AF201" s="41"/>
    </row>
    <row r="202" spans="3:32" s="40" customFormat="1" ht="30" customHeight="1" x14ac:dyDescent="0.3"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AF202" s="41"/>
    </row>
    <row r="203" spans="3:32" s="40" customFormat="1" ht="30" customHeight="1" x14ac:dyDescent="0.3"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AF203" s="41"/>
    </row>
    <row r="204" spans="3:32" s="40" customFormat="1" ht="30" customHeight="1" x14ac:dyDescent="0.3"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AF204" s="41"/>
    </row>
    <row r="205" spans="3:32" s="40" customFormat="1" ht="30" customHeight="1" x14ac:dyDescent="0.3"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AF205" s="41"/>
    </row>
    <row r="206" spans="3:32" s="40" customFormat="1" ht="30" customHeight="1" x14ac:dyDescent="0.3"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AF206" s="41"/>
    </row>
    <row r="207" spans="3:32" s="40" customFormat="1" ht="30" customHeight="1" x14ac:dyDescent="0.3"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AF207" s="41"/>
    </row>
    <row r="208" spans="3:32" s="40" customFormat="1" ht="30" customHeight="1" x14ac:dyDescent="0.3"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AF208" s="41"/>
    </row>
    <row r="209" spans="3:32" s="40" customFormat="1" ht="30" customHeight="1" x14ac:dyDescent="0.3"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AF209" s="41"/>
    </row>
    <row r="210" spans="3:32" s="40" customFormat="1" ht="30" customHeight="1" x14ac:dyDescent="0.3"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AF210" s="41"/>
    </row>
    <row r="211" spans="3:32" s="40" customFormat="1" ht="30" customHeight="1" x14ac:dyDescent="0.3"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AF211" s="41"/>
    </row>
    <row r="212" spans="3:32" s="40" customFormat="1" ht="30" customHeight="1" x14ac:dyDescent="0.3"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AF212" s="41"/>
    </row>
    <row r="213" spans="3:32" s="40" customFormat="1" ht="30" customHeight="1" x14ac:dyDescent="0.3"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AF213" s="41"/>
    </row>
    <row r="214" spans="3:32" s="40" customFormat="1" ht="30" customHeight="1" x14ac:dyDescent="0.3"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AF214" s="41"/>
    </row>
    <row r="215" spans="3:32" s="40" customFormat="1" ht="30" customHeight="1" x14ac:dyDescent="0.3"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AF215" s="41"/>
    </row>
    <row r="216" spans="3:32" s="40" customFormat="1" ht="30" customHeight="1" x14ac:dyDescent="0.3"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F216" s="41"/>
    </row>
    <row r="217" spans="3:32" s="40" customFormat="1" ht="30" customHeight="1" x14ac:dyDescent="0.3"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AF217" s="41"/>
    </row>
    <row r="218" spans="3:32" s="40" customFormat="1" ht="30" customHeight="1" x14ac:dyDescent="0.3"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AF218" s="41"/>
    </row>
    <row r="219" spans="3:32" s="40" customFormat="1" ht="30" customHeight="1" x14ac:dyDescent="0.3"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AF219" s="41"/>
    </row>
    <row r="220" spans="3:32" s="40" customFormat="1" ht="30" customHeight="1" x14ac:dyDescent="0.3"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AF220" s="41"/>
    </row>
    <row r="221" spans="3:32" s="40" customFormat="1" ht="30" customHeight="1" x14ac:dyDescent="0.3"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AF221" s="41"/>
    </row>
    <row r="222" spans="3:32" s="40" customFormat="1" ht="30" customHeight="1" x14ac:dyDescent="0.3"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AF222" s="41"/>
    </row>
    <row r="223" spans="3:32" s="40" customFormat="1" ht="30" customHeight="1" x14ac:dyDescent="0.3"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AF223" s="41"/>
    </row>
    <row r="224" spans="3:32" s="40" customFormat="1" ht="30" customHeight="1" x14ac:dyDescent="0.3"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AF224" s="41"/>
    </row>
    <row r="225" spans="3:32" s="40" customFormat="1" ht="30" customHeight="1" x14ac:dyDescent="0.3"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AF225" s="41"/>
    </row>
    <row r="226" spans="3:32" s="40" customFormat="1" ht="30" customHeight="1" x14ac:dyDescent="0.3"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AF226" s="41"/>
    </row>
    <row r="227" spans="3:32" s="40" customFormat="1" ht="30" customHeight="1" x14ac:dyDescent="0.3"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AF227" s="41"/>
    </row>
    <row r="228" spans="3:32" s="40" customFormat="1" ht="30" customHeight="1" x14ac:dyDescent="0.3"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AF228" s="41"/>
    </row>
    <row r="229" spans="3:32" s="40" customFormat="1" ht="30" customHeight="1" x14ac:dyDescent="0.3"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AF229" s="41"/>
    </row>
    <row r="230" spans="3:32" s="40" customFormat="1" ht="30" customHeight="1" x14ac:dyDescent="0.3"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AF230" s="41"/>
    </row>
    <row r="231" spans="3:32" s="40" customFormat="1" ht="30" customHeight="1" x14ac:dyDescent="0.3"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AF231" s="41"/>
    </row>
    <row r="232" spans="3:32" s="40" customFormat="1" ht="30" customHeight="1" x14ac:dyDescent="0.3"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AF232" s="41"/>
    </row>
    <row r="233" spans="3:32" s="40" customFormat="1" ht="30" customHeight="1" x14ac:dyDescent="0.3"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AF233" s="41"/>
    </row>
    <row r="234" spans="3:32" s="40" customFormat="1" ht="30" customHeight="1" x14ac:dyDescent="0.3"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AF234" s="41"/>
    </row>
    <row r="235" spans="3:32" s="40" customFormat="1" ht="30" customHeight="1" x14ac:dyDescent="0.3"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AF235" s="41"/>
    </row>
    <row r="236" spans="3:32" s="40" customFormat="1" ht="30" customHeight="1" x14ac:dyDescent="0.3"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AF236" s="41"/>
    </row>
    <row r="237" spans="3:32" s="40" customFormat="1" ht="30" customHeight="1" x14ac:dyDescent="0.3"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AF237" s="41"/>
    </row>
    <row r="238" spans="3:32" s="40" customFormat="1" ht="30" customHeight="1" x14ac:dyDescent="0.3"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AF238" s="41"/>
    </row>
    <row r="239" spans="3:32" s="40" customFormat="1" ht="30" customHeight="1" x14ac:dyDescent="0.3"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AF239" s="41"/>
    </row>
    <row r="240" spans="3:32" s="40" customFormat="1" ht="30" customHeight="1" x14ac:dyDescent="0.3"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AF240" s="41"/>
    </row>
    <row r="241" spans="3:32" s="40" customFormat="1" ht="30" customHeight="1" x14ac:dyDescent="0.3"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AF241" s="41"/>
    </row>
    <row r="242" spans="3:32" s="40" customFormat="1" ht="30" customHeight="1" x14ac:dyDescent="0.3"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AF242" s="41"/>
    </row>
    <row r="243" spans="3:32" s="40" customFormat="1" ht="30" customHeight="1" x14ac:dyDescent="0.3"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AF243" s="41"/>
    </row>
    <row r="244" spans="3:32" s="40" customFormat="1" ht="30" customHeight="1" x14ac:dyDescent="0.3"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AF244" s="41"/>
    </row>
    <row r="245" spans="3:32" s="40" customFormat="1" ht="30" customHeight="1" x14ac:dyDescent="0.3"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AF245" s="41"/>
    </row>
    <row r="246" spans="3:32" s="40" customFormat="1" ht="30" customHeight="1" x14ac:dyDescent="0.3"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AF246" s="41"/>
    </row>
    <row r="247" spans="3:32" s="40" customFormat="1" ht="30" customHeight="1" x14ac:dyDescent="0.3"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AF247" s="41"/>
    </row>
    <row r="248" spans="3:32" s="40" customFormat="1" ht="30" customHeight="1" x14ac:dyDescent="0.3"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AF248" s="41"/>
    </row>
    <row r="249" spans="3:32" s="40" customFormat="1" ht="30" customHeight="1" x14ac:dyDescent="0.3"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AF249" s="41"/>
    </row>
    <row r="250" spans="3:32" s="40" customFormat="1" ht="30" customHeight="1" x14ac:dyDescent="0.3"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AF250" s="41"/>
    </row>
    <row r="251" spans="3:32" s="40" customFormat="1" ht="30" customHeight="1" x14ac:dyDescent="0.3"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AF251" s="41"/>
    </row>
    <row r="252" spans="3:32" s="40" customFormat="1" ht="30" customHeight="1" x14ac:dyDescent="0.3"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AF252" s="41"/>
    </row>
    <row r="253" spans="3:32" s="40" customFormat="1" ht="30" customHeight="1" x14ac:dyDescent="0.3"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AF253" s="41"/>
    </row>
    <row r="254" spans="3:32" s="40" customFormat="1" ht="30" customHeight="1" x14ac:dyDescent="0.3"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AF254" s="41"/>
    </row>
    <row r="255" spans="3:32" s="40" customFormat="1" ht="30" customHeight="1" x14ac:dyDescent="0.3"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AF255" s="41"/>
    </row>
    <row r="256" spans="3:32" s="40" customFormat="1" ht="30" customHeight="1" x14ac:dyDescent="0.3"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AF256" s="41"/>
    </row>
    <row r="257" spans="3:32" s="40" customFormat="1" ht="30" customHeight="1" x14ac:dyDescent="0.3"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AF257" s="41"/>
    </row>
    <row r="258" spans="3:32" s="40" customFormat="1" ht="30" customHeight="1" x14ac:dyDescent="0.3"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AF258" s="41"/>
    </row>
    <row r="259" spans="3:32" s="40" customFormat="1" ht="30" customHeight="1" x14ac:dyDescent="0.3"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AF259" s="41"/>
    </row>
    <row r="260" spans="3:32" s="40" customFormat="1" ht="30" customHeight="1" x14ac:dyDescent="0.3"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AF260" s="41"/>
    </row>
    <row r="261" spans="3:32" s="40" customFormat="1" ht="30" customHeight="1" x14ac:dyDescent="0.3"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AF261" s="41"/>
    </row>
    <row r="262" spans="3:32" s="40" customFormat="1" ht="30" customHeight="1" x14ac:dyDescent="0.3"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AF262" s="41"/>
    </row>
    <row r="263" spans="3:32" s="40" customFormat="1" ht="30" customHeight="1" x14ac:dyDescent="0.3"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AF263" s="41"/>
    </row>
    <row r="264" spans="3:32" s="40" customFormat="1" ht="30" customHeight="1" x14ac:dyDescent="0.3"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AF264" s="41"/>
    </row>
    <row r="265" spans="3:32" s="40" customFormat="1" ht="30" customHeight="1" x14ac:dyDescent="0.3"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AF265" s="41"/>
    </row>
    <row r="266" spans="3:32" s="40" customFormat="1" ht="30" customHeight="1" x14ac:dyDescent="0.3"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AF266" s="41"/>
    </row>
    <row r="267" spans="3:32" s="40" customFormat="1" ht="30" customHeight="1" x14ac:dyDescent="0.3"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AF267" s="41"/>
    </row>
    <row r="268" spans="3:32" s="40" customFormat="1" ht="30" customHeight="1" x14ac:dyDescent="0.3"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AF268" s="41"/>
    </row>
    <row r="269" spans="3:32" s="40" customFormat="1" ht="30" customHeight="1" x14ac:dyDescent="0.3"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AF269" s="41"/>
    </row>
    <row r="270" spans="3:32" s="40" customFormat="1" ht="30" customHeight="1" x14ac:dyDescent="0.3"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F270" s="41"/>
    </row>
    <row r="271" spans="3:32" s="40" customFormat="1" ht="30" customHeight="1" x14ac:dyDescent="0.3"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AF271" s="41"/>
    </row>
    <row r="272" spans="3:32" s="40" customFormat="1" ht="30" customHeight="1" x14ac:dyDescent="0.3"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AF272" s="41"/>
    </row>
    <row r="273" spans="3:32" s="40" customFormat="1" ht="30" customHeight="1" x14ac:dyDescent="0.3"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AF273" s="41"/>
    </row>
    <row r="274" spans="3:32" s="40" customFormat="1" ht="30" customHeight="1" x14ac:dyDescent="0.3"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AF274" s="41"/>
    </row>
    <row r="275" spans="3:32" s="40" customFormat="1" ht="30" customHeight="1" x14ac:dyDescent="0.3"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AF275" s="41"/>
    </row>
    <row r="276" spans="3:32" s="40" customFormat="1" ht="30" customHeight="1" x14ac:dyDescent="0.3"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AF276" s="41"/>
    </row>
    <row r="277" spans="3:32" s="40" customFormat="1" ht="30" customHeight="1" x14ac:dyDescent="0.3"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AF277" s="41"/>
    </row>
    <row r="278" spans="3:32" s="40" customFormat="1" ht="30" customHeight="1" x14ac:dyDescent="0.3"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AF278" s="41"/>
    </row>
    <row r="279" spans="3:32" s="40" customFormat="1" ht="30" customHeight="1" x14ac:dyDescent="0.3"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AF279" s="41"/>
    </row>
    <row r="280" spans="3:32" s="40" customFormat="1" ht="30" customHeight="1" x14ac:dyDescent="0.3"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AF280" s="41"/>
    </row>
    <row r="281" spans="3:32" s="40" customFormat="1" ht="30" customHeight="1" x14ac:dyDescent="0.3"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AF281" s="41"/>
    </row>
    <row r="282" spans="3:32" s="40" customFormat="1" ht="30" customHeight="1" x14ac:dyDescent="0.3"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AF282" s="41"/>
    </row>
    <row r="283" spans="3:32" s="40" customFormat="1" ht="30" customHeight="1" x14ac:dyDescent="0.3"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AF283" s="41"/>
    </row>
    <row r="284" spans="3:32" s="40" customFormat="1" ht="30" customHeight="1" x14ac:dyDescent="0.3"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AF284" s="41"/>
    </row>
    <row r="285" spans="3:32" s="40" customFormat="1" ht="30" customHeight="1" x14ac:dyDescent="0.3"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AF285" s="41"/>
    </row>
    <row r="286" spans="3:32" s="40" customFormat="1" ht="30" customHeight="1" x14ac:dyDescent="0.3"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AF286" s="41"/>
    </row>
    <row r="287" spans="3:32" s="40" customFormat="1" ht="30" customHeight="1" x14ac:dyDescent="0.3"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AF287" s="41"/>
    </row>
    <row r="288" spans="3:32" s="40" customFormat="1" ht="30" customHeight="1" x14ac:dyDescent="0.3"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F288" s="41"/>
    </row>
    <row r="289" spans="3:32" s="40" customFormat="1" ht="30" customHeight="1" x14ac:dyDescent="0.3"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AF289" s="41"/>
    </row>
    <row r="290" spans="3:32" s="40" customFormat="1" ht="30" customHeight="1" x14ac:dyDescent="0.3"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AF290" s="41"/>
    </row>
    <row r="291" spans="3:32" s="40" customFormat="1" ht="30" customHeight="1" x14ac:dyDescent="0.3"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AF291" s="41"/>
    </row>
    <row r="292" spans="3:32" s="40" customFormat="1" ht="30" customHeight="1" x14ac:dyDescent="0.3"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AF292" s="41"/>
    </row>
    <row r="293" spans="3:32" s="40" customFormat="1" ht="30" customHeight="1" x14ac:dyDescent="0.3"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AF293" s="41"/>
    </row>
    <row r="294" spans="3:32" s="40" customFormat="1" ht="30" customHeight="1" x14ac:dyDescent="0.3"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AF294" s="41"/>
    </row>
    <row r="295" spans="3:32" s="40" customFormat="1" ht="30" customHeight="1" x14ac:dyDescent="0.3"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AF295" s="41"/>
    </row>
    <row r="296" spans="3:32" s="40" customFormat="1" ht="30" customHeight="1" x14ac:dyDescent="0.3"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AF296" s="41"/>
    </row>
    <row r="297" spans="3:32" s="40" customFormat="1" ht="30" customHeight="1" x14ac:dyDescent="0.3"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AF297" s="41"/>
    </row>
    <row r="298" spans="3:32" s="40" customFormat="1" ht="30" customHeight="1" x14ac:dyDescent="0.3"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AF298" s="41"/>
    </row>
    <row r="299" spans="3:32" s="40" customFormat="1" ht="30" customHeight="1" x14ac:dyDescent="0.3"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AF299" s="41"/>
    </row>
    <row r="300" spans="3:32" s="40" customFormat="1" ht="30" customHeight="1" x14ac:dyDescent="0.3"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AF300" s="41"/>
    </row>
    <row r="301" spans="3:32" s="40" customFormat="1" ht="30" customHeight="1" x14ac:dyDescent="0.3"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AF301" s="41"/>
    </row>
    <row r="302" spans="3:32" s="40" customFormat="1" ht="30" customHeight="1" x14ac:dyDescent="0.3"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AF302" s="41"/>
    </row>
    <row r="303" spans="3:32" s="40" customFormat="1" ht="30" customHeight="1" x14ac:dyDescent="0.3"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AF303" s="41"/>
    </row>
    <row r="304" spans="3:32" s="40" customFormat="1" ht="30" customHeight="1" x14ac:dyDescent="0.3"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AF304" s="41"/>
    </row>
    <row r="305" spans="3:32" s="40" customFormat="1" ht="30" customHeight="1" x14ac:dyDescent="0.3"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AF305" s="41"/>
    </row>
    <row r="306" spans="3:32" s="40" customFormat="1" ht="30" customHeight="1" x14ac:dyDescent="0.3"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F306" s="41"/>
    </row>
    <row r="307" spans="3:32" s="40" customFormat="1" ht="30" customHeight="1" x14ac:dyDescent="0.3"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AF307" s="41"/>
    </row>
    <row r="308" spans="3:32" s="40" customFormat="1" ht="30" customHeight="1" x14ac:dyDescent="0.3"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AF308" s="41"/>
    </row>
    <row r="309" spans="3:32" s="40" customFormat="1" ht="30" customHeight="1" x14ac:dyDescent="0.3"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AF309" s="41"/>
    </row>
    <row r="310" spans="3:32" s="40" customFormat="1" ht="30" customHeight="1" x14ac:dyDescent="0.3"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AF310" s="41"/>
    </row>
    <row r="311" spans="3:32" s="40" customFormat="1" ht="30" customHeight="1" x14ac:dyDescent="0.3"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AF311" s="41"/>
    </row>
    <row r="312" spans="3:32" s="40" customFormat="1" ht="30" customHeight="1" x14ac:dyDescent="0.3"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AF312" s="41"/>
    </row>
    <row r="313" spans="3:32" s="40" customFormat="1" ht="30" customHeight="1" x14ac:dyDescent="0.3"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AF313" s="41"/>
    </row>
    <row r="314" spans="3:32" s="40" customFormat="1" ht="30" customHeight="1" x14ac:dyDescent="0.3"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AF314" s="41"/>
    </row>
    <row r="315" spans="3:32" s="40" customFormat="1" ht="30" customHeight="1" x14ac:dyDescent="0.3"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AF315" s="41"/>
    </row>
    <row r="316" spans="3:32" s="40" customFormat="1" ht="30" customHeight="1" x14ac:dyDescent="0.3"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AF316" s="41"/>
    </row>
    <row r="317" spans="3:32" s="40" customFormat="1" ht="30" customHeight="1" x14ac:dyDescent="0.3"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AF317" s="41"/>
    </row>
    <row r="318" spans="3:32" s="40" customFormat="1" ht="30" customHeight="1" x14ac:dyDescent="0.3"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AF318" s="41"/>
    </row>
    <row r="319" spans="3:32" s="40" customFormat="1" ht="30" customHeight="1" x14ac:dyDescent="0.3"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AF319" s="41"/>
    </row>
    <row r="320" spans="3:32" s="40" customFormat="1" ht="30" customHeight="1" x14ac:dyDescent="0.3"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AF320" s="41"/>
    </row>
    <row r="321" spans="3:32" s="40" customFormat="1" ht="30" customHeight="1" x14ac:dyDescent="0.3"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AF321" s="41"/>
    </row>
    <row r="322" spans="3:32" s="40" customFormat="1" ht="30" customHeight="1" x14ac:dyDescent="0.3"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AF322" s="41"/>
    </row>
    <row r="323" spans="3:32" s="40" customFormat="1" ht="30" customHeight="1" x14ac:dyDescent="0.3"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AF323" s="41"/>
    </row>
    <row r="324" spans="3:32" s="40" customFormat="1" ht="30" customHeight="1" x14ac:dyDescent="0.3"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AF324" s="41"/>
    </row>
    <row r="325" spans="3:32" s="40" customFormat="1" ht="30" customHeight="1" x14ac:dyDescent="0.3"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AF325" s="41"/>
    </row>
    <row r="326" spans="3:32" s="40" customFormat="1" ht="30" customHeight="1" x14ac:dyDescent="0.3"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AF326" s="41"/>
    </row>
    <row r="327" spans="3:32" s="40" customFormat="1" ht="30" customHeight="1" x14ac:dyDescent="0.3"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AF327" s="41"/>
    </row>
    <row r="328" spans="3:32" s="40" customFormat="1" ht="30" customHeight="1" x14ac:dyDescent="0.3"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AF328" s="41"/>
    </row>
    <row r="329" spans="3:32" s="40" customFormat="1" ht="30" customHeight="1" x14ac:dyDescent="0.3"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AF329" s="41"/>
    </row>
    <row r="330" spans="3:32" s="40" customFormat="1" ht="30" customHeight="1" x14ac:dyDescent="0.3"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AF330" s="41"/>
    </row>
    <row r="331" spans="3:32" s="40" customFormat="1" ht="30" customHeight="1" x14ac:dyDescent="0.3"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AF331" s="41"/>
    </row>
    <row r="332" spans="3:32" s="40" customFormat="1" ht="30" customHeight="1" x14ac:dyDescent="0.3"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AF332" s="41"/>
    </row>
    <row r="333" spans="3:32" s="40" customFormat="1" ht="30" customHeight="1" x14ac:dyDescent="0.3"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AF333" s="41"/>
    </row>
    <row r="334" spans="3:32" s="40" customFormat="1" ht="30" customHeight="1" x14ac:dyDescent="0.3"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AF334" s="41"/>
    </row>
    <row r="335" spans="3:32" s="40" customFormat="1" ht="30" customHeight="1" x14ac:dyDescent="0.3"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AF335" s="41"/>
    </row>
    <row r="336" spans="3:32" s="40" customFormat="1" ht="30" customHeight="1" x14ac:dyDescent="0.3"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AF336" s="41"/>
    </row>
    <row r="337" spans="3:32" s="40" customFormat="1" ht="30" customHeight="1" x14ac:dyDescent="0.3"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AF337" s="41"/>
    </row>
    <row r="338" spans="3:32" s="40" customFormat="1" ht="30" customHeight="1" x14ac:dyDescent="0.3"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AF338" s="41"/>
    </row>
    <row r="339" spans="3:32" s="40" customFormat="1" ht="30" customHeight="1" x14ac:dyDescent="0.3"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AF339" s="41"/>
    </row>
    <row r="340" spans="3:32" s="40" customFormat="1" ht="30" customHeight="1" x14ac:dyDescent="0.3"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AF340" s="41"/>
    </row>
    <row r="341" spans="3:32" s="40" customFormat="1" ht="30" customHeight="1" x14ac:dyDescent="0.3"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AF341" s="41"/>
    </row>
    <row r="342" spans="3:32" s="40" customFormat="1" ht="30" customHeight="1" x14ac:dyDescent="0.3"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AF342" s="41"/>
    </row>
    <row r="343" spans="3:32" s="40" customFormat="1" ht="30" customHeight="1" x14ac:dyDescent="0.3"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AF343" s="41"/>
    </row>
    <row r="344" spans="3:32" s="40" customFormat="1" ht="30" customHeight="1" x14ac:dyDescent="0.3"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AF344" s="41"/>
    </row>
    <row r="345" spans="3:32" s="40" customFormat="1" ht="30" customHeight="1" x14ac:dyDescent="0.3"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AF345" s="41"/>
    </row>
    <row r="346" spans="3:32" s="40" customFormat="1" ht="30" customHeight="1" x14ac:dyDescent="0.3"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AF346" s="41"/>
    </row>
    <row r="347" spans="3:32" s="40" customFormat="1" ht="30" customHeight="1" x14ac:dyDescent="0.3"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AF347" s="41"/>
    </row>
    <row r="348" spans="3:32" s="40" customFormat="1" ht="30" customHeight="1" x14ac:dyDescent="0.3"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AF348" s="41"/>
    </row>
    <row r="349" spans="3:32" s="40" customFormat="1" ht="30" customHeight="1" x14ac:dyDescent="0.3"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AF349" s="41"/>
    </row>
    <row r="350" spans="3:32" s="40" customFormat="1" ht="30" customHeight="1" x14ac:dyDescent="0.3"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AF350" s="41"/>
    </row>
    <row r="351" spans="3:32" s="40" customFormat="1" ht="30" customHeight="1" x14ac:dyDescent="0.3"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AF351" s="41"/>
    </row>
    <row r="352" spans="3:32" s="40" customFormat="1" ht="30" customHeight="1" x14ac:dyDescent="0.3"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AF352" s="41"/>
    </row>
    <row r="353" spans="3:32" s="40" customFormat="1" ht="30" customHeight="1" x14ac:dyDescent="0.3"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AF353" s="41"/>
    </row>
    <row r="354" spans="3:32" s="40" customFormat="1" ht="30" customHeight="1" x14ac:dyDescent="0.3"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AF354" s="41"/>
    </row>
    <row r="355" spans="3:32" s="40" customFormat="1" ht="30" customHeight="1" x14ac:dyDescent="0.3"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AF355" s="41"/>
    </row>
    <row r="356" spans="3:32" s="40" customFormat="1" ht="30" customHeight="1" x14ac:dyDescent="0.3"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AF356" s="41"/>
    </row>
    <row r="357" spans="3:32" s="40" customFormat="1" ht="30" customHeight="1" x14ac:dyDescent="0.3"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AF357" s="41"/>
    </row>
    <row r="358" spans="3:32" s="40" customFormat="1" ht="30" customHeight="1" x14ac:dyDescent="0.3"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AF358" s="41"/>
    </row>
    <row r="359" spans="3:32" s="40" customFormat="1" ht="30" customHeight="1" x14ac:dyDescent="0.3"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AF359" s="41"/>
    </row>
    <row r="360" spans="3:32" s="40" customFormat="1" ht="30" customHeight="1" x14ac:dyDescent="0.3"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AF360" s="41"/>
    </row>
    <row r="361" spans="3:32" s="40" customFormat="1" ht="30" customHeight="1" x14ac:dyDescent="0.3"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AF361" s="41"/>
    </row>
    <row r="362" spans="3:32" s="40" customFormat="1" ht="30" customHeight="1" x14ac:dyDescent="0.3"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AF362" s="41"/>
    </row>
    <row r="363" spans="3:32" s="40" customFormat="1" ht="30" customHeight="1" x14ac:dyDescent="0.3"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AF363" s="41"/>
    </row>
    <row r="364" spans="3:32" s="40" customFormat="1" ht="30" customHeight="1" x14ac:dyDescent="0.3"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AF364" s="41"/>
    </row>
    <row r="365" spans="3:32" s="40" customFormat="1" ht="30" customHeight="1" x14ac:dyDescent="0.3"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AF365" s="41"/>
    </row>
    <row r="366" spans="3:32" s="40" customFormat="1" ht="30" customHeight="1" x14ac:dyDescent="0.3"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AF366" s="41"/>
    </row>
    <row r="367" spans="3:32" s="40" customFormat="1" ht="30" customHeight="1" x14ac:dyDescent="0.3"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AF367" s="41"/>
    </row>
    <row r="368" spans="3:32" s="40" customFormat="1" ht="30" customHeight="1" x14ac:dyDescent="0.3"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AF368" s="41"/>
    </row>
    <row r="369" spans="3:32" s="40" customFormat="1" ht="30" customHeight="1" x14ac:dyDescent="0.3"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AF369" s="41"/>
    </row>
    <row r="370" spans="3:32" s="40" customFormat="1" ht="30" customHeight="1" x14ac:dyDescent="0.3"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AF370" s="41"/>
    </row>
    <row r="371" spans="3:32" s="40" customFormat="1" ht="30" customHeight="1" x14ac:dyDescent="0.3"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AF371" s="41"/>
    </row>
    <row r="372" spans="3:32" s="40" customFormat="1" ht="30" customHeight="1" x14ac:dyDescent="0.3"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AF372" s="41"/>
    </row>
    <row r="373" spans="3:32" s="40" customFormat="1" ht="30" customHeight="1" x14ac:dyDescent="0.3"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AF373" s="41"/>
    </row>
    <row r="374" spans="3:32" s="40" customFormat="1" ht="30" customHeight="1" x14ac:dyDescent="0.3"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AF374" s="41"/>
    </row>
    <row r="375" spans="3:32" s="40" customFormat="1" ht="30" customHeight="1" x14ac:dyDescent="0.3"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AF375" s="41"/>
    </row>
    <row r="376" spans="3:32" s="40" customFormat="1" ht="30" customHeight="1" x14ac:dyDescent="0.3"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AF376" s="41"/>
    </row>
    <row r="377" spans="3:32" s="40" customFormat="1" ht="30" customHeight="1" x14ac:dyDescent="0.3"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AF377" s="41"/>
    </row>
    <row r="378" spans="3:32" s="40" customFormat="1" ht="30" customHeight="1" x14ac:dyDescent="0.3"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AF378" s="41"/>
    </row>
    <row r="379" spans="3:32" s="40" customFormat="1" ht="30" customHeight="1" x14ac:dyDescent="0.3"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AF379" s="41"/>
    </row>
    <row r="380" spans="3:32" s="40" customFormat="1" ht="30" customHeight="1" x14ac:dyDescent="0.3"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AF380" s="41"/>
    </row>
    <row r="381" spans="3:32" s="40" customFormat="1" ht="30" customHeight="1" x14ac:dyDescent="0.3"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AF381" s="41"/>
    </row>
    <row r="382" spans="3:32" s="40" customFormat="1" ht="30" customHeight="1" x14ac:dyDescent="0.3"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AF382" s="41"/>
    </row>
    <row r="383" spans="3:32" s="40" customFormat="1" ht="30" customHeight="1" x14ac:dyDescent="0.3"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AF383" s="41"/>
    </row>
    <row r="384" spans="3:32" s="40" customFormat="1" ht="30" customHeight="1" x14ac:dyDescent="0.3"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AF384" s="41"/>
    </row>
    <row r="385" spans="3:32" s="40" customFormat="1" ht="30" customHeight="1" x14ac:dyDescent="0.3"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AF385" s="41"/>
    </row>
    <row r="386" spans="3:32" s="40" customFormat="1" ht="30" customHeight="1" x14ac:dyDescent="0.3"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AF386" s="41"/>
    </row>
    <row r="387" spans="3:32" s="40" customFormat="1" ht="30" customHeight="1" x14ac:dyDescent="0.3"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AF387" s="41"/>
    </row>
    <row r="388" spans="3:32" s="40" customFormat="1" ht="30" customHeight="1" x14ac:dyDescent="0.3"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AF388" s="41"/>
    </row>
    <row r="389" spans="3:32" s="40" customFormat="1" ht="30" customHeight="1" x14ac:dyDescent="0.3"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AF389" s="41"/>
    </row>
    <row r="390" spans="3:32" s="40" customFormat="1" ht="30" customHeight="1" x14ac:dyDescent="0.3"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AF390" s="41"/>
    </row>
    <row r="391" spans="3:32" s="40" customFormat="1" ht="30" customHeight="1" x14ac:dyDescent="0.3"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AF391" s="41"/>
    </row>
    <row r="392" spans="3:32" s="40" customFormat="1" ht="30" customHeight="1" x14ac:dyDescent="0.3"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AF392" s="41"/>
    </row>
    <row r="393" spans="3:32" s="40" customFormat="1" ht="30" customHeight="1" x14ac:dyDescent="0.3"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AF393" s="41"/>
    </row>
    <row r="394" spans="3:32" s="40" customFormat="1" ht="30" customHeight="1" x14ac:dyDescent="0.3"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AF394" s="41"/>
    </row>
    <row r="395" spans="3:32" s="40" customFormat="1" ht="30" customHeight="1" x14ac:dyDescent="0.3"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AF395" s="41"/>
    </row>
    <row r="396" spans="3:32" s="40" customFormat="1" ht="30" customHeight="1" x14ac:dyDescent="0.3"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AF396" s="41"/>
    </row>
    <row r="397" spans="3:32" s="40" customFormat="1" ht="30" customHeight="1" x14ac:dyDescent="0.3"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AF397" s="41"/>
    </row>
    <row r="398" spans="3:32" s="40" customFormat="1" ht="30" customHeight="1" x14ac:dyDescent="0.3"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AF398" s="41"/>
    </row>
    <row r="399" spans="3:32" s="40" customFormat="1" ht="30" customHeight="1" x14ac:dyDescent="0.3"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AF399" s="41"/>
    </row>
    <row r="400" spans="3:32" s="40" customFormat="1" ht="30" customHeight="1" x14ac:dyDescent="0.3"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AF400" s="41"/>
    </row>
    <row r="401" spans="3:32" s="40" customFormat="1" ht="30" customHeight="1" x14ac:dyDescent="0.3"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AF401" s="41"/>
    </row>
    <row r="402" spans="3:32" s="40" customFormat="1" ht="30" customHeight="1" x14ac:dyDescent="0.3"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AF402" s="41"/>
    </row>
    <row r="403" spans="3:32" s="40" customFormat="1" ht="30" customHeight="1" x14ac:dyDescent="0.3"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AF403" s="41"/>
    </row>
    <row r="404" spans="3:32" s="40" customFormat="1" ht="30" customHeight="1" x14ac:dyDescent="0.3"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AF404" s="41"/>
    </row>
    <row r="405" spans="3:32" s="40" customFormat="1" ht="30" customHeight="1" x14ac:dyDescent="0.3"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AF405" s="41"/>
    </row>
    <row r="406" spans="3:32" s="40" customFormat="1" ht="30" customHeight="1" x14ac:dyDescent="0.3"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AF406" s="41"/>
    </row>
    <row r="407" spans="3:32" s="40" customFormat="1" ht="30" customHeight="1" x14ac:dyDescent="0.3"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AF407" s="41"/>
    </row>
    <row r="408" spans="3:32" s="40" customFormat="1" ht="30" customHeight="1" x14ac:dyDescent="0.3"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AF408" s="41"/>
    </row>
    <row r="409" spans="3:32" s="40" customFormat="1" ht="30" customHeight="1" x14ac:dyDescent="0.3"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AF409" s="41"/>
    </row>
    <row r="410" spans="3:32" s="40" customFormat="1" ht="30" customHeight="1" x14ac:dyDescent="0.3"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AF410" s="41"/>
    </row>
    <row r="411" spans="3:32" s="40" customFormat="1" ht="30" customHeight="1" x14ac:dyDescent="0.3"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AF411" s="41"/>
    </row>
    <row r="412" spans="3:32" s="40" customFormat="1" ht="30" customHeight="1" x14ac:dyDescent="0.3"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AF412" s="41"/>
    </row>
    <row r="413" spans="3:32" s="40" customFormat="1" ht="30" customHeight="1" x14ac:dyDescent="0.3"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AF413" s="41"/>
    </row>
    <row r="414" spans="3:32" s="40" customFormat="1" ht="30" customHeight="1" x14ac:dyDescent="0.3"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F414" s="41"/>
    </row>
    <row r="415" spans="3:32" s="40" customFormat="1" ht="30" customHeight="1" x14ac:dyDescent="0.3"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AF415" s="41"/>
    </row>
    <row r="416" spans="3:32" s="40" customFormat="1" ht="30" customHeight="1" x14ac:dyDescent="0.3"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AF416" s="41"/>
    </row>
    <row r="417" spans="3:32" s="40" customFormat="1" ht="30" customHeight="1" x14ac:dyDescent="0.3"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AF417" s="41"/>
    </row>
    <row r="418" spans="3:32" s="40" customFormat="1" ht="30" customHeight="1" x14ac:dyDescent="0.3"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AF418" s="41"/>
    </row>
    <row r="419" spans="3:32" s="40" customFormat="1" ht="30" customHeight="1" x14ac:dyDescent="0.3"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AF419" s="41"/>
    </row>
    <row r="420" spans="3:32" s="40" customFormat="1" ht="30" customHeight="1" x14ac:dyDescent="0.3"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AF420" s="41"/>
    </row>
    <row r="421" spans="3:32" s="40" customFormat="1" ht="30" customHeight="1" x14ac:dyDescent="0.3"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AF421" s="41"/>
    </row>
    <row r="422" spans="3:32" s="40" customFormat="1" ht="30" customHeight="1" x14ac:dyDescent="0.3"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AF422" s="41"/>
    </row>
    <row r="423" spans="3:32" s="40" customFormat="1" ht="30" customHeight="1" x14ac:dyDescent="0.3"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AF423" s="41"/>
    </row>
    <row r="424" spans="3:32" s="40" customFormat="1" ht="30" customHeight="1" x14ac:dyDescent="0.3"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AF424" s="41"/>
    </row>
    <row r="425" spans="3:32" s="40" customFormat="1" ht="30" customHeight="1" x14ac:dyDescent="0.3"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AF425" s="41"/>
    </row>
    <row r="426" spans="3:32" s="40" customFormat="1" ht="30" customHeight="1" x14ac:dyDescent="0.3"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AF426" s="41"/>
    </row>
    <row r="427" spans="3:32" s="40" customFormat="1" ht="30" customHeight="1" x14ac:dyDescent="0.3"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AF427" s="41"/>
    </row>
    <row r="428" spans="3:32" s="40" customFormat="1" ht="30" customHeight="1" x14ac:dyDescent="0.3"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AF428" s="41"/>
    </row>
    <row r="429" spans="3:32" s="40" customFormat="1" ht="30" customHeight="1" x14ac:dyDescent="0.3"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AF429" s="41"/>
    </row>
    <row r="430" spans="3:32" s="40" customFormat="1" ht="30" customHeight="1" x14ac:dyDescent="0.3"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AF430" s="41"/>
    </row>
    <row r="431" spans="3:32" s="40" customFormat="1" ht="30" customHeight="1" x14ac:dyDescent="0.3"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AF431" s="41"/>
    </row>
    <row r="432" spans="3:32" s="40" customFormat="1" ht="30" customHeight="1" x14ac:dyDescent="0.3"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AF432" s="41"/>
    </row>
    <row r="433" spans="3:32" s="40" customFormat="1" ht="30" customHeight="1" x14ac:dyDescent="0.3"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AF433" s="41"/>
    </row>
    <row r="434" spans="3:32" s="40" customFormat="1" ht="30" customHeight="1" x14ac:dyDescent="0.3"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AF434" s="41"/>
    </row>
    <row r="435" spans="3:32" s="40" customFormat="1" ht="30" customHeight="1" x14ac:dyDescent="0.3"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AF435" s="41"/>
    </row>
    <row r="436" spans="3:32" s="40" customFormat="1" ht="30" customHeight="1" x14ac:dyDescent="0.3"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AF436" s="41"/>
    </row>
    <row r="437" spans="3:32" s="40" customFormat="1" ht="30" customHeight="1" x14ac:dyDescent="0.3"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AF437" s="41"/>
    </row>
    <row r="438" spans="3:32" s="40" customFormat="1" ht="30" customHeight="1" x14ac:dyDescent="0.3"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AF438" s="41"/>
    </row>
    <row r="439" spans="3:32" s="40" customFormat="1" ht="30" customHeight="1" x14ac:dyDescent="0.3"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AF439" s="41"/>
    </row>
    <row r="440" spans="3:32" s="40" customFormat="1" ht="30" customHeight="1" x14ac:dyDescent="0.3"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AF440" s="41"/>
    </row>
    <row r="441" spans="3:32" s="40" customFormat="1" ht="30" customHeight="1" x14ac:dyDescent="0.3"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AF441" s="41"/>
    </row>
    <row r="442" spans="3:32" s="40" customFormat="1" ht="30" customHeight="1" x14ac:dyDescent="0.3"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AF442" s="41"/>
    </row>
    <row r="443" spans="3:32" s="40" customFormat="1" ht="30" customHeight="1" x14ac:dyDescent="0.3"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AF443" s="41"/>
    </row>
    <row r="444" spans="3:32" s="40" customFormat="1" ht="30" customHeight="1" x14ac:dyDescent="0.3"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AF444" s="41"/>
    </row>
    <row r="445" spans="3:32" s="40" customFormat="1" ht="30" customHeight="1" x14ac:dyDescent="0.3"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AF445" s="41"/>
    </row>
    <row r="446" spans="3:32" s="40" customFormat="1" ht="30" customHeight="1" x14ac:dyDescent="0.3"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AF446" s="41"/>
    </row>
    <row r="447" spans="3:32" s="40" customFormat="1" ht="30" customHeight="1" x14ac:dyDescent="0.3"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AF447" s="41"/>
    </row>
    <row r="448" spans="3:32" s="40" customFormat="1" ht="30" customHeight="1" x14ac:dyDescent="0.3"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AF448" s="41"/>
    </row>
    <row r="449" spans="3:32" s="40" customFormat="1" ht="30" customHeight="1" x14ac:dyDescent="0.3"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AF449" s="41"/>
    </row>
    <row r="450" spans="3:32" s="40" customFormat="1" ht="30" customHeight="1" x14ac:dyDescent="0.3"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AF450" s="41"/>
    </row>
    <row r="451" spans="3:32" s="40" customFormat="1" ht="30" customHeight="1" x14ac:dyDescent="0.3"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AF451" s="41"/>
    </row>
    <row r="452" spans="3:32" s="40" customFormat="1" ht="30" customHeight="1" x14ac:dyDescent="0.3"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AF452" s="41"/>
    </row>
    <row r="453" spans="3:32" s="40" customFormat="1" ht="30" customHeight="1" x14ac:dyDescent="0.3"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AF453" s="41"/>
    </row>
    <row r="454" spans="3:32" s="40" customFormat="1" ht="30" customHeight="1" x14ac:dyDescent="0.3"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AF454" s="41"/>
    </row>
    <row r="455" spans="3:32" s="40" customFormat="1" ht="30" customHeight="1" x14ac:dyDescent="0.3"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AF455" s="41"/>
    </row>
    <row r="456" spans="3:32" s="40" customFormat="1" ht="30" customHeight="1" x14ac:dyDescent="0.3"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AF456" s="41"/>
    </row>
    <row r="457" spans="3:32" s="40" customFormat="1" ht="30" customHeight="1" x14ac:dyDescent="0.3"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AF457" s="41"/>
    </row>
    <row r="458" spans="3:32" s="40" customFormat="1" ht="30" customHeight="1" x14ac:dyDescent="0.3"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AF458" s="41"/>
    </row>
    <row r="459" spans="3:32" s="40" customFormat="1" ht="30" customHeight="1" x14ac:dyDescent="0.3"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AF459" s="41"/>
    </row>
    <row r="460" spans="3:32" s="40" customFormat="1" ht="30" customHeight="1" x14ac:dyDescent="0.3"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AF460" s="41"/>
    </row>
    <row r="461" spans="3:32" s="40" customFormat="1" ht="30" customHeight="1" x14ac:dyDescent="0.3"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AF461" s="41"/>
    </row>
    <row r="462" spans="3:32" s="40" customFormat="1" ht="30" customHeight="1" x14ac:dyDescent="0.3"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AF462" s="41"/>
    </row>
    <row r="463" spans="3:32" s="40" customFormat="1" ht="30" customHeight="1" x14ac:dyDescent="0.3"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AF463" s="41"/>
    </row>
    <row r="464" spans="3:32" s="40" customFormat="1" ht="30" customHeight="1" x14ac:dyDescent="0.3"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AF464" s="41"/>
    </row>
    <row r="465" spans="3:32" s="40" customFormat="1" ht="30" customHeight="1" x14ac:dyDescent="0.3"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AF465" s="41"/>
    </row>
    <row r="466" spans="3:32" s="40" customFormat="1" ht="30" customHeight="1" x14ac:dyDescent="0.3"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AF466" s="41"/>
    </row>
    <row r="467" spans="3:32" s="40" customFormat="1" ht="30" customHeight="1" x14ac:dyDescent="0.3"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AF467" s="41"/>
    </row>
    <row r="468" spans="3:32" s="40" customFormat="1" ht="30" customHeight="1" x14ac:dyDescent="0.3"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F468" s="41"/>
    </row>
    <row r="469" spans="3:32" s="40" customFormat="1" ht="30" customHeight="1" x14ac:dyDescent="0.3"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AF469" s="41"/>
    </row>
    <row r="470" spans="3:32" s="40" customFormat="1" ht="30" customHeight="1" x14ac:dyDescent="0.3"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AF470" s="41"/>
    </row>
    <row r="471" spans="3:32" s="40" customFormat="1" ht="30" customHeight="1" x14ac:dyDescent="0.3"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AF471" s="41"/>
    </row>
    <row r="472" spans="3:32" s="40" customFormat="1" ht="30" customHeight="1" x14ac:dyDescent="0.3"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AF472" s="41"/>
    </row>
    <row r="473" spans="3:32" s="40" customFormat="1" ht="30" customHeight="1" x14ac:dyDescent="0.3"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AF473" s="41"/>
    </row>
    <row r="474" spans="3:32" s="40" customFormat="1" ht="30" customHeight="1" x14ac:dyDescent="0.3"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AF474" s="41"/>
    </row>
    <row r="475" spans="3:32" s="40" customFormat="1" ht="30" customHeight="1" x14ac:dyDescent="0.3"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AF475" s="41"/>
    </row>
    <row r="476" spans="3:32" s="40" customFormat="1" ht="30" customHeight="1" x14ac:dyDescent="0.3"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AF476" s="41"/>
    </row>
    <row r="477" spans="3:32" s="40" customFormat="1" ht="30" customHeight="1" x14ac:dyDescent="0.3"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AF477" s="41"/>
    </row>
    <row r="478" spans="3:32" s="40" customFormat="1" ht="30" customHeight="1" x14ac:dyDescent="0.3"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AF478" s="41"/>
    </row>
    <row r="479" spans="3:32" s="40" customFormat="1" ht="30" customHeight="1" x14ac:dyDescent="0.3"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AF479" s="41"/>
    </row>
    <row r="480" spans="3:32" s="40" customFormat="1" ht="30" customHeight="1" x14ac:dyDescent="0.3"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AF480" s="41"/>
    </row>
    <row r="481" spans="3:32" s="40" customFormat="1" ht="30" customHeight="1" x14ac:dyDescent="0.3"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AF481" s="41"/>
    </row>
    <row r="482" spans="3:32" s="40" customFormat="1" ht="30" customHeight="1" x14ac:dyDescent="0.3"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AF482" s="41"/>
    </row>
    <row r="483" spans="3:32" s="40" customFormat="1" ht="30" customHeight="1" x14ac:dyDescent="0.3"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AF483" s="41"/>
    </row>
    <row r="484" spans="3:32" s="40" customFormat="1" ht="30" customHeight="1" x14ac:dyDescent="0.3"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AF484" s="41"/>
    </row>
    <row r="485" spans="3:32" s="40" customFormat="1" ht="30" customHeight="1" x14ac:dyDescent="0.3"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AF485" s="41"/>
    </row>
    <row r="486" spans="3:32" s="40" customFormat="1" ht="30" customHeight="1" x14ac:dyDescent="0.3"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AF486" s="41"/>
    </row>
    <row r="487" spans="3:32" s="40" customFormat="1" ht="30" customHeight="1" x14ac:dyDescent="0.3"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AF487" s="41"/>
    </row>
    <row r="488" spans="3:32" s="40" customFormat="1" ht="30" customHeight="1" x14ac:dyDescent="0.3"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AF488" s="41"/>
    </row>
    <row r="489" spans="3:32" s="40" customFormat="1" ht="30" customHeight="1" x14ac:dyDescent="0.3"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AF489" s="41"/>
    </row>
    <row r="490" spans="3:32" s="40" customFormat="1" ht="30" customHeight="1" x14ac:dyDescent="0.3"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AF490" s="41"/>
    </row>
    <row r="491" spans="3:32" s="40" customFormat="1" ht="30" customHeight="1" x14ac:dyDescent="0.3"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AF491" s="41"/>
    </row>
    <row r="492" spans="3:32" s="40" customFormat="1" ht="30" customHeight="1" x14ac:dyDescent="0.3"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AF492" s="41"/>
    </row>
    <row r="493" spans="3:32" s="40" customFormat="1" ht="30" customHeight="1" x14ac:dyDescent="0.3"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AF493" s="41"/>
    </row>
    <row r="494" spans="3:32" s="40" customFormat="1" ht="30" customHeight="1" x14ac:dyDescent="0.3"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AF494" s="41"/>
    </row>
    <row r="495" spans="3:32" s="40" customFormat="1" ht="30" customHeight="1" x14ac:dyDescent="0.3"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AF495" s="41"/>
    </row>
    <row r="496" spans="3:32" s="40" customFormat="1" ht="30" customHeight="1" x14ac:dyDescent="0.3"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AF496" s="41"/>
    </row>
    <row r="497" spans="3:32" s="40" customFormat="1" ht="30" customHeight="1" x14ac:dyDescent="0.3"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AF497" s="41"/>
    </row>
    <row r="498" spans="3:32" s="40" customFormat="1" ht="30" customHeight="1" x14ac:dyDescent="0.3"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AF498" s="41"/>
    </row>
    <row r="499" spans="3:32" s="40" customFormat="1" ht="30" customHeight="1" x14ac:dyDescent="0.3"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AF499" s="41"/>
    </row>
    <row r="500" spans="3:32" s="40" customFormat="1" ht="30" customHeight="1" x14ac:dyDescent="0.3"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AF500" s="41"/>
    </row>
    <row r="501" spans="3:32" s="40" customFormat="1" ht="30" customHeight="1" x14ac:dyDescent="0.3"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AF501" s="41"/>
    </row>
    <row r="502" spans="3:32" s="40" customFormat="1" ht="30" customHeight="1" x14ac:dyDescent="0.3"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AF502" s="41"/>
    </row>
    <row r="503" spans="3:32" s="40" customFormat="1" ht="30" customHeight="1" x14ac:dyDescent="0.3"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AF503" s="41"/>
    </row>
    <row r="504" spans="3:32" s="40" customFormat="1" ht="30" customHeight="1" x14ac:dyDescent="0.3"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AF504" s="41"/>
    </row>
    <row r="505" spans="3:32" s="40" customFormat="1" ht="30" customHeight="1" x14ac:dyDescent="0.3"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AF505" s="41"/>
    </row>
    <row r="506" spans="3:32" s="40" customFormat="1" ht="30" customHeight="1" x14ac:dyDescent="0.3"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AF506" s="41"/>
    </row>
    <row r="507" spans="3:32" s="40" customFormat="1" ht="30" customHeight="1" x14ac:dyDescent="0.3"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AF507" s="41"/>
    </row>
    <row r="508" spans="3:32" s="40" customFormat="1" ht="30" customHeight="1" x14ac:dyDescent="0.3"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AF508" s="41"/>
    </row>
    <row r="509" spans="3:32" s="40" customFormat="1" ht="30" customHeight="1" x14ac:dyDescent="0.3"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AF509" s="41"/>
    </row>
    <row r="510" spans="3:32" s="40" customFormat="1" ht="30" customHeight="1" x14ac:dyDescent="0.3"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AF510" s="41"/>
    </row>
    <row r="511" spans="3:32" s="40" customFormat="1" ht="30" customHeight="1" x14ac:dyDescent="0.3"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AF511" s="41"/>
    </row>
    <row r="512" spans="3:32" s="40" customFormat="1" ht="30" customHeight="1" x14ac:dyDescent="0.3"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AF512" s="41"/>
    </row>
    <row r="513" spans="3:32" s="40" customFormat="1" ht="30" customHeight="1" x14ac:dyDescent="0.3"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AF513" s="41"/>
    </row>
    <row r="514" spans="3:32" s="40" customFormat="1" ht="30" customHeight="1" x14ac:dyDescent="0.3"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AF514" s="41"/>
    </row>
    <row r="515" spans="3:32" s="40" customFormat="1" ht="30" customHeight="1" x14ac:dyDescent="0.3"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AF515" s="41"/>
    </row>
    <row r="516" spans="3:32" s="40" customFormat="1" ht="30" customHeight="1" x14ac:dyDescent="0.3"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AF516" s="41"/>
    </row>
    <row r="517" spans="3:32" s="40" customFormat="1" ht="30" customHeight="1" x14ac:dyDescent="0.3"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AF517" s="41"/>
    </row>
    <row r="518" spans="3:32" s="40" customFormat="1" ht="30" customHeight="1" x14ac:dyDescent="0.3"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AF518" s="41"/>
    </row>
    <row r="519" spans="3:32" s="40" customFormat="1" ht="30" customHeight="1" x14ac:dyDescent="0.3"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AF519" s="41"/>
    </row>
    <row r="520" spans="3:32" s="40" customFormat="1" ht="30" customHeight="1" x14ac:dyDescent="0.3"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AF520" s="41"/>
    </row>
    <row r="521" spans="3:32" s="40" customFormat="1" ht="30" customHeight="1" x14ac:dyDescent="0.3"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AF521" s="41"/>
    </row>
    <row r="522" spans="3:32" s="40" customFormat="1" ht="30" customHeight="1" x14ac:dyDescent="0.3"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AF522" s="41"/>
    </row>
    <row r="523" spans="3:32" s="40" customFormat="1" ht="30" customHeight="1" x14ac:dyDescent="0.3"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AF523" s="41"/>
    </row>
    <row r="524" spans="3:32" s="40" customFormat="1" ht="30" customHeight="1" x14ac:dyDescent="0.3"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AF524" s="41"/>
    </row>
    <row r="525" spans="3:32" s="40" customFormat="1" ht="30" customHeight="1" x14ac:dyDescent="0.3"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AF525" s="41"/>
    </row>
    <row r="526" spans="3:32" s="40" customFormat="1" ht="30" customHeight="1" x14ac:dyDescent="0.3"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AF526" s="41"/>
    </row>
    <row r="527" spans="3:32" s="40" customFormat="1" ht="30" customHeight="1" x14ac:dyDescent="0.3"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AF527" s="41"/>
    </row>
    <row r="528" spans="3:32" s="40" customFormat="1" ht="30" customHeight="1" x14ac:dyDescent="0.3"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AF528" s="41"/>
    </row>
    <row r="529" spans="3:32" s="40" customFormat="1" ht="30" customHeight="1" x14ac:dyDescent="0.3"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AF529" s="41"/>
    </row>
    <row r="530" spans="3:32" s="40" customFormat="1" ht="30" customHeight="1" x14ac:dyDescent="0.3"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AF530" s="41"/>
    </row>
    <row r="531" spans="3:32" s="40" customFormat="1" ht="30" customHeight="1" x14ac:dyDescent="0.3"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AF531" s="41"/>
    </row>
    <row r="532" spans="3:32" s="40" customFormat="1" ht="30" customHeight="1" x14ac:dyDescent="0.3"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AF532" s="41"/>
    </row>
    <row r="533" spans="3:32" s="40" customFormat="1" ht="30" customHeight="1" x14ac:dyDescent="0.3"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AF533" s="41"/>
    </row>
    <row r="534" spans="3:32" s="40" customFormat="1" ht="30" customHeight="1" x14ac:dyDescent="0.3"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AF534" s="41"/>
    </row>
    <row r="535" spans="3:32" s="40" customFormat="1" ht="30" customHeight="1" x14ac:dyDescent="0.3"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AF535" s="41"/>
    </row>
    <row r="536" spans="3:32" s="40" customFormat="1" ht="30" customHeight="1" x14ac:dyDescent="0.3"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AF536" s="41"/>
    </row>
    <row r="537" spans="3:32" s="40" customFormat="1" ht="30" customHeight="1" x14ac:dyDescent="0.3"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AF537" s="41"/>
    </row>
    <row r="538" spans="3:32" s="40" customFormat="1" ht="30" customHeight="1" x14ac:dyDescent="0.3"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AF538" s="41"/>
    </row>
    <row r="539" spans="3:32" s="40" customFormat="1" ht="30" customHeight="1" x14ac:dyDescent="0.3"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AF539" s="41"/>
    </row>
    <row r="540" spans="3:32" s="40" customFormat="1" ht="30" customHeight="1" x14ac:dyDescent="0.3"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AF540" s="41"/>
    </row>
    <row r="541" spans="3:32" s="40" customFormat="1" ht="30" customHeight="1" x14ac:dyDescent="0.3"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AF541" s="41"/>
    </row>
    <row r="542" spans="3:32" s="40" customFormat="1" ht="30" customHeight="1" x14ac:dyDescent="0.3"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AF542" s="41"/>
    </row>
    <row r="543" spans="3:32" s="40" customFormat="1" ht="30" customHeight="1" x14ac:dyDescent="0.3"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AF543" s="41"/>
    </row>
    <row r="544" spans="3:32" s="40" customFormat="1" ht="30" customHeight="1" x14ac:dyDescent="0.3"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AF544" s="41"/>
    </row>
  </sheetData>
  <mergeCells count="4">
    <mergeCell ref="AB12:AE12"/>
    <mergeCell ref="AB13:AE13"/>
    <mergeCell ref="AB25:AE25"/>
    <mergeCell ref="AB26:AE26"/>
  </mergeCells>
  <conditionalFormatting sqref="D6:AE7">
    <cfRule type="expression" dxfId="14" priority="2">
      <formula>D$7=TODAY()</formula>
    </cfRule>
  </conditionalFormatting>
  <conditionalFormatting sqref="D19:AE20">
    <cfRule type="expression" dxfId="13" priority="1">
      <formula>D$7=TODAY()</formula>
    </cfRule>
  </conditionalFormatting>
  <dataValidations count="8">
    <dataValidation allowBlank="1" showInputMessage="1" showErrorMessage="1" prompt="Update task status in cells below for each task assigned to a person in column B" sqref="AF4:AG7 B5:B7 C7 AF17:AG20 B18:B20 C20" xr:uid="{00000000-0002-0000-0300-000000000000}"/>
    <dataValidation allowBlank="1" showInputMessage="1" showErrorMessage="1" prompt="Weekdays are automatically updated in this row" sqref="C6 C19" xr:uid="{00000000-0002-0000-0300-000001000000}"/>
    <dataValidation allowBlank="1" showInputMessage="1" showErrorMessage="1" prompt="Month is automatically updated in this row" sqref="C5 C18" xr:uid="{00000000-0002-0000-0300-000002000000}"/>
    <dataValidation allowBlank="1" showInputMessage="1" showErrorMessage="1" prompt="Week number is in cell blocks C to I, J to P, Q to W and X to AD in this row" sqref="B4:C4 B17:C17" xr:uid="{00000000-0002-0000-0300-000003000000}"/>
    <dataValidation allowBlank="1" showInputMessage="1" showErrorMessage="1" prompt="Title of this worksheet is in this cell" sqref="C1:AF1 C14:AF14" xr:uid="{00000000-0002-0000-0300-000004000000}"/>
    <dataValidation allowBlank="1" showInputMessage="1" showErrorMessage="1" prompt="Enter Start Date in this cell" sqref="D2:F2 D15:F15" xr:uid="{00000000-0002-0000-0300-000005000000}"/>
    <dataValidation allowBlank="1" showInputMessage="1" showErrorMessage="1" prompt="Enter Start Date in cell at right" sqref="C2 C15" xr:uid="{00000000-0002-0000-0300-000006000000}"/>
    <dataValidation allowBlank="1" showInputMessage="1" showErrorMessage="1" prompt="Create a Project Timeline in this worksheet. Enter Start Date in cell C2 and other details starting in cell B4" sqref="A1:B1 A14:B14" xr:uid="{00000000-0002-0000-0300-000007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46"/>
  <sheetViews>
    <sheetView topLeftCell="A36" zoomScale="85" zoomScaleNormal="85" workbookViewId="0">
      <selection activeCell="B70" sqref="B70"/>
    </sheetView>
  </sheetViews>
  <sheetFormatPr defaultColWidth="9.109375" defaultRowHeight="14.4" x14ac:dyDescent="0.3"/>
  <cols>
    <col min="1" max="1" width="41.33203125" style="2" customWidth="1"/>
    <col min="2" max="2" width="54" style="2" customWidth="1"/>
    <col min="3" max="3" width="8.88671875" style="2" customWidth="1"/>
    <col min="4" max="16384" width="9.109375" style="2"/>
  </cols>
  <sheetData>
    <row r="1" spans="1:44" ht="15.6" x14ac:dyDescent="0.3">
      <c r="A1" s="1" t="s">
        <v>0</v>
      </c>
      <c r="B1" s="4" t="s">
        <v>1</v>
      </c>
      <c r="C1" s="1" t="s">
        <v>33</v>
      </c>
      <c r="D1" s="96" t="s">
        <v>14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4.4" customHeight="1" x14ac:dyDescent="0.3">
      <c r="A2" s="104" t="s">
        <v>2</v>
      </c>
      <c r="B2" s="103" t="s">
        <v>3</v>
      </c>
      <c r="C2" s="98">
        <v>22</v>
      </c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x14ac:dyDescent="0.3">
      <c r="A3" s="105"/>
      <c r="B3" s="107"/>
      <c r="C3" s="99"/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3">
      <c r="A4" s="105"/>
      <c r="B4" s="107"/>
      <c r="C4" s="99"/>
      <c r="D4" s="9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3">
      <c r="A5" s="105"/>
      <c r="B5" s="107"/>
      <c r="C5" s="99"/>
      <c r="D5" s="90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3">
      <c r="A6" s="105"/>
      <c r="B6" s="107"/>
      <c r="C6" s="9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3">
      <c r="A7" s="105"/>
      <c r="B7" s="107"/>
      <c r="C7" s="9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3">
      <c r="A8" s="105"/>
      <c r="B8" s="107"/>
      <c r="C8" s="9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3">
      <c r="A9" s="105"/>
      <c r="B9" s="107"/>
      <c r="C9" s="9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2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3">
      <c r="A10" s="105"/>
      <c r="B10" s="107"/>
      <c r="C10" s="99"/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3">
      <c r="A11" s="106"/>
      <c r="B11" s="108"/>
      <c r="C11" s="100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2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3">
      <c r="A12" s="101" t="s">
        <v>4</v>
      </c>
      <c r="B12" s="102" t="s">
        <v>5</v>
      </c>
      <c r="C12" s="88">
        <v>19</v>
      </c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2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x14ac:dyDescent="0.3">
      <c r="A13" s="101"/>
      <c r="B13" s="102"/>
      <c r="C13" s="88"/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3">
      <c r="A14" s="101"/>
      <c r="B14" s="102"/>
      <c r="C14" s="88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2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3">
      <c r="A15" s="101"/>
      <c r="B15" s="102"/>
      <c r="C15" s="88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2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3">
      <c r="A16" s="101"/>
      <c r="B16" s="102"/>
      <c r="C16" s="88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2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3">
      <c r="A17" s="101"/>
      <c r="B17" s="102"/>
      <c r="C17" s="88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3">
      <c r="A18" s="101"/>
      <c r="B18" s="102"/>
      <c r="C18" s="88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3">
      <c r="A19" s="101"/>
      <c r="B19" s="102"/>
      <c r="C19" s="88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2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3">
      <c r="A20" s="101" t="s">
        <v>6</v>
      </c>
      <c r="B20" s="102" t="s">
        <v>7</v>
      </c>
      <c r="C20" s="88">
        <v>0.5</v>
      </c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2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3">
      <c r="A21" s="101"/>
      <c r="B21" s="102"/>
      <c r="C21" s="88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2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3">
      <c r="A22" s="101"/>
      <c r="B22" s="102"/>
      <c r="C22" s="88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3">
      <c r="A23" s="101"/>
      <c r="B23" s="102"/>
      <c r="C23" s="88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2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3">
      <c r="A24" s="101"/>
      <c r="B24" s="102"/>
      <c r="C24" s="88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2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3">
      <c r="A25" s="101"/>
      <c r="B25" s="102"/>
      <c r="C25" s="88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3">
      <c r="A26" s="101" t="s">
        <v>8</v>
      </c>
      <c r="B26" s="102" t="s">
        <v>9</v>
      </c>
      <c r="C26" s="88">
        <v>4</v>
      </c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2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3">
      <c r="A27" s="101"/>
      <c r="B27" s="102"/>
      <c r="C27" s="88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2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3">
      <c r="A28" s="101"/>
      <c r="B28" s="102"/>
      <c r="C28" s="88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2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3">
      <c r="A29" s="101"/>
      <c r="B29" s="102"/>
      <c r="C29" s="88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2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3">
      <c r="A30" s="101"/>
      <c r="B30" s="102"/>
      <c r="C30" s="88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3">
      <c r="A31" s="101"/>
      <c r="B31" s="102"/>
      <c r="C31" s="88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3">
      <c r="A32" s="101"/>
      <c r="B32" s="102"/>
      <c r="C32" s="88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x14ac:dyDescent="0.3">
      <c r="A33" s="101"/>
      <c r="B33" s="102"/>
      <c r="C33" s="88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2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x14ac:dyDescent="0.3">
      <c r="A34" s="101"/>
      <c r="B34" s="102"/>
      <c r="C34" s="88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2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x14ac:dyDescent="0.3">
      <c r="A35" s="101"/>
      <c r="B35" s="102"/>
      <c r="C35" s="88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2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x14ac:dyDescent="0.3">
      <c r="A36" s="101" t="s">
        <v>10</v>
      </c>
      <c r="B36" s="102" t="s">
        <v>11</v>
      </c>
      <c r="C36" s="88">
        <v>4</v>
      </c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2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x14ac:dyDescent="0.3">
      <c r="A37" s="101"/>
      <c r="B37" s="102"/>
      <c r="C37" s="88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2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x14ac:dyDescent="0.3">
      <c r="A38" s="101"/>
      <c r="B38" s="102"/>
      <c r="C38" s="88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2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x14ac:dyDescent="0.3">
      <c r="A39" s="101"/>
      <c r="B39" s="102"/>
      <c r="C39" s="88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2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x14ac:dyDescent="0.3">
      <c r="A40" s="101"/>
      <c r="B40" s="102"/>
      <c r="C40" s="88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x14ac:dyDescent="0.3">
      <c r="A41" s="101"/>
      <c r="B41" s="102"/>
      <c r="C41" s="88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2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x14ac:dyDescent="0.3">
      <c r="A42" s="101"/>
      <c r="B42" s="102"/>
      <c r="C42" s="88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2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x14ac:dyDescent="0.3">
      <c r="A43" s="101"/>
      <c r="B43" s="102"/>
      <c r="C43" s="88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2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x14ac:dyDescent="0.3">
      <c r="A44" s="101"/>
      <c r="B44" s="102"/>
      <c r="C44" s="88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2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x14ac:dyDescent="0.3">
      <c r="A45" s="101"/>
      <c r="B45" s="102"/>
      <c r="C45" s="88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x14ac:dyDescent="0.3">
      <c r="A46" s="101"/>
      <c r="B46" s="102"/>
      <c r="C46" s="88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2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x14ac:dyDescent="0.3">
      <c r="A47" s="101"/>
      <c r="B47" s="102"/>
      <c r="C47" s="88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2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x14ac:dyDescent="0.3">
      <c r="A48" s="101"/>
      <c r="B48" s="102"/>
      <c r="C48" s="88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2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x14ac:dyDescent="0.3">
      <c r="A49" s="101"/>
      <c r="B49" s="102"/>
      <c r="C49" s="88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x14ac:dyDescent="0.3">
      <c r="A50" s="101"/>
      <c r="B50" s="102"/>
      <c r="C50" s="88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3">
      <c r="A51" s="101" t="s">
        <v>12</v>
      </c>
      <c r="B51" s="102" t="s">
        <v>13</v>
      </c>
      <c r="C51" s="88">
        <v>100</v>
      </c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2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x14ac:dyDescent="0.3">
      <c r="A52" s="101"/>
      <c r="B52" s="102"/>
      <c r="C52" s="88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2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x14ac:dyDescent="0.3">
      <c r="A53" s="101"/>
      <c r="B53" s="102"/>
      <c r="C53" s="88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2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x14ac:dyDescent="0.3">
      <c r="A54" s="101"/>
      <c r="B54" s="102"/>
      <c r="C54" s="88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2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x14ac:dyDescent="0.3">
      <c r="A55" s="101"/>
      <c r="B55" s="102"/>
      <c r="C55" s="88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2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x14ac:dyDescent="0.3">
      <c r="A56" s="101"/>
      <c r="B56" s="102"/>
      <c r="C56" s="88"/>
      <c r="D56" s="90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2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x14ac:dyDescent="0.3">
      <c r="A57" s="101"/>
      <c r="B57" s="102"/>
      <c r="C57" s="88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2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x14ac:dyDescent="0.3">
      <c r="A58" s="101"/>
      <c r="B58" s="102"/>
      <c r="C58" s="88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2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x14ac:dyDescent="0.3">
      <c r="A59" s="101"/>
      <c r="B59" s="102"/>
      <c r="C59" s="88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2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x14ac:dyDescent="0.3">
      <c r="A60" s="101"/>
      <c r="B60" s="102"/>
      <c r="C60" s="88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2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x14ac:dyDescent="0.3">
      <c r="A61" s="101"/>
      <c r="B61" s="102"/>
      <c r="C61" s="88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2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x14ac:dyDescent="0.3">
      <c r="A62" s="101"/>
      <c r="B62" s="102"/>
      <c r="C62" s="88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2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x14ac:dyDescent="0.3">
      <c r="A63" s="101"/>
      <c r="B63" s="102"/>
      <c r="C63" s="88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2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" thickBot="1" x14ac:dyDescent="0.35">
      <c r="A64" s="101"/>
      <c r="B64" s="103"/>
      <c r="C64" s="89"/>
      <c r="D64" s="93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5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2:44" ht="15" thickBot="1" x14ac:dyDescent="0.35">
      <c r="B65" s="7" t="s">
        <v>34</v>
      </c>
      <c r="C65" s="8">
        <f>SUM(C2:C64)</f>
        <v>149.5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2:44" x14ac:dyDescent="0.3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2:44" x14ac:dyDescent="0.3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2:44" x14ac:dyDescent="0.3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2:44" x14ac:dyDescent="0.3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2:44" x14ac:dyDescent="0.3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2:44" x14ac:dyDescent="0.3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2:44" x14ac:dyDescent="0.3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2:44" x14ac:dyDescent="0.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2:44" x14ac:dyDescent="0.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2:44" x14ac:dyDescent="0.3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2:44" x14ac:dyDescent="0.3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2:44" x14ac:dyDescent="0.3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2:44" x14ac:dyDescent="0.3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2:44" x14ac:dyDescent="0.3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2:44" x14ac:dyDescent="0.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4:44" x14ac:dyDescent="0.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4:44" x14ac:dyDescent="0.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4:44" x14ac:dyDescent="0.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4:44" x14ac:dyDescent="0.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4:44" x14ac:dyDescent="0.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4:44" x14ac:dyDescent="0.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4:44" x14ac:dyDescent="0.3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4:44" x14ac:dyDescent="0.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4:44" x14ac:dyDescent="0.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4:44" x14ac:dyDescent="0.3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4:44" x14ac:dyDescent="0.3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4:44" x14ac:dyDescent="0.3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4:44" x14ac:dyDescent="0.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4:44" x14ac:dyDescent="0.3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4:44" x14ac:dyDescent="0.3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4:44" x14ac:dyDescent="0.3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4:44" x14ac:dyDescent="0.3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4:44" x14ac:dyDescent="0.3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4:44" x14ac:dyDescent="0.3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4:44" x14ac:dyDescent="0.3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4:44" x14ac:dyDescent="0.3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4:44" x14ac:dyDescent="0.3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4:44" x14ac:dyDescent="0.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4:44" x14ac:dyDescent="0.3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4:44" x14ac:dyDescent="0.3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4:44" x14ac:dyDescent="0.3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4:44" x14ac:dyDescent="0.3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4:44" x14ac:dyDescent="0.3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4:44" x14ac:dyDescent="0.3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4:44" x14ac:dyDescent="0.3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4:44" x14ac:dyDescent="0.3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4:44" x14ac:dyDescent="0.3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4:44" x14ac:dyDescent="0.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4:44" x14ac:dyDescent="0.3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4:44" x14ac:dyDescent="0.3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4:44" x14ac:dyDescent="0.3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4:44" x14ac:dyDescent="0.3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4:44" x14ac:dyDescent="0.3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4:44" x14ac:dyDescent="0.3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4:44" x14ac:dyDescent="0.3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4:44" x14ac:dyDescent="0.3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4:44" x14ac:dyDescent="0.3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4:44" x14ac:dyDescent="0.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4:44" x14ac:dyDescent="0.3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4:44" x14ac:dyDescent="0.3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4:44" x14ac:dyDescent="0.3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4:44" x14ac:dyDescent="0.3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4:44" x14ac:dyDescent="0.3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4:44" x14ac:dyDescent="0.3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4:44" x14ac:dyDescent="0.3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4:44" x14ac:dyDescent="0.3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4:44" x14ac:dyDescent="0.3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4:44" x14ac:dyDescent="0.3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4:44" x14ac:dyDescent="0.3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4:44" x14ac:dyDescent="0.3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4:44" x14ac:dyDescent="0.3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4:44" x14ac:dyDescent="0.3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4:44" x14ac:dyDescent="0.3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4:44" x14ac:dyDescent="0.3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4:44" x14ac:dyDescent="0.3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4:44" x14ac:dyDescent="0.3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4:44" x14ac:dyDescent="0.3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4:44" x14ac:dyDescent="0.3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4:44" x14ac:dyDescent="0.3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4:44" x14ac:dyDescent="0.3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4:44" x14ac:dyDescent="0.3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4:44" x14ac:dyDescent="0.3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4:44" x14ac:dyDescent="0.3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4:44" x14ac:dyDescent="0.3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4:44" x14ac:dyDescent="0.3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4:44" x14ac:dyDescent="0.3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4:44" x14ac:dyDescent="0.3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4:44" x14ac:dyDescent="0.3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4:44" x14ac:dyDescent="0.3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4:44" x14ac:dyDescent="0.3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4:44" x14ac:dyDescent="0.3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4:44" x14ac:dyDescent="0.3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4:44" x14ac:dyDescent="0.3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4:44" x14ac:dyDescent="0.3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4:44" x14ac:dyDescent="0.3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4:44" x14ac:dyDescent="0.3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4:44" x14ac:dyDescent="0.3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4:44" x14ac:dyDescent="0.3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4:44" x14ac:dyDescent="0.3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4:44" x14ac:dyDescent="0.3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4:44" x14ac:dyDescent="0.3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4:44" x14ac:dyDescent="0.3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4:44" x14ac:dyDescent="0.3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4:44" x14ac:dyDescent="0.3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4:44" x14ac:dyDescent="0.3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4:44" x14ac:dyDescent="0.3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4:44" x14ac:dyDescent="0.3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4:44" x14ac:dyDescent="0.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4:44" x14ac:dyDescent="0.3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4:44" x14ac:dyDescent="0.3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4:44" x14ac:dyDescent="0.3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4:44" x14ac:dyDescent="0.3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4:44" x14ac:dyDescent="0.3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4:44" x14ac:dyDescent="0.3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4:44" x14ac:dyDescent="0.3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4:44" x14ac:dyDescent="0.3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4:44" x14ac:dyDescent="0.3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4:44" x14ac:dyDescent="0.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4:44" x14ac:dyDescent="0.3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4:44" x14ac:dyDescent="0.3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4:44" x14ac:dyDescent="0.3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4:44" x14ac:dyDescent="0.3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4:44" x14ac:dyDescent="0.3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4:44" x14ac:dyDescent="0.3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4:44" x14ac:dyDescent="0.3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4:44" x14ac:dyDescent="0.3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4:44" x14ac:dyDescent="0.3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4:44" x14ac:dyDescent="0.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4:44" x14ac:dyDescent="0.3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4:44" x14ac:dyDescent="0.3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4:44" x14ac:dyDescent="0.3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4:44" x14ac:dyDescent="0.3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4:44" x14ac:dyDescent="0.3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4:44" x14ac:dyDescent="0.3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4:44" x14ac:dyDescent="0.3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4:44" x14ac:dyDescent="0.3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4:44" x14ac:dyDescent="0.3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4:44" x14ac:dyDescent="0.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4:44" x14ac:dyDescent="0.3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4:44" x14ac:dyDescent="0.3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4:44" x14ac:dyDescent="0.3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4:44" x14ac:dyDescent="0.3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4:44" x14ac:dyDescent="0.3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4:44" x14ac:dyDescent="0.3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4:44" x14ac:dyDescent="0.3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4:44" x14ac:dyDescent="0.3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4:44" x14ac:dyDescent="0.3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4:44" x14ac:dyDescent="0.3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4:44" x14ac:dyDescent="0.3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4:44" x14ac:dyDescent="0.3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4:44" x14ac:dyDescent="0.3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4:44" x14ac:dyDescent="0.3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4:44" x14ac:dyDescent="0.3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4:44" x14ac:dyDescent="0.3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4:44" x14ac:dyDescent="0.3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4:44" x14ac:dyDescent="0.3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4:44" x14ac:dyDescent="0.3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4:44" x14ac:dyDescent="0.3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4:44" x14ac:dyDescent="0.3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4:44" x14ac:dyDescent="0.3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4:44" x14ac:dyDescent="0.3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4:44" x14ac:dyDescent="0.3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4:44" x14ac:dyDescent="0.3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4:44" x14ac:dyDescent="0.3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4:44" x14ac:dyDescent="0.3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4:44" x14ac:dyDescent="0.3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4:44" x14ac:dyDescent="0.3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4:44" x14ac:dyDescent="0.3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4:44" x14ac:dyDescent="0.3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4:44" x14ac:dyDescent="0.3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4:44" x14ac:dyDescent="0.3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4:44" x14ac:dyDescent="0.3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4:44" x14ac:dyDescent="0.3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4:44" x14ac:dyDescent="0.3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4:44" x14ac:dyDescent="0.3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4:44" x14ac:dyDescent="0.3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4:44" x14ac:dyDescent="0.3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4:44" x14ac:dyDescent="0.3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4:44" x14ac:dyDescent="0.3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4:44" x14ac:dyDescent="0.3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4:44" x14ac:dyDescent="0.3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4:44" x14ac:dyDescent="0.3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4:44" x14ac:dyDescent="0.3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4:44" x14ac:dyDescent="0.3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4:44" x14ac:dyDescent="0.3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4:44" x14ac:dyDescent="0.3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4:44" x14ac:dyDescent="0.3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4:44" x14ac:dyDescent="0.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4:44" x14ac:dyDescent="0.3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4:44" x14ac:dyDescent="0.3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4:44" x14ac:dyDescent="0.3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4:44" x14ac:dyDescent="0.3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4:44" x14ac:dyDescent="0.3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4:44" x14ac:dyDescent="0.3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4:44" x14ac:dyDescent="0.3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4:44" x14ac:dyDescent="0.3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4:44" x14ac:dyDescent="0.3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4:44" x14ac:dyDescent="0.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4:44" x14ac:dyDescent="0.3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4:44" x14ac:dyDescent="0.3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4:44" x14ac:dyDescent="0.3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4:44" x14ac:dyDescent="0.3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4:44" x14ac:dyDescent="0.3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4:44" x14ac:dyDescent="0.3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4:44" x14ac:dyDescent="0.3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4:44" x14ac:dyDescent="0.3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4:44" x14ac:dyDescent="0.3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4:44" x14ac:dyDescent="0.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4:44" x14ac:dyDescent="0.3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4:44" x14ac:dyDescent="0.3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4:44" x14ac:dyDescent="0.3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4:44" x14ac:dyDescent="0.3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4:44" x14ac:dyDescent="0.3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4:44" x14ac:dyDescent="0.3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4:44" x14ac:dyDescent="0.3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4:44" x14ac:dyDescent="0.3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4:44" x14ac:dyDescent="0.3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4:44" x14ac:dyDescent="0.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4:44" x14ac:dyDescent="0.3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4:44" x14ac:dyDescent="0.3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4:44" x14ac:dyDescent="0.3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4:44" x14ac:dyDescent="0.3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4:44" x14ac:dyDescent="0.3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4:44" x14ac:dyDescent="0.3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4:44" x14ac:dyDescent="0.3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4:44" x14ac:dyDescent="0.3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4:44" x14ac:dyDescent="0.3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4:44" x14ac:dyDescent="0.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4:44" x14ac:dyDescent="0.3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4:44" x14ac:dyDescent="0.3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4:44" x14ac:dyDescent="0.3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4:44" x14ac:dyDescent="0.3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4:44" x14ac:dyDescent="0.3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4:44" x14ac:dyDescent="0.3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4:44" x14ac:dyDescent="0.3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4:44" x14ac:dyDescent="0.3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4:44" x14ac:dyDescent="0.3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4:44" x14ac:dyDescent="0.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4:44" x14ac:dyDescent="0.3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4:44" x14ac:dyDescent="0.3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4:44" x14ac:dyDescent="0.3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4:44" x14ac:dyDescent="0.3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4:44" x14ac:dyDescent="0.3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4:44" x14ac:dyDescent="0.3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4:44" x14ac:dyDescent="0.3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4:44" x14ac:dyDescent="0.3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4:44" x14ac:dyDescent="0.3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4:44" x14ac:dyDescent="0.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4:44" x14ac:dyDescent="0.3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4:44" x14ac:dyDescent="0.3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4:44" x14ac:dyDescent="0.3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4:44" x14ac:dyDescent="0.3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4:44" x14ac:dyDescent="0.3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4:44" x14ac:dyDescent="0.3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4:44" x14ac:dyDescent="0.3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4:44" x14ac:dyDescent="0.3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4:44" x14ac:dyDescent="0.3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4:44" x14ac:dyDescent="0.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4:44" x14ac:dyDescent="0.3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4:44" x14ac:dyDescent="0.3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4:44" x14ac:dyDescent="0.3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4:44" x14ac:dyDescent="0.3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4:44" x14ac:dyDescent="0.3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4:44" x14ac:dyDescent="0.3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4:44" x14ac:dyDescent="0.3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4:44" x14ac:dyDescent="0.3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4:44" x14ac:dyDescent="0.3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4:44" x14ac:dyDescent="0.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4:44" x14ac:dyDescent="0.3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4:44" x14ac:dyDescent="0.3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4:44" x14ac:dyDescent="0.3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4:44" x14ac:dyDescent="0.3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4:44" x14ac:dyDescent="0.3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4:44" x14ac:dyDescent="0.3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4:44" x14ac:dyDescent="0.3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4:44" x14ac:dyDescent="0.3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4:44" x14ac:dyDescent="0.3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4:44" x14ac:dyDescent="0.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4:44" x14ac:dyDescent="0.3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4:44" x14ac:dyDescent="0.3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4:44" x14ac:dyDescent="0.3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</sheetData>
  <mergeCells count="20">
    <mergeCell ref="A2:A11"/>
    <mergeCell ref="B2:B11"/>
    <mergeCell ref="A12:A19"/>
    <mergeCell ref="B12:B19"/>
    <mergeCell ref="A20:A25"/>
    <mergeCell ref="B20:B25"/>
    <mergeCell ref="A26:A35"/>
    <mergeCell ref="B26:B35"/>
    <mergeCell ref="A36:A50"/>
    <mergeCell ref="B36:B50"/>
    <mergeCell ref="A51:A64"/>
    <mergeCell ref="B51:B64"/>
    <mergeCell ref="C51:C64"/>
    <mergeCell ref="D2:W64"/>
    <mergeCell ref="D1:W1"/>
    <mergeCell ref="C2:C11"/>
    <mergeCell ref="C12:C19"/>
    <mergeCell ref="C20:C25"/>
    <mergeCell ref="C26:C35"/>
    <mergeCell ref="C36:C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97"/>
  <sheetViews>
    <sheetView zoomScale="85" zoomScaleNormal="85" workbookViewId="0">
      <selection activeCell="I30" sqref="I30"/>
    </sheetView>
  </sheetViews>
  <sheetFormatPr defaultRowHeight="14.4" x14ac:dyDescent="0.3"/>
  <cols>
    <col min="1" max="1" width="13.6640625" style="12" customWidth="1"/>
    <col min="2" max="2" width="11.33203125" style="13" customWidth="1"/>
    <col min="3" max="3" width="96.88671875" customWidth="1"/>
    <col min="4" max="4" width="40.88671875" style="12" customWidth="1"/>
    <col min="6" max="46" width="9.109375" style="29"/>
  </cols>
  <sheetData>
    <row r="1" spans="1:46" s="9" customFormat="1" ht="16.2" thickBot="1" x14ac:dyDescent="0.35">
      <c r="A1" s="25" t="s">
        <v>63</v>
      </c>
      <c r="B1" s="26" t="s">
        <v>64</v>
      </c>
      <c r="C1" s="27"/>
      <c r="D1" s="25" t="s">
        <v>49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ht="15" thickBot="1" x14ac:dyDescent="0.35">
      <c r="A2" s="28">
        <v>1</v>
      </c>
      <c r="B2" s="32" t="s">
        <v>35</v>
      </c>
      <c r="C2" s="33"/>
      <c r="D2" s="10"/>
    </row>
    <row r="3" spans="1:46" s="17" customFormat="1" x14ac:dyDescent="0.3">
      <c r="A3" s="14"/>
      <c r="B3" s="15">
        <v>1.1000000000000001</v>
      </c>
      <c r="C3" s="16" t="s">
        <v>36</v>
      </c>
      <c r="D3" s="14" t="s">
        <v>62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</row>
    <row r="4" spans="1:46" s="17" customFormat="1" x14ac:dyDescent="0.3">
      <c r="A4" s="14"/>
      <c r="B4" s="18">
        <v>1.2</v>
      </c>
      <c r="C4" s="19" t="s">
        <v>37</v>
      </c>
      <c r="D4" s="14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</row>
    <row r="5" spans="1:46" s="17" customFormat="1" x14ac:dyDescent="0.3">
      <c r="A5" s="14"/>
      <c r="B5" s="18">
        <v>1.3</v>
      </c>
      <c r="C5" s="19" t="s">
        <v>38</v>
      </c>
      <c r="D5" s="14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</row>
    <row r="6" spans="1:46" s="17" customFormat="1" ht="15" thickBot="1" x14ac:dyDescent="0.35">
      <c r="A6" s="14"/>
      <c r="B6" s="20">
        <v>1.4</v>
      </c>
      <c r="C6" s="21" t="s">
        <v>39</v>
      </c>
      <c r="D6" s="14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1:46" ht="15" thickBot="1" x14ac:dyDescent="0.35">
      <c r="A7" s="28">
        <v>2</v>
      </c>
      <c r="B7" s="32" t="s">
        <v>44</v>
      </c>
      <c r="C7" s="33"/>
      <c r="D7" s="11"/>
    </row>
    <row r="8" spans="1:46" s="17" customFormat="1" x14ac:dyDescent="0.3">
      <c r="A8" s="14"/>
      <c r="B8" s="15">
        <v>2.1</v>
      </c>
      <c r="C8" s="16" t="s">
        <v>40</v>
      </c>
      <c r="D8" s="14" t="s">
        <v>61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</row>
    <row r="9" spans="1:46" s="17" customFormat="1" x14ac:dyDescent="0.3">
      <c r="A9" s="14"/>
      <c r="B9" s="18">
        <v>2.2000000000000002</v>
      </c>
      <c r="C9" s="19" t="s">
        <v>41</v>
      </c>
      <c r="D9" s="14" t="s">
        <v>48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pans="1:46" s="17" customFormat="1" ht="15" thickBot="1" x14ac:dyDescent="0.35">
      <c r="A10" s="14"/>
      <c r="B10" s="20">
        <v>2.2999999999999998</v>
      </c>
      <c r="C10" s="21" t="s">
        <v>42</v>
      </c>
      <c r="D10" s="14" t="s">
        <v>46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</row>
    <row r="11" spans="1:46" ht="15" thickBot="1" x14ac:dyDescent="0.35">
      <c r="A11" s="28">
        <v>3</v>
      </c>
      <c r="B11" s="32" t="s">
        <v>43</v>
      </c>
      <c r="C11" s="33"/>
      <c r="D11" s="11"/>
    </row>
    <row r="12" spans="1:46" s="17" customFormat="1" x14ac:dyDescent="0.3">
      <c r="A12" s="14"/>
      <c r="B12" s="15">
        <v>3.1</v>
      </c>
      <c r="C12" s="16" t="s">
        <v>45</v>
      </c>
      <c r="D12" s="14" t="s">
        <v>47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 s="17" customFormat="1" x14ac:dyDescent="0.3">
      <c r="A13" s="14"/>
      <c r="B13" s="18">
        <v>3.2</v>
      </c>
      <c r="C13" s="19" t="s">
        <v>50</v>
      </c>
      <c r="D13" s="14" t="s">
        <v>51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1:46" s="17" customFormat="1" x14ac:dyDescent="0.3">
      <c r="A14" s="14"/>
      <c r="B14" s="18">
        <v>3.3</v>
      </c>
      <c r="C14" s="19" t="s">
        <v>52</v>
      </c>
      <c r="D14" s="14" t="s">
        <v>53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1:46" s="17" customFormat="1" ht="15" thickBot="1" x14ac:dyDescent="0.35">
      <c r="A15" s="14"/>
      <c r="B15" s="20">
        <v>3.4</v>
      </c>
      <c r="C15" s="21" t="s">
        <v>54</v>
      </c>
      <c r="D15" s="14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1:46" ht="15" thickBot="1" x14ac:dyDescent="0.35">
      <c r="A16" s="28">
        <v>4</v>
      </c>
      <c r="B16" s="32" t="s">
        <v>55</v>
      </c>
      <c r="C16" s="33"/>
      <c r="D16" s="11"/>
    </row>
    <row r="17" spans="1:46" s="17" customFormat="1" x14ac:dyDescent="0.3">
      <c r="A17" s="14"/>
      <c r="B17" s="15">
        <v>4.0999999999999996</v>
      </c>
      <c r="C17" s="16" t="s">
        <v>56</v>
      </c>
      <c r="D17" s="1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</row>
    <row r="18" spans="1:46" s="17" customFormat="1" x14ac:dyDescent="0.3">
      <c r="A18" s="14"/>
      <c r="B18" s="18">
        <v>4.2</v>
      </c>
      <c r="C18" s="19" t="s">
        <v>57</v>
      </c>
      <c r="D18" s="1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</row>
    <row r="19" spans="1:46" s="17" customFormat="1" ht="15" thickBot="1" x14ac:dyDescent="0.35">
      <c r="A19" s="14"/>
      <c r="B19" s="20">
        <v>4.3</v>
      </c>
      <c r="C19" s="21" t="s">
        <v>58</v>
      </c>
      <c r="D19" s="14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</row>
    <row r="20" spans="1:46" ht="15" thickBot="1" x14ac:dyDescent="0.35">
      <c r="A20" s="28">
        <v>5</v>
      </c>
      <c r="B20" s="32" t="s">
        <v>59</v>
      </c>
      <c r="C20" s="33"/>
      <c r="D20" s="11"/>
    </row>
    <row r="21" spans="1:46" s="17" customFormat="1" ht="15" thickBot="1" x14ac:dyDescent="0.35">
      <c r="A21" s="22"/>
      <c r="B21" s="23">
        <v>5.0999999999999996</v>
      </c>
      <c r="C21" s="24" t="s">
        <v>60</v>
      </c>
      <c r="D21" s="2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</row>
    <row r="23" spans="1:46" s="30" customFormat="1" x14ac:dyDescent="0.3"/>
    <row r="24" spans="1:46" s="30" customFormat="1" x14ac:dyDescent="0.3"/>
    <row r="25" spans="1:46" s="30" customFormat="1" x14ac:dyDescent="0.3"/>
    <row r="26" spans="1:46" s="30" customFormat="1" x14ac:dyDescent="0.3"/>
    <row r="27" spans="1:46" s="30" customFormat="1" x14ac:dyDescent="0.3"/>
    <row r="28" spans="1:46" s="30" customFormat="1" x14ac:dyDescent="0.3"/>
    <row r="29" spans="1:46" s="30" customFormat="1" x14ac:dyDescent="0.3"/>
    <row r="30" spans="1:46" s="30" customFormat="1" x14ac:dyDescent="0.3"/>
    <row r="31" spans="1:46" s="30" customFormat="1" x14ac:dyDescent="0.3"/>
    <row r="32" spans="1:46" s="30" customFormat="1" x14ac:dyDescent="0.3"/>
    <row r="33" s="30" customFormat="1" x14ac:dyDescent="0.3"/>
    <row r="34" s="30" customFormat="1" x14ac:dyDescent="0.3"/>
    <row r="35" s="30" customFormat="1" x14ac:dyDescent="0.3"/>
    <row r="36" s="30" customFormat="1" x14ac:dyDescent="0.3"/>
    <row r="37" s="30" customFormat="1" x14ac:dyDescent="0.3"/>
    <row r="38" s="30" customFormat="1" x14ac:dyDescent="0.3"/>
    <row r="39" s="30" customFormat="1" x14ac:dyDescent="0.3"/>
    <row r="40" s="30" customFormat="1" x14ac:dyDescent="0.3"/>
    <row r="41" s="30" customFormat="1" x14ac:dyDescent="0.3"/>
    <row r="42" s="30" customFormat="1" x14ac:dyDescent="0.3"/>
    <row r="43" s="30" customFormat="1" x14ac:dyDescent="0.3"/>
    <row r="44" s="30" customFormat="1" x14ac:dyDescent="0.3"/>
    <row r="45" s="30" customFormat="1" x14ac:dyDescent="0.3"/>
    <row r="46" s="30" customFormat="1" x14ac:dyDescent="0.3"/>
    <row r="47" s="30" customFormat="1" x14ac:dyDescent="0.3"/>
    <row r="48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  <row r="111" s="30" customFormat="1" x14ac:dyDescent="0.3"/>
    <row r="112" s="30" customFormat="1" x14ac:dyDescent="0.3"/>
    <row r="113" s="30" customFormat="1" x14ac:dyDescent="0.3"/>
    <row r="114" s="30" customFormat="1" x14ac:dyDescent="0.3"/>
    <row r="115" s="30" customFormat="1" x14ac:dyDescent="0.3"/>
    <row r="116" s="30" customFormat="1" x14ac:dyDescent="0.3"/>
    <row r="117" s="30" customFormat="1" x14ac:dyDescent="0.3"/>
    <row r="118" s="30" customFormat="1" x14ac:dyDescent="0.3"/>
    <row r="119" s="30" customFormat="1" x14ac:dyDescent="0.3"/>
    <row r="120" s="30" customFormat="1" x14ac:dyDescent="0.3"/>
    <row r="121" s="30" customFormat="1" x14ac:dyDescent="0.3"/>
    <row r="122" s="30" customFormat="1" x14ac:dyDescent="0.3"/>
    <row r="123" s="30" customFormat="1" x14ac:dyDescent="0.3"/>
    <row r="124" s="30" customFormat="1" x14ac:dyDescent="0.3"/>
    <row r="125" s="30" customFormat="1" x14ac:dyDescent="0.3"/>
    <row r="126" s="30" customFormat="1" x14ac:dyDescent="0.3"/>
    <row r="127" s="30" customFormat="1" x14ac:dyDescent="0.3"/>
    <row r="128" s="30" customFormat="1" x14ac:dyDescent="0.3"/>
    <row r="129" s="30" customFormat="1" x14ac:dyDescent="0.3"/>
    <row r="130" s="30" customFormat="1" x14ac:dyDescent="0.3"/>
    <row r="131" s="30" customFormat="1" x14ac:dyDescent="0.3"/>
    <row r="132" s="30" customFormat="1" x14ac:dyDescent="0.3"/>
    <row r="133" s="30" customFormat="1" x14ac:dyDescent="0.3"/>
    <row r="134" s="30" customFormat="1" x14ac:dyDescent="0.3"/>
    <row r="135" s="30" customFormat="1" x14ac:dyDescent="0.3"/>
    <row r="136" s="30" customFormat="1" x14ac:dyDescent="0.3"/>
    <row r="137" s="30" customFormat="1" x14ac:dyDescent="0.3"/>
    <row r="138" s="30" customFormat="1" x14ac:dyDescent="0.3"/>
    <row r="139" s="30" customFormat="1" x14ac:dyDescent="0.3"/>
    <row r="140" s="30" customFormat="1" x14ac:dyDescent="0.3"/>
    <row r="141" s="30" customFormat="1" x14ac:dyDescent="0.3"/>
    <row r="142" s="30" customFormat="1" x14ac:dyDescent="0.3"/>
    <row r="143" s="30" customFormat="1" x14ac:dyDescent="0.3"/>
    <row r="144" s="30" customFormat="1" x14ac:dyDescent="0.3"/>
    <row r="145" s="30" customFormat="1" x14ac:dyDescent="0.3"/>
    <row r="146" s="30" customFormat="1" x14ac:dyDescent="0.3"/>
    <row r="147" s="30" customFormat="1" x14ac:dyDescent="0.3"/>
    <row r="148" s="30" customFormat="1" x14ac:dyDescent="0.3"/>
    <row r="149" s="30" customFormat="1" x14ac:dyDescent="0.3"/>
    <row r="150" s="30" customFormat="1" x14ac:dyDescent="0.3"/>
    <row r="151" s="30" customFormat="1" x14ac:dyDescent="0.3"/>
    <row r="152" s="30" customFormat="1" x14ac:dyDescent="0.3"/>
    <row r="153" s="30" customFormat="1" x14ac:dyDescent="0.3"/>
    <row r="154" s="30" customFormat="1" x14ac:dyDescent="0.3"/>
    <row r="155" s="30" customFormat="1" x14ac:dyDescent="0.3"/>
    <row r="156" s="30" customFormat="1" x14ac:dyDescent="0.3"/>
    <row r="157" s="30" customFormat="1" x14ac:dyDescent="0.3"/>
    <row r="158" s="30" customFormat="1" x14ac:dyDescent="0.3"/>
    <row r="159" s="30" customFormat="1" x14ac:dyDescent="0.3"/>
    <row r="160" s="30" customFormat="1" x14ac:dyDescent="0.3"/>
    <row r="161" s="30" customFormat="1" x14ac:dyDescent="0.3"/>
    <row r="162" s="30" customFormat="1" x14ac:dyDescent="0.3"/>
    <row r="163" s="30" customFormat="1" x14ac:dyDescent="0.3"/>
    <row r="164" s="30" customFormat="1" x14ac:dyDescent="0.3"/>
    <row r="165" s="30" customFormat="1" x14ac:dyDescent="0.3"/>
    <row r="166" s="30" customFormat="1" x14ac:dyDescent="0.3"/>
    <row r="167" s="30" customFormat="1" x14ac:dyDescent="0.3"/>
    <row r="168" s="30" customFormat="1" x14ac:dyDescent="0.3"/>
    <row r="169" s="30" customFormat="1" x14ac:dyDescent="0.3"/>
    <row r="170" s="30" customFormat="1" x14ac:dyDescent="0.3"/>
    <row r="171" s="30" customFormat="1" x14ac:dyDescent="0.3"/>
    <row r="172" s="30" customFormat="1" x14ac:dyDescent="0.3"/>
    <row r="173" s="30" customFormat="1" x14ac:dyDescent="0.3"/>
    <row r="174" s="30" customFormat="1" x14ac:dyDescent="0.3"/>
    <row r="175" s="30" customFormat="1" x14ac:dyDescent="0.3"/>
    <row r="176" s="30" customFormat="1" x14ac:dyDescent="0.3"/>
    <row r="177" s="30" customFormat="1" x14ac:dyDescent="0.3"/>
    <row r="178" s="30" customFormat="1" x14ac:dyDescent="0.3"/>
    <row r="179" s="30" customFormat="1" x14ac:dyDescent="0.3"/>
    <row r="180" s="30" customFormat="1" x14ac:dyDescent="0.3"/>
    <row r="181" s="30" customFormat="1" x14ac:dyDescent="0.3"/>
    <row r="182" s="30" customFormat="1" x14ac:dyDescent="0.3"/>
    <row r="183" s="30" customFormat="1" x14ac:dyDescent="0.3"/>
    <row r="184" s="30" customFormat="1" x14ac:dyDescent="0.3"/>
    <row r="185" s="30" customFormat="1" x14ac:dyDescent="0.3"/>
    <row r="186" s="30" customFormat="1" x14ac:dyDescent="0.3"/>
    <row r="187" s="30" customFormat="1" x14ac:dyDescent="0.3"/>
    <row r="188" s="30" customFormat="1" x14ac:dyDescent="0.3"/>
    <row r="189" s="30" customFormat="1" x14ac:dyDescent="0.3"/>
    <row r="190" s="30" customFormat="1" x14ac:dyDescent="0.3"/>
    <row r="191" s="30" customFormat="1" x14ac:dyDescent="0.3"/>
    <row r="192" s="30" customFormat="1" x14ac:dyDescent="0.3"/>
    <row r="193" s="30" customFormat="1" x14ac:dyDescent="0.3"/>
    <row r="194" s="30" customFormat="1" x14ac:dyDescent="0.3"/>
    <row r="195" s="30" customFormat="1" x14ac:dyDescent="0.3"/>
    <row r="196" s="30" customFormat="1" x14ac:dyDescent="0.3"/>
    <row r="197" s="30" customFormat="1" x14ac:dyDescent="0.3"/>
    <row r="198" s="30" customFormat="1" x14ac:dyDescent="0.3"/>
    <row r="199" s="30" customFormat="1" x14ac:dyDescent="0.3"/>
    <row r="200" s="30" customFormat="1" x14ac:dyDescent="0.3"/>
    <row r="201" s="30" customFormat="1" x14ac:dyDescent="0.3"/>
    <row r="202" s="30" customFormat="1" x14ac:dyDescent="0.3"/>
    <row r="203" s="30" customFormat="1" x14ac:dyDescent="0.3"/>
    <row r="204" s="30" customFormat="1" x14ac:dyDescent="0.3"/>
    <row r="205" s="30" customFormat="1" x14ac:dyDescent="0.3"/>
    <row r="206" s="30" customFormat="1" x14ac:dyDescent="0.3"/>
    <row r="207" s="30" customFormat="1" x14ac:dyDescent="0.3"/>
    <row r="208" s="30" customFormat="1" x14ac:dyDescent="0.3"/>
    <row r="209" s="30" customFormat="1" x14ac:dyDescent="0.3"/>
    <row r="210" s="30" customFormat="1" x14ac:dyDescent="0.3"/>
    <row r="211" s="30" customFormat="1" x14ac:dyDescent="0.3"/>
    <row r="212" s="30" customFormat="1" x14ac:dyDescent="0.3"/>
    <row r="213" s="30" customFormat="1" x14ac:dyDescent="0.3"/>
    <row r="214" s="30" customFormat="1" x14ac:dyDescent="0.3"/>
    <row r="215" s="30" customFormat="1" x14ac:dyDescent="0.3"/>
    <row r="216" s="30" customFormat="1" x14ac:dyDescent="0.3"/>
    <row r="217" s="30" customFormat="1" x14ac:dyDescent="0.3"/>
    <row r="218" s="30" customFormat="1" x14ac:dyDescent="0.3"/>
    <row r="219" s="30" customFormat="1" x14ac:dyDescent="0.3"/>
    <row r="220" s="30" customFormat="1" x14ac:dyDescent="0.3"/>
    <row r="221" s="30" customFormat="1" x14ac:dyDescent="0.3"/>
    <row r="222" s="30" customFormat="1" x14ac:dyDescent="0.3"/>
    <row r="223" s="30" customFormat="1" x14ac:dyDescent="0.3"/>
    <row r="224" s="30" customFormat="1" x14ac:dyDescent="0.3"/>
    <row r="225" s="30" customFormat="1" x14ac:dyDescent="0.3"/>
    <row r="226" s="30" customFormat="1" x14ac:dyDescent="0.3"/>
    <row r="227" s="30" customFormat="1" x14ac:dyDescent="0.3"/>
    <row r="228" s="30" customFormat="1" x14ac:dyDescent="0.3"/>
    <row r="229" s="30" customFormat="1" x14ac:dyDescent="0.3"/>
    <row r="230" s="30" customFormat="1" x14ac:dyDescent="0.3"/>
    <row r="231" s="30" customFormat="1" x14ac:dyDescent="0.3"/>
    <row r="232" s="30" customFormat="1" x14ac:dyDescent="0.3"/>
    <row r="233" s="30" customFormat="1" x14ac:dyDescent="0.3"/>
    <row r="234" s="30" customFormat="1" x14ac:dyDescent="0.3"/>
    <row r="235" s="30" customFormat="1" x14ac:dyDescent="0.3"/>
    <row r="236" s="30" customFormat="1" x14ac:dyDescent="0.3"/>
    <row r="237" s="30" customFormat="1" x14ac:dyDescent="0.3"/>
    <row r="238" s="30" customFormat="1" x14ac:dyDescent="0.3"/>
    <row r="239" s="30" customFormat="1" x14ac:dyDescent="0.3"/>
    <row r="240" s="30" customFormat="1" x14ac:dyDescent="0.3"/>
    <row r="241" s="30" customFormat="1" x14ac:dyDescent="0.3"/>
    <row r="242" s="30" customFormat="1" x14ac:dyDescent="0.3"/>
    <row r="243" s="30" customFormat="1" x14ac:dyDescent="0.3"/>
    <row r="244" s="30" customFormat="1" x14ac:dyDescent="0.3"/>
    <row r="245" s="30" customFormat="1" x14ac:dyDescent="0.3"/>
    <row r="246" s="30" customFormat="1" x14ac:dyDescent="0.3"/>
    <row r="247" s="30" customFormat="1" x14ac:dyDescent="0.3"/>
    <row r="248" s="30" customFormat="1" x14ac:dyDescent="0.3"/>
    <row r="249" s="30" customFormat="1" x14ac:dyDescent="0.3"/>
    <row r="250" s="30" customFormat="1" x14ac:dyDescent="0.3"/>
    <row r="251" s="30" customFormat="1" x14ac:dyDescent="0.3"/>
    <row r="252" s="30" customFormat="1" x14ac:dyDescent="0.3"/>
    <row r="253" s="30" customFormat="1" x14ac:dyDescent="0.3"/>
    <row r="254" s="30" customFormat="1" x14ac:dyDescent="0.3"/>
    <row r="255" s="30" customFormat="1" x14ac:dyDescent="0.3"/>
    <row r="256" s="30" customFormat="1" x14ac:dyDescent="0.3"/>
    <row r="257" s="30" customFormat="1" x14ac:dyDescent="0.3"/>
    <row r="258" s="30" customFormat="1" x14ac:dyDescent="0.3"/>
    <row r="259" s="30" customFormat="1" x14ac:dyDescent="0.3"/>
    <row r="260" s="30" customFormat="1" x14ac:dyDescent="0.3"/>
    <row r="261" s="30" customFormat="1" x14ac:dyDescent="0.3"/>
    <row r="262" s="30" customFormat="1" x14ac:dyDescent="0.3"/>
    <row r="263" s="30" customFormat="1" x14ac:dyDescent="0.3"/>
    <row r="264" s="30" customFormat="1" x14ac:dyDescent="0.3"/>
    <row r="265" s="30" customFormat="1" x14ac:dyDescent="0.3"/>
    <row r="266" s="30" customFormat="1" x14ac:dyDescent="0.3"/>
    <row r="267" s="30" customFormat="1" x14ac:dyDescent="0.3"/>
    <row r="268" s="30" customFormat="1" x14ac:dyDescent="0.3"/>
    <row r="269" s="30" customFormat="1" x14ac:dyDescent="0.3"/>
    <row r="270" s="30" customFormat="1" x14ac:dyDescent="0.3"/>
    <row r="271" s="30" customFormat="1" x14ac:dyDescent="0.3"/>
    <row r="272" s="30" customFormat="1" x14ac:dyDescent="0.3"/>
    <row r="273" s="30" customFormat="1" x14ac:dyDescent="0.3"/>
    <row r="274" s="30" customFormat="1" x14ac:dyDescent="0.3"/>
    <row r="275" s="30" customFormat="1" x14ac:dyDescent="0.3"/>
    <row r="276" s="30" customFormat="1" x14ac:dyDescent="0.3"/>
    <row r="277" s="30" customFormat="1" x14ac:dyDescent="0.3"/>
    <row r="278" s="30" customFormat="1" x14ac:dyDescent="0.3"/>
    <row r="279" s="30" customFormat="1" x14ac:dyDescent="0.3"/>
    <row r="280" s="30" customFormat="1" x14ac:dyDescent="0.3"/>
    <row r="281" s="30" customFormat="1" x14ac:dyDescent="0.3"/>
    <row r="282" s="30" customFormat="1" x14ac:dyDescent="0.3"/>
    <row r="283" s="30" customFormat="1" x14ac:dyDescent="0.3"/>
    <row r="284" s="30" customFormat="1" x14ac:dyDescent="0.3"/>
    <row r="285" s="30" customFormat="1" x14ac:dyDescent="0.3"/>
    <row r="286" s="30" customFormat="1" x14ac:dyDescent="0.3"/>
    <row r="287" s="30" customFormat="1" x14ac:dyDescent="0.3"/>
    <row r="288" s="30" customFormat="1" x14ac:dyDescent="0.3"/>
    <row r="289" s="30" customFormat="1" x14ac:dyDescent="0.3"/>
    <row r="290" s="30" customFormat="1" x14ac:dyDescent="0.3"/>
    <row r="291" s="30" customFormat="1" x14ac:dyDescent="0.3"/>
    <row r="292" s="30" customFormat="1" x14ac:dyDescent="0.3"/>
    <row r="293" s="30" customFormat="1" x14ac:dyDescent="0.3"/>
    <row r="294" s="30" customFormat="1" x14ac:dyDescent="0.3"/>
    <row r="295" s="30" customFormat="1" x14ac:dyDescent="0.3"/>
    <row r="296" s="30" customFormat="1" x14ac:dyDescent="0.3"/>
    <row r="297" s="30" customFormat="1" x14ac:dyDescent="0.3"/>
    <row r="298" s="30" customFormat="1" x14ac:dyDescent="0.3"/>
    <row r="299" s="30" customFormat="1" x14ac:dyDescent="0.3"/>
    <row r="300" s="30" customFormat="1" x14ac:dyDescent="0.3"/>
    <row r="301" s="30" customFormat="1" x14ac:dyDescent="0.3"/>
    <row r="302" s="30" customFormat="1" x14ac:dyDescent="0.3"/>
    <row r="303" s="30" customFormat="1" x14ac:dyDescent="0.3"/>
    <row r="304" s="30" customFormat="1" x14ac:dyDescent="0.3"/>
    <row r="305" s="30" customFormat="1" x14ac:dyDescent="0.3"/>
    <row r="306" s="30" customFormat="1" x14ac:dyDescent="0.3"/>
    <row r="307" s="30" customFormat="1" x14ac:dyDescent="0.3"/>
    <row r="308" s="30" customFormat="1" x14ac:dyDescent="0.3"/>
    <row r="309" s="30" customFormat="1" x14ac:dyDescent="0.3"/>
    <row r="310" s="30" customFormat="1" x14ac:dyDescent="0.3"/>
    <row r="311" s="30" customFormat="1" x14ac:dyDescent="0.3"/>
    <row r="312" s="30" customFormat="1" x14ac:dyDescent="0.3"/>
    <row r="313" s="30" customFormat="1" x14ac:dyDescent="0.3"/>
    <row r="314" s="30" customFormat="1" x14ac:dyDescent="0.3"/>
    <row r="315" s="30" customFormat="1" x14ac:dyDescent="0.3"/>
    <row r="316" s="30" customFormat="1" x14ac:dyDescent="0.3"/>
    <row r="317" s="30" customFormat="1" x14ac:dyDescent="0.3"/>
    <row r="318" s="30" customFormat="1" x14ac:dyDescent="0.3"/>
    <row r="319" s="30" customFormat="1" x14ac:dyDescent="0.3"/>
    <row r="320" s="30" customFormat="1" x14ac:dyDescent="0.3"/>
    <row r="321" s="30" customFormat="1" x14ac:dyDescent="0.3"/>
    <row r="322" s="30" customFormat="1" x14ac:dyDescent="0.3"/>
    <row r="323" s="30" customFormat="1" x14ac:dyDescent="0.3"/>
    <row r="324" s="30" customFormat="1" x14ac:dyDescent="0.3"/>
    <row r="325" s="30" customFormat="1" x14ac:dyDescent="0.3"/>
    <row r="326" s="30" customFormat="1" x14ac:dyDescent="0.3"/>
    <row r="327" s="30" customFormat="1" x14ac:dyDescent="0.3"/>
    <row r="328" s="30" customFormat="1" x14ac:dyDescent="0.3"/>
    <row r="329" s="30" customFormat="1" x14ac:dyDescent="0.3"/>
    <row r="330" s="30" customFormat="1" x14ac:dyDescent="0.3"/>
    <row r="331" s="30" customFormat="1" x14ac:dyDescent="0.3"/>
    <row r="332" s="30" customFormat="1" x14ac:dyDescent="0.3"/>
    <row r="333" s="30" customFormat="1" x14ac:dyDescent="0.3"/>
    <row r="334" s="30" customFormat="1" x14ac:dyDescent="0.3"/>
    <row r="335" s="30" customFormat="1" x14ac:dyDescent="0.3"/>
    <row r="336" s="30" customFormat="1" x14ac:dyDescent="0.3"/>
    <row r="337" s="30" customFormat="1" x14ac:dyDescent="0.3"/>
    <row r="338" s="30" customFormat="1" x14ac:dyDescent="0.3"/>
    <row r="339" s="30" customFormat="1" x14ac:dyDescent="0.3"/>
    <row r="340" s="30" customFormat="1" x14ac:dyDescent="0.3"/>
    <row r="341" s="30" customFormat="1" x14ac:dyDescent="0.3"/>
    <row r="342" s="30" customFormat="1" x14ac:dyDescent="0.3"/>
    <row r="343" s="30" customFormat="1" x14ac:dyDescent="0.3"/>
    <row r="344" s="30" customFormat="1" x14ac:dyDescent="0.3"/>
    <row r="345" s="30" customFormat="1" x14ac:dyDescent="0.3"/>
    <row r="346" s="30" customFormat="1" x14ac:dyDescent="0.3"/>
    <row r="347" s="30" customFormat="1" x14ac:dyDescent="0.3"/>
    <row r="348" s="30" customFormat="1" x14ac:dyDescent="0.3"/>
    <row r="349" s="30" customFormat="1" x14ac:dyDescent="0.3"/>
    <row r="350" s="30" customFormat="1" x14ac:dyDescent="0.3"/>
    <row r="351" s="30" customFormat="1" x14ac:dyDescent="0.3"/>
    <row r="352" s="30" customFormat="1" x14ac:dyDescent="0.3"/>
    <row r="353" s="30" customFormat="1" x14ac:dyDescent="0.3"/>
    <row r="354" s="30" customFormat="1" x14ac:dyDescent="0.3"/>
    <row r="355" s="30" customFormat="1" x14ac:dyDescent="0.3"/>
    <row r="356" s="30" customFormat="1" x14ac:dyDescent="0.3"/>
    <row r="357" s="30" customFormat="1" x14ac:dyDescent="0.3"/>
    <row r="358" s="30" customFormat="1" x14ac:dyDescent="0.3"/>
    <row r="359" s="30" customFormat="1" x14ac:dyDescent="0.3"/>
    <row r="360" s="30" customFormat="1" x14ac:dyDescent="0.3"/>
    <row r="361" s="30" customFormat="1" x14ac:dyDescent="0.3"/>
    <row r="362" s="30" customFormat="1" x14ac:dyDescent="0.3"/>
    <row r="363" s="30" customFormat="1" x14ac:dyDescent="0.3"/>
    <row r="364" s="30" customFormat="1" x14ac:dyDescent="0.3"/>
    <row r="365" s="30" customFormat="1" x14ac:dyDescent="0.3"/>
    <row r="366" s="30" customFormat="1" x14ac:dyDescent="0.3"/>
    <row r="367" s="30" customFormat="1" x14ac:dyDescent="0.3"/>
    <row r="368" s="30" customFormat="1" x14ac:dyDescent="0.3"/>
    <row r="369" s="30" customFormat="1" x14ac:dyDescent="0.3"/>
    <row r="370" s="30" customFormat="1" x14ac:dyDescent="0.3"/>
    <row r="371" s="30" customFormat="1" x14ac:dyDescent="0.3"/>
    <row r="372" s="30" customFormat="1" x14ac:dyDescent="0.3"/>
    <row r="373" s="30" customFormat="1" x14ac:dyDescent="0.3"/>
    <row r="374" s="30" customFormat="1" x14ac:dyDescent="0.3"/>
    <row r="375" s="30" customFormat="1" x14ac:dyDescent="0.3"/>
    <row r="376" s="30" customFormat="1" x14ac:dyDescent="0.3"/>
    <row r="377" s="30" customFormat="1" x14ac:dyDescent="0.3"/>
    <row r="378" s="30" customFormat="1" x14ac:dyDescent="0.3"/>
    <row r="379" s="30" customFormat="1" x14ac:dyDescent="0.3"/>
    <row r="380" s="30" customFormat="1" x14ac:dyDescent="0.3"/>
    <row r="381" s="30" customFormat="1" x14ac:dyDescent="0.3"/>
    <row r="382" s="30" customFormat="1" x14ac:dyDescent="0.3"/>
    <row r="383" s="30" customFormat="1" x14ac:dyDescent="0.3"/>
    <row r="384" s="30" customFormat="1" x14ac:dyDescent="0.3"/>
    <row r="385" s="30" customFormat="1" x14ac:dyDescent="0.3"/>
    <row r="386" s="30" customFormat="1" x14ac:dyDescent="0.3"/>
    <row r="387" s="30" customFormat="1" x14ac:dyDescent="0.3"/>
    <row r="388" s="30" customFormat="1" x14ac:dyDescent="0.3"/>
    <row r="389" s="30" customFormat="1" x14ac:dyDescent="0.3"/>
    <row r="390" s="30" customFormat="1" x14ac:dyDescent="0.3"/>
    <row r="391" s="30" customFormat="1" x14ac:dyDescent="0.3"/>
    <row r="392" s="30" customFormat="1" x14ac:dyDescent="0.3"/>
    <row r="393" s="30" customFormat="1" x14ac:dyDescent="0.3"/>
    <row r="394" s="30" customFormat="1" x14ac:dyDescent="0.3"/>
    <row r="395" s="30" customFormat="1" x14ac:dyDescent="0.3"/>
    <row r="396" s="30" customFormat="1" x14ac:dyDescent="0.3"/>
    <row r="397" s="30" customForma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483E-55E2-490A-8FC4-B757311FEEA7}">
  <dimension ref="A2:H36"/>
  <sheetViews>
    <sheetView zoomScale="85" zoomScaleNormal="85" workbookViewId="0">
      <selection activeCell="C27" sqref="C27"/>
    </sheetView>
  </sheetViews>
  <sheetFormatPr defaultRowHeight="14.4" x14ac:dyDescent="0.3"/>
  <cols>
    <col min="2" max="2" width="81.21875" customWidth="1"/>
    <col min="3" max="3" width="12.44140625" bestFit="1" customWidth="1"/>
    <col min="4" max="4" width="13.44140625" style="112" customWidth="1"/>
    <col min="5" max="5" width="16.33203125" style="112" customWidth="1"/>
    <col min="6" max="6" width="18.5546875" style="112" customWidth="1"/>
    <col min="7" max="7" width="25.6640625" style="112" customWidth="1"/>
  </cols>
  <sheetData>
    <row r="2" spans="1:8" x14ac:dyDescent="0.3">
      <c r="B2" t="s">
        <v>84</v>
      </c>
      <c r="C2" s="111" t="s">
        <v>85</v>
      </c>
    </row>
    <row r="3" spans="1:8" x14ac:dyDescent="0.3">
      <c r="B3" t="s">
        <v>86</v>
      </c>
      <c r="C3" s="113">
        <v>16</v>
      </c>
    </row>
    <row r="4" spans="1:8" x14ac:dyDescent="0.3">
      <c r="B4" t="s">
        <v>87</v>
      </c>
      <c r="C4" s="113">
        <v>2</v>
      </c>
    </row>
    <row r="5" spans="1:8" x14ac:dyDescent="0.3">
      <c r="B5" t="s">
        <v>88</v>
      </c>
      <c r="C5" t="s">
        <v>89</v>
      </c>
    </row>
    <row r="7" spans="1:8" x14ac:dyDescent="0.3">
      <c r="A7" s="5" t="s">
        <v>90</v>
      </c>
    </row>
    <row r="9" spans="1:8" x14ac:dyDescent="0.3">
      <c r="B9" s="114" t="s">
        <v>91</v>
      </c>
      <c r="C9">
        <v>16</v>
      </c>
    </row>
    <row r="10" spans="1:8" x14ac:dyDescent="0.3">
      <c r="B10" s="114" t="s">
        <v>92</v>
      </c>
      <c r="C10">
        <v>16</v>
      </c>
    </row>
    <row r="11" spans="1:8" x14ac:dyDescent="0.3">
      <c r="B11" s="114" t="s">
        <v>93</v>
      </c>
      <c r="C11">
        <v>16</v>
      </c>
    </row>
    <row r="12" spans="1:8" x14ac:dyDescent="0.3">
      <c r="B12" s="114" t="s">
        <v>94</v>
      </c>
      <c r="C12" s="115">
        <v>1</v>
      </c>
    </row>
    <row r="13" spans="1:8" ht="15" thickBot="1" x14ac:dyDescent="0.35"/>
    <row r="14" spans="1:8" ht="94.5" customHeight="1" thickBot="1" x14ac:dyDescent="0.35">
      <c r="A14" s="116" t="s">
        <v>95</v>
      </c>
      <c r="B14" s="117" t="s">
        <v>96</v>
      </c>
      <c r="C14" s="118" t="s">
        <v>97</v>
      </c>
      <c r="D14" s="119" t="s">
        <v>98</v>
      </c>
      <c r="E14" s="119" t="s">
        <v>99</v>
      </c>
      <c r="F14" s="120" t="s">
        <v>100</v>
      </c>
      <c r="G14" s="119" t="s">
        <v>101</v>
      </c>
      <c r="H14" s="121" t="s">
        <v>102</v>
      </c>
    </row>
    <row r="15" spans="1:8" x14ac:dyDescent="0.3">
      <c r="A15" s="122" t="s">
        <v>103</v>
      </c>
      <c r="B15" s="123" t="s">
        <v>104</v>
      </c>
      <c r="C15" s="122" t="s">
        <v>105</v>
      </c>
      <c r="D15" s="124" t="s">
        <v>106</v>
      </c>
      <c r="E15" s="125">
        <v>44557</v>
      </c>
      <c r="F15" s="126" t="s">
        <v>107</v>
      </c>
      <c r="G15" s="124"/>
      <c r="H15" s="122" t="s">
        <v>108</v>
      </c>
    </row>
    <row r="16" spans="1:8" x14ac:dyDescent="0.3">
      <c r="A16" s="122"/>
      <c r="B16" s="127" t="s">
        <v>109</v>
      </c>
      <c r="C16" s="122"/>
      <c r="D16" s="124"/>
      <c r="E16" s="125">
        <v>44557</v>
      </c>
      <c r="F16" s="126"/>
      <c r="G16" s="124"/>
      <c r="H16" s="122"/>
    </row>
    <row r="17" spans="1:8" x14ac:dyDescent="0.3">
      <c r="A17" s="122"/>
      <c r="B17" s="127" t="s">
        <v>110</v>
      </c>
      <c r="C17" s="122"/>
      <c r="D17" s="124"/>
      <c r="E17" s="125">
        <v>44557</v>
      </c>
      <c r="F17" s="126"/>
      <c r="G17" s="124"/>
      <c r="H17" s="122"/>
    </row>
    <row r="18" spans="1:8" ht="28.8" x14ac:dyDescent="0.3">
      <c r="A18" s="122"/>
      <c r="B18" s="127" t="s">
        <v>111</v>
      </c>
      <c r="C18" s="122"/>
      <c r="D18" s="124"/>
      <c r="E18" s="125">
        <v>44557</v>
      </c>
      <c r="F18" s="126"/>
      <c r="G18" s="124"/>
      <c r="H18" s="122"/>
    </row>
    <row r="19" spans="1:8" x14ac:dyDescent="0.3">
      <c r="A19" s="122"/>
      <c r="B19" s="127" t="s">
        <v>112</v>
      </c>
      <c r="C19" s="122"/>
      <c r="D19" s="124"/>
      <c r="E19" s="125">
        <v>44558</v>
      </c>
      <c r="F19" s="126"/>
      <c r="G19" s="124"/>
      <c r="H19" s="122"/>
    </row>
    <row r="20" spans="1:8" x14ac:dyDescent="0.3">
      <c r="A20" s="122"/>
      <c r="B20" s="127" t="s">
        <v>113</v>
      </c>
      <c r="C20" s="122"/>
      <c r="D20" s="124"/>
      <c r="E20" s="125">
        <v>44558</v>
      </c>
      <c r="F20" s="126"/>
      <c r="G20" s="124"/>
      <c r="H20" s="122"/>
    </row>
    <row r="21" spans="1:8" x14ac:dyDescent="0.3">
      <c r="A21" s="122"/>
      <c r="B21" s="127" t="s">
        <v>114</v>
      </c>
      <c r="C21" s="122"/>
      <c r="D21" s="124"/>
      <c r="E21" s="125">
        <v>44558</v>
      </c>
      <c r="F21" s="126"/>
      <c r="G21" s="124"/>
      <c r="H21" s="122"/>
    </row>
    <row r="22" spans="1:8" x14ac:dyDescent="0.3">
      <c r="A22" s="122" t="s">
        <v>115</v>
      </c>
      <c r="B22" s="123" t="s">
        <v>116</v>
      </c>
      <c r="C22" s="122" t="s">
        <v>117</v>
      </c>
      <c r="D22" s="124" t="s">
        <v>106</v>
      </c>
      <c r="E22" s="125">
        <v>44564</v>
      </c>
      <c r="F22" s="126" t="s">
        <v>107</v>
      </c>
      <c r="G22" s="124"/>
      <c r="H22" s="122" t="s">
        <v>108</v>
      </c>
    </row>
    <row r="23" spans="1:8" x14ac:dyDescent="0.3">
      <c r="A23" s="122" t="s">
        <v>118</v>
      </c>
      <c r="B23" s="123" t="s">
        <v>119</v>
      </c>
      <c r="C23" s="122" t="s">
        <v>117</v>
      </c>
      <c r="D23" s="124" t="s">
        <v>106</v>
      </c>
      <c r="E23" s="125">
        <v>44565</v>
      </c>
      <c r="F23" s="126" t="s">
        <v>107</v>
      </c>
      <c r="G23" s="124"/>
      <c r="H23" s="122" t="s">
        <v>108</v>
      </c>
    </row>
    <row r="24" spans="1:8" x14ac:dyDescent="0.3">
      <c r="A24" s="122" t="s">
        <v>120</v>
      </c>
      <c r="B24" s="123" t="s">
        <v>121</v>
      </c>
      <c r="C24" s="122" t="s">
        <v>117</v>
      </c>
      <c r="D24" s="124" t="s">
        <v>106</v>
      </c>
      <c r="E24" s="125">
        <v>44567</v>
      </c>
      <c r="F24" s="126" t="s">
        <v>107</v>
      </c>
      <c r="G24" s="124"/>
      <c r="H24" s="122" t="s">
        <v>108</v>
      </c>
    </row>
    <row r="25" spans="1:8" x14ac:dyDescent="0.3">
      <c r="A25" s="122" t="s">
        <v>122</v>
      </c>
      <c r="B25" s="123" t="s">
        <v>123</v>
      </c>
      <c r="C25" s="122" t="s">
        <v>117</v>
      </c>
      <c r="D25" s="124" t="s">
        <v>106</v>
      </c>
      <c r="E25" s="125">
        <v>44568</v>
      </c>
      <c r="F25" s="126" t="s">
        <v>107</v>
      </c>
      <c r="G25" s="124"/>
      <c r="H25" s="122" t="s">
        <v>108</v>
      </c>
    </row>
    <row r="26" spans="1:8" ht="28.8" x14ac:dyDescent="0.3">
      <c r="A26" s="122" t="s">
        <v>124</v>
      </c>
      <c r="B26" s="123" t="s">
        <v>125</v>
      </c>
      <c r="C26" s="122" t="s">
        <v>117</v>
      </c>
      <c r="D26" s="123" t="s">
        <v>126</v>
      </c>
      <c r="E26" s="125">
        <v>44565</v>
      </c>
      <c r="F26" s="126" t="s">
        <v>107</v>
      </c>
      <c r="G26" s="123"/>
      <c r="H26" s="122" t="s">
        <v>108</v>
      </c>
    </row>
    <row r="27" spans="1:8" x14ac:dyDescent="0.3">
      <c r="A27" s="122" t="s">
        <v>127</v>
      </c>
      <c r="B27" s="123" t="s">
        <v>128</v>
      </c>
      <c r="C27" s="122" t="s">
        <v>117</v>
      </c>
      <c r="D27" s="123" t="s">
        <v>126</v>
      </c>
      <c r="E27" s="125">
        <v>44566</v>
      </c>
      <c r="F27" s="126" t="s">
        <v>107</v>
      </c>
      <c r="G27" s="123"/>
      <c r="H27" s="122" t="s">
        <v>108</v>
      </c>
    </row>
    <row r="28" spans="1:8" x14ac:dyDescent="0.3">
      <c r="A28" s="122" t="s">
        <v>129</v>
      </c>
      <c r="B28" s="123" t="s">
        <v>130</v>
      </c>
      <c r="C28" s="122" t="s">
        <v>117</v>
      </c>
      <c r="D28" s="123" t="s">
        <v>126</v>
      </c>
      <c r="E28" s="125">
        <v>44567</v>
      </c>
      <c r="F28" s="126" t="s">
        <v>107</v>
      </c>
      <c r="G28" s="123"/>
      <c r="H28" s="122" t="s">
        <v>108</v>
      </c>
    </row>
    <row r="29" spans="1:8" ht="28.8" x14ac:dyDescent="0.3">
      <c r="A29" s="122" t="s">
        <v>131</v>
      </c>
      <c r="B29" s="123" t="s">
        <v>132</v>
      </c>
      <c r="C29" s="122" t="s">
        <v>117</v>
      </c>
      <c r="D29" s="123" t="s">
        <v>126</v>
      </c>
      <c r="E29" s="125">
        <v>44568</v>
      </c>
      <c r="F29" s="126" t="s">
        <v>107</v>
      </c>
      <c r="G29" s="123"/>
      <c r="H29" s="122" t="s">
        <v>108</v>
      </c>
    </row>
    <row r="30" spans="1:8" x14ac:dyDescent="0.3">
      <c r="A30" s="122" t="s">
        <v>133</v>
      </c>
      <c r="B30" s="123" t="s">
        <v>134</v>
      </c>
      <c r="C30" s="122" t="s">
        <v>117</v>
      </c>
      <c r="D30" s="123" t="s">
        <v>126</v>
      </c>
      <c r="E30" s="125">
        <v>44568</v>
      </c>
      <c r="F30" s="126" t="s">
        <v>107</v>
      </c>
      <c r="G30" s="123"/>
      <c r="H30" s="122" t="s">
        <v>108</v>
      </c>
    </row>
    <row r="31" spans="1:8" x14ac:dyDescent="0.3">
      <c r="A31" s="122" t="s">
        <v>135</v>
      </c>
      <c r="B31" s="123" t="s">
        <v>136</v>
      </c>
      <c r="C31" s="122" t="s">
        <v>117</v>
      </c>
      <c r="D31" s="123" t="s">
        <v>126</v>
      </c>
      <c r="E31" s="125">
        <v>44569</v>
      </c>
      <c r="F31" s="126" t="s">
        <v>107</v>
      </c>
      <c r="G31" s="123"/>
      <c r="H31" s="122" t="s">
        <v>108</v>
      </c>
    </row>
    <row r="32" spans="1:8" s="129" customFormat="1" x14ac:dyDescent="0.3">
      <c r="A32" s="122" t="s">
        <v>137</v>
      </c>
      <c r="B32" s="123" t="s">
        <v>138</v>
      </c>
      <c r="C32" s="122" t="s">
        <v>117</v>
      </c>
      <c r="D32" s="123" t="s">
        <v>126</v>
      </c>
      <c r="E32" s="125">
        <v>44569</v>
      </c>
      <c r="F32" s="126" t="s">
        <v>107</v>
      </c>
      <c r="G32" s="128"/>
      <c r="H32" s="122" t="s">
        <v>108</v>
      </c>
    </row>
    <row r="33" spans="1:8" x14ac:dyDescent="0.3">
      <c r="A33" s="122" t="s">
        <v>139</v>
      </c>
      <c r="B33" s="123" t="s">
        <v>140</v>
      </c>
      <c r="C33" s="122" t="s">
        <v>117</v>
      </c>
      <c r="D33" s="123" t="s">
        <v>126</v>
      </c>
      <c r="E33" s="125">
        <v>44570</v>
      </c>
      <c r="F33" s="126" t="s">
        <v>107</v>
      </c>
      <c r="G33" s="130"/>
      <c r="H33" s="122" t="s">
        <v>108</v>
      </c>
    </row>
    <row r="34" spans="1:8" x14ac:dyDescent="0.3">
      <c r="A34" s="122" t="s">
        <v>141</v>
      </c>
      <c r="B34" s="123" t="s">
        <v>142</v>
      </c>
      <c r="C34" s="122" t="s">
        <v>117</v>
      </c>
      <c r="D34" s="123" t="s">
        <v>126</v>
      </c>
      <c r="E34" s="125">
        <v>44570</v>
      </c>
      <c r="F34" s="126" t="s">
        <v>107</v>
      </c>
      <c r="G34" s="123"/>
      <c r="H34" s="122" t="s">
        <v>108</v>
      </c>
    </row>
    <row r="35" spans="1:8" x14ac:dyDescent="0.3">
      <c r="A35" s="122" t="s">
        <v>143</v>
      </c>
      <c r="B35" s="123" t="s">
        <v>144</v>
      </c>
      <c r="C35" s="122" t="s">
        <v>117</v>
      </c>
      <c r="D35" s="123" t="s">
        <v>126</v>
      </c>
      <c r="E35" s="125">
        <v>44571</v>
      </c>
      <c r="F35" s="126" t="s">
        <v>107</v>
      </c>
      <c r="G35" s="123"/>
      <c r="H35" s="122" t="s">
        <v>108</v>
      </c>
    </row>
    <row r="36" spans="1:8" x14ac:dyDescent="0.3">
      <c r="A36" s="122" t="s">
        <v>145</v>
      </c>
      <c r="B36" s="123" t="s">
        <v>146</v>
      </c>
      <c r="C36" s="122" t="s">
        <v>117</v>
      </c>
      <c r="D36" s="123" t="s">
        <v>126</v>
      </c>
      <c r="E36" s="125">
        <v>44571</v>
      </c>
      <c r="F36" s="126" t="s">
        <v>107</v>
      </c>
      <c r="G36" s="123"/>
      <c r="H36" s="122" t="s">
        <v>108</v>
      </c>
    </row>
  </sheetData>
  <pageMargins left="0.7" right="0.7" top="0.75" bottom="0.75" header="0.3" footer="0.3"/>
  <pageSetup orientation="portrait" horizontalDpi="200" verticalDpi="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Cerinte Initiale(SRS)</vt:lpstr>
      <vt:lpstr>Project Plan</vt:lpstr>
      <vt:lpstr>Schema HW (HDD)</vt:lpstr>
      <vt:lpstr>Schema SW (SDD)</vt:lpstr>
      <vt:lpstr>Test_Raport</vt:lpstr>
      <vt:lpstr>'Project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I. M. Vaduva</dc:creator>
  <cp:lastModifiedBy>Alexandra</cp:lastModifiedBy>
  <dcterms:created xsi:type="dcterms:W3CDTF">2022-01-23T16:07:11Z</dcterms:created>
  <dcterms:modified xsi:type="dcterms:W3CDTF">2022-01-26T11:09:35Z</dcterms:modified>
</cp:coreProperties>
</file>