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imva\OneDrive\Desktop\"/>
    </mc:Choice>
  </mc:AlternateContent>
  <bookViews>
    <workbookView xWindow="0" yWindow="0" windowWidth="28800" windowHeight="12180"/>
  </bookViews>
  <sheets>
    <sheet name="Cerinte Initiale" sheetId="1" r:id="rId1"/>
    <sheet name="Schema SW" sheetId="6" r:id="rId2"/>
    <sheet name="Scheme HW" sheetId="5" r:id="rId3"/>
    <sheet name="Project_Resources" sheetId="7" r:id="rId4"/>
  </sheets>
  <definedNames>
    <definedName name="_xlnm.Print_Titles" localSheetId="3">Project_Resources!$4:$7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7" l="1"/>
  <c r="D5" i="7" s="1"/>
  <c r="AF8" i="7"/>
  <c r="AG8" i="7"/>
  <c r="AF9" i="7"/>
  <c r="AG9" i="7"/>
  <c r="AF10" i="7"/>
  <c r="AG10" i="7"/>
  <c r="AF11" i="7"/>
  <c r="AG11" i="7"/>
  <c r="AF12" i="7"/>
  <c r="AG13" i="7"/>
  <c r="D18" i="7"/>
  <c r="D19" i="7"/>
  <c r="E19" i="7"/>
  <c r="F19" i="7"/>
  <c r="G19" i="7"/>
  <c r="H19" i="7"/>
  <c r="D20" i="7"/>
  <c r="E20" i="7"/>
  <c r="E18" i="7" s="1"/>
  <c r="F20" i="7"/>
  <c r="F18" i="7" s="1"/>
  <c r="G20" i="7"/>
  <c r="G18" i="7" s="1"/>
  <c r="H20" i="7"/>
  <c r="H18" i="7" s="1"/>
  <c r="I20" i="7"/>
  <c r="I18" i="7" s="1"/>
  <c r="J20" i="7"/>
  <c r="J19" i="7" s="1"/>
  <c r="K20" i="7"/>
  <c r="K19" i="7" s="1"/>
  <c r="L20" i="7"/>
  <c r="L19" i="7" s="1"/>
  <c r="AF21" i="7"/>
  <c r="AG21" i="7" s="1"/>
  <c r="AG26" i="7" s="1"/>
  <c r="AF22" i="7"/>
  <c r="AG22" i="7"/>
  <c r="AF23" i="7"/>
  <c r="AG23" i="7"/>
  <c r="AF24" i="7"/>
  <c r="AG24" i="7"/>
  <c r="AF25" i="7"/>
  <c r="M20" i="7" l="1"/>
  <c r="I19" i="7"/>
  <c r="L18" i="7"/>
  <c r="K18" i="7"/>
  <c r="J18" i="7"/>
  <c r="E7" i="7"/>
  <c r="D6" i="7"/>
  <c r="F7" i="7" l="1"/>
  <c r="E5" i="7"/>
  <c r="E6" i="7"/>
  <c r="N20" i="7"/>
  <c r="M19" i="7"/>
  <c r="M18" i="7"/>
  <c r="O20" i="7" l="1"/>
  <c r="N19" i="7"/>
  <c r="N18" i="7"/>
  <c r="G7" i="7"/>
  <c r="F5" i="7"/>
  <c r="F6" i="7"/>
  <c r="H7" i="7" l="1"/>
  <c r="G5" i="7"/>
  <c r="G6" i="7"/>
  <c r="O18" i="7"/>
  <c r="P20" i="7"/>
  <c r="O19" i="7"/>
  <c r="P18" i="7" l="1"/>
  <c r="Q20" i="7"/>
  <c r="P19" i="7"/>
  <c r="H6" i="7"/>
  <c r="H5" i="7"/>
  <c r="I7" i="7"/>
  <c r="I6" i="7" l="1"/>
  <c r="I5" i="7"/>
  <c r="J7" i="7"/>
  <c r="Q18" i="7"/>
  <c r="R20" i="7"/>
  <c r="Q19" i="7"/>
  <c r="R19" i="7" l="1"/>
  <c r="R18" i="7"/>
  <c r="S20" i="7"/>
  <c r="J6" i="7"/>
  <c r="J5" i="7"/>
  <c r="K7" i="7"/>
  <c r="L7" i="7" l="1"/>
  <c r="K6" i="7"/>
  <c r="K5" i="7"/>
  <c r="T20" i="7"/>
  <c r="S19" i="7"/>
  <c r="S18" i="7"/>
  <c r="U20" i="7" l="1"/>
  <c r="T19" i="7"/>
  <c r="T18" i="7"/>
  <c r="M7" i="7"/>
  <c r="L6" i="7"/>
  <c r="L5" i="7"/>
  <c r="M5" i="7" l="1"/>
  <c r="N7" i="7"/>
  <c r="M6" i="7"/>
  <c r="V20" i="7"/>
  <c r="U19" i="7"/>
  <c r="U18" i="7"/>
  <c r="V19" i="7" l="1"/>
  <c r="W20" i="7"/>
  <c r="V18" i="7"/>
  <c r="N5" i="7"/>
  <c r="O7" i="7"/>
  <c r="N6" i="7"/>
  <c r="W19" i="7" l="1"/>
  <c r="W18" i="7"/>
  <c r="X20" i="7"/>
  <c r="P7" i="7"/>
  <c r="O6" i="7"/>
  <c r="O5" i="7"/>
  <c r="P6" i="7" l="1"/>
  <c r="P5" i="7"/>
  <c r="Q7" i="7"/>
  <c r="Y20" i="7"/>
  <c r="X18" i="7"/>
  <c r="X19" i="7"/>
  <c r="Y19" i="7" l="1"/>
  <c r="Y18" i="7"/>
  <c r="Z20" i="7"/>
  <c r="Q5" i="7"/>
  <c r="R7" i="7"/>
  <c r="Q6" i="7"/>
  <c r="Z19" i="7" l="1"/>
  <c r="Z18" i="7"/>
  <c r="AA20" i="7"/>
  <c r="R5" i="7"/>
  <c r="S7" i="7"/>
  <c r="R6" i="7"/>
  <c r="AB20" i="7" l="1"/>
  <c r="AA19" i="7"/>
  <c r="AA18" i="7"/>
  <c r="S6" i="7"/>
  <c r="T7" i="7"/>
  <c r="S5" i="7"/>
  <c r="T5" i="7" l="1"/>
  <c r="U7" i="7"/>
  <c r="T6" i="7"/>
  <c r="AB18" i="7"/>
  <c r="AC20" i="7"/>
  <c r="AB19" i="7"/>
  <c r="AC19" i="7" l="1"/>
  <c r="AD20" i="7"/>
  <c r="AC18" i="7"/>
  <c r="U6" i="7"/>
  <c r="V7" i="7"/>
  <c r="U5" i="7"/>
  <c r="AD18" i="7" l="1"/>
  <c r="AE20" i="7"/>
  <c r="AD19" i="7"/>
  <c r="W7" i="7"/>
  <c r="V6" i="7"/>
  <c r="V5" i="7"/>
  <c r="X7" i="7" l="1"/>
  <c r="W6" i="7"/>
  <c r="W5" i="7"/>
  <c r="AE19" i="7"/>
  <c r="AE18" i="7"/>
  <c r="X6" i="7" l="1"/>
  <c r="Y7" i="7"/>
  <c r="X5" i="7"/>
  <c r="Y6" i="7" l="1"/>
  <c r="Z7" i="7"/>
  <c r="Y5" i="7"/>
  <c r="Z6" i="7" l="1"/>
  <c r="Z5" i="7"/>
  <c r="AA7" i="7"/>
  <c r="AA5" i="7" l="1"/>
  <c r="AA6" i="7"/>
  <c r="AB7" i="7"/>
  <c r="AB6" i="7" l="1"/>
  <c r="AB5" i="7"/>
  <c r="AC7" i="7"/>
  <c r="AD7" i="7" l="1"/>
  <c r="AC6" i="7"/>
  <c r="AC5" i="7"/>
  <c r="AE7" i="7" l="1"/>
  <c r="AD6" i="7"/>
  <c r="AD5" i="7"/>
  <c r="AE6" i="7" l="1"/>
  <c r="AE5" i="7"/>
  <c r="C65" i="5" l="1"/>
</calcChain>
</file>

<file path=xl/sharedStrings.xml><?xml version="1.0" encoding="utf-8"?>
<sst xmlns="http://schemas.openxmlformats.org/spreadsheetml/2006/main" count="97" uniqueCount="84">
  <si>
    <t>Tipul Componentei</t>
  </si>
  <si>
    <t>Componente</t>
  </si>
  <si>
    <t>Placa de dezvoltare</t>
  </si>
  <si>
    <t>Arduino Nano R3</t>
  </si>
  <si>
    <t>Senzor CO2</t>
  </si>
  <si>
    <t>CO2 sensor Adafruit SGP30</t>
  </si>
  <si>
    <t>Led RGB</t>
  </si>
  <si>
    <t>LED RGB cu Catod Comun</t>
  </si>
  <si>
    <t>Ventilator</t>
  </si>
  <si>
    <t>DIGIFLEX 120mm Fan</t>
  </si>
  <si>
    <t>LCD</t>
  </si>
  <si>
    <t>16X2 LCD Display with l2C</t>
  </si>
  <si>
    <t>Alimentare</t>
  </si>
  <si>
    <t>PEAKTECH sursa de alimentare cu un singur canal</t>
  </si>
  <si>
    <t>Schema HW</t>
  </si>
  <si>
    <t>Valorile senzorilor sunt citite la intervale de o secundă</t>
  </si>
  <si>
    <t>Toate valorile citite trebuie sa fie într-un interval predefinit. Valorile în afara intervalului sunt ignorate.</t>
  </si>
  <si>
    <t>Cand trei citiri succesive ale unui senzor generează valori în afara intervalului predefinit un led,ce corespunde senzorului respectiv, își schimba culoarea din verde în roșu (se genereaza ERROR).</t>
  </si>
  <si>
    <t>În funcție de valorile citite se pot genera semnale WARNING sau ALARM.</t>
  </si>
  <si>
    <t>Cand un semnal WARNING este generat un led își schimba culoarea din verde în roșu.</t>
  </si>
  <si>
    <t>Un WARNING persista pana cand este achitat de pilot sau dispar condițiile care l-au generat.</t>
  </si>
  <si>
    <t>După achitare un nou WARNING va fi generat doar dacă a existat cel puțin o citire pentru care nu s-a generat WARNING sau ALARM.</t>
  </si>
  <si>
    <t>Cand un semnal ALARMĂ este generat un led își schimba culoarea din verde în roșu.</t>
  </si>
  <si>
    <t>Un ALARM persista pana cand dispar condițiile care l-au generat.  </t>
  </si>
  <si>
    <t>Cantitatea de CO2 este citită cu ajutorul unui senzor.</t>
  </si>
  <si>
    <t>Cantitatea de CO2 este afișată pe un ecran de tip ceas</t>
  </si>
  <si>
    <t>Atunci cand cantitatea de CO2 este este mai mare decat 0.1%, un semnal WARNING este generat</t>
  </si>
  <si>
    <t>Dacă semnalul WARNING este achitat atunci se porneste instalatia de ventilatie.</t>
  </si>
  <si>
    <t>Atunci cand cantitatea de CO2 este este mai mare decat 0.3%, un semnal ALARMĂ este generat</t>
  </si>
  <si>
    <t>După apariția semnalului ALARM se porneste instalatia de ventilatie</t>
  </si>
  <si>
    <t>Instalatia de ventilatie se oprește dacă cantitatea de CO2 este mai mica decat 0.05%</t>
  </si>
  <si>
    <t>Cerintele Clientului</t>
  </si>
  <si>
    <t>Nr</t>
  </si>
  <si>
    <t>Pret</t>
  </si>
  <si>
    <t>Total:</t>
  </si>
  <si>
    <t>The System must contain a method that offer an exact time base for the system to work properly.</t>
  </si>
  <si>
    <t>A timer isr shall be initialized with a frequency of &lt;project&gt;.</t>
  </si>
  <si>
    <t>The configured timer ISR shall keep traking of the current time by incrementing a time frame variable.</t>
  </si>
  <si>
    <t>All functionality that it not critical shall use the time frame variable.</t>
  </si>
  <si>
    <t>Time Critical functionality shall be executed inside ISR thread with the highest priority</t>
  </si>
  <si>
    <t>Sensor values shall be readed at every &lt;project&gt;.</t>
  </si>
  <si>
    <t>The sensor integrity values are between range &lt;project&gt;.</t>
  </si>
  <si>
    <t>An number of &lt;project&gt; sensor erounus values shall generate an sensor integrity error.</t>
  </si>
  <si>
    <t>The System must have the capability to indicate issues</t>
  </si>
  <si>
    <t>The System  must check all sensor values and act acordingly.</t>
  </si>
  <si>
    <t>When a sensor fault it's detected an ALARM it's rised &lt;project&gt;</t>
  </si>
  <si>
    <t>&lt;3 errors&gt;</t>
  </si>
  <si>
    <t>&lt;changeing the LED from green to red&gt;</t>
  </si>
  <si>
    <t>&lt;200 to 1000&gt;</t>
  </si>
  <si>
    <t>Project Configurations</t>
  </si>
  <si>
    <t>When CO2 excede &lt;project&gt; an WARNING it's rised &lt;project&gt;</t>
  </si>
  <si>
    <t>&lt;0.1%&gt;&lt;changeing the LED from green to red&gt;</t>
  </si>
  <si>
    <t>When CO2 excede &lt;project&gt; an ALARM it's rised &lt;project&gt;</t>
  </si>
  <si>
    <t>&lt;0.3%&gt;&lt;changeing the LED from green to red&gt;</t>
  </si>
  <si>
    <t>An issue indicator shall keep it's value untill a value outside risk it's received.</t>
  </si>
  <si>
    <t>The System shall have a method to clear the issues indicated.</t>
  </si>
  <si>
    <t>When an WARNING signal it's confirmed the ventilation shall start automatically</t>
  </si>
  <si>
    <t>When an ALARM signal it's generated the ventilation shall start automatically.</t>
  </si>
  <si>
    <t>Ventilation shall stop when the issue indicator it's cleared.</t>
  </si>
  <si>
    <t>The System must offer a method to vizualize the current CO2 concentration.</t>
  </si>
  <si>
    <t>The CO2 concentration value shall be displayed at every sensor data received.</t>
  </si>
  <si>
    <t>&lt;1 second&gt;</t>
  </si>
  <si>
    <t>&lt;1 Hz&gt;</t>
  </si>
  <si>
    <t>System. Req.</t>
  </si>
  <si>
    <t>SW. Reg.</t>
  </si>
  <si>
    <t>Total Actual Project Costs:</t>
  </si>
  <si>
    <t>Total Actual Project Hours:</t>
  </si>
  <si>
    <t>Dragan Alin</t>
  </si>
  <si>
    <t>Vaduva Mihnea</t>
  </si>
  <si>
    <t>Gavrilescu Dragos</t>
  </si>
  <si>
    <t>Bacanu Alexandra</t>
  </si>
  <si>
    <t>Resource name</t>
  </si>
  <si>
    <t>Resource type</t>
  </si>
  <si>
    <t>Cost:</t>
  </si>
  <si>
    <t>Hours:</t>
  </si>
  <si>
    <t>week 4</t>
  </si>
  <si>
    <t>week 3</t>
  </si>
  <si>
    <t>week 2</t>
  </si>
  <si>
    <t>week 1</t>
  </si>
  <si>
    <t xml:space="preserve"> Start Date:</t>
  </si>
  <si>
    <t>4 week project resource calculator (actual)</t>
  </si>
  <si>
    <t>Total Planned Project Costs:</t>
  </si>
  <si>
    <t>Total Planned Project Hours:</t>
  </si>
  <si>
    <t>4 week project resource calculator (planned)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</si>
</sst>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8" formatCode="&quot;$&quot;#,##0.00;[Red]&quot;$&quot;#,##0.00"/>
    <numFmt numFmtId="169" formatCode="_-[$$-409]* #,##0.00_ ;_-[$$-409]* \-#,##0.00\ ;_-[$$-409]* &quot;-&quot;??_ ;_-@_ "/>
    <numFmt numFmtId="170" formatCode="&quot;Tester&quot;"/>
    <numFmt numFmtId="171" formatCode="&quot;Developer&quot;"/>
    <numFmt numFmtId="172" formatCode="&quot;Project Manager&quot;"/>
    <numFmt numFmtId="173" formatCode="&quot;Cold Resource&quot;"/>
    <numFmt numFmtId="174" formatCode="d"/>
    <numFmt numFmtId="175" formatCode="mmm"/>
  </numFmts>
  <fonts count="1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8"/>
      <color theme="1" tint="4.9989318521683403E-2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31"/>
      <color theme="9" tint="-0.24994659260841701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B957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/>
      <diagonal/>
    </border>
  </borders>
  <cellStyleXfs count="15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8" fillId="0" borderId="0">
      <alignment vertical="center" wrapText="1"/>
    </xf>
    <xf numFmtId="0" fontId="8" fillId="4" borderId="33">
      <alignment horizontal="left" wrapText="1" indent="1"/>
    </xf>
    <xf numFmtId="0" fontId="8" fillId="4" borderId="33" applyNumberFormat="0" applyProtection="0">
      <alignment horizontal="right" wrapText="1" indent="1"/>
    </xf>
    <xf numFmtId="174" fontId="10" fillId="0" borderId="35">
      <alignment horizontal="left" vertical="center"/>
    </xf>
    <xf numFmtId="175" fontId="10" fillId="0" borderId="0" applyBorder="0">
      <alignment horizontal="left" vertical="center"/>
    </xf>
    <xf numFmtId="175" fontId="12" fillId="0" borderId="0">
      <alignment horizontal="left" vertical="center"/>
    </xf>
    <xf numFmtId="0" fontId="13" fillId="11" borderId="0" applyNumberFormat="0" applyAlignment="0" applyProtection="0"/>
    <xf numFmtId="0" fontId="13" fillId="12" borderId="0" applyNumberFormat="0" applyAlignment="0" applyProtection="0"/>
    <xf numFmtId="14" fontId="14" fillId="0" borderId="36" applyFill="0">
      <alignment horizont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12">
    <xf numFmtId="0" fontId="0" fillId="0" borderId="0" xfId="0"/>
    <xf numFmtId="0" fontId="5" fillId="0" borderId="2" xfId="3" applyFont="1" applyBorder="1" applyAlignment="1">
      <alignment horizontal="center"/>
    </xf>
    <xf numFmtId="0" fontId="4" fillId="0" borderId="0" xfId="3"/>
    <xf numFmtId="0" fontId="6" fillId="0" borderId="3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4" fillId="0" borderId="2" xfId="3" applyBorder="1" applyAlignment="1">
      <alignment horizontal="center" vertical="center"/>
    </xf>
    <xf numFmtId="0" fontId="4" fillId="0" borderId="0" xfId="3" applyAlignment="1"/>
    <xf numFmtId="0" fontId="4" fillId="0" borderId="6" xfId="3" applyBorder="1" applyAlignment="1">
      <alignment horizontal="center"/>
    </xf>
    <xf numFmtId="0" fontId="5" fillId="0" borderId="8" xfId="3" applyFont="1" applyBorder="1" applyAlignment="1">
      <alignment horizontal="center"/>
    </xf>
    <xf numFmtId="0" fontId="4" fillId="0" borderId="9" xfId="3" applyBorder="1" applyAlignment="1">
      <alignment horizontal="center"/>
    </xf>
    <xf numFmtId="0" fontId="4" fillId="0" borderId="10" xfId="3" applyBorder="1" applyAlignment="1">
      <alignment horizontal="center"/>
    </xf>
    <xf numFmtId="0" fontId="4" fillId="0" borderId="8" xfId="3" applyBorder="1" applyAlignment="1">
      <alignment horizontal="center"/>
    </xf>
    <xf numFmtId="0" fontId="4" fillId="0" borderId="11" xfId="3" applyBorder="1" applyAlignment="1">
      <alignment horizontal="center"/>
    </xf>
    <xf numFmtId="0" fontId="4" fillId="0" borderId="0" xfId="3" applyBorder="1" applyAlignment="1">
      <alignment horizontal="center"/>
    </xf>
    <xf numFmtId="0" fontId="4" fillId="0" borderId="12" xfId="3" applyBorder="1" applyAlignment="1">
      <alignment horizontal="center"/>
    </xf>
    <xf numFmtId="0" fontId="4" fillId="0" borderId="13" xfId="3" applyBorder="1" applyAlignment="1">
      <alignment horizontal="center"/>
    </xf>
    <xf numFmtId="0" fontId="4" fillId="0" borderId="14" xfId="3" applyBorder="1" applyAlignment="1">
      <alignment horizontal="center"/>
    </xf>
    <xf numFmtId="0" fontId="4" fillId="0" borderId="15" xfId="3" applyBorder="1" applyAlignment="1">
      <alignment horizontal="center"/>
    </xf>
    <xf numFmtId="0" fontId="5" fillId="0" borderId="8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3" fillId="0" borderId="0" xfId="0" applyFont="1"/>
    <xf numFmtId="0" fontId="7" fillId="0" borderId="22" xfId="0" applyFont="1" applyBorder="1" applyAlignment="1">
      <alignment horizontal="center" vertical="center"/>
    </xf>
    <xf numFmtId="168" fontId="6" fillId="0" borderId="3" xfId="3" applyNumberFormat="1" applyFont="1" applyBorder="1" applyAlignment="1">
      <alignment horizontal="center" vertical="center"/>
    </xf>
    <xf numFmtId="168" fontId="6" fillId="0" borderId="4" xfId="3" applyNumberFormat="1" applyFont="1" applyBorder="1" applyAlignment="1">
      <alignment horizontal="center" vertical="center"/>
    </xf>
    <xf numFmtId="168" fontId="6" fillId="0" borderId="5" xfId="3" applyNumberFormat="1" applyFont="1" applyBorder="1" applyAlignment="1">
      <alignment horizontal="center" vertical="center"/>
    </xf>
    <xf numFmtId="168" fontId="4" fillId="0" borderId="2" xfId="3" applyNumberFormat="1" applyBorder="1" applyAlignment="1">
      <alignment horizontal="center" vertical="center"/>
    </xf>
    <xf numFmtId="168" fontId="4" fillId="0" borderId="3" xfId="3" applyNumberFormat="1" applyBorder="1" applyAlignment="1">
      <alignment horizontal="center" vertical="center"/>
    </xf>
    <xf numFmtId="0" fontId="4" fillId="0" borderId="24" xfId="3" applyBorder="1" applyAlignment="1">
      <alignment horizontal="right"/>
    </xf>
    <xf numFmtId="168" fontId="4" fillId="0" borderId="23" xfId="3" applyNumberFormat="1" applyBorder="1" applyAlignment="1">
      <alignment horizontal="center"/>
    </xf>
    <xf numFmtId="0" fontId="0" fillId="0" borderId="25" xfId="0" applyBorder="1"/>
    <xf numFmtId="0" fontId="0" fillId="0" borderId="21" xfId="0" applyBorder="1"/>
    <xf numFmtId="0" fontId="0" fillId="0" borderId="19" xfId="0" applyBorder="1"/>
    <xf numFmtId="0" fontId="0" fillId="0" borderId="17" xfId="0" applyBorder="1"/>
    <xf numFmtId="0" fontId="0" fillId="0" borderId="12" xfId="0" applyBorder="1"/>
    <xf numFmtId="0" fontId="2" fillId="0" borderId="19" xfId="2" applyBorder="1"/>
    <xf numFmtId="0" fontId="2" fillId="0" borderId="22" xfId="2" applyBorder="1"/>
    <xf numFmtId="0" fontId="2" fillId="0" borderId="27" xfId="2" applyBorder="1"/>
    <xf numFmtId="0" fontId="2" fillId="0" borderId="0" xfId="2"/>
    <xf numFmtId="0" fontId="2" fillId="0" borderId="18" xfId="2" applyBorder="1"/>
    <xf numFmtId="0" fontId="2" fillId="0" borderId="16" xfId="2" applyBorder="1"/>
    <xf numFmtId="0" fontId="2" fillId="0" borderId="26" xfId="2" applyBorder="1"/>
    <xf numFmtId="0" fontId="2" fillId="0" borderId="28" xfId="2" applyBorder="1"/>
    <xf numFmtId="0" fontId="2" fillId="0" borderId="20" xfId="2" applyBorder="1"/>
    <xf numFmtId="0" fontId="2" fillId="0" borderId="15" xfId="2" applyBorder="1"/>
    <xf numFmtId="0" fontId="2" fillId="0" borderId="14" xfId="2" applyBorder="1"/>
    <xf numFmtId="0" fontId="5" fillId="0" borderId="7" xfId="0" applyFont="1" applyBorder="1"/>
    <xf numFmtId="0" fontId="5" fillId="0" borderId="23" xfId="0" applyFont="1" applyBorder="1"/>
    <xf numFmtId="0" fontId="5" fillId="0" borderId="25" xfId="0" applyFont="1" applyBorder="1"/>
    <xf numFmtId="0" fontId="1" fillId="2" borderId="29" xfId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2" applyBorder="1"/>
    <xf numFmtId="0" fontId="1" fillId="2" borderId="30" xfId="1" applyBorder="1" applyAlignment="1">
      <alignment horizontal="left"/>
    </xf>
    <xf numFmtId="0" fontId="1" fillId="2" borderId="31" xfId="1" applyBorder="1" applyAlignment="1">
      <alignment horizontal="left"/>
    </xf>
    <xf numFmtId="0" fontId="8" fillId="0" borderId="0" xfId="4">
      <alignment vertical="center" wrapText="1"/>
    </xf>
    <xf numFmtId="0" fontId="8" fillId="0" borderId="0" xfId="4" applyAlignment="1">
      <alignment horizontal="left" vertical="center" indent="1"/>
    </xf>
    <xf numFmtId="0" fontId="8" fillId="3" borderId="0" xfId="4" applyFill="1">
      <alignment vertical="center" wrapText="1"/>
    </xf>
    <xf numFmtId="0" fontId="8" fillId="3" borderId="0" xfId="4" applyFill="1" applyAlignment="1">
      <alignment horizontal="center"/>
    </xf>
    <xf numFmtId="0" fontId="8" fillId="0" borderId="0" xfId="4" applyAlignment="1">
      <alignment horizontal="center"/>
    </xf>
    <xf numFmtId="0" fontId="8" fillId="0" borderId="0" xfId="4" applyAlignment="1">
      <alignment horizontal="right" vertical="center" indent="1"/>
    </xf>
    <xf numFmtId="0" fontId="8" fillId="0" borderId="0" xfId="4" applyFill="1">
      <alignment vertical="center" wrapText="1"/>
    </xf>
    <xf numFmtId="0" fontId="8" fillId="0" borderId="0" xfId="4" applyFill="1" applyAlignment="1">
      <alignment horizontal="left" vertical="center" indent="1"/>
    </xf>
    <xf numFmtId="0" fontId="8" fillId="0" borderId="0" xfId="4" applyFill="1" applyAlignment="1">
      <alignment horizontal="center"/>
    </xf>
    <xf numFmtId="0" fontId="8" fillId="0" borderId="0" xfId="4" applyFill="1" applyAlignment="1">
      <alignment horizontal="right" vertical="center" indent="1"/>
    </xf>
    <xf numFmtId="168" fontId="8" fillId="0" borderId="0" xfId="4" applyNumberFormat="1" applyFill="1">
      <alignment vertical="center" wrapText="1"/>
    </xf>
    <xf numFmtId="169" fontId="8" fillId="0" borderId="0" xfId="4" applyNumberFormat="1" applyFill="1" applyAlignment="1">
      <alignment horizontal="center" vertical="center"/>
    </xf>
    <xf numFmtId="0" fontId="9" fillId="0" borderId="0" xfId="4" applyFont="1" applyFill="1" applyBorder="1" applyAlignment="1">
      <alignment horizontal="center" vertical="center"/>
    </xf>
    <xf numFmtId="0" fontId="8" fillId="0" borderId="0" xfId="4" applyFill="1" applyAlignment="1">
      <alignment horizontal="center" vertical="center"/>
    </xf>
    <xf numFmtId="0" fontId="8" fillId="0" borderId="32" xfId="4" applyFill="1" applyBorder="1" applyAlignment="1">
      <alignment horizontal="center" vertical="center"/>
    </xf>
    <xf numFmtId="169" fontId="0" fillId="4" borderId="33" xfId="5" applyNumberFormat="1" applyFont="1">
      <alignment horizontal="left" wrapText="1" indent="1"/>
    </xf>
    <xf numFmtId="0" fontId="8" fillId="4" borderId="33" xfId="5">
      <alignment horizontal="left" wrapText="1" indent="1"/>
    </xf>
    <xf numFmtId="0" fontId="8" fillId="0" borderId="34" xfId="4" applyBorder="1" applyAlignment="1">
      <alignment horizontal="left" vertical="center" indent="1"/>
    </xf>
    <xf numFmtId="0" fontId="8" fillId="5" borderId="34" xfId="4" applyFill="1" applyBorder="1" applyAlignment="1">
      <alignment horizontal="left" vertical="center" indent="1"/>
    </xf>
    <xf numFmtId="0" fontId="8" fillId="3" borderId="34" xfId="4" applyFill="1" applyBorder="1" applyAlignment="1">
      <alignment horizontal="left" vertical="center" indent="1"/>
    </xf>
    <xf numFmtId="0" fontId="8" fillId="6" borderId="34" xfId="4" applyFill="1" applyBorder="1" applyAlignment="1">
      <alignment horizontal="left" vertical="center" indent="1"/>
    </xf>
    <xf numFmtId="0" fontId="0" fillId="4" borderId="33" xfId="6" applyFont="1" applyAlignment="1">
      <alignment horizontal="left" wrapText="1"/>
    </xf>
    <xf numFmtId="170" fontId="8" fillId="4" borderId="33" xfId="5" applyNumberFormat="1" applyAlignment="1">
      <alignment horizontal="left" wrapText="1"/>
    </xf>
    <xf numFmtId="0" fontId="8" fillId="7" borderId="34" xfId="4" applyFill="1" applyBorder="1" applyAlignment="1">
      <alignment horizontal="left" vertical="center" indent="1"/>
    </xf>
    <xf numFmtId="171" fontId="8" fillId="4" borderId="33" xfId="5" applyNumberFormat="1" applyAlignment="1">
      <alignment horizontal="left" wrapText="1"/>
    </xf>
    <xf numFmtId="0" fontId="8" fillId="8" borderId="34" xfId="4" applyFill="1" applyBorder="1" applyAlignment="1">
      <alignment horizontal="left" vertical="center" indent="1"/>
    </xf>
    <xf numFmtId="172" fontId="8" fillId="4" borderId="33" xfId="5" applyNumberFormat="1" applyAlignment="1">
      <alignment horizontal="left" wrapText="1"/>
    </xf>
    <xf numFmtId="0" fontId="8" fillId="0" borderId="34" xfId="4" applyFill="1" applyBorder="1" applyAlignment="1">
      <alignment horizontal="left" vertical="center" indent="1"/>
    </xf>
    <xf numFmtId="0" fontId="8" fillId="9" borderId="34" xfId="4" applyFill="1" applyBorder="1" applyAlignment="1">
      <alignment horizontal="left" vertical="center" indent="1"/>
    </xf>
    <xf numFmtId="173" fontId="0" fillId="4" borderId="33" xfId="5" applyNumberFormat="1" applyFont="1" applyAlignment="1">
      <alignment horizontal="left" wrapText="1"/>
    </xf>
    <xf numFmtId="0" fontId="8" fillId="4" borderId="35" xfId="4" applyFill="1" applyBorder="1" applyAlignment="1">
      <alignment horizontal="left" indent="1"/>
    </xf>
    <xf numFmtId="174" fontId="10" fillId="10" borderId="35" xfId="7" applyFill="1" applyBorder="1">
      <alignment horizontal="left" vertical="center"/>
    </xf>
    <xf numFmtId="174" fontId="10" fillId="3" borderId="35" xfId="7" applyFill="1" applyBorder="1">
      <alignment horizontal="left" vertical="center"/>
    </xf>
    <xf numFmtId="174" fontId="10" fillId="5" borderId="35" xfId="7" applyFill="1" applyBorder="1">
      <alignment horizontal="left" vertical="center"/>
    </xf>
    <xf numFmtId="0" fontId="11" fillId="4" borderId="0" xfId="4" applyFont="1" applyFill="1" applyAlignment="1">
      <alignment horizontal="left" wrapText="1"/>
    </xf>
    <xf numFmtId="0" fontId="8" fillId="4" borderId="0" xfId="4" applyFill="1" applyAlignment="1">
      <alignment horizontal="left" indent="1"/>
    </xf>
    <xf numFmtId="175" fontId="10" fillId="10" borderId="0" xfId="8" applyFill="1">
      <alignment horizontal="left" vertical="center"/>
    </xf>
    <xf numFmtId="175" fontId="10" fillId="3" borderId="0" xfId="8" applyFill="1">
      <alignment horizontal="left" vertical="center"/>
    </xf>
    <xf numFmtId="175" fontId="10" fillId="5" borderId="0" xfId="8" applyFill="1">
      <alignment horizontal="left" vertical="center"/>
    </xf>
    <xf numFmtId="14" fontId="8" fillId="4" borderId="0" xfId="4" applyNumberFormat="1" applyFill="1" applyAlignment="1">
      <alignment horizontal="left" vertical="center"/>
    </xf>
    <xf numFmtId="0" fontId="8" fillId="4" borderId="0" xfId="4" applyFill="1" applyAlignment="1">
      <alignment horizontal="left" wrapText="1"/>
    </xf>
    <xf numFmtId="175" fontId="12" fillId="10" borderId="0" xfId="9" applyFill="1">
      <alignment horizontal="left" vertical="center"/>
    </xf>
    <xf numFmtId="175" fontId="12" fillId="3" borderId="0" xfId="9" applyFill="1">
      <alignment horizontal="left" vertical="center"/>
    </xf>
    <xf numFmtId="175" fontId="12" fillId="5" borderId="0" xfId="9" applyFill="1">
      <alignment horizontal="left" vertical="center"/>
    </xf>
    <xf numFmtId="0" fontId="13" fillId="11" borderId="0" xfId="10" applyAlignment="1">
      <alignment horizontal="left"/>
    </xf>
    <xf numFmtId="0" fontId="13" fillId="12" borderId="0" xfId="11" applyAlignment="1">
      <alignment horizontal="left"/>
    </xf>
    <xf numFmtId="14" fontId="8" fillId="0" borderId="0" xfId="4" applyNumberFormat="1" applyAlignment="1">
      <alignment horizontal="right" vertical="center" indent="1"/>
    </xf>
    <xf numFmtId="14" fontId="14" fillId="0" borderId="36" xfId="12">
      <alignment horizontal="center"/>
    </xf>
    <xf numFmtId="0" fontId="14" fillId="0" borderId="0" xfId="13" applyAlignment="1">
      <alignment horizontal="left"/>
    </xf>
    <xf numFmtId="0" fontId="8" fillId="0" borderId="0" xfId="4" applyAlignment="1">
      <alignment vertical="center"/>
    </xf>
    <xf numFmtId="0" fontId="15" fillId="0" borderId="0" xfId="14" applyAlignment="1">
      <alignment horizontal="left"/>
    </xf>
    <xf numFmtId="169" fontId="8" fillId="0" borderId="0" xfId="4" applyNumberFormat="1" applyFill="1" applyAlignment="1">
      <alignment horizontal="left" vertical="center"/>
    </xf>
    <xf numFmtId="0" fontId="8" fillId="0" borderId="32" xfId="4" applyFill="1" applyBorder="1" applyAlignment="1">
      <alignment horizontal="left" vertical="center"/>
    </xf>
    <xf numFmtId="0" fontId="9" fillId="0" borderId="37" xfId="4" applyFont="1" applyFill="1" applyBorder="1" applyAlignment="1">
      <alignment horizontal="center" vertical="center"/>
    </xf>
    <xf numFmtId="0" fontId="15" fillId="0" borderId="0" xfId="14" applyAlignment="1">
      <alignment horizontal="left" indent="1"/>
    </xf>
    <xf numFmtId="0" fontId="2" fillId="0" borderId="22" xfId="2" applyBorder="1" applyAlignment="1">
      <alignment horizontal="center" vertical="center"/>
    </xf>
    <xf numFmtId="0" fontId="2" fillId="0" borderId="22" xfId="2" applyBorder="1" applyAlignment="1">
      <alignment horizontal="left" vertical="center"/>
    </xf>
  </cellXfs>
  <cellStyles count="15">
    <cellStyle name="Calculation" xfId="1" builtinId="22"/>
    <cellStyle name="Date" xfId="12"/>
    <cellStyle name="Day of week" xfId="7"/>
    <cellStyle name="Heading 1 2" xfId="13"/>
    <cellStyle name="Heading 2 2" xfId="11"/>
    <cellStyle name="Heading 3 2" xfId="10"/>
    <cellStyle name="Heading 4 2" xfId="6"/>
    <cellStyle name="Month" xfId="9"/>
    <cellStyle name="Normal" xfId="0" builtinId="0"/>
    <cellStyle name="Normal 2" xfId="3"/>
    <cellStyle name="Normal 3" xfId="4"/>
    <cellStyle name="Status" xfId="5"/>
    <cellStyle name="Title 2" xfId="14"/>
    <cellStyle name="Warning Text" xfId="2" builtinId="11"/>
    <cellStyle name="Weekday" xfId="8"/>
  </cellStyles>
  <dxfs count="2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openxmlformats.org/officeDocument/2006/relationships/image" Target="../media/image7.pn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173934</xdr:colOff>
      <xdr:row>22</xdr:row>
      <xdr:rowOff>24848</xdr:rowOff>
    </xdr:from>
    <xdr:to>
      <xdr:col>5</xdr:col>
      <xdr:colOff>91756</xdr:colOff>
      <xdr:row>50</xdr:row>
      <xdr:rowOff>138467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934" y="4315239"/>
          <a:ext cx="11380952" cy="54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1120589</xdr:colOff>
      <xdr:row>1</xdr:row>
      <xdr:rowOff>137725</xdr:rowOff>
    </xdr:from>
    <xdr:to>
      <xdr:col>1</xdr:col>
      <xdr:colOff>2932945</xdr:colOff>
      <xdr:row>9</xdr:row>
      <xdr:rowOff>153437</xdr:rowOff>
    </xdr:to>
    <xdr:pic>
      <xdr:nvPicPr>
        <xdr:cNvPr id="2" name="Picture 1" descr="Controlor Nano V3.0 cu chip CH340">
          <a:extLst>
            <a:ext uri="{FF2B5EF4-FFF2-40B4-BE49-F238E27FC236}">
              <a16:creationId xmlns:a16="http://schemas.microsoft.com/office/drawing/2014/main" id="{2DCCADD7-48B8-456B-83FE-542DA56FD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3314" y="337750"/>
          <a:ext cx="1812356" cy="1530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1333500</xdr:colOff>
      <xdr:row>12</xdr:row>
      <xdr:rowOff>6044</xdr:rowOff>
    </xdr:from>
    <xdr:to>
      <xdr:col>1</xdr:col>
      <xdr:colOff>2444930</xdr:colOff>
      <xdr:row>16</xdr:row>
      <xdr:rowOff>79352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8293A2-77EF-4720-A33D-EDEF55302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6225" y="2292044"/>
          <a:ext cx="1111430" cy="835308"/>
        </a:xfrm>
        <a:prstGeom prst="rect">
          <a:avLst/>
        </a:prstGeom>
      </xdr:spPr>
    </xdr:pic>
    <xdr:clientData/>
  </xdr:twoCellAnchor>
  <xdr:twoCellAnchor editAs="oneCell">
    <xdr:from>
      <xdr:col>1</xdr:col>
      <xdr:colOff>1447799</xdr:colOff>
      <xdr:row>19</xdr:row>
      <xdr:rowOff>137160</xdr:rowOff>
    </xdr:from>
    <xdr:to>
      <xdr:col>1</xdr:col>
      <xdr:colOff>2225148</xdr:colOff>
      <xdr:row>23</xdr:row>
      <xdr:rowOff>73855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2C4D7C-6B2D-409B-8998-9926F355A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00524" y="3756660"/>
          <a:ext cx="777349" cy="698695"/>
        </a:xfrm>
        <a:prstGeom prst="rect">
          <a:avLst/>
        </a:prstGeom>
      </xdr:spPr>
    </xdr:pic>
    <xdr:clientData/>
  </xdr:twoCellAnchor>
  <xdr:twoCellAnchor editAs="oneCell">
    <xdr:from>
      <xdr:col>1</xdr:col>
      <xdr:colOff>1089660</xdr:colOff>
      <xdr:row>25</xdr:row>
      <xdr:rowOff>163190</xdr:rowOff>
    </xdr:from>
    <xdr:to>
      <xdr:col>1</xdr:col>
      <xdr:colOff>2529840</xdr:colOff>
      <xdr:row>33</xdr:row>
      <xdr:rowOff>22860</xdr:rowOff>
    </xdr:to>
    <xdr:pic>
      <xdr:nvPicPr>
        <xdr:cNvPr id="5" name="Picture 4" descr="DIGIFLEX 120mm Internal Desktop PC Fan for Computer Cooling : Amazon.co.uk:  Computers &amp;amp; Accessories">
          <a:extLst>
            <a:ext uri="{FF2B5EF4-FFF2-40B4-BE49-F238E27FC236}">
              <a16:creationId xmlns:a16="http://schemas.microsoft.com/office/drawing/2014/main" id="{F98FD7FF-E53A-4EA6-A1FC-99E92E028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2385" y="4925690"/>
          <a:ext cx="1440180" cy="1383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640080</xdr:colOff>
      <xdr:row>35</xdr:row>
      <xdr:rowOff>175260</xdr:rowOff>
    </xdr:from>
    <xdr:to>
      <xdr:col>1</xdr:col>
      <xdr:colOff>2941320</xdr:colOff>
      <xdr:row>48</xdr:row>
      <xdr:rowOff>99061</xdr:rowOff>
    </xdr:to>
    <xdr:pic>
      <xdr:nvPicPr>
        <xdr:cNvPr id="6" name="Picture 5" descr="16X2 LCD Display with l2C - Ebotics">
          <a:extLst>
            <a:ext uri="{FF2B5EF4-FFF2-40B4-BE49-F238E27FC236}">
              <a16:creationId xmlns:a16="http://schemas.microsoft.com/office/drawing/2014/main" id="{27F4247D-9E2D-4E4F-93A0-BA5487F19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2805" y="6842760"/>
          <a:ext cx="2301240" cy="2400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1201271</xdr:colOff>
      <xdr:row>51</xdr:row>
      <xdr:rowOff>109371</xdr:rowOff>
    </xdr:from>
    <xdr:to>
      <xdr:col>1</xdr:col>
      <xdr:colOff>2175342</xdr:colOff>
      <xdr:row>62</xdr:row>
      <xdr:rowOff>114292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EB827A-7A17-4E40-A9EE-B68395F22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53996" y="9824871"/>
          <a:ext cx="974071" cy="210042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21</xdr:col>
      <xdr:colOff>92131</xdr:colOff>
      <xdr:row>38</xdr:row>
      <xdr:rowOff>86641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63971" y="762000"/>
          <a:ext cx="9774014" cy="6563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zoomScale="130" zoomScaleNormal="130" workbookViewId="0">
      <selection activeCell="B13" sqref="B13"/>
    </sheetView>
  </sheetViews>
  <sheetFormatPr defaultRowHeight="15" x14ac:dyDescent="0.25"/>
  <cols>
    <col min="2" max="2" width="200.140625" customWidth="1"/>
  </cols>
  <sheetData>
    <row r="1" spans="1:2" s="21" customFormat="1" ht="15" customHeight="1" x14ac:dyDescent="0.25">
      <c r="A1" s="22" t="s">
        <v>32</v>
      </c>
      <c r="B1" s="22" t="s">
        <v>31</v>
      </c>
    </row>
    <row r="2" spans="1:2" s="38" customFormat="1" ht="15" customHeight="1" x14ac:dyDescent="0.25">
      <c r="A2" s="110">
        <v>1</v>
      </c>
      <c r="B2" s="111" t="s">
        <v>15</v>
      </c>
    </row>
    <row r="3" spans="1:2" s="38" customFormat="1" ht="15" customHeight="1" x14ac:dyDescent="0.25">
      <c r="A3" s="110">
        <v>2</v>
      </c>
      <c r="B3" s="111" t="s">
        <v>16</v>
      </c>
    </row>
    <row r="4" spans="1:2" s="38" customFormat="1" ht="15" customHeight="1" x14ac:dyDescent="0.25">
      <c r="A4" s="110">
        <v>3</v>
      </c>
      <c r="B4" s="111" t="s">
        <v>17</v>
      </c>
    </row>
    <row r="5" spans="1:2" s="38" customFormat="1" ht="15" customHeight="1" x14ac:dyDescent="0.25">
      <c r="A5" s="110">
        <v>4</v>
      </c>
      <c r="B5" s="111" t="s">
        <v>18</v>
      </c>
    </row>
    <row r="6" spans="1:2" s="38" customFormat="1" ht="15" customHeight="1" x14ac:dyDescent="0.25">
      <c r="A6" s="110">
        <v>5</v>
      </c>
      <c r="B6" s="111" t="s">
        <v>19</v>
      </c>
    </row>
    <row r="7" spans="1:2" s="38" customFormat="1" ht="15" customHeight="1" x14ac:dyDescent="0.25">
      <c r="A7" s="110">
        <v>6</v>
      </c>
      <c r="B7" s="111" t="s">
        <v>20</v>
      </c>
    </row>
    <row r="8" spans="1:2" s="38" customFormat="1" ht="15" customHeight="1" x14ac:dyDescent="0.25">
      <c r="A8" s="110">
        <v>7</v>
      </c>
      <c r="B8" s="111" t="s">
        <v>21</v>
      </c>
    </row>
    <row r="9" spans="1:2" s="38" customFormat="1" ht="15" customHeight="1" x14ac:dyDescent="0.25">
      <c r="A9" s="110">
        <v>8</v>
      </c>
      <c r="B9" s="111" t="s">
        <v>22</v>
      </c>
    </row>
    <row r="10" spans="1:2" s="38" customFormat="1" ht="15" customHeight="1" x14ac:dyDescent="0.25">
      <c r="A10" s="110">
        <v>9</v>
      </c>
      <c r="B10" s="111" t="s">
        <v>23</v>
      </c>
    </row>
    <row r="11" spans="1:2" s="38" customFormat="1" ht="15" customHeight="1" x14ac:dyDescent="0.25">
      <c r="A11" s="110">
        <v>10</v>
      </c>
      <c r="B11" s="111" t="s">
        <v>24</v>
      </c>
    </row>
    <row r="12" spans="1:2" s="38" customFormat="1" ht="15" customHeight="1" x14ac:dyDescent="0.25">
      <c r="A12" s="110">
        <v>11</v>
      </c>
      <c r="B12" s="111" t="s">
        <v>25</v>
      </c>
    </row>
    <row r="13" spans="1:2" s="38" customFormat="1" ht="15" customHeight="1" x14ac:dyDescent="0.25">
      <c r="A13" s="110">
        <v>12</v>
      </c>
      <c r="B13" s="111" t="s">
        <v>26</v>
      </c>
    </row>
    <row r="14" spans="1:2" s="38" customFormat="1" ht="15" customHeight="1" x14ac:dyDescent="0.25">
      <c r="A14" s="110">
        <v>13</v>
      </c>
      <c r="B14" s="111" t="s">
        <v>27</v>
      </c>
    </row>
    <row r="15" spans="1:2" s="38" customFormat="1" ht="15" customHeight="1" x14ac:dyDescent="0.25">
      <c r="A15" s="110">
        <v>14</v>
      </c>
      <c r="B15" s="111" t="s">
        <v>28</v>
      </c>
    </row>
    <row r="16" spans="1:2" s="38" customFormat="1" ht="15" customHeight="1" x14ac:dyDescent="0.25">
      <c r="A16" s="110">
        <v>15</v>
      </c>
      <c r="B16" s="111" t="s">
        <v>29</v>
      </c>
    </row>
    <row r="17" spans="1:2" s="38" customFormat="1" ht="15" customHeight="1" x14ac:dyDescent="0.25">
      <c r="A17" s="110">
        <v>16</v>
      </c>
      <c r="B17" s="111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7"/>
  <sheetViews>
    <sheetView zoomScale="115" zoomScaleNormal="115" workbookViewId="0">
      <selection activeCell="I30" sqref="I30"/>
    </sheetView>
  </sheetViews>
  <sheetFormatPr defaultRowHeight="15" x14ac:dyDescent="0.25"/>
  <cols>
    <col min="1" max="1" width="13.7109375" style="33" customWidth="1"/>
    <col min="2" max="2" width="11.28515625" style="34" customWidth="1"/>
    <col min="3" max="3" width="96.85546875" customWidth="1"/>
    <col min="4" max="4" width="40.85546875" style="33" customWidth="1"/>
    <col min="6" max="46" width="9.140625" style="50"/>
  </cols>
  <sheetData>
    <row r="1" spans="1:46" s="30" customFormat="1" ht="16.5" thickBot="1" x14ac:dyDescent="0.3">
      <c r="A1" s="46" t="s">
        <v>63</v>
      </c>
      <c r="B1" s="47" t="s">
        <v>64</v>
      </c>
      <c r="C1" s="48"/>
      <c r="D1" s="46" t="s">
        <v>49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</row>
    <row r="2" spans="1:46" ht="15.75" thickBot="1" x14ac:dyDescent="0.3">
      <c r="A2" s="49">
        <v>1</v>
      </c>
      <c r="B2" s="53" t="s">
        <v>35</v>
      </c>
      <c r="C2" s="54"/>
      <c r="D2" s="31"/>
    </row>
    <row r="3" spans="1:46" s="38" customFormat="1" x14ac:dyDescent="0.25">
      <c r="A3" s="35"/>
      <c r="B3" s="36">
        <v>1.1000000000000001</v>
      </c>
      <c r="C3" s="37" t="s">
        <v>36</v>
      </c>
      <c r="D3" s="35" t="s">
        <v>62</v>
      </c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</row>
    <row r="4" spans="1:46" s="38" customFormat="1" x14ac:dyDescent="0.25">
      <c r="A4" s="35"/>
      <c r="B4" s="39">
        <v>1.2</v>
      </c>
      <c r="C4" s="40" t="s">
        <v>37</v>
      </c>
      <c r="D4" s="35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</row>
    <row r="5" spans="1:46" s="38" customFormat="1" x14ac:dyDescent="0.25">
      <c r="A5" s="35"/>
      <c r="B5" s="39">
        <v>1.3</v>
      </c>
      <c r="C5" s="40" t="s">
        <v>38</v>
      </c>
      <c r="D5" s="35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</row>
    <row r="6" spans="1:46" s="38" customFormat="1" ht="15.75" thickBot="1" x14ac:dyDescent="0.3">
      <c r="A6" s="35"/>
      <c r="B6" s="41">
        <v>1.4</v>
      </c>
      <c r="C6" s="42" t="s">
        <v>39</v>
      </c>
      <c r="D6" s="35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</row>
    <row r="7" spans="1:46" ht="15.75" thickBot="1" x14ac:dyDescent="0.3">
      <c r="A7" s="49">
        <v>2</v>
      </c>
      <c r="B7" s="53" t="s">
        <v>44</v>
      </c>
      <c r="C7" s="54"/>
      <c r="D7" s="32"/>
    </row>
    <row r="8" spans="1:46" s="38" customFormat="1" x14ac:dyDescent="0.25">
      <c r="A8" s="35"/>
      <c r="B8" s="36">
        <v>2.1</v>
      </c>
      <c r="C8" s="37" t="s">
        <v>40</v>
      </c>
      <c r="D8" s="35" t="s">
        <v>61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</row>
    <row r="9" spans="1:46" s="38" customFormat="1" x14ac:dyDescent="0.25">
      <c r="A9" s="35"/>
      <c r="B9" s="39">
        <v>2.2000000000000002</v>
      </c>
      <c r="C9" s="40" t="s">
        <v>41</v>
      </c>
      <c r="D9" s="35" t="s">
        <v>48</v>
      </c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</row>
    <row r="10" spans="1:46" s="38" customFormat="1" ht="15.75" thickBot="1" x14ac:dyDescent="0.3">
      <c r="A10" s="35"/>
      <c r="B10" s="41">
        <v>2.2999999999999998</v>
      </c>
      <c r="C10" s="42" t="s">
        <v>42</v>
      </c>
      <c r="D10" s="35" t="s">
        <v>46</v>
      </c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1:46" ht="15.75" thickBot="1" x14ac:dyDescent="0.3">
      <c r="A11" s="49">
        <v>3</v>
      </c>
      <c r="B11" s="53" t="s">
        <v>43</v>
      </c>
      <c r="C11" s="54"/>
      <c r="D11" s="32"/>
    </row>
    <row r="12" spans="1:46" s="38" customFormat="1" x14ac:dyDescent="0.25">
      <c r="A12" s="35"/>
      <c r="B12" s="36">
        <v>3.1</v>
      </c>
      <c r="C12" s="37" t="s">
        <v>45</v>
      </c>
      <c r="D12" s="35" t="s">
        <v>47</v>
      </c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</row>
    <row r="13" spans="1:46" s="38" customFormat="1" x14ac:dyDescent="0.25">
      <c r="A13" s="35"/>
      <c r="B13" s="39">
        <v>3.2</v>
      </c>
      <c r="C13" s="40" t="s">
        <v>50</v>
      </c>
      <c r="D13" s="35" t="s">
        <v>51</v>
      </c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</row>
    <row r="14" spans="1:46" s="38" customFormat="1" x14ac:dyDescent="0.25">
      <c r="A14" s="35"/>
      <c r="B14" s="39">
        <v>3.3</v>
      </c>
      <c r="C14" s="40" t="s">
        <v>52</v>
      </c>
      <c r="D14" s="35" t="s">
        <v>53</v>
      </c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</row>
    <row r="15" spans="1:46" s="38" customFormat="1" ht="15.75" thickBot="1" x14ac:dyDescent="0.3">
      <c r="A15" s="35"/>
      <c r="B15" s="41">
        <v>3.4</v>
      </c>
      <c r="C15" s="42" t="s">
        <v>54</v>
      </c>
      <c r="D15" s="35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</row>
    <row r="16" spans="1:46" ht="15.75" thickBot="1" x14ac:dyDescent="0.3">
      <c r="A16" s="49">
        <v>4</v>
      </c>
      <c r="B16" s="53" t="s">
        <v>55</v>
      </c>
      <c r="C16" s="54"/>
      <c r="D16" s="32"/>
    </row>
    <row r="17" spans="1:46" s="38" customFormat="1" x14ac:dyDescent="0.25">
      <c r="A17" s="35"/>
      <c r="B17" s="36">
        <v>4.0999999999999996</v>
      </c>
      <c r="C17" s="37" t="s">
        <v>56</v>
      </c>
      <c r="D17" s="35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</row>
    <row r="18" spans="1:46" s="38" customFormat="1" x14ac:dyDescent="0.25">
      <c r="A18" s="35"/>
      <c r="B18" s="39">
        <v>4.2</v>
      </c>
      <c r="C18" s="40" t="s">
        <v>57</v>
      </c>
      <c r="D18" s="35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</row>
    <row r="19" spans="1:46" s="38" customFormat="1" ht="15.75" thickBot="1" x14ac:dyDescent="0.3">
      <c r="A19" s="35"/>
      <c r="B19" s="41">
        <v>4.3</v>
      </c>
      <c r="C19" s="42" t="s">
        <v>58</v>
      </c>
      <c r="D19" s="35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</row>
    <row r="20" spans="1:46" ht="15.75" thickBot="1" x14ac:dyDescent="0.3">
      <c r="A20" s="49">
        <v>5</v>
      </c>
      <c r="B20" s="53" t="s">
        <v>59</v>
      </c>
      <c r="C20" s="54"/>
      <c r="D20" s="32"/>
    </row>
    <row r="21" spans="1:46" s="38" customFormat="1" ht="15.75" thickBot="1" x14ac:dyDescent="0.3">
      <c r="A21" s="43"/>
      <c r="B21" s="44">
        <v>5.0999999999999996</v>
      </c>
      <c r="C21" s="45" t="s">
        <v>60</v>
      </c>
      <c r="D21" s="43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</row>
    <row r="23" spans="1:46" s="51" customFormat="1" x14ac:dyDescent="0.25"/>
    <row r="24" spans="1:46" s="51" customFormat="1" x14ac:dyDescent="0.25"/>
    <row r="25" spans="1:46" s="51" customFormat="1" x14ac:dyDescent="0.25"/>
    <row r="26" spans="1:46" s="51" customFormat="1" x14ac:dyDescent="0.25"/>
    <row r="27" spans="1:46" s="51" customFormat="1" x14ac:dyDescent="0.25"/>
    <row r="28" spans="1:46" s="51" customFormat="1" x14ac:dyDescent="0.25"/>
    <row r="29" spans="1:46" s="51" customFormat="1" x14ac:dyDescent="0.25"/>
    <row r="30" spans="1:46" s="51" customFormat="1" x14ac:dyDescent="0.25"/>
    <row r="31" spans="1:46" s="51" customFormat="1" x14ac:dyDescent="0.25"/>
    <row r="32" spans="1:46" s="51" customFormat="1" x14ac:dyDescent="0.25"/>
    <row r="33" s="51" customFormat="1" x14ac:dyDescent="0.25"/>
    <row r="34" s="51" customFormat="1" x14ac:dyDescent="0.25"/>
    <row r="35" s="51" customFormat="1" x14ac:dyDescent="0.25"/>
    <row r="36" s="51" customFormat="1" x14ac:dyDescent="0.25"/>
    <row r="37" s="51" customFormat="1" x14ac:dyDescent="0.25"/>
    <row r="38" s="51" customFormat="1" x14ac:dyDescent="0.25"/>
    <row r="39" s="51" customFormat="1" x14ac:dyDescent="0.25"/>
    <row r="40" s="51" customFormat="1" x14ac:dyDescent="0.25"/>
    <row r="41" s="51" customFormat="1" x14ac:dyDescent="0.25"/>
    <row r="42" s="51" customFormat="1" x14ac:dyDescent="0.25"/>
    <row r="43" s="51" customFormat="1" x14ac:dyDescent="0.25"/>
    <row r="44" s="51" customFormat="1" x14ac:dyDescent="0.25"/>
    <row r="45" s="51" customFormat="1" x14ac:dyDescent="0.25"/>
    <row r="46" s="51" customFormat="1" x14ac:dyDescent="0.25"/>
    <row r="47" s="51" customFormat="1" x14ac:dyDescent="0.25"/>
    <row r="48" s="51" customFormat="1" x14ac:dyDescent="0.25"/>
    <row r="49" s="51" customFormat="1" x14ac:dyDescent="0.25"/>
    <row r="50" s="51" customFormat="1" x14ac:dyDescent="0.25"/>
    <row r="51" s="51" customFormat="1" x14ac:dyDescent="0.25"/>
    <row r="52" s="51" customFormat="1" x14ac:dyDescent="0.25"/>
    <row r="53" s="51" customFormat="1" x14ac:dyDescent="0.25"/>
    <row r="54" s="51" customFormat="1" x14ac:dyDescent="0.25"/>
    <row r="55" s="51" customFormat="1" x14ac:dyDescent="0.25"/>
    <row r="56" s="51" customFormat="1" x14ac:dyDescent="0.25"/>
    <row r="57" s="51" customFormat="1" x14ac:dyDescent="0.25"/>
    <row r="58" s="51" customFormat="1" x14ac:dyDescent="0.25"/>
    <row r="59" s="51" customFormat="1" x14ac:dyDescent="0.25"/>
    <row r="60" s="51" customFormat="1" x14ac:dyDescent="0.25"/>
    <row r="61" s="51" customFormat="1" x14ac:dyDescent="0.25"/>
    <row r="62" s="51" customFormat="1" x14ac:dyDescent="0.25"/>
    <row r="63" s="51" customFormat="1" x14ac:dyDescent="0.25"/>
    <row r="64" s="51" customFormat="1" x14ac:dyDescent="0.25"/>
    <row r="65" s="51" customFormat="1" x14ac:dyDescent="0.25"/>
    <row r="66" s="51" customFormat="1" x14ac:dyDescent="0.25"/>
    <row r="67" s="51" customFormat="1" x14ac:dyDescent="0.25"/>
    <row r="68" s="51" customFormat="1" x14ac:dyDescent="0.25"/>
    <row r="69" s="51" customFormat="1" x14ac:dyDescent="0.25"/>
    <row r="70" s="51" customFormat="1" x14ac:dyDescent="0.25"/>
    <row r="71" s="51" customFormat="1" x14ac:dyDescent="0.25"/>
    <row r="72" s="51" customFormat="1" x14ac:dyDescent="0.25"/>
    <row r="73" s="51" customFormat="1" x14ac:dyDescent="0.25"/>
    <row r="74" s="51" customFormat="1" x14ac:dyDescent="0.25"/>
    <row r="75" s="51" customFormat="1" x14ac:dyDescent="0.25"/>
    <row r="76" s="51" customFormat="1" x14ac:dyDescent="0.25"/>
    <row r="77" s="51" customFormat="1" x14ac:dyDescent="0.25"/>
    <row r="78" s="51" customFormat="1" x14ac:dyDescent="0.25"/>
    <row r="79" s="51" customFormat="1" x14ac:dyDescent="0.25"/>
    <row r="80" s="51" customFormat="1" x14ac:dyDescent="0.25"/>
    <row r="81" s="51" customFormat="1" x14ac:dyDescent="0.25"/>
    <row r="82" s="51" customFormat="1" x14ac:dyDescent="0.25"/>
    <row r="83" s="51" customFormat="1" x14ac:dyDescent="0.25"/>
    <row r="84" s="51" customFormat="1" x14ac:dyDescent="0.25"/>
    <row r="85" s="51" customFormat="1" x14ac:dyDescent="0.25"/>
    <row r="86" s="51" customFormat="1" x14ac:dyDescent="0.25"/>
    <row r="87" s="51" customFormat="1" x14ac:dyDescent="0.25"/>
    <row r="88" s="51" customFormat="1" x14ac:dyDescent="0.25"/>
    <row r="89" s="51" customFormat="1" x14ac:dyDescent="0.25"/>
    <row r="90" s="51" customFormat="1" x14ac:dyDescent="0.25"/>
    <row r="91" s="51" customFormat="1" x14ac:dyDescent="0.25"/>
    <row r="92" s="51" customFormat="1" x14ac:dyDescent="0.25"/>
    <row r="93" s="51" customFormat="1" x14ac:dyDescent="0.25"/>
    <row r="94" s="51" customFormat="1" x14ac:dyDescent="0.25"/>
    <row r="95" s="51" customFormat="1" x14ac:dyDescent="0.25"/>
    <row r="96" s="51" customFormat="1" x14ac:dyDescent="0.25"/>
    <row r="97" s="51" customFormat="1" x14ac:dyDescent="0.25"/>
    <row r="98" s="51" customFormat="1" x14ac:dyDescent="0.25"/>
    <row r="99" s="51" customFormat="1" x14ac:dyDescent="0.25"/>
    <row r="100" s="51" customFormat="1" x14ac:dyDescent="0.25"/>
    <row r="101" s="51" customFormat="1" x14ac:dyDescent="0.25"/>
    <row r="102" s="51" customFormat="1" x14ac:dyDescent="0.25"/>
    <row r="103" s="51" customFormat="1" x14ac:dyDescent="0.25"/>
    <row r="104" s="51" customFormat="1" x14ac:dyDescent="0.25"/>
    <row r="105" s="51" customFormat="1" x14ac:dyDescent="0.25"/>
    <row r="106" s="51" customFormat="1" x14ac:dyDescent="0.25"/>
    <row r="107" s="51" customFormat="1" x14ac:dyDescent="0.25"/>
    <row r="108" s="51" customFormat="1" x14ac:dyDescent="0.25"/>
    <row r="109" s="51" customFormat="1" x14ac:dyDescent="0.25"/>
    <row r="110" s="51" customFormat="1" x14ac:dyDescent="0.25"/>
    <row r="111" s="51" customFormat="1" x14ac:dyDescent="0.25"/>
    <row r="112" s="51" customFormat="1" x14ac:dyDescent="0.25"/>
    <row r="113" s="51" customFormat="1" x14ac:dyDescent="0.25"/>
    <row r="114" s="51" customFormat="1" x14ac:dyDescent="0.25"/>
    <row r="115" s="51" customFormat="1" x14ac:dyDescent="0.25"/>
    <row r="116" s="51" customFormat="1" x14ac:dyDescent="0.25"/>
    <row r="117" s="51" customFormat="1" x14ac:dyDescent="0.25"/>
    <row r="118" s="51" customFormat="1" x14ac:dyDescent="0.25"/>
    <row r="119" s="51" customFormat="1" x14ac:dyDescent="0.25"/>
    <row r="120" s="51" customFormat="1" x14ac:dyDescent="0.25"/>
    <row r="121" s="51" customFormat="1" x14ac:dyDescent="0.25"/>
    <row r="122" s="51" customFormat="1" x14ac:dyDescent="0.25"/>
    <row r="123" s="51" customFormat="1" x14ac:dyDescent="0.25"/>
    <row r="124" s="51" customFormat="1" x14ac:dyDescent="0.25"/>
    <row r="125" s="51" customFormat="1" x14ac:dyDescent="0.25"/>
    <row r="126" s="51" customFormat="1" x14ac:dyDescent="0.25"/>
    <row r="127" s="51" customFormat="1" x14ac:dyDescent="0.25"/>
    <row r="128" s="51" customFormat="1" x14ac:dyDescent="0.25"/>
    <row r="129" s="51" customFormat="1" x14ac:dyDescent="0.25"/>
    <row r="130" s="51" customFormat="1" x14ac:dyDescent="0.25"/>
    <row r="131" s="51" customFormat="1" x14ac:dyDescent="0.25"/>
    <row r="132" s="51" customFormat="1" x14ac:dyDescent="0.25"/>
    <row r="133" s="51" customFormat="1" x14ac:dyDescent="0.25"/>
    <row r="134" s="51" customFormat="1" x14ac:dyDescent="0.25"/>
    <row r="135" s="51" customFormat="1" x14ac:dyDescent="0.25"/>
    <row r="136" s="51" customFormat="1" x14ac:dyDescent="0.25"/>
    <row r="137" s="51" customFormat="1" x14ac:dyDescent="0.25"/>
    <row r="138" s="51" customFormat="1" x14ac:dyDescent="0.25"/>
    <row r="139" s="51" customFormat="1" x14ac:dyDescent="0.25"/>
    <row r="140" s="51" customFormat="1" x14ac:dyDescent="0.25"/>
    <row r="141" s="51" customFormat="1" x14ac:dyDescent="0.25"/>
    <row r="142" s="51" customFormat="1" x14ac:dyDescent="0.25"/>
    <row r="143" s="51" customFormat="1" x14ac:dyDescent="0.25"/>
    <row r="144" s="51" customFormat="1" x14ac:dyDescent="0.25"/>
    <row r="145" s="51" customFormat="1" x14ac:dyDescent="0.25"/>
    <row r="146" s="51" customFormat="1" x14ac:dyDescent="0.25"/>
    <row r="147" s="51" customFormat="1" x14ac:dyDescent="0.25"/>
    <row r="148" s="51" customFormat="1" x14ac:dyDescent="0.25"/>
    <row r="149" s="51" customFormat="1" x14ac:dyDescent="0.25"/>
    <row r="150" s="51" customFormat="1" x14ac:dyDescent="0.25"/>
    <row r="151" s="51" customFormat="1" x14ac:dyDescent="0.25"/>
    <row r="152" s="51" customFormat="1" x14ac:dyDescent="0.25"/>
    <row r="153" s="51" customFormat="1" x14ac:dyDescent="0.25"/>
    <row r="154" s="51" customFormat="1" x14ac:dyDescent="0.25"/>
    <row r="155" s="51" customFormat="1" x14ac:dyDescent="0.25"/>
    <row r="156" s="51" customFormat="1" x14ac:dyDescent="0.25"/>
    <row r="157" s="51" customFormat="1" x14ac:dyDescent="0.25"/>
    <row r="158" s="51" customFormat="1" x14ac:dyDescent="0.25"/>
    <row r="159" s="51" customFormat="1" x14ac:dyDescent="0.25"/>
    <row r="160" s="51" customFormat="1" x14ac:dyDescent="0.25"/>
    <row r="161" s="51" customFormat="1" x14ac:dyDescent="0.25"/>
    <row r="162" s="51" customFormat="1" x14ac:dyDescent="0.25"/>
    <row r="163" s="51" customFormat="1" x14ac:dyDescent="0.25"/>
    <row r="164" s="51" customFormat="1" x14ac:dyDescent="0.25"/>
    <row r="165" s="51" customFormat="1" x14ac:dyDescent="0.25"/>
    <row r="166" s="51" customFormat="1" x14ac:dyDescent="0.25"/>
    <row r="167" s="51" customFormat="1" x14ac:dyDescent="0.25"/>
    <row r="168" s="51" customFormat="1" x14ac:dyDescent="0.25"/>
    <row r="169" s="51" customFormat="1" x14ac:dyDescent="0.25"/>
    <row r="170" s="51" customFormat="1" x14ac:dyDescent="0.25"/>
    <row r="171" s="51" customFormat="1" x14ac:dyDescent="0.25"/>
    <row r="172" s="51" customFormat="1" x14ac:dyDescent="0.25"/>
    <row r="173" s="51" customFormat="1" x14ac:dyDescent="0.25"/>
    <row r="174" s="51" customFormat="1" x14ac:dyDescent="0.25"/>
    <row r="175" s="51" customFormat="1" x14ac:dyDescent="0.25"/>
    <row r="176" s="51" customFormat="1" x14ac:dyDescent="0.25"/>
    <row r="177" s="51" customFormat="1" x14ac:dyDescent="0.25"/>
    <row r="178" s="51" customFormat="1" x14ac:dyDescent="0.25"/>
    <row r="179" s="51" customFormat="1" x14ac:dyDescent="0.25"/>
    <row r="180" s="51" customFormat="1" x14ac:dyDescent="0.25"/>
    <row r="181" s="51" customFormat="1" x14ac:dyDescent="0.25"/>
    <row r="182" s="51" customFormat="1" x14ac:dyDescent="0.25"/>
    <row r="183" s="51" customFormat="1" x14ac:dyDescent="0.25"/>
    <row r="184" s="51" customFormat="1" x14ac:dyDescent="0.25"/>
    <row r="185" s="51" customFormat="1" x14ac:dyDescent="0.25"/>
    <row r="186" s="51" customFormat="1" x14ac:dyDescent="0.25"/>
    <row r="187" s="51" customFormat="1" x14ac:dyDescent="0.25"/>
    <row r="188" s="51" customFormat="1" x14ac:dyDescent="0.25"/>
    <row r="189" s="51" customFormat="1" x14ac:dyDescent="0.25"/>
    <row r="190" s="51" customFormat="1" x14ac:dyDescent="0.25"/>
    <row r="191" s="51" customFormat="1" x14ac:dyDescent="0.25"/>
    <row r="192" s="51" customFormat="1" x14ac:dyDescent="0.25"/>
    <row r="193" s="51" customFormat="1" x14ac:dyDescent="0.25"/>
    <row r="194" s="51" customFormat="1" x14ac:dyDescent="0.25"/>
    <row r="195" s="51" customFormat="1" x14ac:dyDescent="0.25"/>
    <row r="196" s="51" customFormat="1" x14ac:dyDescent="0.25"/>
    <row r="197" s="51" customFormat="1" x14ac:dyDescent="0.25"/>
    <row r="198" s="51" customFormat="1" x14ac:dyDescent="0.25"/>
    <row r="199" s="51" customFormat="1" x14ac:dyDescent="0.25"/>
    <row r="200" s="51" customFormat="1" x14ac:dyDescent="0.25"/>
    <row r="201" s="51" customFormat="1" x14ac:dyDescent="0.25"/>
    <row r="202" s="51" customFormat="1" x14ac:dyDescent="0.25"/>
    <row r="203" s="51" customFormat="1" x14ac:dyDescent="0.25"/>
    <row r="204" s="51" customFormat="1" x14ac:dyDescent="0.25"/>
    <row r="205" s="51" customFormat="1" x14ac:dyDescent="0.25"/>
    <row r="206" s="51" customFormat="1" x14ac:dyDescent="0.25"/>
    <row r="207" s="51" customFormat="1" x14ac:dyDescent="0.25"/>
    <row r="208" s="51" customFormat="1" x14ac:dyDescent="0.25"/>
    <row r="209" s="51" customFormat="1" x14ac:dyDescent="0.25"/>
    <row r="210" s="51" customFormat="1" x14ac:dyDescent="0.25"/>
    <row r="211" s="51" customFormat="1" x14ac:dyDescent="0.25"/>
    <row r="212" s="51" customFormat="1" x14ac:dyDescent="0.25"/>
    <row r="213" s="51" customFormat="1" x14ac:dyDescent="0.25"/>
    <row r="214" s="51" customFormat="1" x14ac:dyDescent="0.25"/>
    <row r="215" s="51" customFormat="1" x14ac:dyDescent="0.25"/>
    <row r="216" s="51" customFormat="1" x14ac:dyDescent="0.25"/>
    <row r="217" s="51" customFormat="1" x14ac:dyDescent="0.25"/>
    <row r="218" s="51" customFormat="1" x14ac:dyDescent="0.25"/>
    <row r="219" s="51" customFormat="1" x14ac:dyDescent="0.25"/>
    <row r="220" s="51" customFormat="1" x14ac:dyDescent="0.25"/>
    <row r="221" s="51" customFormat="1" x14ac:dyDescent="0.25"/>
    <row r="222" s="51" customFormat="1" x14ac:dyDescent="0.25"/>
    <row r="223" s="51" customFormat="1" x14ac:dyDescent="0.25"/>
    <row r="224" s="51" customFormat="1" x14ac:dyDescent="0.25"/>
    <row r="225" s="51" customFormat="1" x14ac:dyDescent="0.25"/>
    <row r="226" s="51" customFormat="1" x14ac:dyDescent="0.25"/>
    <row r="227" s="51" customFormat="1" x14ac:dyDescent="0.25"/>
    <row r="228" s="51" customFormat="1" x14ac:dyDescent="0.25"/>
    <row r="229" s="51" customFormat="1" x14ac:dyDescent="0.25"/>
    <row r="230" s="51" customFormat="1" x14ac:dyDescent="0.25"/>
    <row r="231" s="51" customFormat="1" x14ac:dyDescent="0.25"/>
    <row r="232" s="51" customFormat="1" x14ac:dyDescent="0.25"/>
    <row r="233" s="51" customFormat="1" x14ac:dyDescent="0.25"/>
    <row r="234" s="51" customFormat="1" x14ac:dyDescent="0.25"/>
    <row r="235" s="51" customFormat="1" x14ac:dyDescent="0.25"/>
    <row r="236" s="51" customFormat="1" x14ac:dyDescent="0.25"/>
    <row r="237" s="51" customFormat="1" x14ac:dyDescent="0.25"/>
    <row r="238" s="51" customFormat="1" x14ac:dyDescent="0.25"/>
    <row r="239" s="51" customFormat="1" x14ac:dyDescent="0.25"/>
    <row r="240" s="51" customFormat="1" x14ac:dyDescent="0.25"/>
    <row r="241" s="51" customFormat="1" x14ac:dyDescent="0.25"/>
    <row r="242" s="51" customFormat="1" x14ac:dyDescent="0.25"/>
    <row r="243" s="51" customFormat="1" x14ac:dyDescent="0.25"/>
    <row r="244" s="51" customFormat="1" x14ac:dyDescent="0.25"/>
    <row r="245" s="51" customFormat="1" x14ac:dyDescent="0.25"/>
    <row r="246" s="51" customFormat="1" x14ac:dyDescent="0.25"/>
    <row r="247" s="51" customFormat="1" x14ac:dyDescent="0.25"/>
    <row r="248" s="51" customFormat="1" x14ac:dyDescent="0.25"/>
    <row r="249" s="51" customFormat="1" x14ac:dyDescent="0.25"/>
    <row r="250" s="51" customFormat="1" x14ac:dyDescent="0.25"/>
    <row r="251" s="51" customFormat="1" x14ac:dyDescent="0.25"/>
    <row r="252" s="51" customFormat="1" x14ac:dyDescent="0.25"/>
    <row r="253" s="51" customFormat="1" x14ac:dyDescent="0.25"/>
    <row r="254" s="51" customFormat="1" x14ac:dyDescent="0.25"/>
    <row r="255" s="51" customFormat="1" x14ac:dyDescent="0.25"/>
    <row r="256" s="51" customFormat="1" x14ac:dyDescent="0.25"/>
    <row r="257" s="51" customFormat="1" x14ac:dyDescent="0.25"/>
    <row r="258" s="51" customFormat="1" x14ac:dyDescent="0.25"/>
    <row r="259" s="51" customFormat="1" x14ac:dyDescent="0.25"/>
    <row r="260" s="51" customFormat="1" x14ac:dyDescent="0.25"/>
    <row r="261" s="51" customFormat="1" x14ac:dyDescent="0.25"/>
    <row r="262" s="51" customFormat="1" x14ac:dyDescent="0.25"/>
    <row r="263" s="51" customFormat="1" x14ac:dyDescent="0.25"/>
    <row r="264" s="51" customFormat="1" x14ac:dyDescent="0.25"/>
    <row r="265" s="51" customFormat="1" x14ac:dyDescent="0.25"/>
    <row r="266" s="51" customFormat="1" x14ac:dyDescent="0.25"/>
    <row r="267" s="51" customFormat="1" x14ac:dyDescent="0.25"/>
    <row r="268" s="51" customFormat="1" x14ac:dyDescent="0.25"/>
    <row r="269" s="51" customFormat="1" x14ac:dyDescent="0.25"/>
    <row r="270" s="51" customFormat="1" x14ac:dyDescent="0.25"/>
    <row r="271" s="51" customFormat="1" x14ac:dyDescent="0.25"/>
    <row r="272" s="51" customFormat="1" x14ac:dyDescent="0.25"/>
    <row r="273" s="51" customFormat="1" x14ac:dyDescent="0.25"/>
    <row r="274" s="51" customFormat="1" x14ac:dyDescent="0.25"/>
    <row r="275" s="51" customFormat="1" x14ac:dyDescent="0.25"/>
    <row r="276" s="51" customFormat="1" x14ac:dyDescent="0.25"/>
    <row r="277" s="51" customFormat="1" x14ac:dyDescent="0.25"/>
    <row r="278" s="51" customFormat="1" x14ac:dyDescent="0.25"/>
    <row r="279" s="51" customFormat="1" x14ac:dyDescent="0.25"/>
    <row r="280" s="51" customFormat="1" x14ac:dyDescent="0.25"/>
    <row r="281" s="51" customFormat="1" x14ac:dyDescent="0.25"/>
    <row r="282" s="51" customFormat="1" x14ac:dyDescent="0.25"/>
    <row r="283" s="51" customFormat="1" x14ac:dyDescent="0.25"/>
    <row r="284" s="51" customFormat="1" x14ac:dyDescent="0.25"/>
    <row r="285" s="51" customFormat="1" x14ac:dyDescent="0.25"/>
    <row r="286" s="51" customFormat="1" x14ac:dyDescent="0.25"/>
    <row r="287" s="51" customFormat="1" x14ac:dyDescent="0.25"/>
    <row r="288" s="51" customFormat="1" x14ac:dyDescent="0.25"/>
    <row r="289" s="51" customFormat="1" x14ac:dyDescent="0.25"/>
    <row r="290" s="51" customFormat="1" x14ac:dyDescent="0.25"/>
    <row r="291" s="51" customFormat="1" x14ac:dyDescent="0.25"/>
    <row r="292" s="51" customFormat="1" x14ac:dyDescent="0.25"/>
    <row r="293" s="51" customFormat="1" x14ac:dyDescent="0.25"/>
    <row r="294" s="51" customFormat="1" x14ac:dyDescent="0.25"/>
    <row r="295" s="51" customFormat="1" x14ac:dyDescent="0.25"/>
    <row r="296" s="51" customFormat="1" x14ac:dyDescent="0.25"/>
    <row r="297" s="51" customFormat="1" x14ac:dyDescent="0.25"/>
    <row r="298" s="51" customFormat="1" x14ac:dyDescent="0.25"/>
    <row r="299" s="51" customFormat="1" x14ac:dyDescent="0.25"/>
    <row r="300" s="51" customFormat="1" x14ac:dyDescent="0.25"/>
    <row r="301" s="51" customFormat="1" x14ac:dyDescent="0.25"/>
    <row r="302" s="51" customFormat="1" x14ac:dyDescent="0.25"/>
    <row r="303" s="51" customFormat="1" x14ac:dyDescent="0.25"/>
    <row r="304" s="51" customFormat="1" x14ac:dyDescent="0.25"/>
    <row r="305" s="51" customFormat="1" x14ac:dyDescent="0.25"/>
    <row r="306" s="51" customFormat="1" x14ac:dyDescent="0.25"/>
    <row r="307" s="51" customFormat="1" x14ac:dyDescent="0.25"/>
    <row r="308" s="51" customFormat="1" x14ac:dyDescent="0.25"/>
    <row r="309" s="51" customFormat="1" x14ac:dyDescent="0.25"/>
    <row r="310" s="51" customFormat="1" x14ac:dyDescent="0.25"/>
    <row r="311" s="51" customFormat="1" x14ac:dyDescent="0.25"/>
    <row r="312" s="51" customFormat="1" x14ac:dyDescent="0.25"/>
    <row r="313" s="51" customFormat="1" x14ac:dyDescent="0.25"/>
    <row r="314" s="51" customFormat="1" x14ac:dyDescent="0.25"/>
    <row r="315" s="51" customFormat="1" x14ac:dyDescent="0.25"/>
    <row r="316" s="51" customFormat="1" x14ac:dyDescent="0.25"/>
    <row r="317" s="51" customFormat="1" x14ac:dyDescent="0.25"/>
    <row r="318" s="51" customFormat="1" x14ac:dyDescent="0.25"/>
    <row r="319" s="51" customFormat="1" x14ac:dyDescent="0.25"/>
    <row r="320" s="51" customFormat="1" x14ac:dyDescent="0.25"/>
    <row r="321" s="51" customFormat="1" x14ac:dyDescent="0.25"/>
    <row r="322" s="51" customFormat="1" x14ac:dyDescent="0.25"/>
    <row r="323" s="51" customFormat="1" x14ac:dyDescent="0.25"/>
    <row r="324" s="51" customFormat="1" x14ac:dyDescent="0.25"/>
    <row r="325" s="51" customFormat="1" x14ac:dyDescent="0.25"/>
    <row r="326" s="51" customFormat="1" x14ac:dyDescent="0.25"/>
    <row r="327" s="51" customFormat="1" x14ac:dyDescent="0.25"/>
    <row r="328" s="51" customFormat="1" x14ac:dyDescent="0.25"/>
    <row r="329" s="51" customFormat="1" x14ac:dyDescent="0.25"/>
    <row r="330" s="51" customFormat="1" x14ac:dyDescent="0.25"/>
    <row r="331" s="51" customFormat="1" x14ac:dyDescent="0.25"/>
    <row r="332" s="51" customFormat="1" x14ac:dyDescent="0.25"/>
    <row r="333" s="51" customFormat="1" x14ac:dyDescent="0.25"/>
    <row r="334" s="51" customFormat="1" x14ac:dyDescent="0.25"/>
    <row r="335" s="51" customFormat="1" x14ac:dyDescent="0.25"/>
    <row r="336" s="51" customFormat="1" x14ac:dyDescent="0.25"/>
    <row r="337" s="51" customFormat="1" x14ac:dyDescent="0.25"/>
    <row r="338" s="51" customFormat="1" x14ac:dyDescent="0.25"/>
    <row r="339" s="51" customFormat="1" x14ac:dyDescent="0.25"/>
    <row r="340" s="51" customFormat="1" x14ac:dyDescent="0.25"/>
    <row r="341" s="51" customFormat="1" x14ac:dyDescent="0.25"/>
    <row r="342" s="51" customFormat="1" x14ac:dyDescent="0.25"/>
    <row r="343" s="51" customFormat="1" x14ac:dyDescent="0.25"/>
    <row r="344" s="51" customFormat="1" x14ac:dyDescent="0.25"/>
    <row r="345" s="51" customFormat="1" x14ac:dyDescent="0.25"/>
    <row r="346" s="51" customFormat="1" x14ac:dyDescent="0.25"/>
    <row r="347" s="51" customFormat="1" x14ac:dyDescent="0.25"/>
    <row r="348" s="51" customFormat="1" x14ac:dyDescent="0.25"/>
    <row r="349" s="51" customFormat="1" x14ac:dyDescent="0.25"/>
    <row r="350" s="51" customFormat="1" x14ac:dyDescent="0.25"/>
    <row r="351" s="51" customFormat="1" x14ac:dyDescent="0.25"/>
    <row r="352" s="51" customFormat="1" x14ac:dyDescent="0.25"/>
    <row r="353" s="51" customFormat="1" x14ac:dyDescent="0.25"/>
    <row r="354" s="51" customFormat="1" x14ac:dyDescent="0.25"/>
    <row r="355" s="51" customFormat="1" x14ac:dyDescent="0.25"/>
    <row r="356" s="51" customFormat="1" x14ac:dyDescent="0.25"/>
    <row r="357" s="51" customFormat="1" x14ac:dyDescent="0.25"/>
    <row r="358" s="51" customFormat="1" x14ac:dyDescent="0.25"/>
    <row r="359" s="51" customFormat="1" x14ac:dyDescent="0.25"/>
    <row r="360" s="51" customFormat="1" x14ac:dyDescent="0.25"/>
    <row r="361" s="51" customFormat="1" x14ac:dyDescent="0.25"/>
    <row r="362" s="51" customFormat="1" x14ac:dyDescent="0.25"/>
    <row r="363" s="51" customFormat="1" x14ac:dyDescent="0.25"/>
    <row r="364" s="51" customFormat="1" x14ac:dyDescent="0.25"/>
    <row r="365" s="51" customFormat="1" x14ac:dyDescent="0.25"/>
    <row r="366" s="51" customFormat="1" x14ac:dyDescent="0.25"/>
    <row r="367" s="51" customFormat="1" x14ac:dyDescent="0.25"/>
    <row r="368" s="51" customFormat="1" x14ac:dyDescent="0.25"/>
    <row r="369" s="51" customFormat="1" x14ac:dyDescent="0.25"/>
    <row r="370" s="51" customFormat="1" x14ac:dyDescent="0.25"/>
    <row r="371" s="51" customFormat="1" x14ac:dyDescent="0.25"/>
    <row r="372" s="51" customFormat="1" x14ac:dyDescent="0.25"/>
    <row r="373" s="51" customFormat="1" x14ac:dyDescent="0.25"/>
    <row r="374" s="51" customFormat="1" x14ac:dyDescent="0.25"/>
    <row r="375" s="51" customFormat="1" x14ac:dyDescent="0.25"/>
    <row r="376" s="51" customFormat="1" x14ac:dyDescent="0.25"/>
    <row r="377" s="51" customFormat="1" x14ac:dyDescent="0.25"/>
    <row r="378" s="51" customFormat="1" x14ac:dyDescent="0.25"/>
    <row r="379" s="51" customFormat="1" x14ac:dyDescent="0.25"/>
    <row r="380" s="51" customFormat="1" x14ac:dyDescent="0.25"/>
    <row r="381" s="51" customFormat="1" x14ac:dyDescent="0.25"/>
    <row r="382" s="51" customFormat="1" x14ac:dyDescent="0.25"/>
    <row r="383" s="51" customFormat="1" x14ac:dyDescent="0.25"/>
    <row r="384" s="51" customFormat="1" x14ac:dyDescent="0.25"/>
    <row r="385" s="51" customFormat="1" x14ac:dyDescent="0.25"/>
    <row r="386" s="51" customFormat="1" x14ac:dyDescent="0.25"/>
    <row r="387" s="51" customFormat="1" x14ac:dyDescent="0.25"/>
    <row r="388" s="51" customFormat="1" x14ac:dyDescent="0.25"/>
    <row r="389" s="51" customFormat="1" x14ac:dyDescent="0.25"/>
    <row r="390" s="51" customFormat="1" x14ac:dyDescent="0.25"/>
    <row r="391" s="51" customFormat="1" x14ac:dyDescent="0.25"/>
    <row r="392" s="51" customFormat="1" x14ac:dyDescent="0.25"/>
    <row r="393" s="51" customFormat="1" x14ac:dyDescent="0.25"/>
    <row r="394" s="51" customFormat="1" x14ac:dyDescent="0.25"/>
    <row r="395" s="51" customFormat="1" x14ac:dyDescent="0.25"/>
    <row r="396" s="51" customFormat="1" x14ac:dyDescent="0.25"/>
    <row r="397" s="51" customForma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46"/>
  <sheetViews>
    <sheetView topLeftCell="A10" zoomScale="85" zoomScaleNormal="85" workbookViewId="0">
      <selection activeCell="B72" sqref="B72"/>
    </sheetView>
  </sheetViews>
  <sheetFormatPr defaultRowHeight="15" x14ac:dyDescent="0.25"/>
  <cols>
    <col min="1" max="1" width="41.28515625" style="2" customWidth="1"/>
    <col min="2" max="2" width="54" style="2" customWidth="1"/>
    <col min="3" max="3" width="8.85546875" style="2" customWidth="1"/>
    <col min="4" max="16384" width="9.140625" style="2"/>
  </cols>
  <sheetData>
    <row r="1" spans="1:44" ht="15.75" x14ac:dyDescent="0.25">
      <c r="A1" s="1" t="s">
        <v>0</v>
      </c>
      <c r="B1" s="9" t="s">
        <v>1</v>
      </c>
      <c r="C1" s="1" t="s">
        <v>33</v>
      </c>
      <c r="D1" s="19" t="s">
        <v>14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ht="14.45" customHeight="1" x14ac:dyDescent="0.25">
      <c r="A2" s="3" t="s">
        <v>2</v>
      </c>
      <c r="B2" s="10" t="s">
        <v>3</v>
      </c>
      <c r="C2" s="23">
        <v>22</v>
      </c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5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x14ac:dyDescent="0.25">
      <c r="A3" s="4"/>
      <c r="B3" s="8"/>
      <c r="C3" s="24"/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5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4"/>
      <c r="B4" s="8"/>
      <c r="C4" s="24"/>
      <c r="D4" s="13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5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x14ac:dyDescent="0.25">
      <c r="A5" s="4"/>
      <c r="B5" s="8"/>
      <c r="C5" s="24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5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x14ac:dyDescent="0.25">
      <c r="A6" s="4"/>
      <c r="B6" s="8"/>
      <c r="C6" s="24"/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x14ac:dyDescent="0.25">
      <c r="A7" s="4"/>
      <c r="B7" s="8"/>
      <c r="C7" s="24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5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x14ac:dyDescent="0.25">
      <c r="A8" s="4"/>
      <c r="B8" s="8"/>
      <c r="C8" s="24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5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x14ac:dyDescent="0.25">
      <c r="A9" s="4"/>
      <c r="B9" s="8"/>
      <c r="C9" s="24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5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x14ac:dyDescent="0.25">
      <c r="A10" s="4"/>
      <c r="B10" s="8"/>
      <c r="C10" s="24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5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x14ac:dyDescent="0.25">
      <c r="A11" s="5"/>
      <c r="B11" s="11"/>
      <c r="C11" s="25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x14ac:dyDescent="0.25">
      <c r="A12" s="6" t="s">
        <v>4</v>
      </c>
      <c r="B12" s="12" t="s">
        <v>5</v>
      </c>
      <c r="C12" s="26">
        <v>19</v>
      </c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5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x14ac:dyDescent="0.25">
      <c r="A13" s="6"/>
      <c r="B13" s="12"/>
      <c r="C13" s="26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5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x14ac:dyDescent="0.25">
      <c r="A14" s="6"/>
      <c r="B14" s="12"/>
      <c r="C14" s="26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5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x14ac:dyDescent="0.25">
      <c r="A15" s="6"/>
      <c r="B15" s="12"/>
      <c r="C15" s="26"/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5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x14ac:dyDescent="0.25">
      <c r="A16" s="6"/>
      <c r="B16" s="12"/>
      <c r="C16" s="26"/>
      <c r="D16" s="1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5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x14ac:dyDescent="0.25">
      <c r="A17" s="6"/>
      <c r="B17" s="12"/>
      <c r="C17" s="26"/>
      <c r="D17" s="1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x14ac:dyDescent="0.25">
      <c r="A18" s="6"/>
      <c r="B18" s="12"/>
      <c r="C18" s="26"/>
      <c r="D18" s="1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5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x14ac:dyDescent="0.25">
      <c r="A19" s="6"/>
      <c r="B19" s="12"/>
      <c r="C19" s="26"/>
      <c r="D19" s="13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5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x14ac:dyDescent="0.25">
      <c r="A20" s="6" t="s">
        <v>6</v>
      </c>
      <c r="B20" s="12" t="s">
        <v>7</v>
      </c>
      <c r="C20" s="26">
        <v>0.5</v>
      </c>
      <c r="D20" s="1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5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x14ac:dyDescent="0.25">
      <c r="A21" s="6"/>
      <c r="B21" s="12"/>
      <c r="C21" s="26"/>
      <c r="D21" s="13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5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x14ac:dyDescent="0.25">
      <c r="A22" s="6"/>
      <c r="B22" s="12"/>
      <c r="C22" s="26"/>
      <c r="D22" s="13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5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x14ac:dyDescent="0.25">
      <c r="A23" s="6"/>
      <c r="B23" s="12"/>
      <c r="C23" s="26"/>
      <c r="D23" s="13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5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x14ac:dyDescent="0.25">
      <c r="A24" s="6"/>
      <c r="B24" s="12"/>
      <c r="C24" s="26"/>
      <c r="D24" s="1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5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x14ac:dyDescent="0.25">
      <c r="A25" s="6"/>
      <c r="B25" s="12"/>
      <c r="C25" s="26"/>
      <c r="D25" s="13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5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x14ac:dyDescent="0.25">
      <c r="A26" s="6" t="s">
        <v>8</v>
      </c>
      <c r="B26" s="12" t="s">
        <v>9</v>
      </c>
      <c r="C26" s="26">
        <v>4</v>
      </c>
      <c r="D26" s="13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5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x14ac:dyDescent="0.25">
      <c r="A27" s="6"/>
      <c r="B27" s="12"/>
      <c r="C27" s="26"/>
      <c r="D27" s="13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5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x14ac:dyDescent="0.25">
      <c r="A28" s="6"/>
      <c r="B28" s="12"/>
      <c r="C28" s="26"/>
      <c r="D28" s="1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5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x14ac:dyDescent="0.25">
      <c r="A29" s="6"/>
      <c r="B29" s="12"/>
      <c r="C29" s="26"/>
      <c r="D29" s="13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5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x14ac:dyDescent="0.25">
      <c r="A30" s="6"/>
      <c r="B30" s="12"/>
      <c r="C30" s="26"/>
      <c r="D30" s="13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5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x14ac:dyDescent="0.25">
      <c r="A31" s="6"/>
      <c r="B31" s="12"/>
      <c r="C31" s="26"/>
      <c r="D31" s="13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5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x14ac:dyDescent="0.25">
      <c r="A32" s="6"/>
      <c r="B32" s="12"/>
      <c r="C32" s="26"/>
      <c r="D32" s="1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5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x14ac:dyDescent="0.25">
      <c r="A33" s="6"/>
      <c r="B33" s="12"/>
      <c r="C33" s="26"/>
      <c r="D33" s="13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5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x14ac:dyDescent="0.25">
      <c r="A34" s="6"/>
      <c r="B34" s="12"/>
      <c r="C34" s="26"/>
      <c r="D34" s="13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5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x14ac:dyDescent="0.25">
      <c r="A35" s="6"/>
      <c r="B35" s="12"/>
      <c r="C35" s="26"/>
      <c r="D35" s="13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5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x14ac:dyDescent="0.25">
      <c r="A36" s="6" t="s">
        <v>10</v>
      </c>
      <c r="B36" s="12" t="s">
        <v>11</v>
      </c>
      <c r="C36" s="26">
        <v>4</v>
      </c>
      <c r="D36" s="13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5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x14ac:dyDescent="0.25">
      <c r="A37" s="6"/>
      <c r="B37" s="12"/>
      <c r="C37" s="26"/>
      <c r="D37" s="13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5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x14ac:dyDescent="0.25">
      <c r="A38" s="6"/>
      <c r="B38" s="12"/>
      <c r="C38" s="26"/>
      <c r="D38" s="13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5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x14ac:dyDescent="0.25">
      <c r="A39" s="6"/>
      <c r="B39" s="12"/>
      <c r="C39" s="26"/>
      <c r="D39" s="13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5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x14ac:dyDescent="0.25">
      <c r="A40" s="6"/>
      <c r="B40" s="12"/>
      <c r="C40" s="26"/>
      <c r="D40" s="13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5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x14ac:dyDescent="0.25">
      <c r="A41" s="6"/>
      <c r="B41" s="12"/>
      <c r="C41" s="26"/>
      <c r="D41" s="13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5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x14ac:dyDescent="0.25">
      <c r="A42" s="6"/>
      <c r="B42" s="12"/>
      <c r="C42" s="26"/>
      <c r="D42" s="13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5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x14ac:dyDescent="0.25">
      <c r="A43" s="6"/>
      <c r="B43" s="12"/>
      <c r="C43" s="26"/>
      <c r="D43" s="13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5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x14ac:dyDescent="0.25">
      <c r="A44" s="6"/>
      <c r="B44" s="12"/>
      <c r="C44" s="26"/>
      <c r="D44" s="13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5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x14ac:dyDescent="0.25">
      <c r="A45" s="6"/>
      <c r="B45" s="12"/>
      <c r="C45" s="26"/>
      <c r="D45" s="13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5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x14ac:dyDescent="0.25">
      <c r="A46" s="6"/>
      <c r="B46" s="12"/>
      <c r="C46" s="26"/>
      <c r="D46" s="13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5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x14ac:dyDescent="0.25">
      <c r="A47" s="6"/>
      <c r="B47" s="12"/>
      <c r="C47" s="26"/>
      <c r="D47" s="13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5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x14ac:dyDescent="0.25">
      <c r="A48" s="6"/>
      <c r="B48" s="12"/>
      <c r="C48" s="26"/>
      <c r="D48" s="13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5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x14ac:dyDescent="0.25">
      <c r="A49" s="6"/>
      <c r="B49" s="12"/>
      <c r="C49" s="26"/>
      <c r="D49" s="13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5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x14ac:dyDescent="0.25">
      <c r="A50" s="6"/>
      <c r="B50" s="12"/>
      <c r="C50" s="26"/>
      <c r="D50" s="13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5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x14ac:dyDescent="0.25">
      <c r="A51" s="6" t="s">
        <v>12</v>
      </c>
      <c r="B51" s="12" t="s">
        <v>13</v>
      </c>
      <c r="C51" s="26">
        <v>100</v>
      </c>
      <c r="D51" s="13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5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x14ac:dyDescent="0.25">
      <c r="A52" s="6"/>
      <c r="B52" s="12"/>
      <c r="C52" s="26"/>
      <c r="D52" s="13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5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x14ac:dyDescent="0.25">
      <c r="A53" s="6"/>
      <c r="B53" s="12"/>
      <c r="C53" s="26"/>
      <c r="D53" s="13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5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 x14ac:dyDescent="0.25">
      <c r="A54" s="6"/>
      <c r="B54" s="12"/>
      <c r="C54" s="26"/>
      <c r="D54" s="13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5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x14ac:dyDescent="0.25">
      <c r="A55" s="6"/>
      <c r="B55" s="12"/>
      <c r="C55" s="26"/>
      <c r="D55" s="13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5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x14ac:dyDescent="0.25">
      <c r="A56" s="6"/>
      <c r="B56" s="12"/>
      <c r="C56" s="26"/>
      <c r="D56" s="13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5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x14ac:dyDescent="0.25">
      <c r="A57" s="6"/>
      <c r="B57" s="12"/>
      <c r="C57" s="26"/>
      <c r="D57" s="13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5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x14ac:dyDescent="0.25">
      <c r="A58" s="6"/>
      <c r="B58" s="12"/>
      <c r="C58" s="26"/>
      <c r="D58" s="13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5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x14ac:dyDescent="0.25">
      <c r="A59" s="6"/>
      <c r="B59" s="12"/>
      <c r="C59" s="26"/>
      <c r="D59" s="13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5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x14ac:dyDescent="0.25">
      <c r="A60" s="6"/>
      <c r="B60" s="12"/>
      <c r="C60" s="26"/>
      <c r="D60" s="13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5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x14ac:dyDescent="0.25">
      <c r="A61" s="6"/>
      <c r="B61" s="12"/>
      <c r="C61" s="26"/>
      <c r="D61" s="13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5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x14ac:dyDescent="0.25">
      <c r="A62" s="6"/>
      <c r="B62" s="12"/>
      <c r="C62" s="26"/>
      <c r="D62" s="13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5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x14ac:dyDescent="0.25">
      <c r="A63" s="6"/>
      <c r="B63" s="12"/>
      <c r="C63" s="26"/>
      <c r="D63" s="13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5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ht="15.75" thickBot="1" x14ac:dyDescent="0.3">
      <c r="A64" s="6"/>
      <c r="B64" s="10"/>
      <c r="C64" s="27"/>
      <c r="D64" s="1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8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2:44" ht="15.75" thickBot="1" x14ac:dyDescent="0.3">
      <c r="B65" s="28" t="s">
        <v>34</v>
      </c>
      <c r="C65" s="29">
        <f>SUM(C2:C64)</f>
        <v>149.5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2:44" x14ac:dyDescent="0.25"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2:44" x14ac:dyDescent="0.25"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2:44" x14ac:dyDescent="0.25"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2:44" x14ac:dyDescent="0.25"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2:44" x14ac:dyDescent="0.25"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2:44" x14ac:dyDescent="0.25"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2:44" x14ac:dyDescent="0.25"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2:44" x14ac:dyDescent="0.25"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2:44" x14ac:dyDescent="0.25"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2:44" x14ac:dyDescent="0.25"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2:44" x14ac:dyDescent="0.25"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2:44" x14ac:dyDescent="0.25"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2:44" x14ac:dyDescent="0.25"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2:44" x14ac:dyDescent="0.25"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2:44" x14ac:dyDescent="0.25"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4:44" x14ac:dyDescent="0.25"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4:44" x14ac:dyDescent="0.25"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4:44" x14ac:dyDescent="0.25"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4:44" x14ac:dyDescent="0.25"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spans="4:44" x14ac:dyDescent="0.25"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spans="4:44" x14ac:dyDescent="0.25"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4:44" x14ac:dyDescent="0.25"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4:44" x14ac:dyDescent="0.25"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4:44" x14ac:dyDescent="0.25"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4:44" x14ac:dyDescent="0.25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4:44" x14ac:dyDescent="0.25"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4:44" x14ac:dyDescent="0.25"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4:44" x14ac:dyDescent="0.25"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4:44" x14ac:dyDescent="0.25"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4:44" x14ac:dyDescent="0.25"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4:44" x14ac:dyDescent="0.25"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4:44" x14ac:dyDescent="0.25"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spans="4:44" x14ac:dyDescent="0.25"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spans="4:44" x14ac:dyDescent="0.25"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spans="4:44" x14ac:dyDescent="0.25"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spans="4:44" x14ac:dyDescent="0.25"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spans="4:44" x14ac:dyDescent="0.25"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spans="4:44" x14ac:dyDescent="0.25"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spans="4:44" x14ac:dyDescent="0.25"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spans="4:44" x14ac:dyDescent="0.25"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spans="4:44" x14ac:dyDescent="0.25"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4:44" x14ac:dyDescent="0.25"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spans="4:44" x14ac:dyDescent="0.25"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spans="4:44" x14ac:dyDescent="0.25"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spans="4:44" x14ac:dyDescent="0.25"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spans="4:44" x14ac:dyDescent="0.25"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spans="4:44" x14ac:dyDescent="0.25"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spans="4:44" x14ac:dyDescent="0.25"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spans="4:44" x14ac:dyDescent="0.25"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spans="4:44" x14ac:dyDescent="0.25"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spans="4:44" x14ac:dyDescent="0.25"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spans="4:44" x14ac:dyDescent="0.25"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spans="4:44" x14ac:dyDescent="0.25"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spans="4:44" x14ac:dyDescent="0.25"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spans="4:44" x14ac:dyDescent="0.25"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spans="4:44" x14ac:dyDescent="0.25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spans="4:44" x14ac:dyDescent="0.25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spans="4:44" x14ac:dyDescent="0.25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spans="4:44" x14ac:dyDescent="0.25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4:44" x14ac:dyDescent="0.25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4:44" x14ac:dyDescent="0.25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spans="4:44" x14ac:dyDescent="0.25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spans="4:44" x14ac:dyDescent="0.25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spans="4:44" x14ac:dyDescent="0.25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spans="4:44" x14ac:dyDescent="0.25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spans="4:44" x14ac:dyDescent="0.25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spans="4:44" x14ac:dyDescent="0.25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spans="4:44" x14ac:dyDescent="0.25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spans="4:44" x14ac:dyDescent="0.25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spans="4:44" x14ac:dyDescent="0.25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spans="4:44" x14ac:dyDescent="0.25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spans="4:44" x14ac:dyDescent="0.25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spans="4:44" x14ac:dyDescent="0.25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spans="4:44" x14ac:dyDescent="0.25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spans="4:44" x14ac:dyDescent="0.25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spans="4:44" x14ac:dyDescent="0.25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spans="4:44" x14ac:dyDescent="0.25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spans="4:44" x14ac:dyDescent="0.25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spans="4:44" x14ac:dyDescent="0.25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spans="4:44" x14ac:dyDescent="0.25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spans="4:44" x14ac:dyDescent="0.25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spans="4:44" x14ac:dyDescent="0.25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spans="4:44" x14ac:dyDescent="0.25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spans="4:44" x14ac:dyDescent="0.25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spans="4:44" x14ac:dyDescent="0.25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spans="4:44" x14ac:dyDescent="0.25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spans="4:44" x14ac:dyDescent="0.25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spans="4:44" x14ac:dyDescent="0.25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spans="4:44" x14ac:dyDescent="0.25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spans="4:44" x14ac:dyDescent="0.25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spans="4:44" x14ac:dyDescent="0.25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spans="4:44" x14ac:dyDescent="0.25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spans="4:44" x14ac:dyDescent="0.25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spans="4:44" x14ac:dyDescent="0.25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spans="4:44" x14ac:dyDescent="0.25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spans="4:44" x14ac:dyDescent="0.25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spans="4:44" x14ac:dyDescent="0.25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spans="4:44" x14ac:dyDescent="0.25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spans="4:44" x14ac:dyDescent="0.25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spans="4:44" x14ac:dyDescent="0.25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spans="4:44" x14ac:dyDescent="0.25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spans="4:44" x14ac:dyDescent="0.25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spans="4:44" x14ac:dyDescent="0.25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spans="4:44" x14ac:dyDescent="0.25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spans="4:44" x14ac:dyDescent="0.25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spans="4:44" x14ac:dyDescent="0.25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spans="4:44" x14ac:dyDescent="0.25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spans="4:44" x14ac:dyDescent="0.25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spans="4:44" x14ac:dyDescent="0.25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spans="4:44" x14ac:dyDescent="0.25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spans="4:44" x14ac:dyDescent="0.25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spans="4:44" x14ac:dyDescent="0.25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spans="4:44" x14ac:dyDescent="0.25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spans="4:44" x14ac:dyDescent="0.25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spans="4:44" x14ac:dyDescent="0.25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spans="4:44" x14ac:dyDescent="0.25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spans="4:44" x14ac:dyDescent="0.25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spans="4:44" x14ac:dyDescent="0.25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spans="4:44" x14ac:dyDescent="0.25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spans="4:44" x14ac:dyDescent="0.25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4:44" x14ac:dyDescent="0.25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4:44" x14ac:dyDescent="0.25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spans="4:44" x14ac:dyDescent="0.25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spans="4:44" x14ac:dyDescent="0.25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spans="4:44" x14ac:dyDescent="0.25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spans="4:44" x14ac:dyDescent="0.25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spans="4:44" x14ac:dyDescent="0.25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spans="4:44" x14ac:dyDescent="0.25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spans="4:44" x14ac:dyDescent="0.25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spans="4:44" x14ac:dyDescent="0.25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spans="4:44" x14ac:dyDescent="0.25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spans="4:44" x14ac:dyDescent="0.25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spans="4:44" x14ac:dyDescent="0.25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spans="4:44" x14ac:dyDescent="0.25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spans="4:44" x14ac:dyDescent="0.25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spans="4:44" x14ac:dyDescent="0.25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spans="4:44" x14ac:dyDescent="0.25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spans="4:44" x14ac:dyDescent="0.25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spans="4:44" x14ac:dyDescent="0.25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spans="4:44" x14ac:dyDescent="0.25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spans="4:44" x14ac:dyDescent="0.25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spans="4:44" x14ac:dyDescent="0.25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spans="4:44" x14ac:dyDescent="0.25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spans="4:44" x14ac:dyDescent="0.25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spans="4:44" x14ac:dyDescent="0.25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spans="4:44" x14ac:dyDescent="0.25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spans="4:44" x14ac:dyDescent="0.25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spans="4:44" x14ac:dyDescent="0.25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spans="4:44" x14ac:dyDescent="0.25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spans="4:44" x14ac:dyDescent="0.25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spans="4:44" x14ac:dyDescent="0.25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spans="4:44" x14ac:dyDescent="0.25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spans="4:44" x14ac:dyDescent="0.25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spans="4:44" x14ac:dyDescent="0.25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spans="4:44" x14ac:dyDescent="0.25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spans="4:44" x14ac:dyDescent="0.25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spans="4:44" x14ac:dyDescent="0.25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spans="4:44" x14ac:dyDescent="0.25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spans="4:44" x14ac:dyDescent="0.25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spans="4:44" x14ac:dyDescent="0.25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spans="4:44" x14ac:dyDescent="0.25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spans="4:44" x14ac:dyDescent="0.25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spans="4:44" x14ac:dyDescent="0.25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spans="4:44" x14ac:dyDescent="0.25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spans="4:44" x14ac:dyDescent="0.25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spans="4:44" x14ac:dyDescent="0.25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spans="4:44" x14ac:dyDescent="0.25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spans="4:44" x14ac:dyDescent="0.25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spans="4:44" x14ac:dyDescent="0.25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spans="4:44" x14ac:dyDescent="0.25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spans="4:44" x14ac:dyDescent="0.25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spans="4:44" x14ac:dyDescent="0.25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spans="4:44" x14ac:dyDescent="0.25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spans="4:44" x14ac:dyDescent="0.25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spans="4:44" x14ac:dyDescent="0.25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spans="4:44" x14ac:dyDescent="0.25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spans="4:44" x14ac:dyDescent="0.25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spans="4:44" x14ac:dyDescent="0.25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spans="4:44" x14ac:dyDescent="0.25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spans="4:44" x14ac:dyDescent="0.25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spans="4:44" x14ac:dyDescent="0.25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spans="4:44" x14ac:dyDescent="0.25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spans="4:44" x14ac:dyDescent="0.25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spans="4:44" x14ac:dyDescent="0.25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spans="4:44" x14ac:dyDescent="0.25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spans="4:44" x14ac:dyDescent="0.25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spans="4:44" x14ac:dyDescent="0.25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spans="4:44" x14ac:dyDescent="0.25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spans="4:44" x14ac:dyDescent="0.25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spans="4:44" x14ac:dyDescent="0.25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spans="4:44" x14ac:dyDescent="0.25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spans="4:44" x14ac:dyDescent="0.25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spans="4:44" x14ac:dyDescent="0.25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spans="4:44" x14ac:dyDescent="0.25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spans="4:44" x14ac:dyDescent="0.25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spans="4:44" x14ac:dyDescent="0.25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spans="4:44" x14ac:dyDescent="0.25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spans="4:44" x14ac:dyDescent="0.25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spans="4:44" x14ac:dyDescent="0.25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spans="4:44" x14ac:dyDescent="0.25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spans="4:44" x14ac:dyDescent="0.25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spans="4:44" x14ac:dyDescent="0.25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spans="4:44" x14ac:dyDescent="0.25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spans="4:44" x14ac:dyDescent="0.25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spans="4:44" x14ac:dyDescent="0.25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spans="4:44" x14ac:dyDescent="0.25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spans="4:44" x14ac:dyDescent="0.25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spans="4:44" x14ac:dyDescent="0.25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spans="4:44" x14ac:dyDescent="0.25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spans="4:44" x14ac:dyDescent="0.25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spans="4:44" x14ac:dyDescent="0.25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spans="4:44" x14ac:dyDescent="0.25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spans="4:44" x14ac:dyDescent="0.25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spans="4:44" x14ac:dyDescent="0.25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spans="4:44" x14ac:dyDescent="0.25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spans="4:44" x14ac:dyDescent="0.25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spans="4:44" x14ac:dyDescent="0.25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spans="4:44" x14ac:dyDescent="0.25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spans="4:44" x14ac:dyDescent="0.25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spans="4:44" x14ac:dyDescent="0.25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spans="4:44" x14ac:dyDescent="0.25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spans="4:44" x14ac:dyDescent="0.25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spans="4:44" x14ac:dyDescent="0.25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spans="4:44" x14ac:dyDescent="0.25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spans="4:44" x14ac:dyDescent="0.25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spans="4:44" x14ac:dyDescent="0.25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spans="4:44" x14ac:dyDescent="0.25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spans="4:44" x14ac:dyDescent="0.25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spans="4:44" x14ac:dyDescent="0.25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spans="4:44" x14ac:dyDescent="0.25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spans="4:44" x14ac:dyDescent="0.25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spans="4:44" x14ac:dyDescent="0.25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spans="4:44" x14ac:dyDescent="0.25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spans="4:44" x14ac:dyDescent="0.25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spans="4:44" x14ac:dyDescent="0.25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spans="4:44" x14ac:dyDescent="0.25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spans="4:44" x14ac:dyDescent="0.25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spans="4:44" x14ac:dyDescent="0.25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spans="4:44" x14ac:dyDescent="0.25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spans="4:44" x14ac:dyDescent="0.25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spans="4:44" x14ac:dyDescent="0.25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spans="4:44" x14ac:dyDescent="0.25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spans="4:44" x14ac:dyDescent="0.25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spans="4:44" x14ac:dyDescent="0.25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spans="4:44" x14ac:dyDescent="0.25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spans="4:44" x14ac:dyDescent="0.25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spans="4:44" x14ac:dyDescent="0.25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spans="4:44" x14ac:dyDescent="0.25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spans="4:44" x14ac:dyDescent="0.25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spans="4:44" x14ac:dyDescent="0.25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spans="4:44" x14ac:dyDescent="0.25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spans="4:44" x14ac:dyDescent="0.25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spans="4:44" x14ac:dyDescent="0.25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spans="4:44" x14ac:dyDescent="0.25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spans="4:44" x14ac:dyDescent="0.25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spans="4:44" x14ac:dyDescent="0.25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spans="4:44" x14ac:dyDescent="0.25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spans="4:44" x14ac:dyDescent="0.25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spans="4:44" x14ac:dyDescent="0.25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spans="4:44" x14ac:dyDescent="0.25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spans="4:44" x14ac:dyDescent="0.25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spans="4:44" x14ac:dyDescent="0.25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spans="4:44" x14ac:dyDescent="0.25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spans="4:44" x14ac:dyDescent="0.25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spans="4:44" x14ac:dyDescent="0.25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spans="4:44" x14ac:dyDescent="0.25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spans="4:44" x14ac:dyDescent="0.25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spans="4:44" x14ac:dyDescent="0.25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spans="4:44" x14ac:dyDescent="0.25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spans="4:44" x14ac:dyDescent="0.25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spans="4:44" x14ac:dyDescent="0.25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spans="4:44" x14ac:dyDescent="0.25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spans="4:44" x14ac:dyDescent="0.25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spans="4:44" x14ac:dyDescent="0.25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spans="4:44" x14ac:dyDescent="0.25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spans="4:44" x14ac:dyDescent="0.25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spans="4:44" x14ac:dyDescent="0.25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spans="4:44" x14ac:dyDescent="0.25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spans="4:44" x14ac:dyDescent="0.25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spans="4:44" x14ac:dyDescent="0.25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spans="4:44" x14ac:dyDescent="0.25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</sheetData>
  <mergeCells count="20">
    <mergeCell ref="C51:C64"/>
    <mergeCell ref="D2:W64"/>
    <mergeCell ref="D1:W1"/>
    <mergeCell ref="C2:C11"/>
    <mergeCell ref="C12:C19"/>
    <mergeCell ref="C20:C25"/>
    <mergeCell ref="C26:C35"/>
    <mergeCell ref="C36:C50"/>
    <mergeCell ref="A26:A35"/>
    <mergeCell ref="B26:B35"/>
    <mergeCell ref="A36:A50"/>
    <mergeCell ref="B36:B50"/>
    <mergeCell ref="A51:A64"/>
    <mergeCell ref="B51:B64"/>
    <mergeCell ref="A2:A11"/>
    <mergeCell ref="B2:B11"/>
    <mergeCell ref="A12:A19"/>
    <mergeCell ref="B12:B19"/>
    <mergeCell ref="A20:A25"/>
    <mergeCell ref="B20:B2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B1:AG544"/>
  <sheetViews>
    <sheetView showGridLines="0" zoomScale="85" zoomScaleNormal="85" workbookViewId="0">
      <selection activeCell="V13" sqref="V13"/>
    </sheetView>
  </sheetViews>
  <sheetFormatPr defaultRowHeight="30" customHeight="1" x14ac:dyDescent="0.25"/>
  <cols>
    <col min="1" max="1" width="3" style="55" customWidth="1"/>
    <col min="2" max="2" width="21.7109375" style="55" customWidth="1"/>
    <col min="3" max="3" width="21.7109375" style="60" customWidth="1"/>
    <col min="4" max="4" width="16.28515625" style="58" customWidth="1"/>
    <col min="5" max="5" width="6.42578125" style="58" customWidth="1"/>
    <col min="6" max="10" width="6.42578125" style="59" customWidth="1"/>
    <col min="11" max="12" width="6.42578125" style="58" customWidth="1"/>
    <col min="13" max="16" width="6.42578125" style="59" customWidth="1"/>
    <col min="17" max="18" width="6.42578125" style="58" customWidth="1"/>
    <col min="19" max="19" width="6.42578125" style="57" customWidth="1"/>
    <col min="20" max="24" width="6.42578125" style="55" customWidth="1"/>
    <col min="25" max="26" width="6.42578125" style="57" customWidth="1"/>
    <col min="27" max="30" width="6.42578125" style="55" customWidth="1"/>
    <col min="31" max="31" width="10.5703125" style="55" customWidth="1"/>
    <col min="32" max="32" width="10.7109375" style="56" customWidth="1"/>
    <col min="33" max="33" width="13.7109375" style="55" customWidth="1"/>
    <col min="34" max="34" width="9.140625" style="55"/>
    <col min="35" max="35" width="17.28515625" style="55" customWidth="1"/>
    <col min="36" max="16384" width="9.140625" style="55"/>
  </cols>
  <sheetData>
    <row r="1" spans="2:33" ht="37.9" customHeight="1" x14ac:dyDescent="0.6">
      <c r="C1" s="109" t="s">
        <v>83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</row>
    <row r="2" spans="2:33" ht="24.75" customHeight="1" thickBot="1" x14ac:dyDescent="0.35">
      <c r="C2" s="103" t="s">
        <v>79</v>
      </c>
      <c r="D2" s="102">
        <v>44548</v>
      </c>
      <c r="E2" s="102"/>
      <c r="F2" s="102"/>
    </row>
    <row r="3" spans="2:33" ht="12.75" customHeight="1" x14ac:dyDescent="0.25">
      <c r="C3" s="101"/>
    </row>
    <row r="4" spans="2:33" ht="24.75" customHeight="1" x14ac:dyDescent="0.35">
      <c r="B4" s="94"/>
      <c r="C4" s="94"/>
      <c r="D4" s="100" t="s">
        <v>78</v>
      </c>
      <c r="E4" s="100"/>
      <c r="F4" s="100"/>
      <c r="G4" s="100"/>
      <c r="H4" s="100"/>
      <c r="I4" s="100"/>
      <c r="J4" s="100"/>
      <c r="K4" s="99" t="s">
        <v>77</v>
      </c>
      <c r="L4" s="99"/>
      <c r="M4" s="99"/>
      <c r="N4" s="99"/>
      <c r="O4" s="99"/>
      <c r="P4" s="99"/>
      <c r="Q4" s="99"/>
      <c r="R4" s="100" t="s">
        <v>76</v>
      </c>
      <c r="S4" s="100"/>
      <c r="T4" s="100"/>
      <c r="U4" s="100"/>
      <c r="V4" s="100"/>
      <c r="W4" s="100"/>
      <c r="X4" s="100"/>
      <c r="Y4" s="99" t="s">
        <v>75</v>
      </c>
      <c r="Z4" s="99"/>
      <c r="AA4" s="99"/>
      <c r="AB4" s="99"/>
      <c r="AC4" s="99"/>
      <c r="AD4" s="99"/>
      <c r="AE4" s="99"/>
      <c r="AF4" s="90" t="s">
        <v>74</v>
      </c>
      <c r="AG4" s="90" t="s">
        <v>73</v>
      </c>
    </row>
    <row r="5" spans="2:33" ht="18.75" customHeight="1" x14ac:dyDescent="0.25">
      <c r="B5" s="95"/>
      <c r="C5" s="94"/>
      <c r="D5" s="97" t="str">
        <f>LOWER(TEXT(D7,"mmm"))</f>
        <v>dec</v>
      </c>
      <c r="E5" s="97" t="str">
        <f>IF(TEXT(E7,"mmm")=TEXT(D7,"mmm"),"",LOWER(TEXT(E7,"mmm")))</f>
        <v/>
      </c>
      <c r="F5" s="98" t="str">
        <f>IF(TEXT(F7,"mmm")=TEXT(E7,"mmm"),"",LOWER(TEXT(F7,"mmm")))</f>
        <v/>
      </c>
      <c r="G5" s="98" t="str">
        <f>IF(TEXT(G7,"mmm")=TEXT(F7,"mmm"),"",LOWER(TEXT(G7,"mmm")))</f>
        <v/>
      </c>
      <c r="H5" s="98" t="str">
        <f>IF(TEXT(H7,"mmm")=TEXT(G7,"mmm"),"",LOWER(TEXT(H7,"mmm")))</f>
        <v/>
      </c>
      <c r="I5" s="98" t="str">
        <f>IF(TEXT(I7,"mmm")=TEXT(H7,"mmm"),"",LOWER(TEXT(I7,"mmm")))</f>
        <v/>
      </c>
      <c r="J5" s="98" t="str">
        <f>IF(TEXT(J7,"mmm")=TEXT(I7,"mmm"),"",LOWER(TEXT(J7,"mmm")))</f>
        <v/>
      </c>
      <c r="K5" s="97" t="str">
        <f>LOWER(TEXT(K7,"mmm"))</f>
        <v>dec</v>
      </c>
      <c r="L5" s="97" t="str">
        <f>IF(TEXT(L7,"mmm")=TEXT(K7,"mmm"),"",LOWER(TEXT(L7,"mmm")))</f>
        <v/>
      </c>
      <c r="M5" s="96" t="str">
        <f>IF(TEXT(M7,"mmm")=TEXT(L7,"mmm"),"",LOWER(TEXT(M7,"mmm")))</f>
        <v/>
      </c>
      <c r="N5" s="96" t="str">
        <f>IF(TEXT(N7,"mmm")=TEXT(M7,"mmm"),"",LOWER(TEXT(N7,"mmm")))</f>
        <v/>
      </c>
      <c r="O5" s="96" t="str">
        <f>IF(TEXT(O7,"mmm")=TEXT(N7,"mmm"),"",LOWER(TEXT(O7,"mmm")))</f>
        <v/>
      </c>
      <c r="P5" s="96" t="str">
        <f>IF(TEXT(P7,"mmm")=TEXT(O7,"mmm"),"",LOWER(TEXT(P7,"mmm")))</f>
        <v/>
      </c>
      <c r="Q5" s="97" t="str">
        <f>IF(TEXT(Q7,"mmm")=TEXT(P7,"mmm"),"",LOWER(TEXT(Q7,"mmm")))</f>
        <v/>
      </c>
      <c r="R5" s="97" t="str">
        <f>LOWER(TEXT(R7,"mmm"))</f>
        <v>jan</v>
      </c>
      <c r="S5" s="97" t="str">
        <f>IF(TEXT(S7,"mmm")=TEXT(R7,"mmm"),"",LOWER(TEXT(S7,"mmm")))</f>
        <v/>
      </c>
      <c r="T5" s="98" t="str">
        <f>IF(TEXT(T7,"mmm")=TEXT(S7,"mmm"),"",LOWER(TEXT(T7,"mmm")))</f>
        <v/>
      </c>
      <c r="U5" s="98" t="str">
        <f>IF(TEXT(U7,"mmm")=TEXT(T7,"mmm"),"",LOWER(TEXT(U7,"mmm")))</f>
        <v/>
      </c>
      <c r="V5" s="98" t="str">
        <f>IF(TEXT(V7,"mmm")=TEXT(U7,"mmm"),"",LOWER(TEXT(V7,"mmm")))</f>
        <v/>
      </c>
      <c r="W5" s="98" t="str">
        <f>IF(TEXT(W7,"mmm")=TEXT(V7,"mmm"),"",LOWER(TEXT(W7,"mmm")))</f>
        <v/>
      </c>
      <c r="X5" s="98" t="str">
        <f>IF(TEXT(X7,"mmm")=TEXT(W7,"mmm"),"",LOWER(TEXT(X7,"mmm")))</f>
        <v/>
      </c>
      <c r="Y5" s="97" t="str">
        <f>LOWER(TEXT(Y7,"mmm"))</f>
        <v>jan</v>
      </c>
      <c r="Z5" s="97" t="str">
        <f>IF(TEXT(Z7,"mmm")=TEXT(Y7,"mmm"),"",LOWER(TEXT(Z7,"mmm")))</f>
        <v/>
      </c>
      <c r="AA5" s="96" t="str">
        <f>IF(TEXT(AA7,"mmm")=TEXT(Z7,"mmm"),"",LOWER(TEXT(AA7,"mmm")))</f>
        <v/>
      </c>
      <c r="AB5" s="96" t="str">
        <f>IF(TEXT(AB7,"mmm")=TEXT(AA7,"mmm"),"",LOWER(TEXT(AB7,"mmm")))</f>
        <v/>
      </c>
      <c r="AC5" s="96" t="str">
        <f>IF(TEXT(AC7,"mmm")=TEXT(AB7,"mmm"),"",LOWER(TEXT(AC7,"mmm")))</f>
        <v/>
      </c>
      <c r="AD5" s="96" t="str">
        <f>IF(TEXT(AD7,"mmm")=TEXT(AC7,"mmm"),"",LOWER(TEXT(AD7,"mmm")))</f>
        <v/>
      </c>
      <c r="AE5" s="96" t="str">
        <f>IF(TEXT(AE7,"mmm")=TEXT(AD7,"mmm"),"",LOWER(TEXT(AE7,"mmm")))</f>
        <v/>
      </c>
      <c r="AF5" s="90"/>
      <c r="AG5" s="90"/>
    </row>
    <row r="6" spans="2:33" ht="12" customHeight="1" x14ac:dyDescent="0.25">
      <c r="B6" s="95"/>
      <c r="C6" s="94"/>
      <c r="D6" s="92" t="str">
        <f>LOWER(TEXT(D7,"aaa"))</f>
        <v>sat</v>
      </c>
      <c r="E6" s="92" t="str">
        <f>LOWER(TEXT(E7,"aaa"))</f>
        <v>sun</v>
      </c>
      <c r="F6" s="93" t="str">
        <f>LOWER(TEXT(F7,"aaa"))</f>
        <v>mon</v>
      </c>
      <c r="G6" s="93" t="str">
        <f>LOWER(TEXT(G7,"aaa"))</f>
        <v>tue</v>
      </c>
      <c r="H6" s="93" t="str">
        <f>LOWER(TEXT(H7,"aaa"))</f>
        <v>wed</v>
      </c>
      <c r="I6" s="93" t="str">
        <f>LOWER(TEXT(I7,"aaa"))</f>
        <v>thu</v>
      </c>
      <c r="J6" s="93" t="str">
        <f>LOWER(TEXT(J7,"aaa"))</f>
        <v>fri</v>
      </c>
      <c r="K6" s="92" t="str">
        <f>LOWER(TEXT(K7,"aaa"))</f>
        <v>sat</v>
      </c>
      <c r="L6" s="92" t="str">
        <f>LOWER(TEXT(L7,"aaa"))</f>
        <v>sun</v>
      </c>
      <c r="M6" s="91" t="str">
        <f>LOWER(TEXT(M7,"aaa"))</f>
        <v>mon</v>
      </c>
      <c r="N6" s="91" t="str">
        <f>LOWER(TEXT(N7,"aaa"))</f>
        <v>tue</v>
      </c>
      <c r="O6" s="91" t="str">
        <f>LOWER(TEXT(O7,"aaa"))</f>
        <v>wed</v>
      </c>
      <c r="P6" s="91" t="str">
        <f>LOWER(TEXT(P7,"aaa"))</f>
        <v>thu</v>
      </c>
      <c r="Q6" s="92" t="str">
        <f>LOWER(TEXT(Q7,"aaa"))</f>
        <v>fri</v>
      </c>
      <c r="R6" s="92" t="str">
        <f>LOWER(TEXT(R7,"aaa"))</f>
        <v>sat</v>
      </c>
      <c r="S6" s="92" t="str">
        <f>LOWER(TEXT(S7,"aaa"))</f>
        <v>sun</v>
      </c>
      <c r="T6" s="93" t="str">
        <f>LOWER(TEXT(T7,"aaa"))</f>
        <v>mon</v>
      </c>
      <c r="U6" s="93" t="str">
        <f>LOWER(TEXT(U7,"aaa"))</f>
        <v>tue</v>
      </c>
      <c r="V6" s="93" t="str">
        <f>LOWER(TEXT(V7,"aaa"))</f>
        <v>wed</v>
      </c>
      <c r="W6" s="93" t="str">
        <f>LOWER(TEXT(W7,"aaa"))</f>
        <v>thu</v>
      </c>
      <c r="X6" s="93" t="str">
        <f>LOWER(TEXT(X7,"aaa"))</f>
        <v>fri</v>
      </c>
      <c r="Y6" s="92" t="str">
        <f>LOWER(TEXT(Y7,"aaa"))</f>
        <v>sat</v>
      </c>
      <c r="Z6" s="92" t="str">
        <f>LOWER(TEXT(Z7,"aaa"))</f>
        <v>sun</v>
      </c>
      <c r="AA6" s="91" t="str">
        <f>LOWER(TEXT(AA7,"aaa"))</f>
        <v>mon</v>
      </c>
      <c r="AB6" s="91" t="str">
        <f>LOWER(TEXT(AB7,"aaa"))</f>
        <v>tue</v>
      </c>
      <c r="AC6" s="91" t="str">
        <f>LOWER(TEXT(AC7,"aaa"))</f>
        <v>wed</v>
      </c>
      <c r="AD6" s="91" t="str">
        <f>LOWER(TEXT(AD7,"aaa"))</f>
        <v>thu</v>
      </c>
      <c r="AE6" s="91" t="str">
        <f>LOWER(TEXT(AE7,"aaa"))</f>
        <v>fri</v>
      </c>
      <c r="AF6" s="90"/>
      <c r="AG6" s="90"/>
    </row>
    <row r="7" spans="2:33" ht="18" customHeight="1" thickBot="1" x14ac:dyDescent="0.3">
      <c r="B7" s="89" t="s">
        <v>72</v>
      </c>
      <c r="C7" s="89" t="s">
        <v>71</v>
      </c>
      <c r="D7" s="87">
        <f>D2</f>
        <v>44548</v>
      </c>
      <c r="E7" s="87">
        <f>D7+1</f>
        <v>44549</v>
      </c>
      <c r="F7" s="88">
        <f>E7+1</f>
        <v>44550</v>
      </c>
      <c r="G7" s="88">
        <f>F7+1</f>
        <v>44551</v>
      </c>
      <c r="H7" s="88">
        <f>G7+1</f>
        <v>44552</v>
      </c>
      <c r="I7" s="88">
        <f>H7+1</f>
        <v>44553</v>
      </c>
      <c r="J7" s="88">
        <f>I7+1</f>
        <v>44554</v>
      </c>
      <c r="K7" s="87">
        <f>J7+1</f>
        <v>44555</v>
      </c>
      <c r="L7" s="87">
        <f>K7+1</f>
        <v>44556</v>
      </c>
      <c r="M7" s="86">
        <f>L7+1</f>
        <v>44557</v>
      </c>
      <c r="N7" s="86">
        <f>M7+1</f>
        <v>44558</v>
      </c>
      <c r="O7" s="86">
        <f>N7+1</f>
        <v>44559</v>
      </c>
      <c r="P7" s="86">
        <f>O7+1</f>
        <v>44560</v>
      </c>
      <c r="Q7" s="87">
        <f>P7+1</f>
        <v>44561</v>
      </c>
      <c r="R7" s="87">
        <f>Q7+1</f>
        <v>44562</v>
      </c>
      <c r="S7" s="87">
        <f>R7+1</f>
        <v>44563</v>
      </c>
      <c r="T7" s="88">
        <f>S7+1</f>
        <v>44564</v>
      </c>
      <c r="U7" s="88">
        <f>T7+1</f>
        <v>44565</v>
      </c>
      <c r="V7" s="88">
        <f>U7+1</f>
        <v>44566</v>
      </c>
      <c r="W7" s="88">
        <f>V7+1</f>
        <v>44567</v>
      </c>
      <c r="X7" s="88">
        <f>W7+1</f>
        <v>44568</v>
      </c>
      <c r="Y7" s="87">
        <f>X7+1</f>
        <v>44569</v>
      </c>
      <c r="Z7" s="87">
        <f>Y7+1</f>
        <v>44570</v>
      </c>
      <c r="AA7" s="86">
        <f>Z7+1</f>
        <v>44571</v>
      </c>
      <c r="AB7" s="86">
        <f>AA7+1</f>
        <v>44572</v>
      </c>
      <c r="AC7" s="86">
        <f>AB7+1</f>
        <v>44573</v>
      </c>
      <c r="AD7" s="86">
        <f>AC7+1</f>
        <v>44574</v>
      </c>
      <c r="AE7" s="86">
        <f>AD7+1</f>
        <v>44575</v>
      </c>
      <c r="AF7" s="85"/>
      <c r="AG7" s="85"/>
    </row>
    <row r="8" spans="2:33" ht="30" customHeight="1" x14ac:dyDescent="0.25">
      <c r="B8" s="84">
        <v>4.1399999999999997</v>
      </c>
      <c r="C8" s="76" t="s">
        <v>70</v>
      </c>
      <c r="D8" s="74"/>
      <c r="E8" s="74"/>
      <c r="F8" s="73"/>
      <c r="G8" s="72"/>
      <c r="H8" s="73"/>
      <c r="I8" s="72"/>
      <c r="J8" s="73"/>
      <c r="K8" s="74"/>
      <c r="L8" s="74"/>
      <c r="M8" s="82"/>
      <c r="N8" s="73"/>
      <c r="O8" s="82"/>
      <c r="P8" s="73"/>
      <c r="Q8" s="74"/>
      <c r="R8" s="74"/>
      <c r="S8" s="74"/>
      <c r="T8" s="73"/>
      <c r="U8" s="83">
        <v>8</v>
      </c>
      <c r="V8" s="83">
        <v>8</v>
      </c>
      <c r="W8" s="83">
        <v>8</v>
      </c>
      <c r="X8" s="83">
        <v>8</v>
      </c>
      <c r="Y8" s="74"/>
      <c r="Z8" s="74"/>
      <c r="AA8" s="83">
        <v>8</v>
      </c>
      <c r="AB8" s="73"/>
      <c r="AC8" s="82"/>
      <c r="AD8" s="73"/>
      <c r="AE8" s="72"/>
      <c r="AF8" s="71">
        <f>SUM(D8:AE8)</f>
        <v>40</v>
      </c>
      <c r="AG8" s="70">
        <f>AF8*B8</f>
        <v>165.6</v>
      </c>
    </row>
    <row r="9" spans="2:33" ht="30" customHeight="1" x14ac:dyDescent="0.25">
      <c r="B9" s="81">
        <v>4.2</v>
      </c>
      <c r="C9" s="76" t="s">
        <v>69</v>
      </c>
      <c r="D9" s="74"/>
      <c r="E9" s="74"/>
      <c r="F9" s="80">
        <v>2</v>
      </c>
      <c r="G9" s="80">
        <v>2</v>
      </c>
      <c r="H9" s="80">
        <v>2</v>
      </c>
      <c r="I9" s="80">
        <v>2</v>
      </c>
      <c r="J9" s="80">
        <v>4</v>
      </c>
      <c r="K9" s="74"/>
      <c r="L9" s="74"/>
      <c r="M9" s="80">
        <v>2</v>
      </c>
      <c r="N9" s="80">
        <v>2</v>
      </c>
      <c r="O9" s="80">
        <v>2</v>
      </c>
      <c r="P9" s="80">
        <v>4</v>
      </c>
      <c r="Q9" s="74"/>
      <c r="R9" s="74"/>
      <c r="S9" s="74"/>
      <c r="T9" s="80">
        <v>2</v>
      </c>
      <c r="U9" s="80">
        <v>2</v>
      </c>
      <c r="V9" s="80">
        <v>2</v>
      </c>
      <c r="W9" s="80">
        <v>2</v>
      </c>
      <c r="X9" s="80">
        <v>4</v>
      </c>
      <c r="Y9" s="74"/>
      <c r="Z9" s="74"/>
      <c r="AA9" s="80">
        <v>2</v>
      </c>
      <c r="AB9" s="80">
        <v>2</v>
      </c>
      <c r="AC9" s="80">
        <v>2</v>
      </c>
      <c r="AD9" s="80">
        <v>2</v>
      </c>
      <c r="AE9" s="80">
        <v>4</v>
      </c>
      <c r="AF9" s="71">
        <f>SUM(E9:AE9)</f>
        <v>46</v>
      </c>
      <c r="AG9" s="70">
        <f>AF9*B9</f>
        <v>193.20000000000002</v>
      </c>
    </row>
    <row r="10" spans="2:33" ht="30" customHeight="1" x14ac:dyDescent="0.25">
      <c r="B10" s="79">
        <v>3.92</v>
      </c>
      <c r="C10" s="76" t="s">
        <v>68</v>
      </c>
      <c r="D10" s="74"/>
      <c r="E10" s="74"/>
      <c r="F10" s="78">
        <v>8</v>
      </c>
      <c r="G10" s="78">
        <v>8</v>
      </c>
      <c r="H10" s="73"/>
      <c r="I10" s="72"/>
      <c r="J10" s="73"/>
      <c r="K10" s="74"/>
      <c r="L10" s="74"/>
      <c r="M10" s="72"/>
      <c r="N10" s="78">
        <v>8</v>
      </c>
      <c r="O10" s="78">
        <v>8</v>
      </c>
      <c r="P10" s="78">
        <v>8</v>
      </c>
      <c r="Q10" s="74"/>
      <c r="R10" s="74"/>
      <c r="S10" s="74"/>
      <c r="T10" s="73"/>
      <c r="U10" s="72"/>
      <c r="V10" s="73"/>
      <c r="W10" s="72"/>
      <c r="X10" s="73"/>
      <c r="Y10" s="74"/>
      <c r="Z10" s="74"/>
      <c r="AA10" s="72"/>
      <c r="AB10" s="73"/>
      <c r="AC10" s="72"/>
      <c r="AD10" s="73"/>
      <c r="AE10" s="72"/>
      <c r="AF10" s="71">
        <f>SUM(D10:AE10)</f>
        <v>40</v>
      </c>
      <c r="AG10" s="70">
        <f>AF10*B10</f>
        <v>156.80000000000001</v>
      </c>
    </row>
    <row r="11" spans="2:33" ht="30" customHeight="1" x14ac:dyDescent="0.25">
      <c r="B11" s="77">
        <v>3.83</v>
      </c>
      <c r="C11" s="76" t="s">
        <v>67</v>
      </c>
      <c r="D11" s="74"/>
      <c r="E11" s="74"/>
      <c r="F11" s="73"/>
      <c r="G11" s="72"/>
      <c r="H11" s="73"/>
      <c r="I11" s="72"/>
      <c r="J11" s="73"/>
      <c r="K11" s="74"/>
      <c r="L11" s="74"/>
      <c r="M11" s="75">
        <v>8</v>
      </c>
      <c r="N11" s="75">
        <v>8</v>
      </c>
      <c r="O11" s="72"/>
      <c r="P11" s="73"/>
      <c r="Q11" s="74"/>
      <c r="R11" s="74"/>
      <c r="S11" s="74"/>
      <c r="T11" s="75">
        <v>8</v>
      </c>
      <c r="U11" s="75">
        <v>8</v>
      </c>
      <c r="V11" s="75">
        <v>8</v>
      </c>
      <c r="W11" s="75">
        <v>8</v>
      </c>
      <c r="X11" s="75">
        <v>6</v>
      </c>
      <c r="Y11" s="74"/>
      <c r="Z11" s="74"/>
      <c r="AA11" s="72"/>
      <c r="AB11" s="73"/>
      <c r="AC11" s="72"/>
      <c r="AD11" s="73"/>
      <c r="AE11" s="72"/>
      <c r="AF11" s="71">
        <f>SUM(D11:AE11)</f>
        <v>54</v>
      </c>
      <c r="AG11" s="70">
        <f>AF11*B11</f>
        <v>206.82</v>
      </c>
    </row>
    <row r="12" spans="2:33" s="61" customFormat="1" ht="30" customHeight="1" x14ac:dyDescent="0.25">
      <c r="B12" s="69"/>
      <c r="C12" s="64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AB12" s="108" t="s">
        <v>82</v>
      </c>
      <c r="AC12" s="108"/>
      <c r="AD12" s="108"/>
      <c r="AE12" s="108"/>
      <c r="AF12" s="107">
        <f>SUM(AF8:AF11)</f>
        <v>180</v>
      </c>
      <c r="AG12" s="65"/>
    </row>
    <row r="13" spans="2:33" s="61" customFormat="1" ht="30" customHeight="1" x14ac:dyDescent="0.25">
      <c r="B13" s="68"/>
      <c r="C13" s="64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AB13" s="67" t="s">
        <v>81</v>
      </c>
      <c r="AC13" s="67"/>
      <c r="AD13" s="67"/>
      <c r="AE13" s="67"/>
      <c r="AG13" s="106">
        <f>SUM(AG8:AG11)</f>
        <v>722.42000000000007</v>
      </c>
    </row>
    <row r="14" spans="2:33" s="104" customFormat="1" ht="38.450000000000003" customHeight="1" x14ac:dyDescent="0.6">
      <c r="C14" s="105" t="s">
        <v>80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</row>
    <row r="15" spans="2:33" ht="24.75" customHeight="1" thickBot="1" x14ac:dyDescent="0.35">
      <c r="C15" s="103" t="s">
        <v>79</v>
      </c>
      <c r="D15" s="102">
        <v>44548</v>
      </c>
      <c r="E15" s="102"/>
      <c r="F15" s="102"/>
    </row>
    <row r="16" spans="2:33" ht="12.75" customHeight="1" x14ac:dyDescent="0.25">
      <c r="C16" s="101"/>
    </row>
    <row r="17" spans="2:33" ht="24.75" customHeight="1" x14ac:dyDescent="0.35">
      <c r="B17" s="94"/>
      <c r="C17" s="94"/>
      <c r="D17" s="100" t="s">
        <v>78</v>
      </c>
      <c r="E17" s="100"/>
      <c r="F17" s="100"/>
      <c r="G17" s="100"/>
      <c r="H17" s="100"/>
      <c r="I17" s="100"/>
      <c r="J17" s="100"/>
      <c r="K17" s="99" t="s">
        <v>77</v>
      </c>
      <c r="L17" s="99"/>
      <c r="M17" s="99"/>
      <c r="N17" s="99"/>
      <c r="O17" s="99"/>
      <c r="P17" s="99"/>
      <c r="Q17" s="99"/>
      <c r="R17" s="100" t="s">
        <v>76</v>
      </c>
      <c r="S17" s="100"/>
      <c r="T17" s="100"/>
      <c r="U17" s="100"/>
      <c r="V17" s="100"/>
      <c r="W17" s="100"/>
      <c r="X17" s="100"/>
      <c r="Y17" s="99" t="s">
        <v>75</v>
      </c>
      <c r="Z17" s="99"/>
      <c r="AA17" s="99"/>
      <c r="AB17" s="99"/>
      <c r="AC17" s="99"/>
      <c r="AD17" s="99"/>
      <c r="AE17" s="99"/>
      <c r="AF17" s="90" t="s">
        <v>74</v>
      </c>
      <c r="AG17" s="90" t="s">
        <v>73</v>
      </c>
    </row>
    <row r="18" spans="2:33" ht="18.75" customHeight="1" x14ac:dyDescent="0.25">
      <c r="B18" s="95"/>
      <c r="C18" s="94"/>
      <c r="D18" s="97" t="str">
        <f>LOWER(TEXT(D20,"mmm"))</f>
        <v>dec</v>
      </c>
      <c r="E18" s="97" t="str">
        <f>IF(TEXT(E20,"mmm")=TEXT(D20,"mmm"),"",LOWER(TEXT(E20,"mmm")))</f>
        <v/>
      </c>
      <c r="F18" s="98" t="str">
        <f>IF(TEXT(F20,"mmm")=TEXT(E20,"mmm"),"",LOWER(TEXT(F20,"mmm")))</f>
        <v/>
      </c>
      <c r="G18" s="98" t="str">
        <f>IF(TEXT(G20,"mmm")=TEXT(F20,"mmm"),"",LOWER(TEXT(G20,"mmm")))</f>
        <v/>
      </c>
      <c r="H18" s="98" t="str">
        <f>IF(TEXT(H20,"mmm")=TEXT(G20,"mmm"),"",LOWER(TEXT(H20,"mmm")))</f>
        <v/>
      </c>
      <c r="I18" s="98" t="str">
        <f>IF(TEXT(I20,"mmm")=TEXT(H20,"mmm"),"",LOWER(TEXT(I20,"mmm")))</f>
        <v/>
      </c>
      <c r="J18" s="98" t="str">
        <f>IF(TEXT(J20,"mmm")=TEXT(I20,"mmm"),"",LOWER(TEXT(J20,"mmm")))</f>
        <v/>
      </c>
      <c r="K18" s="97" t="str">
        <f>LOWER(TEXT(K20,"mmm"))</f>
        <v>dec</v>
      </c>
      <c r="L18" s="97" t="str">
        <f>IF(TEXT(L20,"mmm")=TEXT(K20,"mmm"),"",LOWER(TEXT(L20,"mmm")))</f>
        <v/>
      </c>
      <c r="M18" s="96" t="str">
        <f>IF(TEXT(M20,"mmm")=TEXT(L20,"mmm"),"",LOWER(TEXT(M20,"mmm")))</f>
        <v/>
      </c>
      <c r="N18" s="96" t="str">
        <f>IF(TEXT(N20,"mmm")=TEXT(M20,"mmm"),"",LOWER(TEXT(N20,"mmm")))</f>
        <v/>
      </c>
      <c r="O18" s="96" t="str">
        <f>IF(TEXT(O20,"mmm")=TEXT(N20,"mmm"),"",LOWER(TEXT(O20,"mmm")))</f>
        <v/>
      </c>
      <c r="P18" s="96" t="str">
        <f>IF(TEXT(P20,"mmm")=TEXT(O20,"mmm"),"",LOWER(TEXT(P20,"mmm")))</f>
        <v/>
      </c>
      <c r="Q18" s="97" t="str">
        <f>IF(TEXT(Q20,"mmm")=TEXT(P20,"mmm"),"",LOWER(TEXT(Q20,"mmm")))</f>
        <v/>
      </c>
      <c r="R18" s="97" t="str">
        <f>LOWER(TEXT(R20,"mmm"))</f>
        <v>jan</v>
      </c>
      <c r="S18" s="97" t="str">
        <f>IF(TEXT(S20,"mmm")=TEXT(R20,"mmm"),"",LOWER(TEXT(S20,"mmm")))</f>
        <v/>
      </c>
      <c r="T18" s="98" t="str">
        <f>IF(TEXT(T20,"mmm")=TEXT(S20,"mmm"),"",LOWER(TEXT(T20,"mmm")))</f>
        <v/>
      </c>
      <c r="U18" s="98" t="str">
        <f>IF(TEXT(U20,"mmm")=TEXT(T20,"mmm"),"",LOWER(TEXT(U20,"mmm")))</f>
        <v/>
      </c>
      <c r="V18" s="98" t="str">
        <f>IF(TEXT(V20,"mmm")=TEXT(U20,"mmm"),"",LOWER(TEXT(V20,"mmm")))</f>
        <v/>
      </c>
      <c r="W18" s="98" t="str">
        <f>IF(TEXT(W20,"mmm")=TEXT(V20,"mmm"),"",LOWER(TEXT(W20,"mmm")))</f>
        <v/>
      </c>
      <c r="X18" s="98" t="str">
        <f>IF(TEXT(X20,"mmm")=TEXT(W20,"mmm"),"",LOWER(TEXT(X20,"mmm")))</f>
        <v/>
      </c>
      <c r="Y18" s="97" t="str">
        <f>LOWER(TEXT(Y20,"mmm"))</f>
        <v>jan</v>
      </c>
      <c r="Z18" s="97" t="str">
        <f>IF(TEXT(Z20,"mmm")=TEXT(Y20,"mmm"),"",LOWER(TEXT(Z20,"mmm")))</f>
        <v/>
      </c>
      <c r="AA18" s="96" t="str">
        <f>IF(TEXT(AA20,"mmm")=TEXT(Z20,"mmm"),"",LOWER(TEXT(AA20,"mmm")))</f>
        <v/>
      </c>
      <c r="AB18" s="96" t="str">
        <f>IF(TEXT(AB20,"mmm")=TEXT(AA20,"mmm"),"",LOWER(TEXT(AB20,"mmm")))</f>
        <v/>
      </c>
      <c r="AC18" s="96" t="str">
        <f>IF(TEXT(AC20,"mmm")=TEXT(AB20,"mmm"),"",LOWER(TEXT(AC20,"mmm")))</f>
        <v/>
      </c>
      <c r="AD18" s="96" t="str">
        <f>IF(TEXT(AD20,"mmm")=TEXT(AC20,"mmm"),"",LOWER(TEXT(AD20,"mmm")))</f>
        <v/>
      </c>
      <c r="AE18" s="96" t="str">
        <f>IF(TEXT(AE20,"mmm")=TEXT(AD20,"mmm"),"",LOWER(TEXT(AE20,"mmm")))</f>
        <v/>
      </c>
      <c r="AF18" s="90"/>
      <c r="AG18" s="90"/>
    </row>
    <row r="19" spans="2:33" ht="12" customHeight="1" x14ac:dyDescent="0.25">
      <c r="B19" s="95"/>
      <c r="C19" s="94"/>
      <c r="D19" s="92" t="str">
        <f>LOWER(TEXT(D20,"aaa"))</f>
        <v>sat</v>
      </c>
      <c r="E19" s="92" t="str">
        <f>LOWER(TEXT(E20,"aaa"))</f>
        <v>sun</v>
      </c>
      <c r="F19" s="93" t="str">
        <f>LOWER(TEXT(F20,"aaa"))</f>
        <v>mon</v>
      </c>
      <c r="G19" s="93" t="str">
        <f>LOWER(TEXT(G20,"aaa"))</f>
        <v>tue</v>
      </c>
      <c r="H19" s="93" t="str">
        <f>LOWER(TEXT(H20,"aaa"))</f>
        <v>wed</v>
      </c>
      <c r="I19" s="93" t="str">
        <f>LOWER(TEXT(I20,"aaa"))</f>
        <v>thu</v>
      </c>
      <c r="J19" s="93" t="str">
        <f>LOWER(TEXT(J20,"aaa"))</f>
        <v>fri</v>
      </c>
      <c r="K19" s="92" t="str">
        <f>LOWER(TEXT(K20,"aaa"))</f>
        <v>sat</v>
      </c>
      <c r="L19" s="92" t="str">
        <f>LOWER(TEXT(L20,"aaa"))</f>
        <v>sun</v>
      </c>
      <c r="M19" s="91" t="str">
        <f>LOWER(TEXT(M20,"aaa"))</f>
        <v>mon</v>
      </c>
      <c r="N19" s="91" t="str">
        <f>LOWER(TEXT(N20,"aaa"))</f>
        <v>tue</v>
      </c>
      <c r="O19" s="91" t="str">
        <f>LOWER(TEXT(O20,"aaa"))</f>
        <v>wed</v>
      </c>
      <c r="P19" s="91" t="str">
        <f>LOWER(TEXT(P20,"aaa"))</f>
        <v>thu</v>
      </c>
      <c r="Q19" s="92" t="str">
        <f>LOWER(TEXT(Q20,"aaa"))</f>
        <v>fri</v>
      </c>
      <c r="R19" s="92" t="str">
        <f>LOWER(TEXT(R20,"aaa"))</f>
        <v>sat</v>
      </c>
      <c r="S19" s="92" t="str">
        <f>LOWER(TEXT(S20,"aaa"))</f>
        <v>sun</v>
      </c>
      <c r="T19" s="93" t="str">
        <f>LOWER(TEXT(T20,"aaa"))</f>
        <v>mon</v>
      </c>
      <c r="U19" s="93" t="str">
        <f>LOWER(TEXT(U20,"aaa"))</f>
        <v>tue</v>
      </c>
      <c r="V19" s="93" t="str">
        <f>LOWER(TEXT(V20,"aaa"))</f>
        <v>wed</v>
      </c>
      <c r="W19" s="93" t="str">
        <f>LOWER(TEXT(W20,"aaa"))</f>
        <v>thu</v>
      </c>
      <c r="X19" s="93" t="str">
        <f>LOWER(TEXT(X20,"aaa"))</f>
        <v>fri</v>
      </c>
      <c r="Y19" s="92" t="str">
        <f>LOWER(TEXT(Y20,"aaa"))</f>
        <v>sat</v>
      </c>
      <c r="Z19" s="92" t="str">
        <f>LOWER(TEXT(Z20,"aaa"))</f>
        <v>sun</v>
      </c>
      <c r="AA19" s="91" t="str">
        <f>LOWER(TEXT(AA20,"aaa"))</f>
        <v>mon</v>
      </c>
      <c r="AB19" s="91" t="str">
        <f>LOWER(TEXT(AB20,"aaa"))</f>
        <v>tue</v>
      </c>
      <c r="AC19" s="91" t="str">
        <f>LOWER(TEXT(AC20,"aaa"))</f>
        <v>wed</v>
      </c>
      <c r="AD19" s="91" t="str">
        <f>LOWER(TEXT(AD20,"aaa"))</f>
        <v>thu</v>
      </c>
      <c r="AE19" s="91" t="str">
        <f>LOWER(TEXT(AE20,"aaa"))</f>
        <v>fri</v>
      </c>
      <c r="AF19" s="90"/>
      <c r="AG19" s="90"/>
    </row>
    <row r="20" spans="2:33" ht="18" customHeight="1" thickBot="1" x14ac:dyDescent="0.3">
      <c r="B20" s="89" t="s">
        <v>72</v>
      </c>
      <c r="C20" s="89" t="s">
        <v>71</v>
      </c>
      <c r="D20" s="87">
        <f>D15</f>
        <v>44548</v>
      </c>
      <c r="E20" s="87">
        <f>D20+1</f>
        <v>44549</v>
      </c>
      <c r="F20" s="88">
        <f>E20+1</f>
        <v>44550</v>
      </c>
      <c r="G20" s="88">
        <f>F20+1</f>
        <v>44551</v>
      </c>
      <c r="H20" s="88">
        <f>G20+1</f>
        <v>44552</v>
      </c>
      <c r="I20" s="88">
        <f>H20+1</f>
        <v>44553</v>
      </c>
      <c r="J20" s="88">
        <f>I20+1</f>
        <v>44554</v>
      </c>
      <c r="K20" s="87">
        <f>J20+1</f>
        <v>44555</v>
      </c>
      <c r="L20" s="87">
        <f>K20+1</f>
        <v>44556</v>
      </c>
      <c r="M20" s="86">
        <f>L20+1</f>
        <v>44557</v>
      </c>
      <c r="N20" s="86">
        <f>M20+1</f>
        <v>44558</v>
      </c>
      <c r="O20" s="86">
        <f>N20+1</f>
        <v>44559</v>
      </c>
      <c r="P20" s="86">
        <f>O20+1</f>
        <v>44560</v>
      </c>
      <c r="Q20" s="87">
        <f>P20+1</f>
        <v>44561</v>
      </c>
      <c r="R20" s="87">
        <f>Q20+1</f>
        <v>44562</v>
      </c>
      <c r="S20" s="87">
        <f>R20+1</f>
        <v>44563</v>
      </c>
      <c r="T20" s="88">
        <f>S20+1</f>
        <v>44564</v>
      </c>
      <c r="U20" s="88">
        <f>T20+1</f>
        <v>44565</v>
      </c>
      <c r="V20" s="88">
        <f>U20+1</f>
        <v>44566</v>
      </c>
      <c r="W20" s="88">
        <f>V20+1</f>
        <v>44567</v>
      </c>
      <c r="X20" s="88">
        <f>W20+1</f>
        <v>44568</v>
      </c>
      <c r="Y20" s="87">
        <f>X20+1</f>
        <v>44569</v>
      </c>
      <c r="Z20" s="87">
        <f>Y20+1</f>
        <v>44570</v>
      </c>
      <c r="AA20" s="86">
        <f>Z20+1</f>
        <v>44571</v>
      </c>
      <c r="AB20" s="86">
        <f>AA20+1</f>
        <v>44572</v>
      </c>
      <c r="AC20" s="86">
        <f>AB20+1</f>
        <v>44573</v>
      </c>
      <c r="AD20" s="86">
        <f>AC20+1</f>
        <v>44574</v>
      </c>
      <c r="AE20" s="86">
        <f>AD20+1</f>
        <v>44575</v>
      </c>
      <c r="AF20" s="85"/>
      <c r="AG20" s="85"/>
    </row>
    <row r="21" spans="2:33" ht="30" customHeight="1" x14ac:dyDescent="0.25">
      <c r="B21" s="84">
        <v>4.1399999999999997</v>
      </c>
      <c r="C21" s="76" t="s">
        <v>70</v>
      </c>
      <c r="D21" s="74"/>
      <c r="E21" s="74"/>
      <c r="F21" s="73"/>
      <c r="G21" s="72"/>
      <c r="H21" s="73"/>
      <c r="I21" s="72"/>
      <c r="J21" s="73"/>
      <c r="K21" s="74"/>
      <c r="L21" s="74"/>
      <c r="M21" s="82"/>
      <c r="N21" s="73"/>
      <c r="O21" s="82"/>
      <c r="P21" s="73"/>
      <c r="Q21" s="74"/>
      <c r="R21" s="74"/>
      <c r="S21" s="74"/>
      <c r="T21" s="73"/>
      <c r="U21" s="83">
        <v>8</v>
      </c>
      <c r="V21" s="83">
        <v>6</v>
      </c>
      <c r="W21" s="83">
        <v>8</v>
      </c>
      <c r="X21" s="83">
        <v>6</v>
      </c>
      <c r="Y21" s="74"/>
      <c r="Z21" s="74"/>
      <c r="AA21" s="83">
        <v>8</v>
      </c>
      <c r="AB21" s="73"/>
      <c r="AC21" s="82"/>
      <c r="AD21" s="73"/>
      <c r="AE21" s="72"/>
      <c r="AF21" s="71">
        <f>SUM(D21:AE21)</f>
        <v>36</v>
      </c>
      <c r="AG21" s="70">
        <f>AF21*B21</f>
        <v>149.04</v>
      </c>
    </row>
    <row r="22" spans="2:33" ht="30" customHeight="1" x14ac:dyDescent="0.25">
      <c r="B22" s="81">
        <v>4.2</v>
      </c>
      <c r="C22" s="76" t="s">
        <v>69</v>
      </c>
      <c r="D22" s="74"/>
      <c r="E22" s="74"/>
      <c r="F22" s="80">
        <v>2</v>
      </c>
      <c r="G22" s="80">
        <v>2</v>
      </c>
      <c r="H22" s="80">
        <v>2</v>
      </c>
      <c r="I22" s="72"/>
      <c r="J22" s="80">
        <v>4</v>
      </c>
      <c r="K22" s="74"/>
      <c r="L22" s="74"/>
      <c r="M22" s="80">
        <v>2</v>
      </c>
      <c r="N22" s="80">
        <v>2</v>
      </c>
      <c r="O22" s="80">
        <v>2</v>
      </c>
      <c r="P22" s="80">
        <v>4</v>
      </c>
      <c r="Q22" s="74"/>
      <c r="R22" s="74"/>
      <c r="S22" s="74"/>
      <c r="T22" s="73"/>
      <c r="U22" s="80">
        <v>2</v>
      </c>
      <c r="V22" s="80">
        <v>2</v>
      </c>
      <c r="W22" s="80">
        <v>2</v>
      </c>
      <c r="X22" s="80">
        <v>4</v>
      </c>
      <c r="Y22" s="74"/>
      <c r="Z22" s="74"/>
      <c r="AA22" s="80">
        <v>2</v>
      </c>
      <c r="AB22" s="80">
        <v>2</v>
      </c>
      <c r="AC22" s="80">
        <v>2</v>
      </c>
      <c r="AD22" s="80">
        <v>2</v>
      </c>
      <c r="AE22" s="80">
        <v>4</v>
      </c>
      <c r="AF22" s="71">
        <f>SUM(E22:AE22)</f>
        <v>42</v>
      </c>
      <c r="AG22" s="70">
        <f>AF22*B22</f>
        <v>176.4</v>
      </c>
    </row>
    <row r="23" spans="2:33" ht="30" customHeight="1" x14ac:dyDescent="0.25">
      <c r="B23" s="79">
        <v>3.92</v>
      </c>
      <c r="C23" s="76" t="s">
        <v>68</v>
      </c>
      <c r="D23" s="74"/>
      <c r="E23" s="74"/>
      <c r="F23" s="78">
        <v>8</v>
      </c>
      <c r="G23" s="78">
        <v>8</v>
      </c>
      <c r="H23" s="73"/>
      <c r="I23" s="72"/>
      <c r="J23" s="73"/>
      <c r="K23" s="74"/>
      <c r="L23" s="74"/>
      <c r="M23" s="72"/>
      <c r="N23" s="78">
        <v>6</v>
      </c>
      <c r="O23" s="78">
        <v>8</v>
      </c>
      <c r="P23" s="78">
        <v>8</v>
      </c>
      <c r="Q23" s="74"/>
      <c r="R23" s="74"/>
      <c r="S23" s="74"/>
      <c r="T23" s="73"/>
      <c r="U23" s="72"/>
      <c r="V23" s="73"/>
      <c r="W23" s="72"/>
      <c r="X23" s="73"/>
      <c r="Y23" s="74"/>
      <c r="Z23" s="74"/>
      <c r="AA23" s="72"/>
      <c r="AB23" s="73"/>
      <c r="AC23" s="72"/>
      <c r="AD23" s="73"/>
      <c r="AE23" s="72"/>
      <c r="AF23" s="71">
        <f>SUM(D23:AE23)</f>
        <v>38</v>
      </c>
      <c r="AG23" s="70">
        <f>AF23*B23</f>
        <v>148.96</v>
      </c>
    </row>
    <row r="24" spans="2:33" ht="30" customHeight="1" x14ac:dyDescent="0.25">
      <c r="B24" s="77">
        <v>3.83</v>
      </c>
      <c r="C24" s="76" t="s">
        <v>67</v>
      </c>
      <c r="D24" s="74"/>
      <c r="E24" s="74"/>
      <c r="F24" s="73"/>
      <c r="G24" s="72"/>
      <c r="H24" s="73"/>
      <c r="I24" s="72"/>
      <c r="J24" s="73"/>
      <c r="K24" s="74"/>
      <c r="L24" s="74"/>
      <c r="M24" s="75">
        <v>8</v>
      </c>
      <c r="N24" s="75">
        <v>8</v>
      </c>
      <c r="O24" s="72"/>
      <c r="P24" s="73"/>
      <c r="Q24" s="74"/>
      <c r="R24" s="74"/>
      <c r="S24" s="74"/>
      <c r="T24" s="75">
        <v>8</v>
      </c>
      <c r="U24" s="75">
        <v>8</v>
      </c>
      <c r="V24" s="75">
        <v>6</v>
      </c>
      <c r="W24" s="75">
        <v>8</v>
      </c>
      <c r="X24" s="75">
        <v>6</v>
      </c>
      <c r="Y24" s="74"/>
      <c r="Z24" s="74"/>
      <c r="AA24" s="72"/>
      <c r="AB24" s="73"/>
      <c r="AC24" s="72"/>
      <c r="AD24" s="73"/>
      <c r="AE24" s="72"/>
      <c r="AF24" s="71">
        <f>SUM(D24:AE24)</f>
        <v>52</v>
      </c>
      <c r="AG24" s="70">
        <f>AF24*B24</f>
        <v>199.16</v>
      </c>
    </row>
    <row r="25" spans="2:33" s="61" customFormat="1" ht="30" customHeight="1" x14ac:dyDescent="0.25">
      <c r="B25" s="69"/>
      <c r="C25" s="64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AB25" s="67" t="s">
        <v>66</v>
      </c>
      <c r="AC25" s="67"/>
      <c r="AD25" s="67"/>
      <c r="AE25" s="67"/>
      <c r="AF25" s="69">
        <f>SUM(AF21:AF24)</f>
        <v>168</v>
      </c>
      <c r="AG25" s="65"/>
    </row>
    <row r="26" spans="2:33" s="61" customFormat="1" ht="30" customHeight="1" x14ac:dyDescent="0.25">
      <c r="B26" s="68"/>
      <c r="C26" s="64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AB26" s="67" t="s">
        <v>65</v>
      </c>
      <c r="AC26" s="67"/>
      <c r="AD26" s="67"/>
      <c r="AE26" s="67"/>
      <c r="AG26" s="66">
        <f>SUM(AG21:AG24)</f>
        <v>673.56</v>
      </c>
    </row>
    <row r="27" spans="2:33" s="61" customFormat="1" ht="30" customHeight="1" x14ac:dyDescent="0.25">
      <c r="C27" s="64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AF27" s="62"/>
      <c r="AG27" s="65"/>
    </row>
    <row r="28" spans="2:33" s="61" customFormat="1" ht="30" customHeight="1" x14ac:dyDescent="0.25">
      <c r="C28" s="64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AF28" s="62"/>
    </row>
    <row r="29" spans="2:33" s="61" customFormat="1" ht="30" customHeight="1" x14ac:dyDescent="0.25">
      <c r="C29" s="64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AF29" s="62"/>
    </row>
    <row r="30" spans="2:33" s="61" customFormat="1" ht="30" customHeight="1" x14ac:dyDescent="0.25">
      <c r="C30" s="64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AF30" s="62"/>
    </row>
    <row r="31" spans="2:33" s="61" customFormat="1" ht="30" customHeight="1" x14ac:dyDescent="0.25">
      <c r="C31" s="64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AF31" s="62"/>
    </row>
    <row r="32" spans="2:33" s="61" customFormat="1" ht="30" customHeight="1" x14ac:dyDescent="0.25">
      <c r="C32" s="64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AF32" s="62"/>
    </row>
    <row r="33" spans="3:32" s="61" customFormat="1" ht="30" customHeight="1" x14ac:dyDescent="0.25">
      <c r="C33" s="64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AF33" s="62"/>
    </row>
    <row r="34" spans="3:32" s="61" customFormat="1" ht="30" customHeight="1" x14ac:dyDescent="0.25">
      <c r="C34" s="64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AF34" s="62"/>
    </row>
    <row r="35" spans="3:32" s="61" customFormat="1" ht="30" customHeight="1" x14ac:dyDescent="0.25">
      <c r="C35" s="64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AF35" s="62"/>
    </row>
    <row r="36" spans="3:32" s="61" customFormat="1" ht="30" customHeight="1" x14ac:dyDescent="0.25">
      <c r="C36" s="64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AF36" s="62"/>
    </row>
    <row r="37" spans="3:32" s="61" customFormat="1" ht="30" customHeight="1" x14ac:dyDescent="0.25">
      <c r="C37" s="64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AF37" s="62"/>
    </row>
    <row r="38" spans="3:32" s="61" customFormat="1" ht="30" customHeight="1" x14ac:dyDescent="0.25">
      <c r="C38" s="64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AF38" s="62"/>
    </row>
    <row r="39" spans="3:32" s="61" customFormat="1" ht="30" customHeight="1" x14ac:dyDescent="0.25">
      <c r="C39" s="64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AF39" s="62"/>
    </row>
    <row r="40" spans="3:32" s="61" customFormat="1" ht="30" customHeight="1" x14ac:dyDescent="0.25">
      <c r="C40" s="64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AF40" s="62"/>
    </row>
    <row r="41" spans="3:32" s="61" customFormat="1" ht="30" customHeight="1" x14ac:dyDescent="0.25">
      <c r="C41" s="64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AF41" s="62"/>
    </row>
    <row r="42" spans="3:32" s="61" customFormat="1" ht="30" customHeight="1" x14ac:dyDescent="0.25">
      <c r="C42" s="64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AF42" s="62"/>
    </row>
    <row r="43" spans="3:32" s="61" customFormat="1" ht="30" customHeight="1" x14ac:dyDescent="0.25">
      <c r="C43" s="64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AF43" s="62"/>
    </row>
    <row r="44" spans="3:32" s="61" customFormat="1" ht="30" customHeight="1" x14ac:dyDescent="0.25">
      <c r="C44" s="64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AF44" s="62"/>
    </row>
    <row r="45" spans="3:32" s="61" customFormat="1" ht="30" customHeight="1" x14ac:dyDescent="0.25">
      <c r="C45" s="64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AF45" s="62"/>
    </row>
    <row r="46" spans="3:32" s="61" customFormat="1" ht="30" customHeight="1" x14ac:dyDescent="0.25">
      <c r="C46" s="64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AF46" s="62"/>
    </row>
    <row r="47" spans="3:32" s="61" customFormat="1" ht="30" customHeight="1" x14ac:dyDescent="0.25">
      <c r="C47" s="64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AF47" s="62"/>
    </row>
    <row r="48" spans="3:32" s="61" customFormat="1" ht="30" customHeight="1" x14ac:dyDescent="0.25">
      <c r="C48" s="64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AF48" s="62"/>
    </row>
    <row r="49" spans="3:32" s="61" customFormat="1" ht="30" customHeight="1" x14ac:dyDescent="0.25">
      <c r="C49" s="64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AF49" s="62"/>
    </row>
    <row r="50" spans="3:32" s="61" customFormat="1" ht="30" customHeight="1" x14ac:dyDescent="0.25">
      <c r="C50" s="64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AF50" s="62"/>
    </row>
    <row r="51" spans="3:32" s="61" customFormat="1" ht="30" customHeight="1" x14ac:dyDescent="0.25">
      <c r="C51" s="64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AF51" s="62"/>
    </row>
    <row r="52" spans="3:32" s="61" customFormat="1" ht="30" customHeight="1" x14ac:dyDescent="0.25">
      <c r="C52" s="64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AF52" s="62"/>
    </row>
    <row r="53" spans="3:32" s="61" customFormat="1" ht="30" customHeight="1" x14ac:dyDescent="0.25">
      <c r="C53" s="64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AF53" s="62"/>
    </row>
    <row r="54" spans="3:32" s="61" customFormat="1" ht="30" customHeight="1" x14ac:dyDescent="0.25">
      <c r="C54" s="64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AF54" s="62"/>
    </row>
    <row r="55" spans="3:32" s="61" customFormat="1" ht="30" customHeight="1" x14ac:dyDescent="0.25">
      <c r="C55" s="64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AF55" s="62"/>
    </row>
    <row r="56" spans="3:32" s="61" customFormat="1" ht="30" customHeight="1" x14ac:dyDescent="0.25">
      <c r="C56" s="64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AF56" s="62"/>
    </row>
    <row r="57" spans="3:32" s="61" customFormat="1" ht="30" customHeight="1" x14ac:dyDescent="0.25">
      <c r="C57" s="64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AF57" s="62"/>
    </row>
    <row r="58" spans="3:32" s="61" customFormat="1" ht="30" customHeight="1" x14ac:dyDescent="0.25">
      <c r="C58" s="64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AF58" s="62"/>
    </row>
    <row r="59" spans="3:32" s="61" customFormat="1" ht="30" customHeight="1" x14ac:dyDescent="0.25">
      <c r="C59" s="64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AF59" s="62"/>
    </row>
    <row r="60" spans="3:32" s="61" customFormat="1" ht="30" customHeight="1" x14ac:dyDescent="0.25">
      <c r="C60" s="64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AF60" s="62"/>
    </row>
    <row r="61" spans="3:32" s="61" customFormat="1" ht="30" customHeight="1" x14ac:dyDescent="0.25">
      <c r="C61" s="64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AF61" s="62"/>
    </row>
    <row r="62" spans="3:32" s="61" customFormat="1" ht="30" customHeight="1" x14ac:dyDescent="0.25">
      <c r="C62" s="64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AF62" s="62"/>
    </row>
    <row r="63" spans="3:32" s="61" customFormat="1" ht="30" customHeight="1" x14ac:dyDescent="0.25">
      <c r="C63" s="64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AF63" s="62"/>
    </row>
    <row r="64" spans="3:32" s="61" customFormat="1" ht="30" customHeight="1" x14ac:dyDescent="0.25">
      <c r="C64" s="64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AF64" s="62"/>
    </row>
    <row r="65" spans="3:32" s="61" customFormat="1" ht="30" customHeight="1" x14ac:dyDescent="0.25">
      <c r="C65" s="64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AF65" s="62"/>
    </row>
    <row r="66" spans="3:32" s="61" customFormat="1" ht="30" customHeight="1" x14ac:dyDescent="0.25">
      <c r="C66" s="64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AF66" s="62"/>
    </row>
    <row r="67" spans="3:32" s="61" customFormat="1" ht="30" customHeight="1" x14ac:dyDescent="0.25">
      <c r="C67" s="64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AF67" s="62"/>
    </row>
    <row r="68" spans="3:32" s="61" customFormat="1" ht="30" customHeight="1" x14ac:dyDescent="0.25">
      <c r="C68" s="64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AF68" s="62"/>
    </row>
    <row r="69" spans="3:32" s="61" customFormat="1" ht="30" customHeight="1" x14ac:dyDescent="0.25">
      <c r="C69" s="64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AF69" s="62"/>
    </row>
    <row r="70" spans="3:32" s="61" customFormat="1" ht="30" customHeight="1" x14ac:dyDescent="0.25">
      <c r="C70" s="64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AF70" s="62"/>
    </row>
    <row r="71" spans="3:32" s="61" customFormat="1" ht="30" customHeight="1" x14ac:dyDescent="0.25">
      <c r="C71" s="64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AF71" s="62"/>
    </row>
    <row r="72" spans="3:32" s="61" customFormat="1" ht="30" customHeight="1" x14ac:dyDescent="0.25">
      <c r="C72" s="64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AF72" s="62"/>
    </row>
    <row r="73" spans="3:32" s="61" customFormat="1" ht="30" customHeight="1" x14ac:dyDescent="0.25">
      <c r="C73" s="64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AF73" s="62"/>
    </row>
    <row r="74" spans="3:32" s="61" customFormat="1" ht="30" customHeight="1" x14ac:dyDescent="0.25">
      <c r="C74" s="64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AF74" s="62"/>
    </row>
    <row r="75" spans="3:32" s="61" customFormat="1" ht="30" customHeight="1" x14ac:dyDescent="0.25">
      <c r="C75" s="64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AF75" s="62"/>
    </row>
    <row r="76" spans="3:32" s="61" customFormat="1" ht="30" customHeight="1" x14ac:dyDescent="0.25">
      <c r="C76" s="64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AF76" s="62"/>
    </row>
    <row r="77" spans="3:32" s="61" customFormat="1" ht="30" customHeight="1" x14ac:dyDescent="0.25">
      <c r="C77" s="64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AF77" s="62"/>
    </row>
    <row r="78" spans="3:32" s="61" customFormat="1" ht="30" customHeight="1" x14ac:dyDescent="0.25">
      <c r="C78" s="64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AF78" s="62"/>
    </row>
    <row r="79" spans="3:32" s="61" customFormat="1" ht="30" customHeight="1" x14ac:dyDescent="0.25">
      <c r="C79" s="64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AF79" s="62"/>
    </row>
    <row r="80" spans="3:32" s="61" customFormat="1" ht="30" customHeight="1" x14ac:dyDescent="0.25">
      <c r="C80" s="64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AF80" s="62"/>
    </row>
    <row r="81" spans="3:32" s="61" customFormat="1" ht="30" customHeight="1" x14ac:dyDescent="0.25">
      <c r="C81" s="64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AF81" s="62"/>
    </row>
    <row r="82" spans="3:32" s="61" customFormat="1" ht="30" customHeight="1" x14ac:dyDescent="0.25">
      <c r="C82" s="64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AF82" s="62"/>
    </row>
    <row r="83" spans="3:32" s="61" customFormat="1" ht="30" customHeight="1" x14ac:dyDescent="0.25">
      <c r="C83" s="64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AF83" s="62"/>
    </row>
    <row r="84" spans="3:32" s="61" customFormat="1" ht="30" customHeight="1" x14ac:dyDescent="0.25">
      <c r="C84" s="64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AF84" s="62"/>
    </row>
    <row r="85" spans="3:32" s="61" customFormat="1" ht="30" customHeight="1" x14ac:dyDescent="0.25">
      <c r="C85" s="64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AF85" s="62"/>
    </row>
    <row r="86" spans="3:32" s="61" customFormat="1" ht="30" customHeight="1" x14ac:dyDescent="0.25">
      <c r="C86" s="64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AF86" s="62"/>
    </row>
    <row r="87" spans="3:32" s="61" customFormat="1" ht="30" customHeight="1" x14ac:dyDescent="0.25">
      <c r="C87" s="64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AF87" s="62"/>
    </row>
    <row r="88" spans="3:32" s="61" customFormat="1" ht="30" customHeight="1" x14ac:dyDescent="0.25">
      <c r="C88" s="64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AF88" s="62"/>
    </row>
    <row r="89" spans="3:32" s="61" customFormat="1" ht="30" customHeight="1" x14ac:dyDescent="0.25">
      <c r="C89" s="64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AF89" s="62"/>
    </row>
    <row r="90" spans="3:32" s="61" customFormat="1" ht="30" customHeight="1" x14ac:dyDescent="0.25">
      <c r="C90" s="64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AF90" s="62"/>
    </row>
    <row r="91" spans="3:32" s="61" customFormat="1" ht="30" customHeight="1" x14ac:dyDescent="0.25">
      <c r="C91" s="64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AF91" s="62"/>
    </row>
    <row r="92" spans="3:32" s="61" customFormat="1" ht="30" customHeight="1" x14ac:dyDescent="0.25">
      <c r="C92" s="64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AF92" s="62"/>
    </row>
    <row r="93" spans="3:32" s="61" customFormat="1" ht="30" customHeight="1" x14ac:dyDescent="0.25">
      <c r="C93" s="64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AF93" s="62"/>
    </row>
    <row r="94" spans="3:32" s="61" customFormat="1" ht="30" customHeight="1" x14ac:dyDescent="0.25">
      <c r="C94" s="64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AF94" s="62"/>
    </row>
    <row r="95" spans="3:32" s="61" customFormat="1" ht="30" customHeight="1" x14ac:dyDescent="0.25">
      <c r="C95" s="64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AF95" s="62"/>
    </row>
    <row r="96" spans="3:32" s="61" customFormat="1" ht="30" customHeight="1" x14ac:dyDescent="0.25">
      <c r="C96" s="64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AF96" s="62"/>
    </row>
    <row r="97" spans="3:32" s="61" customFormat="1" ht="30" customHeight="1" x14ac:dyDescent="0.25">
      <c r="C97" s="64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AF97" s="62"/>
    </row>
    <row r="98" spans="3:32" s="61" customFormat="1" ht="30" customHeight="1" x14ac:dyDescent="0.25">
      <c r="C98" s="64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AF98" s="62"/>
    </row>
    <row r="99" spans="3:32" s="61" customFormat="1" ht="30" customHeight="1" x14ac:dyDescent="0.25">
      <c r="C99" s="64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AF99" s="62"/>
    </row>
    <row r="100" spans="3:32" s="61" customFormat="1" ht="30" customHeight="1" x14ac:dyDescent="0.25">
      <c r="C100" s="64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AF100" s="62"/>
    </row>
    <row r="101" spans="3:32" s="61" customFormat="1" ht="30" customHeight="1" x14ac:dyDescent="0.25">
      <c r="C101" s="64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AF101" s="62"/>
    </row>
    <row r="102" spans="3:32" s="61" customFormat="1" ht="30" customHeight="1" x14ac:dyDescent="0.25">
      <c r="C102" s="64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AF102" s="62"/>
    </row>
    <row r="103" spans="3:32" s="61" customFormat="1" ht="30" customHeight="1" x14ac:dyDescent="0.25">
      <c r="C103" s="64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AF103" s="62"/>
    </row>
    <row r="104" spans="3:32" s="61" customFormat="1" ht="30" customHeight="1" x14ac:dyDescent="0.25">
      <c r="C104" s="64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AF104" s="62"/>
    </row>
    <row r="105" spans="3:32" s="61" customFormat="1" ht="30" customHeight="1" x14ac:dyDescent="0.25">
      <c r="C105" s="64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AF105" s="62"/>
    </row>
    <row r="106" spans="3:32" s="61" customFormat="1" ht="30" customHeight="1" x14ac:dyDescent="0.25">
      <c r="C106" s="64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AF106" s="62"/>
    </row>
    <row r="107" spans="3:32" s="61" customFormat="1" ht="30" customHeight="1" x14ac:dyDescent="0.25">
      <c r="C107" s="64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AF107" s="62"/>
    </row>
    <row r="108" spans="3:32" s="61" customFormat="1" ht="30" customHeight="1" x14ac:dyDescent="0.25">
      <c r="C108" s="64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AF108" s="62"/>
    </row>
    <row r="109" spans="3:32" s="61" customFormat="1" ht="30" customHeight="1" x14ac:dyDescent="0.25">
      <c r="C109" s="64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AF109" s="62"/>
    </row>
    <row r="110" spans="3:32" s="61" customFormat="1" ht="30" customHeight="1" x14ac:dyDescent="0.25">
      <c r="C110" s="64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AF110" s="62"/>
    </row>
    <row r="111" spans="3:32" s="61" customFormat="1" ht="30" customHeight="1" x14ac:dyDescent="0.25">
      <c r="C111" s="64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AF111" s="62"/>
    </row>
    <row r="112" spans="3:32" s="61" customFormat="1" ht="30" customHeight="1" x14ac:dyDescent="0.25">
      <c r="C112" s="64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AF112" s="62"/>
    </row>
    <row r="113" spans="3:32" s="61" customFormat="1" ht="30" customHeight="1" x14ac:dyDescent="0.25">
      <c r="C113" s="64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AF113" s="62"/>
    </row>
    <row r="114" spans="3:32" s="61" customFormat="1" ht="30" customHeight="1" x14ac:dyDescent="0.25">
      <c r="C114" s="64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AF114" s="62"/>
    </row>
    <row r="115" spans="3:32" s="61" customFormat="1" ht="30" customHeight="1" x14ac:dyDescent="0.25">
      <c r="C115" s="64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AF115" s="62"/>
    </row>
    <row r="116" spans="3:32" s="61" customFormat="1" ht="30" customHeight="1" x14ac:dyDescent="0.25">
      <c r="C116" s="64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AF116" s="62"/>
    </row>
    <row r="117" spans="3:32" s="61" customFormat="1" ht="30" customHeight="1" x14ac:dyDescent="0.25">
      <c r="C117" s="64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AF117" s="62"/>
    </row>
    <row r="118" spans="3:32" s="61" customFormat="1" ht="30" customHeight="1" x14ac:dyDescent="0.25">
      <c r="C118" s="64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AF118" s="62"/>
    </row>
    <row r="119" spans="3:32" s="61" customFormat="1" ht="30" customHeight="1" x14ac:dyDescent="0.25">
      <c r="C119" s="64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AF119" s="62"/>
    </row>
    <row r="120" spans="3:32" s="61" customFormat="1" ht="30" customHeight="1" x14ac:dyDescent="0.25">
      <c r="C120" s="64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AF120" s="62"/>
    </row>
    <row r="121" spans="3:32" s="61" customFormat="1" ht="30" customHeight="1" x14ac:dyDescent="0.25">
      <c r="C121" s="64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AF121" s="62"/>
    </row>
    <row r="122" spans="3:32" s="61" customFormat="1" ht="30" customHeight="1" x14ac:dyDescent="0.25">
      <c r="C122" s="64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AF122" s="62"/>
    </row>
    <row r="123" spans="3:32" s="61" customFormat="1" ht="30" customHeight="1" x14ac:dyDescent="0.25">
      <c r="C123" s="64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AF123" s="62"/>
    </row>
    <row r="124" spans="3:32" s="61" customFormat="1" ht="30" customHeight="1" x14ac:dyDescent="0.25">
      <c r="C124" s="64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AF124" s="62"/>
    </row>
    <row r="125" spans="3:32" s="61" customFormat="1" ht="30" customHeight="1" x14ac:dyDescent="0.25">
      <c r="C125" s="64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AF125" s="62"/>
    </row>
    <row r="126" spans="3:32" s="61" customFormat="1" ht="30" customHeight="1" x14ac:dyDescent="0.25">
      <c r="C126" s="64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AF126" s="62"/>
    </row>
    <row r="127" spans="3:32" s="61" customFormat="1" ht="30" customHeight="1" x14ac:dyDescent="0.25">
      <c r="C127" s="64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AF127" s="62"/>
    </row>
    <row r="128" spans="3:32" s="61" customFormat="1" ht="30" customHeight="1" x14ac:dyDescent="0.25">
      <c r="C128" s="64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AF128" s="62"/>
    </row>
    <row r="129" spans="3:32" s="61" customFormat="1" ht="30" customHeight="1" x14ac:dyDescent="0.25">
      <c r="C129" s="64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AF129" s="62"/>
    </row>
    <row r="130" spans="3:32" s="61" customFormat="1" ht="30" customHeight="1" x14ac:dyDescent="0.25">
      <c r="C130" s="64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AF130" s="62"/>
    </row>
    <row r="131" spans="3:32" s="61" customFormat="1" ht="30" customHeight="1" x14ac:dyDescent="0.25">
      <c r="C131" s="64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AF131" s="62"/>
    </row>
    <row r="132" spans="3:32" s="61" customFormat="1" ht="30" customHeight="1" x14ac:dyDescent="0.25">
      <c r="C132" s="64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AF132" s="62"/>
    </row>
    <row r="133" spans="3:32" s="61" customFormat="1" ht="30" customHeight="1" x14ac:dyDescent="0.25">
      <c r="C133" s="64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AF133" s="62"/>
    </row>
    <row r="134" spans="3:32" s="61" customFormat="1" ht="30" customHeight="1" x14ac:dyDescent="0.25">
      <c r="C134" s="64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AF134" s="62"/>
    </row>
    <row r="135" spans="3:32" s="61" customFormat="1" ht="30" customHeight="1" x14ac:dyDescent="0.25">
      <c r="C135" s="64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AF135" s="62"/>
    </row>
    <row r="136" spans="3:32" s="61" customFormat="1" ht="30" customHeight="1" x14ac:dyDescent="0.25">
      <c r="C136" s="64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AF136" s="62"/>
    </row>
    <row r="137" spans="3:32" s="61" customFormat="1" ht="30" customHeight="1" x14ac:dyDescent="0.25">
      <c r="C137" s="64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AF137" s="62"/>
    </row>
    <row r="138" spans="3:32" s="61" customFormat="1" ht="30" customHeight="1" x14ac:dyDescent="0.25">
      <c r="C138" s="64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AF138" s="62"/>
    </row>
    <row r="139" spans="3:32" s="61" customFormat="1" ht="30" customHeight="1" x14ac:dyDescent="0.25">
      <c r="C139" s="64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AF139" s="62"/>
    </row>
    <row r="140" spans="3:32" s="61" customFormat="1" ht="30" customHeight="1" x14ac:dyDescent="0.25">
      <c r="C140" s="64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AF140" s="62"/>
    </row>
    <row r="141" spans="3:32" s="61" customFormat="1" ht="30" customHeight="1" x14ac:dyDescent="0.25">
      <c r="C141" s="64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AF141" s="62"/>
    </row>
    <row r="142" spans="3:32" s="61" customFormat="1" ht="30" customHeight="1" x14ac:dyDescent="0.25">
      <c r="C142" s="64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AF142" s="62"/>
    </row>
    <row r="143" spans="3:32" s="61" customFormat="1" ht="30" customHeight="1" x14ac:dyDescent="0.25">
      <c r="C143" s="64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AF143" s="62"/>
    </row>
    <row r="144" spans="3:32" s="61" customFormat="1" ht="30" customHeight="1" x14ac:dyDescent="0.25">
      <c r="C144" s="64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AF144" s="62"/>
    </row>
    <row r="145" spans="3:32" s="61" customFormat="1" ht="30" customHeight="1" x14ac:dyDescent="0.25">
      <c r="C145" s="64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AF145" s="62"/>
    </row>
    <row r="146" spans="3:32" s="61" customFormat="1" ht="30" customHeight="1" x14ac:dyDescent="0.25">
      <c r="C146" s="64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AF146" s="62"/>
    </row>
    <row r="147" spans="3:32" s="61" customFormat="1" ht="30" customHeight="1" x14ac:dyDescent="0.25">
      <c r="C147" s="64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AF147" s="62"/>
    </row>
    <row r="148" spans="3:32" s="61" customFormat="1" ht="30" customHeight="1" x14ac:dyDescent="0.25">
      <c r="C148" s="64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AF148" s="62"/>
    </row>
    <row r="149" spans="3:32" s="61" customFormat="1" ht="30" customHeight="1" x14ac:dyDescent="0.25">
      <c r="C149" s="64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AF149" s="62"/>
    </row>
    <row r="150" spans="3:32" s="61" customFormat="1" ht="30" customHeight="1" x14ac:dyDescent="0.25">
      <c r="C150" s="64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AF150" s="62"/>
    </row>
    <row r="151" spans="3:32" s="61" customFormat="1" ht="30" customHeight="1" x14ac:dyDescent="0.25">
      <c r="C151" s="64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AF151" s="62"/>
    </row>
    <row r="152" spans="3:32" s="61" customFormat="1" ht="30" customHeight="1" x14ac:dyDescent="0.25">
      <c r="C152" s="64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AF152" s="62"/>
    </row>
    <row r="153" spans="3:32" s="61" customFormat="1" ht="30" customHeight="1" x14ac:dyDescent="0.25">
      <c r="C153" s="64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AF153" s="62"/>
    </row>
    <row r="154" spans="3:32" s="61" customFormat="1" ht="30" customHeight="1" x14ac:dyDescent="0.25">
      <c r="C154" s="64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AF154" s="62"/>
    </row>
    <row r="155" spans="3:32" s="61" customFormat="1" ht="30" customHeight="1" x14ac:dyDescent="0.25">
      <c r="C155" s="64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AF155" s="62"/>
    </row>
    <row r="156" spans="3:32" s="61" customFormat="1" ht="30" customHeight="1" x14ac:dyDescent="0.25">
      <c r="C156" s="64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AF156" s="62"/>
    </row>
    <row r="157" spans="3:32" s="61" customFormat="1" ht="30" customHeight="1" x14ac:dyDescent="0.25">
      <c r="C157" s="64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AF157" s="62"/>
    </row>
    <row r="158" spans="3:32" s="61" customFormat="1" ht="30" customHeight="1" x14ac:dyDescent="0.25">
      <c r="C158" s="64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AF158" s="62"/>
    </row>
    <row r="159" spans="3:32" s="61" customFormat="1" ht="30" customHeight="1" x14ac:dyDescent="0.25">
      <c r="C159" s="64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AF159" s="62"/>
    </row>
    <row r="160" spans="3:32" s="61" customFormat="1" ht="30" customHeight="1" x14ac:dyDescent="0.25">
      <c r="C160" s="64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AF160" s="62"/>
    </row>
    <row r="161" spans="3:32" s="61" customFormat="1" ht="30" customHeight="1" x14ac:dyDescent="0.25">
      <c r="C161" s="64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AF161" s="62"/>
    </row>
    <row r="162" spans="3:32" s="61" customFormat="1" ht="30" customHeight="1" x14ac:dyDescent="0.25">
      <c r="C162" s="64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AF162" s="62"/>
    </row>
    <row r="163" spans="3:32" s="61" customFormat="1" ht="30" customHeight="1" x14ac:dyDescent="0.25">
      <c r="C163" s="64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AF163" s="62"/>
    </row>
    <row r="164" spans="3:32" s="61" customFormat="1" ht="30" customHeight="1" x14ac:dyDescent="0.25">
      <c r="C164" s="64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AF164" s="62"/>
    </row>
    <row r="165" spans="3:32" s="61" customFormat="1" ht="30" customHeight="1" x14ac:dyDescent="0.25">
      <c r="C165" s="64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AF165" s="62"/>
    </row>
    <row r="166" spans="3:32" s="61" customFormat="1" ht="30" customHeight="1" x14ac:dyDescent="0.25">
      <c r="C166" s="64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AF166" s="62"/>
    </row>
    <row r="167" spans="3:32" s="61" customFormat="1" ht="30" customHeight="1" x14ac:dyDescent="0.25">
      <c r="C167" s="64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AF167" s="62"/>
    </row>
    <row r="168" spans="3:32" s="61" customFormat="1" ht="30" customHeight="1" x14ac:dyDescent="0.25">
      <c r="C168" s="64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AF168" s="62"/>
    </row>
    <row r="169" spans="3:32" s="61" customFormat="1" ht="30" customHeight="1" x14ac:dyDescent="0.25">
      <c r="C169" s="64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AF169" s="62"/>
    </row>
    <row r="170" spans="3:32" s="61" customFormat="1" ht="30" customHeight="1" x14ac:dyDescent="0.25">
      <c r="C170" s="64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AF170" s="62"/>
    </row>
    <row r="171" spans="3:32" s="61" customFormat="1" ht="30" customHeight="1" x14ac:dyDescent="0.25">
      <c r="C171" s="64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AF171" s="62"/>
    </row>
    <row r="172" spans="3:32" s="61" customFormat="1" ht="30" customHeight="1" x14ac:dyDescent="0.25">
      <c r="C172" s="64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AF172" s="62"/>
    </row>
    <row r="173" spans="3:32" s="61" customFormat="1" ht="30" customHeight="1" x14ac:dyDescent="0.25">
      <c r="C173" s="64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AF173" s="62"/>
    </row>
    <row r="174" spans="3:32" s="61" customFormat="1" ht="30" customHeight="1" x14ac:dyDescent="0.25">
      <c r="C174" s="64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AF174" s="62"/>
    </row>
    <row r="175" spans="3:32" s="61" customFormat="1" ht="30" customHeight="1" x14ac:dyDescent="0.25">
      <c r="C175" s="64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AF175" s="62"/>
    </row>
    <row r="176" spans="3:32" s="61" customFormat="1" ht="30" customHeight="1" x14ac:dyDescent="0.25">
      <c r="C176" s="64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AF176" s="62"/>
    </row>
    <row r="177" spans="3:32" s="61" customFormat="1" ht="30" customHeight="1" x14ac:dyDescent="0.25">
      <c r="C177" s="64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AF177" s="62"/>
    </row>
    <row r="178" spans="3:32" s="61" customFormat="1" ht="30" customHeight="1" x14ac:dyDescent="0.25">
      <c r="C178" s="64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AF178" s="62"/>
    </row>
    <row r="179" spans="3:32" s="61" customFormat="1" ht="30" customHeight="1" x14ac:dyDescent="0.25">
      <c r="C179" s="64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AF179" s="62"/>
    </row>
    <row r="180" spans="3:32" s="61" customFormat="1" ht="30" customHeight="1" x14ac:dyDescent="0.25">
      <c r="C180" s="64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AF180" s="62"/>
    </row>
    <row r="181" spans="3:32" s="61" customFormat="1" ht="30" customHeight="1" x14ac:dyDescent="0.25">
      <c r="C181" s="64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AF181" s="62"/>
    </row>
    <row r="182" spans="3:32" s="61" customFormat="1" ht="30" customHeight="1" x14ac:dyDescent="0.25">
      <c r="C182" s="64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AF182" s="62"/>
    </row>
    <row r="183" spans="3:32" s="61" customFormat="1" ht="30" customHeight="1" x14ac:dyDescent="0.25">
      <c r="C183" s="64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AF183" s="62"/>
    </row>
    <row r="184" spans="3:32" s="61" customFormat="1" ht="30" customHeight="1" x14ac:dyDescent="0.25">
      <c r="C184" s="64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AF184" s="62"/>
    </row>
    <row r="185" spans="3:32" s="61" customFormat="1" ht="30" customHeight="1" x14ac:dyDescent="0.25">
      <c r="C185" s="64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AF185" s="62"/>
    </row>
    <row r="186" spans="3:32" s="61" customFormat="1" ht="30" customHeight="1" x14ac:dyDescent="0.25">
      <c r="C186" s="64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AF186" s="62"/>
    </row>
    <row r="187" spans="3:32" s="61" customFormat="1" ht="30" customHeight="1" x14ac:dyDescent="0.25">
      <c r="C187" s="64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AF187" s="62"/>
    </row>
    <row r="188" spans="3:32" s="61" customFormat="1" ht="30" customHeight="1" x14ac:dyDescent="0.25">
      <c r="C188" s="64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AF188" s="62"/>
    </row>
    <row r="189" spans="3:32" s="61" customFormat="1" ht="30" customHeight="1" x14ac:dyDescent="0.25">
      <c r="C189" s="64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AF189" s="62"/>
    </row>
    <row r="190" spans="3:32" s="61" customFormat="1" ht="30" customHeight="1" x14ac:dyDescent="0.25">
      <c r="C190" s="64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AF190" s="62"/>
    </row>
    <row r="191" spans="3:32" s="61" customFormat="1" ht="30" customHeight="1" x14ac:dyDescent="0.25">
      <c r="C191" s="64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AF191" s="62"/>
    </row>
    <row r="192" spans="3:32" s="61" customFormat="1" ht="30" customHeight="1" x14ac:dyDescent="0.25">
      <c r="C192" s="64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AF192" s="62"/>
    </row>
    <row r="193" spans="3:32" s="61" customFormat="1" ht="30" customHeight="1" x14ac:dyDescent="0.25">
      <c r="C193" s="64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AF193" s="62"/>
    </row>
    <row r="194" spans="3:32" s="61" customFormat="1" ht="30" customHeight="1" x14ac:dyDescent="0.25">
      <c r="C194" s="64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AF194" s="62"/>
    </row>
    <row r="195" spans="3:32" s="61" customFormat="1" ht="30" customHeight="1" x14ac:dyDescent="0.25">
      <c r="C195" s="64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AF195" s="62"/>
    </row>
    <row r="196" spans="3:32" s="61" customFormat="1" ht="30" customHeight="1" x14ac:dyDescent="0.25">
      <c r="C196" s="64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AF196" s="62"/>
    </row>
    <row r="197" spans="3:32" s="61" customFormat="1" ht="30" customHeight="1" x14ac:dyDescent="0.25">
      <c r="C197" s="64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AF197" s="62"/>
    </row>
    <row r="198" spans="3:32" s="61" customFormat="1" ht="30" customHeight="1" x14ac:dyDescent="0.25">
      <c r="C198" s="64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AF198" s="62"/>
    </row>
    <row r="199" spans="3:32" s="61" customFormat="1" ht="30" customHeight="1" x14ac:dyDescent="0.25">
      <c r="C199" s="64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AF199" s="62"/>
    </row>
    <row r="200" spans="3:32" s="61" customFormat="1" ht="30" customHeight="1" x14ac:dyDescent="0.25">
      <c r="C200" s="64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AF200" s="62"/>
    </row>
    <row r="201" spans="3:32" s="61" customFormat="1" ht="30" customHeight="1" x14ac:dyDescent="0.25">
      <c r="C201" s="64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AF201" s="62"/>
    </row>
    <row r="202" spans="3:32" s="61" customFormat="1" ht="30" customHeight="1" x14ac:dyDescent="0.25">
      <c r="C202" s="64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AF202" s="62"/>
    </row>
    <row r="203" spans="3:32" s="61" customFormat="1" ht="30" customHeight="1" x14ac:dyDescent="0.25">
      <c r="C203" s="64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AF203" s="62"/>
    </row>
    <row r="204" spans="3:32" s="61" customFormat="1" ht="30" customHeight="1" x14ac:dyDescent="0.25">
      <c r="C204" s="64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AF204" s="62"/>
    </row>
    <row r="205" spans="3:32" s="61" customFormat="1" ht="30" customHeight="1" x14ac:dyDescent="0.25">
      <c r="C205" s="64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AF205" s="62"/>
    </row>
    <row r="206" spans="3:32" s="61" customFormat="1" ht="30" customHeight="1" x14ac:dyDescent="0.25">
      <c r="C206" s="64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AF206" s="62"/>
    </row>
    <row r="207" spans="3:32" s="61" customFormat="1" ht="30" customHeight="1" x14ac:dyDescent="0.25">
      <c r="C207" s="64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AF207" s="62"/>
    </row>
    <row r="208" spans="3:32" s="61" customFormat="1" ht="30" customHeight="1" x14ac:dyDescent="0.25">
      <c r="C208" s="64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AF208" s="62"/>
    </row>
    <row r="209" spans="3:32" s="61" customFormat="1" ht="30" customHeight="1" x14ac:dyDescent="0.25">
      <c r="C209" s="64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AF209" s="62"/>
    </row>
    <row r="210" spans="3:32" s="61" customFormat="1" ht="30" customHeight="1" x14ac:dyDescent="0.25">
      <c r="C210" s="64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AF210" s="62"/>
    </row>
    <row r="211" spans="3:32" s="61" customFormat="1" ht="30" customHeight="1" x14ac:dyDescent="0.25">
      <c r="C211" s="64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AF211" s="62"/>
    </row>
    <row r="212" spans="3:32" s="61" customFormat="1" ht="30" customHeight="1" x14ac:dyDescent="0.25">
      <c r="C212" s="64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AF212" s="62"/>
    </row>
    <row r="213" spans="3:32" s="61" customFormat="1" ht="30" customHeight="1" x14ac:dyDescent="0.25">
      <c r="C213" s="64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AF213" s="62"/>
    </row>
    <row r="214" spans="3:32" s="61" customFormat="1" ht="30" customHeight="1" x14ac:dyDescent="0.25">
      <c r="C214" s="64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AF214" s="62"/>
    </row>
    <row r="215" spans="3:32" s="61" customFormat="1" ht="30" customHeight="1" x14ac:dyDescent="0.25">
      <c r="C215" s="64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AF215" s="62"/>
    </row>
    <row r="216" spans="3:32" s="61" customFormat="1" ht="30" customHeight="1" x14ac:dyDescent="0.25">
      <c r="C216" s="64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AF216" s="62"/>
    </row>
    <row r="217" spans="3:32" s="61" customFormat="1" ht="30" customHeight="1" x14ac:dyDescent="0.25">
      <c r="C217" s="64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AF217" s="62"/>
    </row>
    <row r="218" spans="3:32" s="61" customFormat="1" ht="30" customHeight="1" x14ac:dyDescent="0.25">
      <c r="C218" s="64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AF218" s="62"/>
    </row>
    <row r="219" spans="3:32" s="61" customFormat="1" ht="30" customHeight="1" x14ac:dyDescent="0.25">
      <c r="C219" s="64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AF219" s="62"/>
    </row>
    <row r="220" spans="3:32" s="61" customFormat="1" ht="30" customHeight="1" x14ac:dyDescent="0.25">
      <c r="C220" s="64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AF220" s="62"/>
    </row>
    <row r="221" spans="3:32" s="61" customFormat="1" ht="30" customHeight="1" x14ac:dyDescent="0.25">
      <c r="C221" s="64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AF221" s="62"/>
    </row>
    <row r="222" spans="3:32" s="61" customFormat="1" ht="30" customHeight="1" x14ac:dyDescent="0.25">
      <c r="C222" s="64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AF222" s="62"/>
    </row>
    <row r="223" spans="3:32" s="61" customFormat="1" ht="30" customHeight="1" x14ac:dyDescent="0.25">
      <c r="C223" s="64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AF223" s="62"/>
    </row>
    <row r="224" spans="3:32" s="61" customFormat="1" ht="30" customHeight="1" x14ac:dyDescent="0.25">
      <c r="C224" s="64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AF224" s="62"/>
    </row>
    <row r="225" spans="3:32" s="61" customFormat="1" ht="30" customHeight="1" x14ac:dyDescent="0.25">
      <c r="C225" s="64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AF225" s="62"/>
    </row>
    <row r="226" spans="3:32" s="61" customFormat="1" ht="30" customHeight="1" x14ac:dyDescent="0.25">
      <c r="C226" s="64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AF226" s="62"/>
    </row>
    <row r="227" spans="3:32" s="61" customFormat="1" ht="30" customHeight="1" x14ac:dyDescent="0.25">
      <c r="C227" s="64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AF227" s="62"/>
    </row>
    <row r="228" spans="3:32" s="61" customFormat="1" ht="30" customHeight="1" x14ac:dyDescent="0.25">
      <c r="C228" s="64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AF228" s="62"/>
    </row>
    <row r="229" spans="3:32" s="61" customFormat="1" ht="30" customHeight="1" x14ac:dyDescent="0.25">
      <c r="C229" s="64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AF229" s="62"/>
    </row>
    <row r="230" spans="3:32" s="61" customFormat="1" ht="30" customHeight="1" x14ac:dyDescent="0.25">
      <c r="C230" s="64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AF230" s="62"/>
    </row>
    <row r="231" spans="3:32" s="61" customFormat="1" ht="30" customHeight="1" x14ac:dyDescent="0.25">
      <c r="C231" s="64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AF231" s="62"/>
    </row>
    <row r="232" spans="3:32" s="61" customFormat="1" ht="30" customHeight="1" x14ac:dyDescent="0.25">
      <c r="C232" s="64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AF232" s="62"/>
    </row>
    <row r="233" spans="3:32" s="61" customFormat="1" ht="30" customHeight="1" x14ac:dyDescent="0.25">
      <c r="C233" s="64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AF233" s="62"/>
    </row>
    <row r="234" spans="3:32" s="61" customFormat="1" ht="30" customHeight="1" x14ac:dyDescent="0.25">
      <c r="C234" s="64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AF234" s="62"/>
    </row>
    <row r="235" spans="3:32" s="61" customFormat="1" ht="30" customHeight="1" x14ac:dyDescent="0.25">
      <c r="C235" s="64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AF235" s="62"/>
    </row>
    <row r="236" spans="3:32" s="61" customFormat="1" ht="30" customHeight="1" x14ac:dyDescent="0.25">
      <c r="C236" s="64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AF236" s="62"/>
    </row>
    <row r="237" spans="3:32" s="61" customFormat="1" ht="30" customHeight="1" x14ac:dyDescent="0.25">
      <c r="C237" s="64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AF237" s="62"/>
    </row>
    <row r="238" spans="3:32" s="61" customFormat="1" ht="30" customHeight="1" x14ac:dyDescent="0.25">
      <c r="C238" s="64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AF238" s="62"/>
    </row>
    <row r="239" spans="3:32" s="61" customFormat="1" ht="30" customHeight="1" x14ac:dyDescent="0.25">
      <c r="C239" s="64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AF239" s="62"/>
    </row>
    <row r="240" spans="3:32" s="61" customFormat="1" ht="30" customHeight="1" x14ac:dyDescent="0.25">
      <c r="C240" s="64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AF240" s="62"/>
    </row>
    <row r="241" spans="3:32" s="61" customFormat="1" ht="30" customHeight="1" x14ac:dyDescent="0.25">
      <c r="C241" s="64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AF241" s="62"/>
    </row>
    <row r="242" spans="3:32" s="61" customFormat="1" ht="30" customHeight="1" x14ac:dyDescent="0.25">
      <c r="C242" s="64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AF242" s="62"/>
    </row>
    <row r="243" spans="3:32" s="61" customFormat="1" ht="30" customHeight="1" x14ac:dyDescent="0.25">
      <c r="C243" s="64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AF243" s="62"/>
    </row>
    <row r="244" spans="3:32" s="61" customFormat="1" ht="30" customHeight="1" x14ac:dyDescent="0.25">
      <c r="C244" s="64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AF244" s="62"/>
    </row>
    <row r="245" spans="3:32" s="61" customFormat="1" ht="30" customHeight="1" x14ac:dyDescent="0.25">
      <c r="C245" s="64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AF245" s="62"/>
    </row>
    <row r="246" spans="3:32" s="61" customFormat="1" ht="30" customHeight="1" x14ac:dyDescent="0.25">
      <c r="C246" s="64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AF246" s="62"/>
    </row>
    <row r="247" spans="3:32" s="61" customFormat="1" ht="30" customHeight="1" x14ac:dyDescent="0.25">
      <c r="C247" s="64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AF247" s="62"/>
    </row>
    <row r="248" spans="3:32" s="61" customFormat="1" ht="30" customHeight="1" x14ac:dyDescent="0.25">
      <c r="C248" s="64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AF248" s="62"/>
    </row>
    <row r="249" spans="3:32" s="61" customFormat="1" ht="30" customHeight="1" x14ac:dyDescent="0.25">
      <c r="C249" s="64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AF249" s="62"/>
    </row>
    <row r="250" spans="3:32" s="61" customFormat="1" ht="30" customHeight="1" x14ac:dyDescent="0.25">
      <c r="C250" s="64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AF250" s="62"/>
    </row>
    <row r="251" spans="3:32" s="61" customFormat="1" ht="30" customHeight="1" x14ac:dyDescent="0.25">
      <c r="C251" s="64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AF251" s="62"/>
    </row>
    <row r="252" spans="3:32" s="61" customFormat="1" ht="30" customHeight="1" x14ac:dyDescent="0.25">
      <c r="C252" s="64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AF252" s="62"/>
    </row>
    <row r="253" spans="3:32" s="61" customFormat="1" ht="30" customHeight="1" x14ac:dyDescent="0.25">
      <c r="C253" s="64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AF253" s="62"/>
    </row>
    <row r="254" spans="3:32" s="61" customFormat="1" ht="30" customHeight="1" x14ac:dyDescent="0.25">
      <c r="C254" s="64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AF254" s="62"/>
    </row>
    <row r="255" spans="3:32" s="61" customFormat="1" ht="30" customHeight="1" x14ac:dyDescent="0.25">
      <c r="C255" s="64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AF255" s="62"/>
    </row>
    <row r="256" spans="3:32" s="61" customFormat="1" ht="30" customHeight="1" x14ac:dyDescent="0.25">
      <c r="C256" s="64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AF256" s="62"/>
    </row>
    <row r="257" spans="3:32" s="61" customFormat="1" ht="30" customHeight="1" x14ac:dyDescent="0.25">
      <c r="C257" s="64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AF257" s="62"/>
    </row>
    <row r="258" spans="3:32" s="61" customFormat="1" ht="30" customHeight="1" x14ac:dyDescent="0.25">
      <c r="C258" s="64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AF258" s="62"/>
    </row>
    <row r="259" spans="3:32" s="61" customFormat="1" ht="30" customHeight="1" x14ac:dyDescent="0.25">
      <c r="C259" s="64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AF259" s="62"/>
    </row>
    <row r="260" spans="3:32" s="61" customFormat="1" ht="30" customHeight="1" x14ac:dyDescent="0.25">
      <c r="C260" s="64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AF260" s="62"/>
    </row>
    <row r="261" spans="3:32" s="61" customFormat="1" ht="30" customHeight="1" x14ac:dyDescent="0.25">
      <c r="C261" s="64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AF261" s="62"/>
    </row>
    <row r="262" spans="3:32" s="61" customFormat="1" ht="30" customHeight="1" x14ac:dyDescent="0.25">
      <c r="C262" s="64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AF262" s="62"/>
    </row>
    <row r="263" spans="3:32" s="61" customFormat="1" ht="30" customHeight="1" x14ac:dyDescent="0.25">
      <c r="C263" s="64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AF263" s="62"/>
    </row>
    <row r="264" spans="3:32" s="61" customFormat="1" ht="30" customHeight="1" x14ac:dyDescent="0.25">
      <c r="C264" s="64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AF264" s="62"/>
    </row>
    <row r="265" spans="3:32" s="61" customFormat="1" ht="30" customHeight="1" x14ac:dyDescent="0.25">
      <c r="C265" s="64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AF265" s="62"/>
    </row>
    <row r="266" spans="3:32" s="61" customFormat="1" ht="30" customHeight="1" x14ac:dyDescent="0.25">
      <c r="C266" s="64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AF266" s="62"/>
    </row>
    <row r="267" spans="3:32" s="61" customFormat="1" ht="30" customHeight="1" x14ac:dyDescent="0.25">
      <c r="C267" s="64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AF267" s="62"/>
    </row>
    <row r="268" spans="3:32" s="61" customFormat="1" ht="30" customHeight="1" x14ac:dyDescent="0.25">
      <c r="C268" s="64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AF268" s="62"/>
    </row>
    <row r="269" spans="3:32" s="61" customFormat="1" ht="30" customHeight="1" x14ac:dyDescent="0.25">
      <c r="C269" s="64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AF269" s="62"/>
    </row>
    <row r="270" spans="3:32" s="61" customFormat="1" ht="30" customHeight="1" x14ac:dyDescent="0.25">
      <c r="C270" s="64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AF270" s="62"/>
    </row>
    <row r="271" spans="3:32" s="61" customFormat="1" ht="30" customHeight="1" x14ac:dyDescent="0.25">
      <c r="C271" s="64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AF271" s="62"/>
    </row>
    <row r="272" spans="3:32" s="61" customFormat="1" ht="30" customHeight="1" x14ac:dyDescent="0.25">
      <c r="C272" s="64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AF272" s="62"/>
    </row>
    <row r="273" spans="3:32" s="61" customFormat="1" ht="30" customHeight="1" x14ac:dyDescent="0.25">
      <c r="C273" s="64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AF273" s="62"/>
    </row>
    <row r="274" spans="3:32" s="61" customFormat="1" ht="30" customHeight="1" x14ac:dyDescent="0.25">
      <c r="C274" s="64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AF274" s="62"/>
    </row>
    <row r="275" spans="3:32" s="61" customFormat="1" ht="30" customHeight="1" x14ac:dyDescent="0.25">
      <c r="C275" s="64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AF275" s="62"/>
    </row>
    <row r="276" spans="3:32" s="61" customFormat="1" ht="30" customHeight="1" x14ac:dyDescent="0.25">
      <c r="C276" s="64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AF276" s="62"/>
    </row>
    <row r="277" spans="3:32" s="61" customFormat="1" ht="30" customHeight="1" x14ac:dyDescent="0.25">
      <c r="C277" s="64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AF277" s="62"/>
    </row>
    <row r="278" spans="3:32" s="61" customFormat="1" ht="30" customHeight="1" x14ac:dyDescent="0.25">
      <c r="C278" s="64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AF278" s="62"/>
    </row>
    <row r="279" spans="3:32" s="61" customFormat="1" ht="30" customHeight="1" x14ac:dyDescent="0.25">
      <c r="C279" s="64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AF279" s="62"/>
    </row>
    <row r="280" spans="3:32" s="61" customFormat="1" ht="30" customHeight="1" x14ac:dyDescent="0.25">
      <c r="C280" s="64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AF280" s="62"/>
    </row>
    <row r="281" spans="3:32" s="61" customFormat="1" ht="30" customHeight="1" x14ac:dyDescent="0.25">
      <c r="C281" s="64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AF281" s="62"/>
    </row>
    <row r="282" spans="3:32" s="61" customFormat="1" ht="30" customHeight="1" x14ac:dyDescent="0.25">
      <c r="C282" s="64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AF282" s="62"/>
    </row>
    <row r="283" spans="3:32" s="61" customFormat="1" ht="30" customHeight="1" x14ac:dyDescent="0.25">
      <c r="C283" s="64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AF283" s="62"/>
    </row>
    <row r="284" spans="3:32" s="61" customFormat="1" ht="30" customHeight="1" x14ac:dyDescent="0.25">
      <c r="C284" s="64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AF284" s="62"/>
    </row>
    <row r="285" spans="3:32" s="61" customFormat="1" ht="30" customHeight="1" x14ac:dyDescent="0.25">
      <c r="C285" s="64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AF285" s="62"/>
    </row>
    <row r="286" spans="3:32" s="61" customFormat="1" ht="30" customHeight="1" x14ac:dyDescent="0.25">
      <c r="C286" s="64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AF286" s="62"/>
    </row>
    <row r="287" spans="3:32" s="61" customFormat="1" ht="30" customHeight="1" x14ac:dyDescent="0.25">
      <c r="C287" s="64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AF287" s="62"/>
    </row>
    <row r="288" spans="3:32" s="61" customFormat="1" ht="30" customHeight="1" x14ac:dyDescent="0.25">
      <c r="C288" s="64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AF288" s="62"/>
    </row>
    <row r="289" spans="3:32" s="61" customFormat="1" ht="30" customHeight="1" x14ac:dyDescent="0.25">
      <c r="C289" s="64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AF289" s="62"/>
    </row>
    <row r="290" spans="3:32" s="61" customFormat="1" ht="30" customHeight="1" x14ac:dyDescent="0.25">
      <c r="C290" s="64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AF290" s="62"/>
    </row>
    <row r="291" spans="3:32" s="61" customFormat="1" ht="30" customHeight="1" x14ac:dyDescent="0.25">
      <c r="C291" s="64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AF291" s="62"/>
    </row>
    <row r="292" spans="3:32" s="61" customFormat="1" ht="30" customHeight="1" x14ac:dyDescent="0.25">
      <c r="C292" s="64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AF292" s="62"/>
    </row>
    <row r="293" spans="3:32" s="61" customFormat="1" ht="30" customHeight="1" x14ac:dyDescent="0.25">
      <c r="C293" s="64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AF293" s="62"/>
    </row>
    <row r="294" spans="3:32" s="61" customFormat="1" ht="30" customHeight="1" x14ac:dyDescent="0.25">
      <c r="C294" s="64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AF294" s="62"/>
    </row>
    <row r="295" spans="3:32" s="61" customFormat="1" ht="30" customHeight="1" x14ac:dyDescent="0.25">
      <c r="C295" s="64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AF295" s="62"/>
    </row>
    <row r="296" spans="3:32" s="61" customFormat="1" ht="30" customHeight="1" x14ac:dyDescent="0.25">
      <c r="C296" s="64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AF296" s="62"/>
    </row>
    <row r="297" spans="3:32" s="61" customFormat="1" ht="30" customHeight="1" x14ac:dyDescent="0.25">
      <c r="C297" s="64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AF297" s="62"/>
    </row>
    <row r="298" spans="3:32" s="61" customFormat="1" ht="30" customHeight="1" x14ac:dyDescent="0.25">
      <c r="C298" s="64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AF298" s="62"/>
    </row>
    <row r="299" spans="3:32" s="61" customFormat="1" ht="30" customHeight="1" x14ac:dyDescent="0.25">
      <c r="C299" s="64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AF299" s="62"/>
    </row>
    <row r="300" spans="3:32" s="61" customFormat="1" ht="30" customHeight="1" x14ac:dyDescent="0.25">
      <c r="C300" s="64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AF300" s="62"/>
    </row>
    <row r="301" spans="3:32" s="61" customFormat="1" ht="30" customHeight="1" x14ac:dyDescent="0.25">
      <c r="C301" s="64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AF301" s="62"/>
    </row>
    <row r="302" spans="3:32" s="61" customFormat="1" ht="30" customHeight="1" x14ac:dyDescent="0.25">
      <c r="C302" s="64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AF302" s="62"/>
    </row>
    <row r="303" spans="3:32" s="61" customFormat="1" ht="30" customHeight="1" x14ac:dyDescent="0.25">
      <c r="C303" s="64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AF303" s="62"/>
    </row>
    <row r="304" spans="3:32" s="61" customFormat="1" ht="30" customHeight="1" x14ac:dyDescent="0.25">
      <c r="C304" s="64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AF304" s="62"/>
    </row>
    <row r="305" spans="3:32" s="61" customFormat="1" ht="30" customHeight="1" x14ac:dyDescent="0.25">
      <c r="C305" s="64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AF305" s="62"/>
    </row>
    <row r="306" spans="3:32" s="61" customFormat="1" ht="30" customHeight="1" x14ac:dyDescent="0.25">
      <c r="C306" s="64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AF306" s="62"/>
    </row>
    <row r="307" spans="3:32" s="61" customFormat="1" ht="30" customHeight="1" x14ac:dyDescent="0.25">
      <c r="C307" s="64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AF307" s="62"/>
    </row>
    <row r="308" spans="3:32" s="61" customFormat="1" ht="30" customHeight="1" x14ac:dyDescent="0.25">
      <c r="C308" s="64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AF308" s="62"/>
    </row>
    <row r="309" spans="3:32" s="61" customFormat="1" ht="30" customHeight="1" x14ac:dyDescent="0.25">
      <c r="C309" s="64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AF309" s="62"/>
    </row>
    <row r="310" spans="3:32" s="61" customFormat="1" ht="30" customHeight="1" x14ac:dyDescent="0.25">
      <c r="C310" s="64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AF310" s="62"/>
    </row>
    <row r="311" spans="3:32" s="61" customFormat="1" ht="30" customHeight="1" x14ac:dyDescent="0.25">
      <c r="C311" s="64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AF311" s="62"/>
    </row>
    <row r="312" spans="3:32" s="61" customFormat="1" ht="30" customHeight="1" x14ac:dyDescent="0.25">
      <c r="C312" s="64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AF312" s="62"/>
    </row>
    <row r="313" spans="3:32" s="61" customFormat="1" ht="30" customHeight="1" x14ac:dyDescent="0.25">
      <c r="C313" s="64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AF313" s="62"/>
    </row>
    <row r="314" spans="3:32" s="61" customFormat="1" ht="30" customHeight="1" x14ac:dyDescent="0.25">
      <c r="C314" s="64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AF314" s="62"/>
    </row>
    <row r="315" spans="3:32" s="61" customFormat="1" ht="30" customHeight="1" x14ac:dyDescent="0.25">
      <c r="C315" s="64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AF315" s="62"/>
    </row>
    <row r="316" spans="3:32" s="61" customFormat="1" ht="30" customHeight="1" x14ac:dyDescent="0.25">
      <c r="C316" s="64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AF316" s="62"/>
    </row>
    <row r="317" spans="3:32" s="61" customFormat="1" ht="30" customHeight="1" x14ac:dyDescent="0.25">
      <c r="C317" s="64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AF317" s="62"/>
    </row>
    <row r="318" spans="3:32" s="61" customFormat="1" ht="30" customHeight="1" x14ac:dyDescent="0.25">
      <c r="C318" s="64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AF318" s="62"/>
    </row>
    <row r="319" spans="3:32" s="61" customFormat="1" ht="30" customHeight="1" x14ac:dyDescent="0.25">
      <c r="C319" s="64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AF319" s="62"/>
    </row>
    <row r="320" spans="3:32" s="61" customFormat="1" ht="30" customHeight="1" x14ac:dyDescent="0.25">
      <c r="C320" s="64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AF320" s="62"/>
    </row>
    <row r="321" spans="3:32" s="61" customFormat="1" ht="30" customHeight="1" x14ac:dyDescent="0.25">
      <c r="C321" s="64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AF321" s="62"/>
    </row>
    <row r="322" spans="3:32" s="61" customFormat="1" ht="30" customHeight="1" x14ac:dyDescent="0.25">
      <c r="C322" s="64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AF322" s="62"/>
    </row>
    <row r="323" spans="3:32" s="61" customFormat="1" ht="30" customHeight="1" x14ac:dyDescent="0.25">
      <c r="C323" s="64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AF323" s="62"/>
    </row>
    <row r="324" spans="3:32" s="61" customFormat="1" ht="30" customHeight="1" x14ac:dyDescent="0.25">
      <c r="C324" s="64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AF324" s="62"/>
    </row>
    <row r="325" spans="3:32" s="61" customFormat="1" ht="30" customHeight="1" x14ac:dyDescent="0.25">
      <c r="C325" s="64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AF325" s="62"/>
    </row>
    <row r="326" spans="3:32" s="61" customFormat="1" ht="30" customHeight="1" x14ac:dyDescent="0.25">
      <c r="C326" s="64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AF326" s="62"/>
    </row>
    <row r="327" spans="3:32" s="61" customFormat="1" ht="30" customHeight="1" x14ac:dyDescent="0.25">
      <c r="C327" s="64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AF327" s="62"/>
    </row>
    <row r="328" spans="3:32" s="61" customFormat="1" ht="30" customHeight="1" x14ac:dyDescent="0.25">
      <c r="C328" s="64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AF328" s="62"/>
    </row>
    <row r="329" spans="3:32" s="61" customFormat="1" ht="30" customHeight="1" x14ac:dyDescent="0.25">
      <c r="C329" s="64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AF329" s="62"/>
    </row>
    <row r="330" spans="3:32" s="61" customFormat="1" ht="30" customHeight="1" x14ac:dyDescent="0.25">
      <c r="C330" s="64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AF330" s="62"/>
    </row>
    <row r="331" spans="3:32" s="61" customFormat="1" ht="30" customHeight="1" x14ac:dyDescent="0.25">
      <c r="C331" s="64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AF331" s="62"/>
    </row>
    <row r="332" spans="3:32" s="61" customFormat="1" ht="30" customHeight="1" x14ac:dyDescent="0.25">
      <c r="C332" s="64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AF332" s="62"/>
    </row>
    <row r="333" spans="3:32" s="61" customFormat="1" ht="30" customHeight="1" x14ac:dyDescent="0.25">
      <c r="C333" s="64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AF333" s="62"/>
    </row>
    <row r="334" spans="3:32" s="61" customFormat="1" ht="30" customHeight="1" x14ac:dyDescent="0.25">
      <c r="C334" s="64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AF334" s="62"/>
    </row>
    <row r="335" spans="3:32" s="61" customFormat="1" ht="30" customHeight="1" x14ac:dyDescent="0.25">
      <c r="C335" s="64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AF335" s="62"/>
    </row>
    <row r="336" spans="3:32" s="61" customFormat="1" ht="30" customHeight="1" x14ac:dyDescent="0.25">
      <c r="C336" s="64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AF336" s="62"/>
    </row>
    <row r="337" spans="3:32" s="61" customFormat="1" ht="30" customHeight="1" x14ac:dyDescent="0.25">
      <c r="C337" s="64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AF337" s="62"/>
    </row>
    <row r="338" spans="3:32" s="61" customFormat="1" ht="30" customHeight="1" x14ac:dyDescent="0.25">
      <c r="C338" s="64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AF338" s="62"/>
    </row>
    <row r="339" spans="3:32" s="61" customFormat="1" ht="30" customHeight="1" x14ac:dyDescent="0.25">
      <c r="C339" s="64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AF339" s="62"/>
    </row>
    <row r="340" spans="3:32" s="61" customFormat="1" ht="30" customHeight="1" x14ac:dyDescent="0.25">
      <c r="C340" s="64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AF340" s="62"/>
    </row>
    <row r="341" spans="3:32" s="61" customFormat="1" ht="30" customHeight="1" x14ac:dyDescent="0.25">
      <c r="C341" s="64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AF341" s="62"/>
    </row>
    <row r="342" spans="3:32" s="61" customFormat="1" ht="30" customHeight="1" x14ac:dyDescent="0.25">
      <c r="C342" s="64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AF342" s="62"/>
    </row>
    <row r="343" spans="3:32" s="61" customFormat="1" ht="30" customHeight="1" x14ac:dyDescent="0.25">
      <c r="C343" s="64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AF343" s="62"/>
    </row>
    <row r="344" spans="3:32" s="61" customFormat="1" ht="30" customHeight="1" x14ac:dyDescent="0.25">
      <c r="C344" s="64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AF344" s="62"/>
    </row>
    <row r="345" spans="3:32" s="61" customFormat="1" ht="30" customHeight="1" x14ac:dyDescent="0.25">
      <c r="C345" s="64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AF345" s="62"/>
    </row>
    <row r="346" spans="3:32" s="61" customFormat="1" ht="30" customHeight="1" x14ac:dyDescent="0.25">
      <c r="C346" s="64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AF346" s="62"/>
    </row>
    <row r="347" spans="3:32" s="61" customFormat="1" ht="30" customHeight="1" x14ac:dyDescent="0.25">
      <c r="C347" s="64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AF347" s="62"/>
    </row>
    <row r="348" spans="3:32" s="61" customFormat="1" ht="30" customHeight="1" x14ac:dyDescent="0.25">
      <c r="C348" s="64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AF348" s="62"/>
    </row>
    <row r="349" spans="3:32" s="61" customFormat="1" ht="30" customHeight="1" x14ac:dyDescent="0.25">
      <c r="C349" s="64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AF349" s="62"/>
    </row>
    <row r="350" spans="3:32" s="61" customFormat="1" ht="30" customHeight="1" x14ac:dyDescent="0.25">
      <c r="C350" s="64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AF350" s="62"/>
    </row>
    <row r="351" spans="3:32" s="61" customFormat="1" ht="30" customHeight="1" x14ac:dyDescent="0.25">
      <c r="C351" s="64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AF351" s="62"/>
    </row>
    <row r="352" spans="3:32" s="61" customFormat="1" ht="30" customHeight="1" x14ac:dyDescent="0.25">
      <c r="C352" s="64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AF352" s="62"/>
    </row>
    <row r="353" spans="3:32" s="61" customFormat="1" ht="30" customHeight="1" x14ac:dyDescent="0.25">
      <c r="C353" s="64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AF353" s="62"/>
    </row>
    <row r="354" spans="3:32" s="61" customFormat="1" ht="30" customHeight="1" x14ac:dyDescent="0.25">
      <c r="C354" s="64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AF354" s="62"/>
    </row>
    <row r="355" spans="3:32" s="61" customFormat="1" ht="30" customHeight="1" x14ac:dyDescent="0.25">
      <c r="C355" s="64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AF355" s="62"/>
    </row>
    <row r="356" spans="3:32" s="61" customFormat="1" ht="30" customHeight="1" x14ac:dyDescent="0.25">
      <c r="C356" s="64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AF356" s="62"/>
    </row>
    <row r="357" spans="3:32" s="61" customFormat="1" ht="30" customHeight="1" x14ac:dyDescent="0.25">
      <c r="C357" s="64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AF357" s="62"/>
    </row>
    <row r="358" spans="3:32" s="61" customFormat="1" ht="30" customHeight="1" x14ac:dyDescent="0.25">
      <c r="C358" s="64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AF358" s="62"/>
    </row>
    <row r="359" spans="3:32" s="61" customFormat="1" ht="30" customHeight="1" x14ac:dyDescent="0.25">
      <c r="C359" s="64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AF359" s="62"/>
    </row>
    <row r="360" spans="3:32" s="61" customFormat="1" ht="30" customHeight="1" x14ac:dyDescent="0.25">
      <c r="C360" s="64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AF360" s="62"/>
    </row>
    <row r="361" spans="3:32" s="61" customFormat="1" ht="30" customHeight="1" x14ac:dyDescent="0.25">
      <c r="C361" s="64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AF361" s="62"/>
    </row>
    <row r="362" spans="3:32" s="61" customFormat="1" ht="30" customHeight="1" x14ac:dyDescent="0.25">
      <c r="C362" s="64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AF362" s="62"/>
    </row>
    <row r="363" spans="3:32" s="61" customFormat="1" ht="30" customHeight="1" x14ac:dyDescent="0.25">
      <c r="C363" s="64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AF363" s="62"/>
    </row>
    <row r="364" spans="3:32" s="61" customFormat="1" ht="30" customHeight="1" x14ac:dyDescent="0.25">
      <c r="C364" s="64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AF364" s="62"/>
    </row>
    <row r="365" spans="3:32" s="61" customFormat="1" ht="30" customHeight="1" x14ac:dyDescent="0.25">
      <c r="C365" s="64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AF365" s="62"/>
    </row>
    <row r="366" spans="3:32" s="61" customFormat="1" ht="30" customHeight="1" x14ac:dyDescent="0.25">
      <c r="C366" s="64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AF366" s="62"/>
    </row>
    <row r="367" spans="3:32" s="61" customFormat="1" ht="30" customHeight="1" x14ac:dyDescent="0.25">
      <c r="C367" s="64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AF367" s="62"/>
    </row>
    <row r="368" spans="3:32" s="61" customFormat="1" ht="30" customHeight="1" x14ac:dyDescent="0.25">
      <c r="C368" s="64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AF368" s="62"/>
    </row>
    <row r="369" spans="3:32" s="61" customFormat="1" ht="30" customHeight="1" x14ac:dyDescent="0.25">
      <c r="C369" s="64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AF369" s="62"/>
    </row>
    <row r="370" spans="3:32" s="61" customFormat="1" ht="30" customHeight="1" x14ac:dyDescent="0.25">
      <c r="C370" s="64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AF370" s="62"/>
    </row>
    <row r="371" spans="3:32" s="61" customFormat="1" ht="30" customHeight="1" x14ac:dyDescent="0.25">
      <c r="C371" s="64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AF371" s="62"/>
    </row>
    <row r="372" spans="3:32" s="61" customFormat="1" ht="30" customHeight="1" x14ac:dyDescent="0.25">
      <c r="C372" s="64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AF372" s="62"/>
    </row>
    <row r="373" spans="3:32" s="61" customFormat="1" ht="30" customHeight="1" x14ac:dyDescent="0.25">
      <c r="C373" s="64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AF373" s="62"/>
    </row>
    <row r="374" spans="3:32" s="61" customFormat="1" ht="30" customHeight="1" x14ac:dyDescent="0.25">
      <c r="C374" s="64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AF374" s="62"/>
    </row>
    <row r="375" spans="3:32" s="61" customFormat="1" ht="30" customHeight="1" x14ac:dyDescent="0.25">
      <c r="C375" s="64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AF375" s="62"/>
    </row>
    <row r="376" spans="3:32" s="61" customFormat="1" ht="30" customHeight="1" x14ac:dyDescent="0.25">
      <c r="C376" s="64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AF376" s="62"/>
    </row>
    <row r="377" spans="3:32" s="61" customFormat="1" ht="30" customHeight="1" x14ac:dyDescent="0.25">
      <c r="C377" s="64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AF377" s="62"/>
    </row>
    <row r="378" spans="3:32" s="61" customFormat="1" ht="30" customHeight="1" x14ac:dyDescent="0.25">
      <c r="C378" s="64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AF378" s="62"/>
    </row>
    <row r="379" spans="3:32" s="61" customFormat="1" ht="30" customHeight="1" x14ac:dyDescent="0.25">
      <c r="C379" s="64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AF379" s="62"/>
    </row>
    <row r="380" spans="3:32" s="61" customFormat="1" ht="30" customHeight="1" x14ac:dyDescent="0.25">
      <c r="C380" s="64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AF380" s="62"/>
    </row>
    <row r="381" spans="3:32" s="61" customFormat="1" ht="30" customHeight="1" x14ac:dyDescent="0.25">
      <c r="C381" s="64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AF381" s="62"/>
    </row>
    <row r="382" spans="3:32" s="61" customFormat="1" ht="30" customHeight="1" x14ac:dyDescent="0.25">
      <c r="C382" s="64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AF382" s="62"/>
    </row>
    <row r="383" spans="3:32" s="61" customFormat="1" ht="30" customHeight="1" x14ac:dyDescent="0.25">
      <c r="C383" s="64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AF383" s="62"/>
    </row>
    <row r="384" spans="3:32" s="61" customFormat="1" ht="30" customHeight="1" x14ac:dyDescent="0.25">
      <c r="C384" s="64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AF384" s="62"/>
    </row>
    <row r="385" spans="3:32" s="61" customFormat="1" ht="30" customHeight="1" x14ac:dyDescent="0.25">
      <c r="C385" s="64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AF385" s="62"/>
    </row>
    <row r="386" spans="3:32" s="61" customFormat="1" ht="30" customHeight="1" x14ac:dyDescent="0.25">
      <c r="C386" s="64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AF386" s="62"/>
    </row>
    <row r="387" spans="3:32" s="61" customFormat="1" ht="30" customHeight="1" x14ac:dyDescent="0.25">
      <c r="C387" s="64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AF387" s="62"/>
    </row>
    <row r="388" spans="3:32" s="61" customFormat="1" ht="30" customHeight="1" x14ac:dyDescent="0.25">
      <c r="C388" s="64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AF388" s="62"/>
    </row>
    <row r="389" spans="3:32" s="61" customFormat="1" ht="30" customHeight="1" x14ac:dyDescent="0.25">
      <c r="C389" s="64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AF389" s="62"/>
    </row>
    <row r="390" spans="3:32" s="61" customFormat="1" ht="30" customHeight="1" x14ac:dyDescent="0.25">
      <c r="C390" s="64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AF390" s="62"/>
    </row>
    <row r="391" spans="3:32" s="61" customFormat="1" ht="30" customHeight="1" x14ac:dyDescent="0.25">
      <c r="C391" s="64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AF391" s="62"/>
    </row>
    <row r="392" spans="3:32" s="61" customFormat="1" ht="30" customHeight="1" x14ac:dyDescent="0.25">
      <c r="C392" s="64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AF392" s="62"/>
    </row>
    <row r="393" spans="3:32" s="61" customFormat="1" ht="30" customHeight="1" x14ac:dyDescent="0.25">
      <c r="C393" s="64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AF393" s="62"/>
    </row>
    <row r="394" spans="3:32" s="61" customFormat="1" ht="30" customHeight="1" x14ac:dyDescent="0.25">
      <c r="C394" s="64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AF394" s="62"/>
    </row>
    <row r="395" spans="3:32" s="61" customFormat="1" ht="30" customHeight="1" x14ac:dyDescent="0.25">
      <c r="C395" s="64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AF395" s="62"/>
    </row>
    <row r="396" spans="3:32" s="61" customFormat="1" ht="30" customHeight="1" x14ac:dyDescent="0.25">
      <c r="C396" s="64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AF396" s="62"/>
    </row>
    <row r="397" spans="3:32" s="61" customFormat="1" ht="30" customHeight="1" x14ac:dyDescent="0.25">
      <c r="C397" s="64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AF397" s="62"/>
    </row>
    <row r="398" spans="3:32" s="61" customFormat="1" ht="30" customHeight="1" x14ac:dyDescent="0.25">
      <c r="C398" s="64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AF398" s="62"/>
    </row>
    <row r="399" spans="3:32" s="61" customFormat="1" ht="30" customHeight="1" x14ac:dyDescent="0.25">
      <c r="C399" s="64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AF399" s="62"/>
    </row>
    <row r="400" spans="3:32" s="61" customFormat="1" ht="30" customHeight="1" x14ac:dyDescent="0.25">
      <c r="C400" s="64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AF400" s="62"/>
    </row>
    <row r="401" spans="3:32" s="61" customFormat="1" ht="30" customHeight="1" x14ac:dyDescent="0.25">
      <c r="C401" s="64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AF401" s="62"/>
    </row>
    <row r="402" spans="3:32" s="61" customFormat="1" ht="30" customHeight="1" x14ac:dyDescent="0.25">
      <c r="C402" s="64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AF402" s="62"/>
    </row>
    <row r="403" spans="3:32" s="61" customFormat="1" ht="30" customHeight="1" x14ac:dyDescent="0.25">
      <c r="C403" s="64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AF403" s="62"/>
    </row>
    <row r="404" spans="3:32" s="61" customFormat="1" ht="30" customHeight="1" x14ac:dyDescent="0.25">
      <c r="C404" s="64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AF404" s="62"/>
    </row>
    <row r="405" spans="3:32" s="61" customFormat="1" ht="30" customHeight="1" x14ac:dyDescent="0.25">
      <c r="C405" s="64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AF405" s="62"/>
    </row>
    <row r="406" spans="3:32" s="61" customFormat="1" ht="30" customHeight="1" x14ac:dyDescent="0.25">
      <c r="C406" s="64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AF406" s="62"/>
    </row>
    <row r="407" spans="3:32" s="61" customFormat="1" ht="30" customHeight="1" x14ac:dyDescent="0.25">
      <c r="C407" s="64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AF407" s="62"/>
    </row>
    <row r="408" spans="3:32" s="61" customFormat="1" ht="30" customHeight="1" x14ac:dyDescent="0.25">
      <c r="C408" s="64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AF408" s="62"/>
    </row>
    <row r="409" spans="3:32" s="61" customFormat="1" ht="30" customHeight="1" x14ac:dyDescent="0.25">
      <c r="C409" s="64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AF409" s="62"/>
    </row>
    <row r="410" spans="3:32" s="61" customFormat="1" ht="30" customHeight="1" x14ac:dyDescent="0.25">
      <c r="C410" s="64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AF410" s="62"/>
    </row>
    <row r="411" spans="3:32" s="61" customFormat="1" ht="30" customHeight="1" x14ac:dyDescent="0.25">
      <c r="C411" s="64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AF411" s="62"/>
    </row>
    <row r="412" spans="3:32" s="61" customFormat="1" ht="30" customHeight="1" x14ac:dyDescent="0.25">
      <c r="C412" s="64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AF412" s="62"/>
    </row>
    <row r="413" spans="3:32" s="61" customFormat="1" ht="30" customHeight="1" x14ac:dyDescent="0.25">
      <c r="C413" s="64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AF413" s="62"/>
    </row>
    <row r="414" spans="3:32" s="61" customFormat="1" ht="30" customHeight="1" x14ac:dyDescent="0.25">
      <c r="C414" s="64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AF414" s="62"/>
    </row>
    <row r="415" spans="3:32" s="61" customFormat="1" ht="30" customHeight="1" x14ac:dyDescent="0.25">
      <c r="C415" s="64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AF415" s="62"/>
    </row>
    <row r="416" spans="3:32" s="61" customFormat="1" ht="30" customHeight="1" x14ac:dyDescent="0.25">
      <c r="C416" s="64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AF416" s="62"/>
    </row>
    <row r="417" spans="3:32" s="61" customFormat="1" ht="30" customHeight="1" x14ac:dyDescent="0.25">
      <c r="C417" s="64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AF417" s="62"/>
    </row>
    <row r="418" spans="3:32" s="61" customFormat="1" ht="30" customHeight="1" x14ac:dyDescent="0.25">
      <c r="C418" s="64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AF418" s="62"/>
    </row>
    <row r="419" spans="3:32" s="61" customFormat="1" ht="30" customHeight="1" x14ac:dyDescent="0.25">
      <c r="C419" s="64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AF419" s="62"/>
    </row>
    <row r="420" spans="3:32" s="61" customFormat="1" ht="30" customHeight="1" x14ac:dyDescent="0.25">
      <c r="C420" s="64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AF420" s="62"/>
    </row>
    <row r="421" spans="3:32" s="61" customFormat="1" ht="30" customHeight="1" x14ac:dyDescent="0.25">
      <c r="C421" s="64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AF421" s="62"/>
    </row>
    <row r="422" spans="3:32" s="61" customFormat="1" ht="30" customHeight="1" x14ac:dyDescent="0.25">
      <c r="C422" s="64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AF422" s="62"/>
    </row>
    <row r="423" spans="3:32" s="61" customFormat="1" ht="30" customHeight="1" x14ac:dyDescent="0.25">
      <c r="C423" s="64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AF423" s="62"/>
    </row>
    <row r="424" spans="3:32" s="61" customFormat="1" ht="30" customHeight="1" x14ac:dyDescent="0.25">
      <c r="C424" s="64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AF424" s="62"/>
    </row>
    <row r="425" spans="3:32" s="61" customFormat="1" ht="30" customHeight="1" x14ac:dyDescent="0.25">
      <c r="C425" s="64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AF425" s="62"/>
    </row>
    <row r="426" spans="3:32" s="61" customFormat="1" ht="30" customHeight="1" x14ac:dyDescent="0.25">
      <c r="C426" s="64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AF426" s="62"/>
    </row>
    <row r="427" spans="3:32" s="61" customFormat="1" ht="30" customHeight="1" x14ac:dyDescent="0.25">
      <c r="C427" s="64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AF427" s="62"/>
    </row>
    <row r="428" spans="3:32" s="61" customFormat="1" ht="30" customHeight="1" x14ac:dyDescent="0.25">
      <c r="C428" s="64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AF428" s="62"/>
    </row>
    <row r="429" spans="3:32" s="61" customFormat="1" ht="30" customHeight="1" x14ac:dyDescent="0.25">
      <c r="C429" s="64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AF429" s="62"/>
    </row>
    <row r="430" spans="3:32" s="61" customFormat="1" ht="30" customHeight="1" x14ac:dyDescent="0.25">
      <c r="C430" s="64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AF430" s="62"/>
    </row>
    <row r="431" spans="3:32" s="61" customFormat="1" ht="30" customHeight="1" x14ac:dyDescent="0.25">
      <c r="C431" s="64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AF431" s="62"/>
    </row>
    <row r="432" spans="3:32" s="61" customFormat="1" ht="30" customHeight="1" x14ac:dyDescent="0.25">
      <c r="C432" s="64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AF432" s="62"/>
    </row>
    <row r="433" spans="3:32" s="61" customFormat="1" ht="30" customHeight="1" x14ac:dyDescent="0.25">
      <c r="C433" s="64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AF433" s="62"/>
    </row>
    <row r="434" spans="3:32" s="61" customFormat="1" ht="30" customHeight="1" x14ac:dyDescent="0.25">
      <c r="C434" s="64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AF434" s="62"/>
    </row>
    <row r="435" spans="3:32" s="61" customFormat="1" ht="30" customHeight="1" x14ac:dyDescent="0.25">
      <c r="C435" s="64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AF435" s="62"/>
    </row>
    <row r="436" spans="3:32" s="61" customFormat="1" ht="30" customHeight="1" x14ac:dyDescent="0.25">
      <c r="C436" s="64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AF436" s="62"/>
    </row>
    <row r="437" spans="3:32" s="61" customFormat="1" ht="30" customHeight="1" x14ac:dyDescent="0.25">
      <c r="C437" s="64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AF437" s="62"/>
    </row>
    <row r="438" spans="3:32" s="61" customFormat="1" ht="30" customHeight="1" x14ac:dyDescent="0.25">
      <c r="C438" s="64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AF438" s="62"/>
    </row>
    <row r="439" spans="3:32" s="61" customFormat="1" ht="30" customHeight="1" x14ac:dyDescent="0.25">
      <c r="C439" s="64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AF439" s="62"/>
    </row>
    <row r="440" spans="3:32" s="61" customFormat="1" ht="30" customHeight="1" x14ac:dyDescent="0.25">
      <c r="C440" s="64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AF440" s="62"/>
    </row>
    <row r="441" spans="3:32" s="61" customFormat="1" ht="30" customHeight="1" x14ac:dyDescent="0.25">
      <c r="C441" s="64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AF441" s="62"/>
    </row>
    <row r="442" spans="3:32" s="61" customFormat="1" ht="30" customHeight="1" x14ac:dyDescent="0.25">
      <c r="C442" s="64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AF442" s="62"/>
    </row>
    <row r="443" spans="3:32" s="61" customFormat="1" ht="30" customHeight="1" x14ac:dyDescent="0.25">
      <c r="C443" s="64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AF443" s="62"/>
    </row>
    <row r="444" spans="3:32" s="61" customFormat="1" ht="30" customHeight="1" x14ac:dyDescent="0.25">
      <c r="C444" s="64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AF444" s="62"/>
    </row>
    <row r="445" spans="3:32" s="61" customFormat="1" ht="30" customHeight="1" x14ac:dyDescent="0.25">
      <c r="C445" s="64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AF445" s="62"/>
    </row>
    <row r="446" spans="3:32" s="61" customFormat="1" ht="30" customHeight="1" x14ac:dyDescent="0.25">
      <c r="C446" s="64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AF446" s="62"/>
    </row>
    <row r="447" spans="3:32" s="61" customFormat="1" ht="30" customHeight="1" x14ac:dyDescent="0.25">
      <c r="C447" s="64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AF447" s="62"/>
    </row>
    <row r="448" spans="3:32" s="61" customFormat="1" ht="30" customHeight="1" x14ac:dyDescent="0.25">
      <c r="C448" s="64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AF448" s="62"/>
    </row>
    <row r="449" spans="3:32" s="61" customFormat="1" ht="30" customHeight="1" x14ac:dyDescent="0.25">
      <c r="C449" s="64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AF449" s="62"/>
    </row>
    <row r="450" spans="3:32" s="61" customFormat="1" ht="30" customHeight="1" x14ac:dyDescent="0.25">
      <c r="C450" s="64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AF450" s="62"/>
    </row>
    <row r="451" spans="3:32" s="61" customFormat="1" ht="30" customHeight="1" x14ac:dyDescent="0.25">
      <c r="C451" s="64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AF451" s="62"/>
    </row>
    <row r="452" spans="3:32" s="61" customFormat="1" ht="30" customHeight="1" x14ac:dyDescent="0.25">
      <c r="C452" s="64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AF452" s="62"/>
    </row>
    <row r="453" spans="3:32" s="61" customFormat="1" ht="30" customHeight="1" x14ac:dyDescent="0.25">
      <c r="C453" s="64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AF453" s="62"/>
    </row>
    <row r="454" spans="3:32" s="61" customFormat="1" ht="30" customHeight="1" x14ac:dyDescent="0.25">
      <c r="C454" s="64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AF454" s="62"/>
    </row>
    <row r="455" spans="3:32" s="61" customFormat="1" ht="30" customHeight="1" x14ac:dyDescent="0.25">
      <c r="C455" s="64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AF455" s="62"/>
    </row>
    <row r="456" spans="3:32" s="61" customFormat="1" ht="30" customHeight="1" x14ac:dyDescent="0.25">
      <c r="C456" s="64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AF456" s="62"/>
    </row>
    <row r="457" spans="3:32" s="61" customFormat="1" ht="30" customHeight="1" x14ac:dyDescent="0.25">
      <c r="C457" s="64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AF457" s="62"/>
    </row>
    <row r="458" spans="3:32" s="61" customFormat="1" ht="30" customHeight="1" x14ac:dyDescent="0.25">
      <c r="C458" s="64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AF458" s="62"/>
    </row>
    <row r="459" spans="3:32" s="61" customFormat="1" ht="30" customHeight="1" x14ac:dyDescent="0.25">
      <c r="C459" s="64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AF459" s="62"/>
    </row>
    <row r="460" spans="3:32" s="61" customFormat="1" ht="30" customHeight="1" x14ac:dyDescent="0.25">
      <c r="C460" s="64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AF460" s="62"/>
    </row>
    <row r="461" spans="3:32" s="61" customFormat="1" ht="30" customHeight="1" x14ac:dyDescent="0.25">
      <c r="C461" s="64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AF461" s="62"/>
    </row>
    <row r="462" spans="3:32" s="61" customFormat="1" ht="30" customHeight="1" x14ac:dyDescent="0.25">
      <c r="C462" s="64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AF462" s="62"/>
    </row>
    <row r="463" spans="3:32" s="61" customFormat="1" ht="30" customHeight="1" x14ac:dyDescent="0.25">
      <c r="C463" s="64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AF463" s="62"/>
    </row>
    <row r="464" spans="3:32" s="61" customFormat="1" ht="30" customHeight="1" x14ac:dyDescent="0.25">
      <c r="C464" s="64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AF464" s="62"/>
    </row>
    <row r="465" spans="3:32" s="61" customFormat="1" ht="30" customHeight="1" x14ac:dyDescent="0.25">
      <c r="C465" s="64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AF465" s="62"/>
    </row>
    <row r="466" spans="3:32" s="61" customFormat="1" ht="30" customHeight="1" x14ac:dyDescent="0.25">
      <c r="C466" s="64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AF466" s="62"/>
    </row>
    <row r="467" spans="3:32" s="61" customFormat="1" ht="30" customHeight="1" x14ac:dyDescent="0.25">
      <c r="C467" s="64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AF467" s="62"/>
    </row>
    <row r="468" spans="3:32" s="61" customFormat="1" ht="30" customHeight="1" x14ac:dyDescent="0.25">
      <c r="C468" s="64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AF468" s="62"/>
    </row>
    <row r="469" spans="3:32" s="61" customFormat="1" ht="30" customHeight="1" x14ac:dyDescent="0.25">
      <c r="C469" s="64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AF469" s="62"/>
    </row>
    <row r="470" spans="3:32" s="61" customFormat="1" ht="30" customHeight="1" x14ac:dyDescent="0.25">
      <c r="C470" s="64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AF470" s="62"/>
    </row>
    <row r="471" spans="3:32" s="61" customFormat="1" ht="30" customHeight="1" x14ac:dyDescent="0.25">
      <c r="C471" s="64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AF471" s="62"/>
    </row>
    <row r="472" spans="3:32" s="61" customFormat="1" ht="30" customHeight="1" x14ac:dyDescent="0.25">
      <c r="C472" s="64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AF472" s="62"/>
    </row>
    <row r="473" spans="3:32" s="61" customFormat="1" ht="30" customHeight="1" x14ac:dyDescent="0.25">
      <c r="C473" s="64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AF473" s="62"/>
    </row>
    <row r="474" spans="3:32" s="61" customFormat="1" ht="30" customHeight="1" x14ac:dyDescent="0.25">
      <c r="C474" s="64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AF474" s="62"/>
    </row>
    <row r="475" spans="3:32" s="61" customFormat="1" ht="30" customHeight="1" x14ac:dyDescent="0.25">
      <c r="C475" s="64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AF475" s="62"/>
    </row>
    <row r="476" spans="3:32" s="61" customFormat="1" ht="30" customHeight="1" x14ac:dyDescent="0.25">
      <c r="C476" s="64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AF476" s="62"/>
    </row>
    <row r="477" spans="3:32" s="61" customFormat="1" ht="30" customHeight="1" x14ac:dyDescent="0.25">
      <c r="C477" s="64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AF477" s="62"/>
    </row>
    <row r="478" spans="3:32" s="61" customFormat="1" ht="30" customHeight="1" x14ac:dyDescent="0.25">
      <c r="C478" s="64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AF478" s="62"/>
    </row>
    <row r="479" spans="3:32" s="61" customFormat="1" ht="30" customHeight="1" x14ac:dyDescent="0.25">
      <c r="C479" s="64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AF479" s="62"/>
    </row>
    <row r="480" spans="3:32" s="61" customFormat="1" ht="30" customHeight="1" x14ac:dyDescent="0.25">
      <c r="C480" s="64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AF480" s="62"/>
    </row>
    <row r="481" spans="3:32" s="61" customFormat="1" ht="30" customHeight="1" x14ac:dyDescent="0.25">
      <c r="C481" s="64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AF481" s="62"/>
    </row>
    <row r="482" spans="3:32" s="61" customFormat="1" ht="30" customHeight="1" x14ac:dyDescent="0.25">
      <c r="C482" s="64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AF482" s="62"/>
    </row>
    <row r="483" spans="3:32" s="61" customFormat="1" ht="30" customHeight="1" x14ac:dyDescent="0.25">
      <c r="C483" s="64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AF483" s="62"/>
    </row>
    <row r="484" spans="3:32" s="61" customFormat="1" ht="30" customHeight="1" x14ac:dyDescent="0.25">
      <c r="C484" s="64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AF484" s="62"/>
    </row>
    <row r="485" spans="3:32" s="61" customFormat="1" ht="30" customHeight="1" x14ac:dyDescent="0.25">
      <c r="C485" s="64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AF485" s="62"/>
    </row>
    <row r="486" spans="3:32" s="61" customFormat="1" ht="30" customHeight="1" x14ac:dyDescent="0.25">
      <c r="C486" s="64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AF486" s="62"/>
    </row>
    <row r="487" spans="3:32" s="61" customFormat="1" ht="30" customHeight="1" x14ac:dyDescent="0.25">
      <c r="C487" s="64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AF487" s="62"/>
    </row>
    <row r="488" spans="3:32" s="61" customFormat="1" ht="30" customHeight="1" x14ac:dyDescent="0.25">
      <c r="C488" s="64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AF488" s="62"/>
    </row>
    <row r="489" spans="3:32" s="61" customFormat="1" ht="30" customHeight="1" x14ac:dyDescent="0.25">
      <c r="C489" s="64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AF489" s="62"/>
    </row>
    <row r="490" spans="3:32" s="61" customFormat="1" ht="30" customHeight="1" x14ac:dyDescent="0.25">
      <c r="C490" s="64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AF490" s="62"/>
    </row>
    <row r="491" spans="3:32" s="61" customFormat="1" ht="30" customHeight="1" x14ac:dyDescent="0.25">
      <c r="C491" s="64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AF491" s="62"/>
    </row>
    <row r="492" spans="3:32" s="61" customFormat="1" ht="30" customHeight="1" x14ac:dyDescent="0.25">
      <c r="C492" s="64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AF492" s="62"/>
    </row>
    <row r="493" spans="3:32" s="61" customFormat="1" ht="30" customHeight="1" x14ac:dyDescent="0.25">
      <c r="C493" s="64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AF493" s="62"/>
    </row>
    <row r="494" spans="3:32" s="61" customFormat="1" ht="30" customHeight="1" x14ac:dyDescent="0.25">
      <c r="C494" s="64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AF494" s="62"/>
    </row>
    <row r="495" spans="3:32" s="61" customFormat="1" ht="30" customHeight="1" x14ac:dyDescent="0.25">
      <c r="C495" s="64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AF495" s="62"/>
    </row>
    <row r="496" spans="3:32" s="61" customFormat="1" ht="30" customHeight="1" x14ac:dyDescent="0.25">
      <c r="C496" s="64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AF496" s="62"/>
    </row>
    <row r="497" spans="3:32" s="61" customFormat="1" ht="30" customHeight="1" x14ac:dyDescent="0.25">
      <c r="C497" s="64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AF497" s="62"/>
    </row>
    <row r="498" spans="3:32" s="61" customFormat="1" ht="30" customHeight="1" x14ac:dyDescent="0.25">
      <c r="C498" s="64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AF498" s="62"/>
    </row>
    <row r="499" spans="3:32" s="61" customFormat="1" ht="30" customHeight="1" x14ac:dyDescent="0.25">
      <c r="C499" s="64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AF499" s="62"/>
    </row>
    <row r="500" spans="3:32" s="61" customFormat="1" ht="30" customHeight="1" x14ac:dyDescent="0.25">
      <c r="C500" s="64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AF500" s="62"/>
    </row>
    <row r="501" spans="3:32" s="61" customFormat="1" ht="30" customHeight="1" x14ac:dyDescent="0.25">
      <c r="C501" s="64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AF501" s="62"/>
    </row>
    <row r="502" spans="3:32" s="61" customFormat="1" ht="30" customHeight="1" x14ac:dyDescent="0.25">
      <c r="C502" s="64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AF502" s="62"/>
    </row>
    <row r="503" spans="3:32" s="61" customFormat="1" ht="30" customHeight="1" x14ac:dyDescent="0.25">
      <c r="C503" s="64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AF503" s="62"/>
    </row>
    <row r="504" spans="3:32" s="61" customFormat="1" ht="30" customHeight="1" x14ac:dyDescent="0.25">
      <c r="C504" s="64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AF504" s="62"/>
    </row>
    <row r="505" spans="3:32" s="61" customFormat="1" ht="30" customHeight="1" x14ac:dyDescent="0.25">
      <c r="C505" s="64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AF505" s="62"/>
    </row>
    <row r="506" spans="3:32" s="61" customFormat="1" ht="30" customHeight="1" x14ac:dyDescent="0.25">
      <c r="C506" s="64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AF506" s="62"/>
    </row>
    <row r="507" spans="3:32" s="61" customFormat="1" ht="30" customHeight="1" x14ac:dyDescent="0.25">
      <c r="C507" s="64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AF507" s="62"/>
    </row>
    <row r="508" spans="3:32" s="61" customFormat="1" ht="30" customHeight="1" x14ac:dyDescent="0.25">
      <c r="C508" s="64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AF508" s="62"/>
    </row>
    <row r="509" spans="3:32" s="61" customFormat="1" ht="30" customHeight="1" x14ac:dyDescent="0.25">
      <c r="C509" s="64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AF509" s="62"/>
    </row>
    <row r="510" spans="3:32" s="61" customFormat="1" ht="30" customHeight="1" x14ac:dyDescent="0.25">
      <c r="C510" s="64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AF510" s="62"/>
    </row>
    <row r="511" spans="3:32" s="61" customFormat="1" ht="30" customHeight="1" x14ac:dyDescent="0.25">
      <c r="C511" s="64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AF511" s="62"/>
    </row>
    <row r="512" spans="3:32" s="61" customFormat="1" ht="30" customHeight="1" x14ac:dyDescent="0.25">
      <c r="C512" s="64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AF512" s="62"/>
    </row>
    <row r="513" spans="3:32" s="61" customFormat="1" ht="30" customHeight="1" x14ac:dyDescent="0.25">
      <c r="C513" s="64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AF513" s="62"/>
    </row>
    <row r="514" spans="3:32" s="61" customFormat="1" ht="30" customHeight="1" x14ac:dyDescent="0.25">
      <c r="C514" s="64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AF514" s="62"/>
    </row>
    <row r="515" spans="3:32" s="61" customFormat="1" ht="30" customHeight="1" x14ac:dyDescent="0.25">
      <c r="C515" s="64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AF515" s="62"/>
    </row>
    <row r="516" spans="3:32" s="61" customFormat="1" ht="30" customHeight="1" x14ac:dyDescent="0.25">
      <c r="C516" s="64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AF516" s="62"/>
    </row>
    <row r="517" spans="3:32" s="61" customFormat="1" ht="30" customHeight="1" x14ac:dyDescent="0.25">
      <c r="C517" s="64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AF517" s="62"/>
    </row>
    <row r="518" spans="3:32" s="61" customFormat="1" ht="30" customHeight="1" x14ac:dyDescent="0.25">
      <c r="C518" s="64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AF518" s="62"/>
    </row>
    <row r="519" spans="3:32" s="61" customFormat="1" ht="30" customHeight="1" x14ac:dyDescent="0.25">
      <c r="C519" s="64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AF519" s="62"/>
    </row>
    <row r="520" spans="3:32" s="61" customFormat="1" ht="30" customHeight="1" x14ac:dyDescent="0.25">
      <c r="C520" s="64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AF520" s="62"/>
    </row>
    <row r="521" spans="3:32" s="61" customFormat="1" ht="30" customHeight="1" x14ac:dyDescent="0.25">
      <c r="C521" s="64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AF521" s="62"/>
    </row>
    <row r="522" spans="3:32" s="61" customFormat="1" ht="30" customHeight="1" x14ac:dyDescent="0.25">
      <c r="C522" s="64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AF522" s="62"/>
    </row>
    <row r="523" spans="3:32" s="61" customFormat="1" ht="30" customHeight="1" x14ac:dyDescent="0.25">
      <c r="C523" s="64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AF523" s="62"/>
    </row>
    <row r="524" spans="3:32" s="61" customFormat="1" ht="30" customHeight="1" x14ac:dyDescent="0.25">
      <c r="C524" s="64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AF524" s="62"/>
    </row>
    <row r="525" spans="3:32" s="61" customFormat="1" ht="30" customHeight="1" x14ac:dyDescent="0.25">
      <c r="C525" s="64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AF525" s="62"/>
    </row>
    <row r="526" spans="3:32" s="61" customFormat="1" ht="30" customHeight="1" x14ac:dyDescent="0.25">
      <c r="C526" s="64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AF526" s="62"/>
    </row>
    <row r="527" spans="3:32" s="61" customFormat="1" ht="30" customHeight="1" x14ac:dyDescent="0.25">
      <c r="C527" s="64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AF527" s="62"/>
    </row>
    <row r="528" spans="3:32" s="61" customFormat="1" ht="30" customHeight="1" x14ac:dyDescent="0.25">
      <c r="C528" s="64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AF528" s="62"/>
    </row>
    <row r="529" spans="3:32" s="61" customFormat="1" ht="30" customHeight="1" x14ac:dyDescent="0.25">
      <c r="C529" s="64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AF529" s="62"/>
    </row>
    <row r="530" spans="3:32" s="61" customFormat="1" ht="30" customHeight="1" x14ac:dyDescent="0.25">
      <c r="C530" s="64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AF530" s="62"/>
    </row>
    <row r="531" spans="3:32" s="61" customFormat="1" ht="30" customHeight="1" x14ac:dyDescent="0.25">
      <c r="C531" s="64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AF531" s="62"/>
    </row>
    <row r="532" spans="3:32" s="61" customFormat="1" ht="30" customHeight="1" x14ac:dyDescent="0.25">
      <c r="C532" s="64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AF532" s="62"/>
    </row>
    <row r="533" spans="3:32" s="61" customFormat="1" ht="30" customHeight="1" x14ac:dyDescent="0.25">
      <c r="C533" s="64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AF533" s="62"/>
    </row>
    <row r="534" spans="3:32" s="61" customFormat="1" ht="30" customHeight="1" x14ac:dyDescent="0.25">
      <c r="C534" s="64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AF534" s="62"/>
    </row>
    <row r="535" spans="3:32" s="61" customFormat="1" ht="30" customHeight="1" x14ac:dyDescent="0.25">
      <c r="C535" s="64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AF535" s="62"/>
    </row>
    <row r="536" spans="3:32" s="61" customFormat="1" ht="30" customHeight="1" x14ac:dyDescent="0.25">
      <c r="C536" s="64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AF536" s="62"/>
    </row>
    <row r="537" spans="3:32" s="61" customFormat="1" ht="30" customHeight="1" x14ac:dyDescent="0.25">
      <c r="C537" s="64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AF537" s="62"/>
    </row>
    <row r="538" spans="3:32" s="61" customFormat="1" ht="30" customHeight="1" x14ac:dyDescent="0.25">
      <c r="C538" s="64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AF538" s="62"/>
    </row>
    <row r="539" spans="3:32" s="61" customFormat="1" ht="30" customHeight="1" x14ac:dyDescent="0.25">
      <c r="C539" s="64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AF539" s="62"/>
    </row>
    <row r="540" spans="3:32" s="61" customFormat="1" ht="30" customHeight="1" x14ac:dyDescent="0.25">
      <c r="C540" s="64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AF540" s="62"/>
    </row>
    <row r="541" spans="3:32" s="61" customFormat="1" ht="30" customHeight="1" x14ac:dyDescent="0.25">
      <c r="C541" s="64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AF541" s="62"/>
    </row>
    <row r="542" spans="3:32" s="61" customFormat="1" ht="30" customHeight="1" x14ac:dyDescent="0.25">
      <c r="C542" s="64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AF542" s="62"/>
    </row>
    <row r="543" spans="3:32" s="61" customFormat="1" ht="30" customHeight="1" x14ac:dyDescent="0.25">
      <c r="C543" s="64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AF543" s="62"/>
    </row>
    <row r="544" spans="3:32" s="61" customFormat="1" ht="30" customHeight="1" x14ac:dyDescent="0.25">
      <c r="C544" s="64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AF544" s="62"/>
    </row>
  </sheetData>
  <mergeCells count="4">
    <mergeCell ref="AB12:AE12"/>
    <mergeCell ref="AB13:AE13"/>
    <mergeCell ref="AB25:AE25"/>
    <mergeCell ref="AB26:AE26"/>
  </mergeCells>
  <conditionalFormatting sqref="D6:AE7">
    <cfRule type="expression" dxfId="1" priority="2">
      <formula>D$7=TODAY()</formula>
    </cfRule>
  </conditionalFormatting>
  <conditionalFormatting sqref="D19:AE20">
    <cfRule type="expression" dxfId="0" priority="1">
      <formula>D$7=TODAY()</formula>
    </cfRule>
  </conditionalFormatting>
  <dataValidations count="8">
    <dataValidation allowBlank="1" showInputMessage="1" showErrorMessage="1" prompt="Update task status in cells below for each task assigned to a person in column B" sqref="AF4:AG7 B5:B7 C7 AF17:AG20 B18:B20 C20"/>
    <dataValidation allowBlank="1" showInputMessage="1" showErrorMessage="1" prompt="Weekdays are automatically updated in this row" sqref="C6 C19"/>
    <dataValidation allowBlank="1" showInputMessage="1" showErrorMessage="1" prompt="Month is automatically updated in this row" sqref="C5 C18"/>
    <dataValidation allowBlank="1" showInputMessage="1" showErrorMessage="1" prompt="Week number is in cell blocks C to I, J to P, Q to W and X to AD in this row" sqref="B4:C4 B17:C17"/>
    <dataValidation allowBlank="1" showInputMessage="1" showErrorMessage="1" prompt="Title of this worksheet is in this cell" sqref="C1:AF1 C14:AF14"/>
    <dataValidation allowBlank="1" showInputMessage="1" showErrorMessage="1" prompt="Enter Start Date in this cell" sqref="D2:F2 D15:F15"/>
    <dataValidation allowBlank="1" showInputMessage="1" showErrorMessage="1" prompt="Enter Start Date in cell at right" sqref="C2 C15"/>
    <dataValidation allowBlank="1" showInputMessage="1" showErrorMessage="1" prompt="Create a Project Timeline in this worksheet. Enter Start Date in cell C2 and other details starting in cell B4" sqref="A1:B1 A14:B14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Cerinte Initiale</vt:lpstr>
      <vt:lpstr>Schema SW</vt:lpstr>
      <vt:lpstr>Scheme HW</vt:lpstr>
      <vt:lpstr>Project_Resources</vt:lpstr>
      <vt:lpstr>Project_Resources!Print_Titles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I. M. Vaduva</dc:creator>
  <cp:lastModifiedBy>Andrei I. M. Vaduva</cp:lastModifiedBy>
  <dcterms:created xsi:type="dcterms:W3CDTF">2022-01-23T16:07:11Z</dcterms:created>
  <dcterms:modified xsi:type="dcterms:W3CDTF">2022-01-24T13:43:52Z</dcterms:modified>
</cp:coreProperties>
</file>