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log" sheetId="1" state="visible" r:id="rId2"/>
    <sheet name="Results " sheetId="2" state="visible" r:id="rId3"/>
    <sheet name="Sera Identifi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<sst xmlns="http://schemas.openxmlformats.org/spreadsheetml/2006/main" count="143" uniqueCount="71">
  <si>
    <t xml:space="preserve">Sample ID</t>
  </si>
  <si>
    <t xml:space="preserve">Sample type (plasma/serum/saliva)</t>
  </si>
  <si>
    <t xml:space="preserve">Country of collection </t>
  </si>
  <si>
    <t xml:space="preserve">Infection status in the past 6 months (specify variant if available)</t>
  </si>
  <si>
    <t xml:space="preserve">Vaccination status (specify vaccine type)</t>
  </si>
  <si>
    <t xml:space="preserve">Age</t>
  </si>
  <si>
    <t xml:space="preserve">Gender</t>
  </si>
  <si>
    <t xml:space="preserve">Comorbidities </t>
  </si>
  <si>
    <t xml:space="preserve">Other relavent status (e.g. frontline HCW, pregnant woman)</t>
  </si>
  <si>
    <t xml:space="preserve">USCDC_PAHO_1</t>
  </si>
  <si>
    <t xml:space="preserve">USCDC_PAHO_2</t>
  </si>
  <si>
    <t xml:space="preserve">USCDC_PAHO_3</t>
  </si>
  <si>
    <t xml:space="preserve">USCDC_PAHO_4</t>
  </si>
  <si>
    <t xml:space="preserve">USCDC_PAHO_5</t>
  </si>
  <si>
    <t xml:space="preserve">USCDC_PAHO_6</t>
  </si>
  <si>
    <t xml:space="preserve">USCDC_PAHO_7</t>
  </si>
  <si>
    <t xml:space="preserve">USCDC_PAHO_8</t>
  </si>
  <si>
    <t xml:space="preserve">USCDC_PAHO_9</t>
  </si>
  <si>
    <t xml:space="preserve">USCDC_PAHO_10</t>
  </si>
  <si>
    <t xml:space="preserve">USCDC_PAHO_11</t>
  </si>
  <si>
    <t xml:space="preserve">USCDC_PAHO_12</t>
  </si>
  <si>
    <t xml:space="preserve">USCDC_PAHO_13</t>
  </si>
  <si>
    <t xml:space="preserve">USCDC_PAHO_14</t>
  </si>
  <si>
    <t xml:space="preserve">USCDC_PAHO_15</t>
  </si>
  <si>
    <t xml:space="preserve">USCDC_PAHO_16</t>
  </si>
  <si>
    <t xml:space="preserve">USCDC_PAHO_17</t>
  </si>
  <si>
    <t xml:space="preserve">USCDC_PAHO_18</t>
  </si>
  <si>
    <t xml:space="preserve">USCDC_PAHO_19</t>
  </si>
  <si>
    <t xml:space="preserve">USCDC_PAHO_20</t>
  </si>
  <si>
    <t xml:space="preserve">USCDC_PAHO_21</t>
  </si>
  <si>
    <t xml:space="preserve">USCDC_PAHO_22</t>
  </si>
  <si>
    <t xml:space="preserve">USCDC_PAHO_23</t>
  </si>
  <si>
    <t xml:space="preserve">USCDC_PAHO_24</t>
  </si>
  <si>
    <t xml:space="preserve">Analysed variant </t>
  </si>
  <si>
    <t xml:space="preserve">Assay (PRNT&lt; FRNT, micronuet)</t>
  </si>
  <si>
    <t xml:space="preserve">ND50 (95% CI)</t>
  </si>
  <si>
    <t xml:space="preserve">Fold-reduction compared to BA.1</t>
  </si>
  <si>
    <t xml:space="preserve">Fold-reduction compared to BA.5</t>
  </si>
  <si>
    <t xml:space="preserve">ND10 (95% Cl)</t>
  </si>
  <si>
    <t xml:space="preserve">Fold-reduction compared to BA.1 </t>
  </si>
  <si>
    <t xml:space="preserve">Fold-reduction compared to BA. 5</t>
  </si>
  <si>
    <t xml:space="preserve">XBB.1.5</t>
  </si>
  <si>
    <t xml:space="preserve">FRNT</t>
  </si>
  <si>
    <t xml:space="preserve">BA.1</t>
  </si>
  <si>
    <t xml:space="preserve">BA.5</t>
  </si>
  <si>
    <t xml:space="preserve">WA-1</t>
  </si>
  <si>
    <t xml:space="preserve">Sample/ID</t>
  </si>
  <si>
    <t xml:space="preserve">CDC CSID</t>
  </si>
  <si>
    <t xml:space="preserve">Pool</t>
  </si>
  <si>
    <t xml:space="preserve">MSD SARS-CoV-2 
Nucleocapsid (BAU/ml)</t>
  </si>
  <si>
    <t xml:space="preserve">MSD SARS-CoV-2 
S1 RBD (BAU/ml)</t>
  </si>
  <si>
    <t xml:space="preserve">MSD SARS-CoV-2 
Spike (BAU/ml)</t>
  </si>
  <si>
    <t xml:space="preserve">USCDC_PAHO_01</t>
  </si>
  <si>
    <t xml:space="preserve">B1 Low</t>
  </si>
  <si>
    <t xml:space="preserve">USCDC_PAHO_02</t>
  </si>
  <si>
    <t xml:space="preserve">B2 Low</t>
  </si>
  <si>
    <t xml:space="preserve">USCDC_PAHO_03</t>
  </si>
  <si>
    <t xml:space="preserve">B1 Med</t>
  </si>
  <si>
    <t xml:space="preserve">USCDC_PAHO_04</t>
  </si>
  <si>
    <t xml:space="preserve">B2 Med</t>
  </si>
  <si>
    <t xml:space="preserve">USCDC_PAHO_05</t>
  </si>
  <si>
    <t xml:space="preserve">B1 High</t>
  </si>
  <si>
    <t xml:space="preserve">USCDC_PAHO_06</t>
  </si>
  <si>
    <t xml:space="preserve">B2 High</t>
  </si>
  <si>
    <t xml:space="preserve">USCDC_PAHO_07</t>
  </si>
  <si>
    <t xml:space="preserve">None assigned</t>
  </si>
  <si>
    <t xml:space="preserve">PrPNegSera01</t>
  </si>
  <si>
    <t xml:space="preserve">USCDC_PAHO_08</t>
  </si>
  <si>
    <t xml:space="preserve">S2 High</t>
  </si>
  <si>
    <t xml:space="preserve">USCDC_PAHO_09</t>
  </si>
  <si>
    <t xml:space="preserve">S3 High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</si>
</sst>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 style="thin">
        <color rgb="FF4472C4"/>
      </left>
      <right/>
      <top/>
      <bottom/>
      <diagonal/>
    </border>
    <border diagonalUp="false" diagonalDown="false">
      <left/>
      <right/>
      <top style="thin">
        <color rgb="FF4472C4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25" headerRowCount="1" totalsRowCount="0" totalsRowShown="0">
  <autoFilter ref="A1:I25"/>
  <tableColumns count="9">
    <tableColumn id="1" name="Sample ID"/>
    <tableColumn id="2" name="Sample type (plasma/serum/saliva)"/>
    <tableColumn id="3" name="Country of collection "/>
    <tableColumn id="4" name="Infection status in the past 6 months (specify variant if available)"/>
    <tableColumn id="5" name="Vaccination status (specify vaccine type)"/>
    <tableColumn id="6" name="Age"/>
    <tableColumn id="7" name="Gender"/>
    <tableColumn id="8" name="Comorbidities "/>
    <tableColumn id="9" name="Other relavent status (e.g. frontline HCW, pregnant woman)"/>
  </tableColumns>
</table>
</file>

<file path=xl/tables/table2.xml><?xml version="1.0" encoding="utf-8"?>
<table xmlns="http://schemas.openxmlformats.org/spreadsheetml/2006/main" id="2" name="Table5" displayName="Table5" ref="A1:I41" headerRowCount="1" totalsRowCount="0" totalsRowShown="0">
  <autoFilter ref="A1:I41"/>
  <tableColumns count="9">
    <tableColumn id="1" name="Analysed variant "/>
    <tableColumn id="2" name="Sample ID"/>
    <tableColumn id="3" name="Assay (PRNT&lt; FRNT, micronuet)"/>
    <tableColumn id="4" name="ND50 (95% CI)"/>
    <tableColumn id="5" name="Fold-reduction compared to BA.1"/>
    <tableColumn id="6" name="Fold-reduction compared to BA.5"/>
    <tableColumn id="7" name="ND10 (95% Cl)"/>
    <tableColumn id="8" name="Fold-reduction compared to BA.1 "/>
    <tableColumn id="9" name="Fold-reduction compared to BA. 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32.57"/>
    <col collapsed="false" customWidth="true" hidden="false" outlineLevel="0" max="3" min="3" style="0" width="20.14"/>
    <col collapsed="false" customWidth="true" hidden="false" outlineLevel="0" max="4" min="4" style="0" width="59"/>
    <col collapsed="false" customWidth="true" hidden="false" outlineLevel="0" max="5" min="5" style="0" width="37.14"/>
    <col collapsed="false" customWidth="true" hidden="false" outlineLevel="0" max="7" min="6" style="0" width="11.42"/>
    <col collapsed="false" customWidth="true" hidden="false" outlineLevel="0" max="8" min="8" style="0" width="20.14"/>
    <col collapsed="false" customWidth="true" hidden="false" outlineLevel="0" max="9" min="9" style="0" width="54.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s">
        <v>9</v>
      </c>
    </row>
    <row r="3" customFormat="false" ht="15.75" hidden="false" customHeight="false" outlineLevel="0" collapsed="false">
      <c r="A3" s="2" t="s">
        <v>10</v>
      </c>
    </row>
    <row r="4" customFormat="false" ht="15.75" hidden="false" customHeight="false" outlineLevel="0" collapsed="false">
      <c r="A4" s="2" t="s">
        <v>11</v>
      </c>
    </row>
    <row r="5" customFormat="false" ht="15.75" hidden="false" customHeight="false" outlineLevel="0" collapsed="false">
      <c r="A5" s="2" t="s">
        <v>12</v>
      </c>
    </row>
    <row r="6" customFormat="false" ht="15.75" hidden="false" customHeight="false" outlineLevel="0" collapsed="false">
      <c r="A6" s="2" t="s">
        <v>13</v>
      </c>
    </row>
    <row r="7" customFormat="false" ht="15.75" hidden="false" customHeight="false" outlineLevel="0" collapsed="false">
      <c r="A7" s="2" t="s">
        <v>14</v>
      </c>
    </row>
    <row r="8" customFormat="false" ht="15.75" hidden="false" customHeight="false" outlineLevel="0" collapsed="false">
      <c r="A8" s="2" t="s">
        <v>15</v>
      </c>
    </row>
    <row r="9" customFormat="false" ht="15.75" hidden="false" customHeight="false" outlineLevel="0" collapsed="false">
      <c r="A9" s="2" t="s">
        <v>16</v>
      </c>
    </row>
    <row r="10" customFormat="false" ht="15.75" hidden="false" customHeight="false" outlineLevel="0" collapsed="false">
      <c r="A10" s="2" t="s">
        <v>17</v>
      </c>
    </row>
    <row r="11" customFormat="false" ht="15.75" hidden="false" customHeight="false" outlineLevel="0" collapsed="false">
      <c r="A11" s="2" t="s">
        <v>18</v>
      </c>
    </row>
    <row r="12" customFormat="false" ht="15.75" hidden="false" customHeight="false" outlineLevel="0" collapsed="false">
      <c r="A12" s="2" t="s">
        <v>19</v>
      </c>
    </row>
    <row r="13" customFormat="false" ht="15.75" hidden="false" customHeight="false" outlineLevel="0" collapsed="false">
      <c r="A13" s="2" t="s">
        <v>20</v>
      </c>
    </row>
    <row r="14" customFormat="false" ht="15.75" hidden="false" customHeight="false" outlineLevel="0" collapsed="false">
      <c r="A14" s="2" t="s">
        <v>21</v>
      </c>
    </row>
    <row r="15" customFormat="false" ht="15.75" hidden="false" customHeight="false" outlineLevel="0" collapsed="false">
      <c r="A15" s="2" t="s">
        <v>22</v>
      </c>
    </row>
    <row r="16" customFormat="false" ht="15.75" hidden="false" customHeight="false" outlineLevel="0" collapsed="false">
      <c r="A16" s="2" t="s">
        <v>23</v>
      </c>
    </row>
    <row r="17" customFormat="false" ht="15.75" hidden="false" customHeight="false" outlineLevel="0" collapsed="false">
      <c r="A17" s="2" t="s">
        <v>24</v>
      </c>
    </row>
    <row r="18" customFormat="false" ht="15.75" hidden="false" customHeight="false" outlineLevel="0" collapsed="false">
      <c r="A18" s="2" t="s">
        <v>25</v>
      </c>
    </row>
    <row r="19" customFormat="false" ht="15.75" hidden="false" customHeight="false" outlineLevel="0" collapsed="false">
      <c r="A19" s="2" t="s">
        <v>26</v>
      </c>
    </row>
    <row r="20" customFormat="false" ht="15.75" hidden="false" customHeight="false" outlineLevel="0" collapsed="false">
      <c r="A20" s="2" t="s">
        <v>27</v>
      </c>
    </row>
    <row r="21" customFormat="false" ht="15.75" hidden="false" customHeight="false" outlineLevel="0" collapsed="false">
      <c r="A21" s="2" t="s">
        <v>28</v>
      </c>
    </row>
    <row r="22" customFormat="false" ht="15.75" hidden="false" customHeight="false" outlineLevel="0" collapsed="false">
      <c r="A22" s="2" t="s">
        <v>29</v>
      </c>
    </row>
    <row r="23" customFormat="false" ht="15.75" hidden="false" customHeight="false" outlineLevel="0" collapsed="false">
      <c r="A23" s="2" t="s">
        <v>30</v>
      </c>
    </row>
    <row r="24" customFormat="false" ht="15.75" hidden="false" customHeight="false" outlineLevel="0" collapsed="false">
      <c r="A24" s="2" t="s">
        <v>31</v>
      </c>
    </row>
    <row r="25" customFormat="false" ht="15.75" hidden="false" customHeight="false" outlineLevel="0" collapsed="false">
      <c r="A25" s="2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A44" activeCellId="0" sqref="A44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24.29"/>
    <col collapsed="false" customWidth="true" hidden="false" outlineLevel="0" max="3" min="3" style="0" width="39.28"/>
    <col collapsed="false" customWidth="true" hidden="false" outlineLevel="0" max="4" min="4" style="0" width="16.87"/>
    <col collapsed="false" customWidth="true" hidden="false" outlineLevel="0" max="8" min="5" style="0" width="40.87"/>
    <col collapsed="false" customWidth="true" hidden="false" outlineLevel="0" max="9" min="9" style="0" width="33.71"/>
    <col collapsed="false" customWidth="true" hidden="false" outlineLevel="0" max="10" min="10" style="0" width="16.87"/>
    <col collapsed="false" customWidth="true" hidden="false" outlineLevel="0" max="11" min="11" style="0" width="40.87"/>
    <col collapsed="false" customWidth="true" hidden="false" outlineLevel="0" max="12" min="12" style="0" width="33.71"/>
  </cols>
  <sheetData>
    <row r="1" customFormat="false" ht="13.8" hidden="false" customHeight="false" outlineLevel="0" collapsed="false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customFormat="false" ht="15" hidden="false" customHeight="false" outlineLevel="0" collapsed="false">
      <c r="A2" s="0" t="s">
        <v>41</v>
      </c>
      <c r="B2" s="2" t="s">
        <v>9</v>
      </c>
      <c r="C2" s="0" t="s">
        <v>42</v>
      </c>
      <c r="D2" s="3"/>
      <c r="E2" s="3"/>
      <c r="F2" s="3"/>
      <c r="G2" s="4" t="n">
        <v>16.585766860023</v>
      </c>
      <c r="H2" s="3" t="n">
        <f aca="false">G13/Table5[[#This Row],[ND10 (95% Cl)]]</f>
        <v>9.56919163043522</v>
      </c>
      <c r="I2" s="3" t="n">
        <f aca="false">G23/Table5[[#This Row],[ND10 (95% Cl)]]</f>
        <v>10.1940573951997</v>
      </c>
    </row>
    <row r="3" customFormat="false" ht="15" hidden="false" customHeight="false" outlineLevel="0" collapsed="false">
      <c r="B3" s="2" t="s">
        <v>10</v>
      </c>
      <c r="C3" s="0" t="s">
        <v>42</v>
      </c>
      <c r="D3" s="3"/>
      <c r="E3" s="3"/>
      <c r="F3" s="3"/>
      <c r="G3" s="4" t="n">
        <v>136.358091122977</v>
      </c>
      <c r="H3" s="3" t="n">
        <f aca="false">G14/Table5[[#This Row],[ND10 (95% Cl)]]</f>
        <v>3.83677172851088</v>
      </c>
      <c r="I3" s="3" t="n">
        <f aca="false">G24/Table5[[#This Row],[ND10 (95% Cl)]]</f>
        <v>2.01246053344459</v>
      </c>
    </row>
    <row r="4" customFormat="false" ht="15" hidden="false" customHeight="false" outlineLevel="0" collapsed="false">
      <c r="B4" s="2" t="s">
        <v>11</v>
      </c>
      <c r="C4" s="0" t="s">
        <v>42</v>
      </c>
      <c r="D4" s="3"/>
      <c r="E4" s="3"/>
      <c r="F4" s="3"/>
      <c r="G4" s="4" t="n">
        <v>15.9774760543516</v>
      </c>
      <c r="H4" s="3" t="n">
        <f aca="false">G15/Table5[[#This Row],[ND10 (95% Cl)]]</f>
        <v>39.8755623681582</v>
      </c>
      <c r="I4" s="3" t="n">
        <f aca="false">G25/Table5[[#This Row],[ND10 (95% Cl)]]</f>
        <v>9.43235386161891</v>
      </c>
    </row>
    <row r="5" customFormat="false" ht="15" hidden="false" customHeight="false" outlineLevel="0" collapsed="false">
      <c r="B5" s="2" t="s">
        <v>12</v>
      </c>
      <c r="C5" s="0" t="s">
        <v>42</v>
      </c>
      <c r="D5" s="3" t="n">
        <v>11.907</v>
      </c>
      <c r="E5" s="3"/>
      <c r="F5" s="3" t="n">
        <f aca="false">D26/Table5[[#This Row],[ND50 (95% CI)]]</f>
        <v>27.4389014865205</v>
      </c>
      <c r="G5" s="4" t="n">
        <v>200.870300420071</v>
      </c>
      <c r="H5" s="3" t="n">
        <f aca="false">G16/Table5[[#This Row],[ND10 (95% Cl)]]</f>
        <v>7.32805786467609</v>
      </c>
      <c r="I5" s="3" t="n">
        <f aca="false">G26/Table5[[#This Row],[ND10 (95% Cl)]]</f>
        <v>6.48614934452688</v>
      </c>
    </row>
    <row r="6" customFormat="false" ht="15" hidden="false" customHeight="false" outlineLevel="0" collapsed="false">
      <c r="B6" s="2" t="s">
        <v>13</v>
      </c>
      <c r="C6" s="0" t="s">
        <v>42</v>
      </c>
      <c r="D6" s="3"/>
      <c r="E6" s="3"/>
      <c r="F6" s="3"/>
      <c r="G6" s="4" t="n">
        <v>159.19973951923</v>
      </c>
      <c r="H6" s="3" t="n">
        <f aca="false">G17/Table5[[#This Row],[ND10 (95% Cl)]]</f>
        <v>4.62143106174039</v>
      </c>
      <c r="I6" s="3" t="n">
        <f aca="false">G27/Table5[[#This Row],[ND10 (95% Cl)]]</f>
        <v>17.331503238375</v>
      </c>
    </row>
    <row r="7" customFormat="false" ht="15" hidden="false" customHeight="false" outlineLevel="0" collapsed="false">
      <c r="B7" s="2" t="s">
        <v>14</v>
      </c>
      <c r="C7" s="0" t="s">
        <v>42</v>
      </c>
      <c r="D7" s="3"/>
      <c r="E7" s="3"/>
      <c r="F7" s="3"/>
      <c r="G7" s="4" t="n">
        <v>54.9798836313359</v>
      </c>
      <c r="H7" s="3" t="n">
        <f aca="false">G18/Table5[[#This Row],[ND10 (95% Cl)]]</f>
        <v>20.8520812328262</v>
      </c>
      <c r="I7" s="3" t="n">
        <f aca="false">G28/Table5[[#This Row],[ND10 (95% Cl)]]</f>
        <v>122.337738207496</v>
      </c>
    </row>
    <row r="8" customFormat="false" ht="15" hidden="false" customHeight="false" outlineLevel="0" collapsed="false">
      <c r="B8" s="2" t="s">
        <v>15</v>
      </c>
      <c r="C8" s="0" t="s">
        <v>42</v>
      </c>
      <c r="D8" s="3" t="n">
        <v>114.308</v>
      </c>
      <c r="E8" s="3"/>
      <c r="F8" s="3"/>
      <c r="G8" s="4"/>
      <c r="H8" s="3"/>
      <c r="I8" s="3"/>
    </row>
    <row r="9" customFormat="false" ht="15" hidden="false" customHeight="false" outlineLevel="0" collapsed="false">
      <c r="B9" s="2" t="s">
        <v>16</v>
      </c>
      <c r="C9" s="0" t="s">
        <v>42</v>
      </c>
      <c r="D9" s="3"/>
      <c r="E9" s="3"/>
      <c r="F9" s="3"/>
      <c r="G9" s="4" t="n">
        <v>21.7363154284759</v>
      </c>
      <c r="H9" s="3" t="n">
        <f aca="false">G20/Table5[[#This Row],[ND10 (95% Cl)]]</f>
        <v>1.00320026949837</v>
      </c>
      <c r="I9" s="3" t="n">
        <f aca="false">G30/Table5[[#This Row],[ND10 (95% Cl)]]</f>
        <v>52.8117511176622</v>
      </c>
    </row>
    <row r="10" customFormat="false" ht="15" hidden="false" customHeight="false" outlineLevel="0" collapsed="false">
      <c r="B10" s="2" t="s">
        <v>17</v>
      </c>
      <c r="C10" s="0" t="s">
        <v>42</v>
      </c>
      <c r="D10" s="3"/>
      <c r="E10" s="3"/>
      <c r="F10" s="3"/>
      <c r="G10" s="4" t="n">
        <v>37.7310948751526</v>
      </c>
      <c r="H10" s="3" t="n">
        <f aca="false">G21/Table5[[#This Row],[ND10 (95% Cl)]]</f>
        <v>33.4768190739151</v>
      </c>
      <c r="I10" s="3" t="n">
        <f aca="false">G31/Table5[[#This Row],[ND10 (95% Cl)]]</f>
        <v>12.1409774412328</v>
      </c>
    </row>
    <row r="11" customFormat="false" ht="15" hidden="false" customHeight="false" outlineLevel="0" collapsed="false">
      <c r="D11" s="3"/>
      <c r="E11" s="3"/>
      <c r="F11" s="3"/>
      <c r="G11" s="3"/>
      <c r="H11" s="3"/>
      <c r="I11" s="3"/>
    </row>
    <row r="12" customFormat="false" ht="15" hidden="false" customHeight="false" outlineLevel="0" collapsed="false">
      <c r="D12" s="3"/>
      <c r="E12" s="3"/>
      <c r="F12" s="3"/>
      <c r="G12" s="3"/>
      <c r="H12" s="3"/>
      <c r="I12" s="3"/>
    </row>
    <row r="13" customFormat="false" ht="15" hidden="false" customHeight="false" outlineLevel="0" collapsed="false">
      <c r="A13" s="0" t="s">
        <v>43</v>
      </c>
      <c r="B13" s="2" t="s">
        <v>9</v>
      </c>
      <c r="C13" s="0" t="s">
        <v>42</v>
      </c>
      <c r="D13" s="3" t="n">
        <v>11.829</v>
      </c>
      <c r="E13" s="3"/>
      <c r="F13" s="3" t="n">
        <f aca="false">D34/Table5[[#This Row],[ND50 (95% CI)]]</f>
        <v>22.3346859413306</v>
      </c>
      <c r="G13" s="4" t="n">
        <v>158.712381421282</v>
      </c>
      <c r="H13" s="3"/>
      <c r="I13" s="3" t="n">
        <f aca="false">G23/Table5[[#This Row],[ND10 (95% Cl)]]</f>
        <v>1.06529974410556</v>
      </c>
    </row>
    <row r="14" customFormat="false" ht="15" hidden="false" customHeight="false" outlineLevel="0" collapsed="false">
      <c r="B14" s="2" t="s">
        <v>10</v>
      </c>
      <c r="C14" s="0" t="s">
        <v>42</v>
      </c>
      <c r="D14" s="3"/>
      <c r="E14" s="3"/>
      <c r="F14" s="3"/>
      <c r="G14" s="4" t="n">
        <v>523.174868974348</v>
      </c>
      <c r="H14" s="3"/>
      <c r="I14" s="3" t="n">
        <f aca="false">G24/Table5[[#This Row],[ND10 (95% Cl)]]</f>
        <v>0.524519224975019</v>
      </c>
    </row>
    <row r="15" customFormat="false" ht="15" hidden="false" customHeight="false" outlineLevel="0" collapsed="false">
      <c r="B15" s="2" t="s">
        <v>11</v>
      </c>
      <c r="C15" s="0" t="s">
        <v>42</v>
      </c>
      <c r="D15" s="3" t="n">
        <v>13.958</v>
      </c>
      <c r="E15" s="3"/>
      <c r="F15" s="3" t="n">
        <f aca="false">D36/Table5[[#This Row],[ND50 (95% CI)]]</f>
        <v>25.4841667860725</v>
      </c>
      <c r="G15" s="4" t="n">
        <v>637.110842891051</v>
      </c>
      <c r="H15" s="3"/>
      <c r="I15" s="3" t="n">
        <f aca="false">G25/Table5[[#This Row],[ND10 (95% Cl)]]</f>
        <v>0.236544723169871</v>
      </c>
    </row>
    <row r="16" customFormat="false" ht="15" hidden="false" customHeight="false" outlineLevel="0" collapsed="false">
      <c r="B16" s="2" t="s">
        <v>12</v>
      </c>
      <c r="C16" s="0" t="s">
        <v>42</v>
      </c>
      <c r="D16" s="3"/>
      <c r="E16" s="3"/>
      <c r="F16" s="3"/>
      <c r="G16" s="4" t="n">
        <v>1471.98918477315</v>
      </c>
      <c r="H16" s="3"/>
      <c r="I16" s="3" t="n">
        <f aca="false">G26/Table5[[#This Row],[ND10 (95% Cl)]]</f>
        <v>0.885111644081371</v>
      </c>
    </row>
    <row r="17" customFormat="false" ht="15" hidden="false" customHeight="false" outlineLevel="0" collapsed="false">
      <c r="B17" s="2" t="s">
        <v>13</v>
      </c>
      <c r="C17" s="0" t="s">
        <v>42</v>
      </c>
      <c r="D17" s="3" t="n">
        <v>13.699</v>
      </c>
      <c r="E17" s="3"/>
      <c r="F17" s="3" t="n">
        <f aca="false">D38/Table5[[#This Row],[ND50 (95% CI)]]</f>
        <v>110.491641725673</v>
      </c>
      <c r="G17" s="4" t="n">
        <v>735.730621235148</v>
      </c>
      <c r="H17" s="3"/>
      <c r="I17" s="3" t="n">
        <f aca="false">G27/Table5[[#This Row],[ND10 (95% Cl)]]</f>
        <v>3.75024597507425</v>
      </c>
    </row>
    <row r="18" customFormat="false" ht="15" hidden="false" customHeight="false" outlineLevel="0" collapsed="false">
      <c r="B18" s="2" t="s">
        <v>14</v>
      </c>
      <c r="C18" s="0" t="s">
        <v>42</v>
      </c>
      <c r="D18" s="3" t="n">
        <v>43.937</v>
      </c>
      <c r="E18" s="3"/>
      <c r="F18" s="3" t="n">
        <f aca="false">D27/Table5[[#This Row],[ND50 (95% CI)]]</f>
        <v>9.41165760065548</v>
      </c>
      <c r="G18" s="4" t="n">
        <v>1146.44499965195</v>
      </c>
      <c r="H18" s="3"/>
      <c r="I18" s="3" t="n">
        <f aca="false">G28/Table5[[#This Row],[ND10 (95% Cl)]]</f>
        <v>5.86693178688112</v>
      </c>
    </row>
    <row r="19" customFormat="false" ht="15" hidden="false" customHeight="false" outlineLevel="0" collapsed="false">
      <c r="B19" s="2" t="s">
        <v>15</v>
      </c>
      <c r="C19" s="0" t="s">
        <v>42</v>
      </c>
      <c r="D19" s="3"/>
      <c r="E19" s="3"/>
      <c r="F19" s="3"/>
      <c r="G19" s="4" t="n">
        <v>567.054909343837</v>
      </c>
      <c r="H19" s="3"/>
      <c r="I19" s="3" t="n">
        <f aca="false">G29/Table5[[#This Row],[ND10 (95% Cl)]]</f>
        <v>0.112534128688461</v>
      </c>
    </row>
    <row r="20" customFormat="false" ht="15" hidden="false" customHeight="false" outlineLevel="0" collapsed="false">
      <c r="B20" s="2" t="s">
        <v>16</v>
      </c>
      <c r="C20" s="0" t="s">
        <v>42</v>
      </c>
      <c r="D20" s="3"/>
      <c r="E20" s="3"/>
      <c r="F20" s="3"/>
      <c r="G20" s="4" t="n">
        <v>21.8058774957487</v>
      </c>
      <c r="H20" s="3"/>
      <c r="I20" s="3" t="n">
        <f aca="false">G30/Table5[[#This Row],[ND10 (95% Cl)]]</f>
        <v>52.6432784393782</v>
      </c>
    </row>
    <row r="21" customFormat="false" ht="15" hidden="false" customHeight="false" outlineLevel="0" collapsed="false">
      <c r="B21" s="2" t="s">
        <v>17</v>
      </c>
      <c r="C21" s="0" t="s">
        <v>42</v>
      </c>
      <c r="D21" s="3" t="n">
        <v>10.562</v>
      </c>
      <c r="E21" s="3"/>
      <c r="F21" s="3"/>
      <c r="G21" s="4" t="n">
        <v>1263.11703659621</v>
      </c>
      <c r="H21" s="3"/>
      <c r="I21" s="3" t="n">
        <f aca="false">G31/Table5[[#This Row],[ND10 (95% Cl)]]</f>
        <v>0.362668191814345</v>
      </c>
    </row>
    <row r="22" customFormat="false" ht="15" hidden="false" customHeight="false" outlineLevel="0" collapsed="false">
      <c r="D22" s="3"/>
      <c r="E22" s="3"/>
      <c r="F22" s="3"/>
      <c r="G22" s="3"/>
      <c r="H22" s="3"/>
      <c r="I22" s="3"/>
    </row>
    <row r="23" customFormat="false" ht="15" hidden="false" customHeight="false" outlineLevel="0" collapsed="false">
      <c r="A23" s="0" t="s">
        <v>44</v>
      </c>
      <c r="B23" s="2" t="s">
        <v>9</v>
      </c>
      <c r="C23" s="0" t="s">
        <v>42</v>
      </c>
      <c r="D23" s="3"/>
      <c r="E23" s="3"/>
      <c r="F23" s="3"/>
      <c r="G23" s="5" t="n">
        <v>169.076259314476</v>
      </c>
      <c r="H23" s="3" t="n">
        <f aca="false">G13/Table5[[#This Row],[ND10 (95% Cl)]]</f>
        <v>0.93870293833555</v>
      </c>
      <c r="I23" s="3"/>
    </row>
    <row r="24" customFormat="false" ht="15" hidden="false" customHeight="false" outlineLevel="0" collapsed="false">
      <c r="B24" s="2" t="s">
        <v>10</v>
      </c>
      <c r="C24" s="0" t="s">
        <v>42</v>
      </c>
      <c r="D24" s="3"/>
      <c r="E24" s="3"/>
      <c r="F24" s="3"/>
      <c r="G24" s="5" t="n">
        <v>274.415276800832</v>
      </c>
      <c r="H24" s="3" t="n">
        <f aca="false">G14/Table5[[#This Row],[ND10 (95% Cl)]]</f>
        <v>1.90650781207806</v>
      </c>
      <c r="I24" s="3"/>
    </row>
    <row r="25" customFormat="false" ht="15" hidden="false" customHeight="false" outlineLevel="0" collapsed="false">
      <c r="B25" s="2" t="s">
        <v>11</v>
      </c>
      <c r="C25" s="0" t="s">
        <v>42</v>
      </c>
      <c r="D25" s="3" t="n">
        <v>66.182</v>
      </c>
      <c r="E25" s="3" t="n">
        <f aca="false">D15/Table5[[#This Row],[ND50 (95% CI)]]</f>
        <v>0.210903266749267</v>
      </c>
      <c r="F25" s="3"/>
      <c r="G25" s="5" t="n">
        <v>150.705207960187</v>
      </c>
      <c r="H25" s="3" t="n">
        <f aca="false">G15/Table5[[#This Row],[ND10 (95% Cl)]]</f>
        <v>4.22753036550244</v>
      </c>
      <c r="I25" s="3"/>
    </row>
    <row r="26" customFormat="false" ht="15" hidden="false" customHeight="false" outlineLevel="0" collapsed="false">
      <c r="B26" s="2" t="s">
        <v>12</v>
      </c>
      <c r="C26" s="0" t="s">
        <v>42</v>
      </c>
      <c r="D26" s="3" t="n">
        <v>326.715</v>
      </c>
      <c r="E26" s="3"/>
      <c r="F26" s="3"/>
      <c r="G26" s="5" t="n">
        <v>1302.87476740456</v>
      </c>
      <c r="H26" s="3" t="n">
        <f aca="false">G16/Table5[[#This Row],[ND10 (95% Cl)]]</f>
        <v>1.129800976732</v>
      </c>
      <c r="I26" s="3"/>
    </row>
    <row r="27" customFormat="false" ht="15" hidden="false" customHeight="false" outlineLevel="0" collapsed="false">
      <c r="B27" s="2" t="s">
        <v>13</v>
      </c>
      <c r="C27" s="0" t="s">
        <v>42</v>
      </c>
      <c r="D27" s="3" t="n">
        <v>413.52</v>
      </c>
      <c r="E27" s="3" t="n">
        <f aca="false">D17/Table5[[#This Row],[ND50 (95% CI)]]</f>
        <v>0.0331277810021281</v>
      </c>
      <c r="F27" s="3"/>
      <c r="G27" s="5" t="n">
        <v>2759.17080102599</v>
      </c>
      <c r="H27" s="3" t="n">
        <f aca="false">G17/Table5[[#This Row],[ND10 (95% Cl)]]</f>
        <v>0.266649176253086</v>
      </c>
      <c r="I27" s="3"/>
    </row>
    <row r="28" customFormat="false" ht="15" hidden="false" customHeight="false" outlineLevel="0" collapsed="false">
      <c r="B28" s="2" t="s">
        <v>14</v>
      </c>
      <c r="C28" s="0" t="s">
        <v>42</v>
      </c>
      <c r="D28" s="3" t="n">
        <v>859.858</v>
      </c>
      <c r="E28" s="3" t="n">
        <f aca="false">D18/Table5[[#This Row],[ND50 (95% CI)]]</f>
        <v>0.0510979719907241</v>
      </c>
      <c r="F28" s="3"/>
      <c r="G28" s="5" t="n">
        <v>6726.11461036894</v>
      </c>
      <c r="H28" s="3" t="n">
        <f aca="false">G18/Table5[[#This Row],[ND10 (95% Cl)]]</f>
        <v>0.170446842800537</v>
      </c>
      <c r="I28" s="3"/>
    </row>
    <row r="29" customFormat="false" ht="15" hidden="false" customHeight="false" outlineLevel="0" collapsed="false">
      <c r="B29" s="2" t="s">
        <v>15</v>
      </c>
      <c r="C29" s="3" t="s">
        <v>42</v>
      </c>
      <c r="D29" s="3"/>
      <c r="E29" s="3"/>
      <c r="F29" s="3"/>
      <c r="G29" s="5" t="n">
        <v>63.8130301415231</v>
      </c>
      <c r="H29" s="3" t="n">
        <f aca="false">G19/Table5[[#This Row],[ND10 (95% Cl)]]</f>
        <v>8.88619311896388</v>
      </c>
      <c r="I29" s="3"/>
      <c r="J29" s="3"/>
    </row>
    <row r="30" customFormat="false" ht="15" hidden="false" customHeight="false" outlineLevel="0" collapsed="false">
      <c r="B30" s="2" t="s">
        <v>16</v>
      </c>
      <c r="C30" s="3" t="s">
        <v>42</v>
      </c>
      <c r="D30" s="3"/>
      <c r="E30" s="3"/>
      <c r="F30" s="3"/>
      <c r="G30" s="5" t="n">
        <v>1147.93288062367</v>
      </c>
      <c r="H30" s="3" t="n">
        <f aca="false">G20/Table5[[#This Row],[ND10 (95% Cl)]]</f>
        <v>0.0189957774220228</v>
      </c>
      <c r="I30" s="3"/>
      <c r="J30" s="3"/>
    </row>
    <row r="31" customFormat="false" ht="15" hidden="false" customHeight="false" outlineLevel="0" collapsed="false">
      <c r="B31" s="2" t="s">
        <v>17</v>
      </c>
      <c r="C31" s="3" t="s">
        <v>42</v>
      </c>
      <c r="D31" s="3"/>
      <c r="E31" s="3"/>
      <c r="F31" s="3"/>
      <c r="G31" s="5" t="n">
        <v>458.092371712241</v>
      </c>
      <c r="H31" s="3" t="n">
        <f aca="false">G21/Table5[[#This Row],[ND10 (95% Cl)]]</f>
        <v>2.75734134553469</v>
      </c>
      <c r="I31" s="3"/>
      <c r="J31" s="3"/>
    </row>
    <row r="32" customFormat="false" ht="15" hidden="false" customHeight="false" outlineLevel="0" collapsed="false">
      <c r="B32" s="6"/>
      <c r="C32" s="3"/>
      <c r="D32" s="3"/>
      <c r="E32" s="3"/>
      <c r="F32" s="3"/>
      <c r="G32" s="3"/>
      <c r="H32" s="3"/>
      <c r="I32" s="3"/>
      <c r="J32" s="3"/>
    </row>
    <row r="33" customFormat="false" ht="13.8" hidden="false" customHeight="false" outlineLevel="0" collapsed="false">
      <c r="A33" s="0" t="s">
        <v>45</v>
      </c>
      <c r="B33" s="7" t="s">
        <v>9</v>
      </c>
      <c r="C33" s="3" t="s">
        <v>42</v>
      </c>
      <c r="D33" s="3" t="n">
        <v>108.019</v>
      </c>
      <c r="E33" s="3" t="n">
        <f aca="false">D13/Table5[[#This Row],[ND50 (95% CI)]]</f>
        <v>0.109508512391339</v>
      </c>
      <c r="F33" s="3"/>
      <c r="G33" s="5" t="n">
        <v>389.925578845988</v>
      </c>
      <c r="H33" s="3" t="n">
        <f aca="false">G13/Table5[[#This Row],[ND10 (95% Cl)]]</f>
        <v>0.407032495511073</v>
      </c>
      <c r="I33" s="3" t="n">
        <f aca="false">G23/Table5[[#This Row],[ND10 (95% Cl)]]</f>
        <v>0.433611613310594</v>
      </c>
      <c r="J33" s="3"/>
    </row>
    <row r="34" customFormat="false" ht="13.8" hidden="false" customHeight="false" outlineLevel="0" collapsed="false">
      <c r="B34" s="7" t="s">
        <v>10</v>
      </c>
      <c r="C34" s="0" t="s">
        <v>42</v>
      </c>
      <c r="D34" s="3" t="n">
        <v>264.197</v>
      </c>
      <c r="E34" s="3"/>
      <c r="F34" s="3"/>
      <c r="G34" s="5" t="n">
        <v>3947.92500785112</v>
      </c>
      <c r="H34" s="3" t="n">
        <f aca="false">G14/Table5[[#This Row],[ND10 (95% Cl)]]</f>
        <v>0.132518948038254</v>
      </c>
      <c r="I34" s="3" t="n">
        <f aca="false">G24/Table5[[#This Row],[ND10 (95% Cl)]]</f>
        <v>0.06950873591953</v>
      </c>
    </row>
    <row r="35" customFormat="false" ht="13.8" hidden="false" customHeight="false" outlineLevel="0" collapsed="false">
      <c r="B35" s="7" t="s">
        <v>11</v>
      </c>
      <c r="C35" s="0" t="s">
        <v>42</v>
      </c>
      <c r="D35" s="3" t="n">
        <v>205.166</v>
      </c>
      <c r="E35" s="3" t="n">
        <f aca="false">D15/Table5[[#This Row],[ND50 (95% CI)]]</f>
        <v>0.0680327149722664</v>
      </c>
      <c r="F35" s="3" t="n">
        <f aca="false">D25/Table5[[#This Row],[ND50 (95% CI)]]</f>
        <v>0.322577815037579</v>
      </c>
      <c r="G35" s="5" t="n">
        <v>1316.24270516806</v>
      </c>
      <c r="H35" s="3" t="n">
        <f aca="false">G15/Table5[[#This Row],[ND10 (95% Cl)]]</f>
        <v>0.484037511007291</v>
      </c>
      <c r="I35" s="3" t="n">
        <f aca="false">G25/Table5[[#This Row],[ND10 (95% Cl)]]</f>
        <v>0.114496519045053</v>
      </c>
    </row>
    <row r="36" customFormat="false" ht="13.8" hidden="false" customHeight="false" outlineLevel="0" collapsed="false">
      <c r="B36" s="7" t="s">
        <v>12</v>
      </c>
      <c r="C36" s="0" t="s">
        <v>42</v>
      </c>
      <c r="D36" s="3" t="n">
        <v>355.708</v>
      </c>
      <c r="E36" s="3"/>
      <c r="F36" s="3" t="n">
        <f aca="false">D26/Table5[[#This Row],[ND50 (95% CI)]]</f>
        <v>0.918492133997548</v>
      </c>
      <c r="G36" s="5" t="n">
        <v>604.820438428045</v>
      </c>
      <c r="H36" s="3" t="n">
        <f aca="false">G16/Table5[[#This Row],[ND10 (95% Cl)]]</f>
        <v>2.43376230571658</v>
      </c>
      <c r="I36" s="3" t="n">
        <f aca="false">G26/Table5[[#This Row],[ND10 (95% Cl)]]</f>
        <v>2.15415135571607</v>
      </c>
    </row>
    <row r="37" customFormat="false" ht="13.8" hidden="false" customHeight="false" outlineLevel="0" collapsed="false">
      <c r="B37" s="7" t="s">
        <v>13</v>
      </c>
      <c r="C37" s="0" t="s">
        <v>42</v>
      </c>
      <c r="D37" s="3" t="n">
        <v>973.263</v>
      </c>
      <c r="E37" s="3" t="n">
        <f aca="false">D17/Table5[[#This Row],[ND50 (95% CI)]]</f>
        <v>0.014075332155851</v>
      </c>
      <c r="F37" s="3" t="n">
        <f aca="false">D27/Table5[[#This Row],[ND50 (95% CI)]]</f>
        <v>0.424880017014928</v>
      </c>
      <c r="G37" s="5" t="n">
        <v>3709.7281209348</v>
      </c>
      <c r="H37" s="3" t="n">
        <f aca="false">G17/Table5[[#This Row],[ND10 (95% Cl)]]</f>
        <v>0.198324674275525</v>
      </c>
      <c r="I37" s="3" t="n">
        <f aca="false">G27/Table5[[#This Row],[ND10 (95% Cl)]]</f>
        <v>0.743766311459697</v>
      </c>
    </row>
    <row r="38" customFormat="false" ht="13.8" hidden="false" customHeight="false" outlineLevel="0" collapsed="false">
      <c r="B38" s="7" t="s">
        <v>14</v>
      </c>
      <c r="C38" s="0" t="s">
        <v>42</v>
      </c>
      <c r="D38" s="3" t="n">
        <v>1513.625</v>
      </c>
      <c r="E38" s="3" t="n">
        <f aca="false">D18/Table5[[#This Row],[ND50 (95% CI)]]</f>
        <v>0.0290276653728632</v>
      </c>
      <c r="F38" s="3" t="n">
        <f aca="false">D28/Table5[[#This Row],[ND50 (95% CI)]]</f>
        <v>0.568078619208853</v>
      </c>
      <c r="G38" s="5"/>
      <c r="H38" s="3"/>
      <c r="I38" s="3"/>
    </row>
    <row r="39" customFormat="false" ht="13.8" hidden="false" customHeight="false" outlineLevel="0" collapsed="false">
      <c r="B39" s="7" t="s">
        <v>15</v>
      </c>
      <c r="C39" s="0" t="s">
        <v>42</v>
      </c>
      <c r="D39" s="3"/>
      <c r="E39" s="3"/>
      <c r="F39" s="3"/>
      <c r="G39" s="5"/>
      <c r="H39" s="3"/>
      <c r="I39" s="3"/>
    </row>
    <row r="40" customFormat="false" ht="13.8" hidden="false" customHeight="false" outlineLevel="0" collapsed="false">
      <c r="B40" s="7" t="s">
        <v>16</v>
      </c>
      <c r="C40" s="0" t="s">
        <v>42</v>
      </c>
      <c r="D40" s="3" t="n">
        <v>269.81</v>
      </c>
      <c r="E40" s="3"/>
      <c r="F40" s="3"/>
      <c r="G40" s="5"/>
      <c r="H40" s="3"/>
      <c r="I40" s="3"/>
    </row>
    <row r="41" customFormat="false" ht="13.8" hidden="false" customHeight="false" outlineLevel="0" collapsed="false">
      <c r="B41" s="7" t="s">
        <v>17</v>
      </c>
      <c r="C41" s="0" t="s">
        <v>42</v>
      </c>
      <c r="D41" s="3" t="n">
        <v>1027.092</v>
      </c>
      <c r="E41" s="3" t="n">
        <f aca="false">D21/Table5[[#This Row],[ND50 (95% CI)]]</f>
        <v>0.01028340207109</v>
      </c>
      <c r="F41" s="3"/>
      <c r="G41" s="5" t="n">
        <v>3860.68799829716</v>
      </c>
      <c r="H41" s="3" t="n">
        <f aca="false">G21/Table5[[#This Row],[ND10 (95% Cl)]]</f>
        <v>0.327174078079693</v>
      </c>
      <c r="I41" s="3" t="n">
        <f aca="false">G31/Table5[[#This Row],[ND10 (95% Cl)]]</f>
        <v>0.118655631305688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4.86"/>
    <col collapsed="false" customWidth="true" hidden="false" outlineLevel="0" max="3" min="3" style="0" width="14.69"/>
    <col collapsed="false" customWidth="true" hidden="false" outlineLevel="0" max="4" min="4" style="0" width="27.71"/>
    <col collapsed="false" customWidth="true" hidden="false" outlineLevel="0" max="5" min="5" style="0" width="17.86"/>
    <col collapsed="false" customWidth="true" hidden="false" outlineLevel="0" max="6" min="6" style="0" width="23.57"/>
  </cols>
  <sheetData>
    <row r="1" customFormat="false" ht="30" hidden="false" customHeight="false" outlineLevel="0" collapsed="false">
      <c r="A1" s="0" t="s">
        <v>46</v>
      </c>
      <c r="B1" s="0" t="s">
        <v>47</v>
      </c>
      <c r="C1" s="0" t="s">
        <v>48</v>
      </c>
      <c r="D1" s="8" t="s">
        <v>49</v>
      </c>
      <c r="E1" s="8" t="s">
        <v>50</v>
      </c>
      <c r="F1" s="8" t="s">
        <v>51</v>
      </c>
    </row>
    <row r="2" customFormat="false" ht="15" hidden="false" customHeight="false" outlineLevel="0" collapsed="false">
      <c r="A2" s="0" t="s">
        <v>52</v>
      </c>
      <c r="B2" s="9" t="n">
        <v>3015948871</v>
      </c>
      <c r="C2" s="0" t="s">
        <v>53</v>
      </c>
      <c r="D2" s="3" t="n">
        <v>155.864264773779</v>
      </c>
      <c r="E2" s="3" t="n">
        <v>3167.74811015629</v>
      </c>
      <c r="F2" s="3" t="n">
        <v>1575.48258242346</v>
      </c>
    </row>
    <row r="3" customFormat="false" ht="15" hidden="false" customHeight="false" outlineLevel="0" collapsed="false">
      <c r="A3" s="0" t="s">
        <v>54</v>
      </c>
      <c r="B3" s="9" t="n">
        <v>3015948872</v>
      </c>
      <c r="C3" s="0" t="s">
        <v>55</v>
      </c>
      <c r="D3" s="3" t="n">
        <v>124.647707999806</v>
      </c>
      <c r="E3" s="3" t="n">
        <v>8103.55253760161</v>
      </c>
      <c r="F3" s="3" t="n">
        <v>4255.55252841966</v>
      </c>
    </row>
    <row r="4" customFormat="false" ht="15" hidden="false" customHeight="false" outlineLevel="0" collapsed="false">
      <c r="A4" s="0" t="s">
        <v>56</v>
      </c>
      <c r="B4" s="9" t="n">
        <v>3015948873</v>
      </c>
      <c r="C4" s="0" t="s">
        <v>57</v>
      </c>
      <c r="D4" s="3" t="n">
        <v>15.8022030419102</v>
      </c>
      <c r="E4" s="3" t="n">
        <v>11633.7070059783</v>
      </c>
      <c r="F4" s="3" t="n">
        <v>6124.93528742357</v>
      </c>
    </row>
    <row r="5" customFormat="false" ht="15" hidden="false" customHeight="false" outlineLevel="0" collapsed="false">
      <c r="A5" s="0" t="s">
        <v>58</v>
      </c>
      <c r="B5" s="9" t="n">
        <v>3015948874</v>
      </c>
      <c r="C5" s="0" t="s">
        <v>59</v>
      </c>
      <c r="D5" s="3" t="n">
        <v>16.2402200004311</v>
      </c>
      <c r="E5" s="3" t="n">
        <v>18135.7140856462</v>
      </c>
      <c r="F5" s="3" t="n">
        <v>10616.2718740705</v>
      </c>
    </row>
    <row r="6" customFormat="false" ht="15" hidden="false" customHeight="false" outlineLevel="0" collapsed="false">
      <c r="A6" s="0" t="s">
        <v>60</v>
      </c>
      <c r="B6" s="9" t="n">
        <v>3015948875</v>
      </c>
      <c r="C6" s="0" t="s">
        <v>61</v>
      </c>
      <c r="D6" s="3" t="n">
        <v>38.1560501726927</v>
      </c>
      <c r="E6" s="3" t="n">
        <v>25033.7835454456</v>
      </c>
      <c r="F6" s="3" t="n">
        <v>13983.3223186902</v>
      </c>
    </row>
    <row r="7" customFormat="false" ht="15" hidden="false" customHeight="false" outlineLevel="0" collapsed="false">
      <c r="A7" s="0" t="s">
        <v>62</v>
      </c>
      <c r="B7" s="9" t="n">
        <v>3015948876</v>
      </c>
      <c r="C7" s="0" t="s">
        <v>63</v>
      </c>
      <c r="D7" s="3" t="n">
        <v>25.528344426635</v>
      </c>
      <c r="E7" s="3" t="n">
        <v>28585.690568332</v>
      </c>
      <c r="F7" s="3" t="n">
        <v>17374.2629645203</v>
      </c>
    </row>
    <row r="8" customFormat="false" ht="15" hidden="false" customHeight="false" outlineLevel="0" collapsed="false">
      <c r="A8" s="0" t="s">
        <v>64</v>
      </c>
      <c r="B8" s="10" t="s">
        <v>65</v>
      </c>
      <c r="C8" s="0" t="s">
        <v>66</v>
      </c>
      <c r="D8" s="3" t="n">
        <v>0.32</v>
      </c>
      <c r="E8" s="3" t="n">
        <v>1.92</v>
      </c>
      <c r="F8" s="3" t="n">
        <v>1.26</v>
      </c>
    </row>
    <row r="9" customFormat="false" ht="15" hidden="false" customHeight="false" outlineLevel="0" collapsed="false">
      <c r="A9" s="0" t="s">
        <v>67</v>
      </c>
      <c r="B9" s="11" t="n">
        <v>3015900196</v>
      </c>
      <c r="C9" s="0" t="s">
        <v>68</v>
      </c>
      <c r="D9" s="3"/>
      <c r="E9" s="3"/>
      <c r="F9" s="3"/>
    </row>
    <row r="10" customFormat="false" ht="15" hidden="false" customHeight="false" outlineLevel="0" collapsed="false">
      <c r="A10" s="0" t="s">
        <v>69</v>
      </c>
      <c r="B10" s="0" t="n">
        <v>3015900247</v>
      </c>
      <c r="C10" s="0" t="s">
        <v>70</v>
      </c>
      <c r="D10" s="3" t="n">
        <v>1.84962136289416</v>
      </c>
      <c r="E10" s="3" t="n">
        <v>16988.5351112764</v>
      </c>
      <c r="F10" s="3" t="n">
        <v>10456.894913074</v>
      </c>
    </row>
    <row r="12" customFormat="false" ht="13.8" hidden="false" customHeight="false" outlineLevel="0" collapsed="false">
      <c r="A12" s="12"/>
    </row>
    <row r="13" customFormat="false" ht="13.8" hidden="false" customHeight="false" outlineLevel="0" collapsed="false">
      <c r="A13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2023-05-01T12:09:26Z</dcterms:created>
  <dc:creator/>
  <dc:description/>
  <dc:language>en-GB</dc:language>
  <cp:lastModifiedBy>Sina Tureli</cp:lastModifiedBy>
  <dcterms:modified xsi:type="dcterms:W3CDTF">2024-07-20T02:20:34Z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7b94a7b8-f06c-4dfe-bdcc-9b548fd58c31_ActionId">
    <vt:lpwstr>0dcd4c45-6827-46bc-8d9c-de82b4104d39</vt:lpwstr>
  </property>
  <property fmtid="{D5CDD505-2E9C-101B-9397-08002B2CF9AE}" pid="7" name="MSIP_Label_7b94a7b8-f06c-4dfe-bdcc-9b548fd58c31_ContentBits">
    <vt:lpwstr>0</vt:lpwstr>
  </property>
  <property fmtid="{D5CDD505-2E9C-101B-9397-08002B2CF9AE}" pid="8" name="MSIP_Label_7b94a7b8-f06c-4dfe-bdcc-9b548fd58c31_Enabled">
    <vt:lpwstr>true</vt:lpwstr>
  </property>
  <property fmtid="{D5CDD505-2E9C-101B-9397-08002B2CF9AE}" pid="9" name="MSIP_Label_7b94a7b8-f06c-4dfe-bdcc-9b548fd58c31_Method">
    <vt:lpwstr>Privileged</vt:lpwstr>
  </property>
  <property fmtid="{D5CDD505-2E9C-101B-9397-08002B2CF9AE}" pid="10" name="MSIP_Label_7b94a7b8-f06c-4dfe-bdcc-9b548fd58c31_Name">
    <vt:lpwstr>7b94a7b8-f06c-4dfe-bdcc-9b548fd58c31</vt:lpwstr>
  </property>
  <property fmtid="{D5CDD505-2E9C-101B-9397-08002B2CF9AE}" pid="11" name="MSIP_Label_7b94a7b8-f06c-4dfe-bdcc-9b548fd58c31_SetDate">
    <vt:lpwstr>2023-09-05T17:34:45Z</vt:lpwstr>
  </property>
  <property fmtid="{D5CDD505-2E9C-101B-9397-08002B2CF9AE}" pid="12" name="MSIP_Label_7b94a7b8-f06c-4dfe-bdcc-9b548fd58c31_SiteId">
    <vt:lpwstr>9ce70869-60db-44fd-abe8-d2767077fc8f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