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3" documentId="11_FFC65FC01F192CD3BE160B759BACF2E85FF8CDD1" xr6:coauthVersionLast="47" xr6:coauthVersionMax="47" xr10:uidLastSave="{7DD29B50-F8F6-4500-9460-147AA629AE7B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<sst xmlns="http://schemas.openxmlformats.org/spreadsheetml/2006/main" count="219" uniqueCount="41">
  <si>
    <t>Deflections</t>
  </si>
  <si>
    <t>19-US59-2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</si>
  <si>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</si>
  <si>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</si>
  <si>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</si>
  <si>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</si>
  <si>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</si>
  <si>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</si>
  <si>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</si>
  <si>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</si>
  <si>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</si>
  <si>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</si>
  <si>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</si>
  <si>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</si>
  <si>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</si>
  <si>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</si>
  <si>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</si>
  <si>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</si>
  <si>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</si>
  <si>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</si>
  <si>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</si>
  <si>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</si>
  <si>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</si>
  <si>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</si>
  <si>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</si>
  <si>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</si>
  <si>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</si>
  <si>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</si>
  <si>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</si>
  <si>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</si>
  <si>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Summer13</t>
  </si>
  <si>
    <t>Winter13</t>
  </si>
  <si>
    <t>Summer12</t>
  </si>
  <si>
    <t>Winter12</t>
  </si>
  <si>
    <t xml:space="preserve">Summer11 </t>
  </si>
  <si>
    <t>Winter11</t>
  </si>
  <si>
    <t>Summer10</t>
  </si>
  <si>
    <t>Winter10</t>
  </si>
  <si>
    <t>Year</t>
  </si>
  <si>
    <t>No Data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</si>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</sst>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1.7789999999999999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1.61</v>
      </c>
      <c r="D9" s="8">
        <v>1.56</v>
      </c>
      <c r="E9" s="8">
        <v>1.585</v>
      </c>
      <c r="F9" s="8"/>
      <c r="G9" s="8"/>
      <c r="H9" s="8"/>
      <c r="I9" s="7">
        <v>2</v>
      </c>
      <c r="J9" s="8">
        <v>3.4</v>
      </c>
      <c r="K9" s="8">
        <v>2.7</v>
      </c>
      <c r="L9" s="8"/>
      <c r="M9" s="8"/>
      <c r="N9" s="8"/>
      <c r="O9" s="7">
        <v>1.9</v>
      </c>
      <c r="P9" s="8">
        <v>1.8</v>
      </c>
      <c r="Q9" s="8">
        <v>1.85</v>
      </c>
      <c r="R9" s="8">
        <v>1.9</v>
      </c>
      <c r="S9" s="8">
        <v>1.7</v>
      </c>
      <c r="T9" s="8">
        <v>1.7999999999999998</v>
      </c>
      <c r="U9" s="7">
        <v>1.6</v>
      </c>
      <c r="V9" s="8">
        <v>1.6</v>
      </c>
      <c r="W9" s="8">
        <v>1.6</v>
      </c>
      <c r="X9" s="8">
        <v>1.6</v>
      </c>
      <c r="Y9" s="8">
        <v>1.6</v>
      </c>
      <c r="Z9" s="8">
        <v>1.6</v>
      </c>
      <c r="AA9" s="7">
        <v>1.7</v>
      </c>
      <c r="AB9" s="8">
        <v>1.8</v>
      </c>
      <c r="AC9" s="8">
        <v>1.75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1.7909999999999999</v>
      </c>
      <c r="AU9" s="33"/>
      <c r="AV9" s="34"/>
    </row>
    <row r="10" spans="2:48" ht="21">
      <c r="B10" s="6" t="s">
        <v>11</v>
      </c>
      <c r="C10" s="7">
        <v>1.52</v>
      </c>
      <c r="D10" s="8">
        <v>1.51</v>
      </c>
      <c r="E10" s="8">
        <v>1.5150000000000001</v>
      </c>
      <c r="F10" s="8"/>
      <c r="G10" s="8"/>
      <c r="H10" s="8"/>
      <c r="I10" s="7">
        <v>2.1</v>
      </c>
      <c r="J10" s="8">
        <v>2.1</v>
      </c>
      <c r="K10" s="8">
        <v>2.1</v>
      </c>
      <c r="L10" s="8"/>
      <c r="M10" s="8"/>
      <c r="N10" s="8"/>
      <c r="O10" s="7">
        <v>1.7</v>
      </c>
      <c r="P10" s="8">
        <v>1.8</v>
      </c>
      <c r="Q10" s="8">
        <v>1.75</v>
      </c>
      <c r="R10" s="8">
        <v>1.7</v>
      </c>
      <c r="S10" s="8">
        <v>1.8</v>
      </c>
      <c r="T10" s="8">
        <v>1.75</v>
      </c>
      <c r="U10" s="7">
        <v>1.6</v>
      </c>
      <c r="V10" s="8">
        <v>1.5</v>
      </c>
      <c r="W10" s="8">
        <v>1.55</v>
      </c>
      <c r="X10" s="8">
        <v>1.5</v>
      </c>
      <c r="Y10" s="8">
        <v>1.5</v>
      </c>
      <c r="Z10" s="8">
        <v>1.5</v>
      </c>
      <c r="AA10" s="7">
        <v>1.7</v>
      </c>
      <c r="AB10" s="8">
        <v>1.9</v>
      </c>
      <c r="AC10" s="8">
        <v>1.7999999999999998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1.32</v>
      </c>
      <c r="D11" s="8">
        <v>1.34</v>
      </c>
      <c r="E11" s="8">
        <v>1.33</v>
      </c>
      <c r="F11" s="8"/>
      <c r="G11" s="8"/>
      <c r="H11" s="8"/>
      <c r="I11" s="7">
        <v>3.2</v>
      </c>
      <c r="J11" s="8">
        <v>2.2999999999999998</v>
      </c>
      <c r="K11" s="8">
        <v>2.75</v>
      </c>
      <c r="L11" s="8">
        <v>1.9</v>
      </c>
      <c r="M11" s="8">
        <v>1.8</v>
      </c>
      <c r="N11" s="8">
        <v>1.85</v>
      </c>
      <c r="O11" s="7">
        <v>1.8</v>
      </c>
      <c r="P11" s="8">
        <v>1.8</v>
      </c>
      <c r="Q11" s="8">
        <v>1.8</v>
      </c>
      <c r="R11" s="8">
        <v>1.8</v>
      </c>
      <c r="S11" s="8">
        <v>1.9</v>
      </c>
      <c r="T11" s="8">
        <v>1.85</v>
      </c>
      <c r="U11" s="7">
        <v>1.4</v>
      </c>
      <c r="V11" s="8">
        <v>1.4</v>
      </c>
      <c r="W11" s="8">
        <v>1.4</v>
      </c>
      <c r="X11" s="8">
        <v>1.5</v>
      </c>
      <c r="Y11" s="8">
        <v>1.5</v>
      </c>
      <c r="Z11" s="8">
        <v>1.5</v>
      </c>
      <c r="AA11" s="7">
        <v>1.8</v>
      </c>
      <c r="AB11" s="8">
        <v>1.8</v>
      </c>
      <c r="AC11" s="8">
        <v>1.8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1.768</v>
      </c>
      <c r="AU11" s="48"/>
      <c r="AV11" s="49"/>
    </row>
    <row r="12" spans="2:48" ht="21">
      <c r="B12" s="6" t="s">
        <v>14</v>
      </c>
      <c r="C12" s="7">
        <v>1.47</v>
      </c>
      <c r="D12" s="8">
        <v>1.42</v>
      </c>
      <c r="E12" s="8">
        <v>1.4449999999999998</v>
      </c>
      <c r="F12" s="8"/>
      <c r="G12" s="8"/>
      <c r="H12" s="8"/>
      <c r="I12" s="7">
        <v>2.2000000000000002</v>
      </c>
      <c r="J12" s="8">
        <v>2.2000000000000002</v>
      </c>
      <c r="K12" s="8">
        <v>2.2000000000000002</v>
      </c>
      <c r="L12" s="8">
        <v>2</v>
      </c>
      <c r="M12" s="8">
        <v>2.1</v>
      </c>
      <c r="N12" s="8">
        <v>2.0499999999999998</v>
      </c>
      <c r="O12" s="7">
        <v>2.1</v>
      </c>
      <c r="P12" s="8">
        <v>2.1</v>
      </c>
      <c r="Q12" s="8">
        <v>2.1</v>
      </c>
      <c r="R12" s="8">
        <v>1.9</v>
      </c>
      <c r="S12" s="8">
        <v>2</v>
      </c>
      <c r="T12" s="8">
        <v>1.95</v>
      </c>
      <c r="U12" s="7">
        <v>1.6</v>
      </c>
      <c r="V12" s="8">
        <v>1.6</v>
      </c>
      <c r="W12" s="8">
        <v>1.6</v>
      </c>
      <c r="X12" s="8">
        <v>1.6</v>
      </c>
      <c r="Y12" s="8">
        <v>1.6</v>
      </c>
      <c r="Z12" s="8">
        <v>1.6</v>
      </c>
      <c r="AA12" s="7">
        <v>2.2000000000000002</v>
      </c>
      <c r="AB12" s="8">
        <v>3.4</v>
      </c>
      <c r="AC12" s="8">
        <v>2.8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1.46</v>
      </c>
      <c r="D13" s="8">
        <v>1.43</v>
      </c>
      <c r="E13" s="8">
        <v>1.4449999999999998</v>
      </c>
      <c r="F13" s="8"/>
      <c r="G13" s="8"/>
      <c r="H13" s="8"/>
      <c r="I13" s="7">
        <v>2.4</v>
      </c>
      <c r="J13" s="8">
        <v>2</v>
      </c>
      <c r="K13" s="8">
        <v>2.2000000000000002</v>
      </c>
      <c r="L13" s="8">
        <v>2</v>
      </c>
      <c r="M13" s="8">
        <v>2.2999999999999998</v>
      </c>
      <c r="N13" s="8">
        <v>2.15</v>
      </c>
      <c r="O13" s="7">
        <v>2</v>
      </c>
      <c r="P13" s="8">
        <v>2.1</v>
      </c>
      <c r="Q13" s="8">
        <v>2.0499999999999998</v>
      </c>
      <c r="R13" s="8">
        <v>2</v>
      </c>
      <c r="S13" s="8">
        <v>2</v>
      </c>
      <c r="T13" s="8">
        <v>2</v>
      </c>
      <c r="U13" s="7">
        <v>1.6</v>
      </c>
      <c r="V13" s="8">
        <v>1.7</v>
      </c>
      <c r="W13" s="8">
        <v>1.65</v>
      </c>
      <c r="X13" s="8">
        <v>1.7</v>
      </c>
      <c r="Y13" s="8">
        <v>1.7</v>
      </c>
      <c r="Z13" s="8">
        <v>1.7</v>
      </c>
      <c r="AA13" s="7">
        <v>2.5</v>
      </c>
      <c r="AB13" s="8">
        <v>2.2999999999999998</v>
      </c>
      <c r="AC13" s="8">
        <v>2.4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1.8049999999999999</v>
      </c>
      <c r="AU13" s="48"/>
      <c r="AV13" s="49"/>
    </row>
    <row r="14" spans="2:48" ht="21">
      <c r="B14" s="6" t="s">
        <v>17</v>
      </c>
      <c r="C14" s="7">
        <v>1.32</v>
      </c>
      <c r="D14" s="8">
        <v>1.29</v>
      </c>
      <c r="E14" s="8">
        <v>1.3050000000000002</v>
      </c>
      <c r="F14" s="8"/>
      <c r="G14" s="8"/>
      <c r="H14" s="8"/>
      <c r="I14" s="7">
        <v>2</v>
      </c>
      <c r="J14" s="8">
        <v>1.8</v>
      </c>
      <c r="K14" s="8">
        <v>1.9</v>
      </c>
      <c r="L14" s="8">
        <v>1.8</v>
      </c>
      <c r="M14" s="8">
        <v>1.8</v>
      </c>
      <c r="N14" s="8">
        <v>1.8</v>
      </c>
      <c r="O14" s="7">
        <v>1.8</v>
      </c>
      <c r="P14" s="8">
        <v>1.7</v>
      </c>
      <c r="Q14" s="8">
        <v>1.75</v>
      </c>
      <c r="R14" s="8">
        <v>1.6</v>
      </c>
      <c r="S14" s="8">
        <v>1.8</v>
      </c>
      <c r="T14" s="8">
        <v>1.7000000000000002</v>
      </c>
      <c r="U14" s="7">
        <v>1.5</v>
      </c>
      <c r="V14" s="8">
        <v>1.4</v>
      </c>
      <c r="W14" s="8">
        <v>1.45</v>
      </c>
      <c r="X14" s="8">
        <v>1.5</v>
      </c>
      <c r="Y14" s="8">
        <v>1.5</v>
      </c>
      <c r="Z14" s="8">
        <v>1.5</v>
      </c>
      <c r="AA14" s="7">
        <v>2.2999999999999998</v>
      </c>
      <c r="AB14" s="8">
        <v>1.9</v>
      </c>
      <c r="AC14" s="8">
        <v>2.0999999999999996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1.19</v>
      </c>
      <c r="D15" s="8">
        <v>1.19</v>
      </c>
      <c r="E15" s="8">
        <v>1.19</v>
      </c>
      <c r="F15" s="8"/>
      <c r="G15" s="8"/>
      <c r="H15" s="8"/>
      <c r="I15" s="7">
        <v>2</v>
      </c>
      <c r="J15" s="8">
        <v>2.1</v>
      </c>
      <c r="K15" s="8">
        <v>2.0499999999999998</v>
      </c>
      <c r="L15" s="8">
        <v>2.2999999999999998</v>
      </c>
      <c r="M15" s="8">
        <v>2.2999999999999998</v>
      </c>
      <c r="N15" s="8">
        <v>2.2999999999999998</v>
      </c>
      <c r="O15" s="7">
        <v>2</v>
      </c>
      <c r="P15" s="8">
        <v>2</v>
      </c>
      <c r="Q15" s="8">
        <v>2</v>
      </c>
      <c r="R15" s="8">
        <v>2.1</v>
      </c>
      <c r="S15" s="8">
        <v>2</v>
      </c>
      <c r="T15" s="8">
        <v>2.0499999999999998</v>
      </c>
      <c r="U15" s="7">
        <v>2.1</v>
      </c>
      <c r="V15" s="8">
        <v>2.1</v>
      </c>
      <c r="W15" s="8">
        <v>2.1</v>
      </c>
      <c r="X15" s="8">
        <v>1.9</v>
      </c>
      <c r="Y15" s="8">
        <v>1.9</v>
      </c>
      <c r="Z15" s="8">
        <v>1.9</v>
      </c>
      <c r="AA15" s="7">
        <v>1.9</v>
      </c>
      <c r="AB15" s="8">
        <v>2</v>
      </c>
      <c r="AC15" s="8">
        <v>1.95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1.776</v>
      </c>
      <c r="AU15" s="51"/>
      <c r="AV15" s="52"/>
    </row>
    <row r="16" spans="2:48">
      <c r="B16" s="6" t="s">
        <v>20</v>
      </c>
      <c r="C16" s="7">
        <v>1.1499999999999999</v>
      </c>
      <c r="D16" s="8">
        <v>1.1399999999999999</v>
      </c>
      <c r="E16" s="8">
        <v>1.145</v>
      </c>
      <c r="F16" s="8"/>
      <c r="G16" s="8"/>
      <c r="H16" s="8"/>
      <c r="I16" s="7">
        <v>1.6</v>
      </c>
      <c r="J16" s="8">
        <v>1.6</v>
      </c>
      <c r="K16" s="8">
        <v>1.6</v>
      </c>
      <c r="L16" s="8">
        <v>1.8</v>
      </c>
      <c r="M16" s="8">
        <v>1.7</v>
      </c>
      <c r="N16" s="8">
        <v>1.75</v>
      </c>
      <c r="O16" s="7">
        <v>1.7</v>
      </c>
      <c r="P16" s="8">
        <v>1.6</v>
      </c>
      <c r="Q16" s="8">
        <v>1.65</v>
      </c>
      <c r="R16" s="8">
        <v>1.7</v>
      </c>
      <c r="S16" s="8">
        <v>1.7</v>
      </c>
      <c r="T16" s="8">
        <v>1.7</v>
      </c>
      <c r="U16" s="7">
        <v>1.5</v>
      </c>
      <c r="V16" s="8">
        <v>1.5</v>
      </c>
      <c r="W16" s="8">
        <v>1.5</v>
      </c>
      <c r="X16" s="8">
        <v>1.5</v>
      </c>
      <c r="Y16" s="8">
        <v>1.5</v>
      </c>
      <c r="Z16" s="8">
        <v>1.5</v>
      </c>
      <c r="AA16" s="7">
        <v>1.8</v>
      </c>
      <c r="AB16" s="8">
        <v>1.8</v>
      </c>
      <c r="AC16" s="8">
        <v>1.8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1.21</v>
      </c>
      <c r="D17" s="8">
        <v>1.19</v>
      </c>
      <c r="E17" s="8">
        <v>1.2</v>
      </c>
      <c r="F17" s="8"/>
      <c r="G17" s="8"/>
      <c r="H17" s="8"/>
      <c r="I17" s="7">
        <v>2.2999999999999998</v>
      </c>
      <c r="J17" s="8">
        <v>2.2000000000000002</v>
      </c>
      <c r="K17" s="8">
        <v>2.25</v>
      </c>
      <c r="L17" s="8">
        <v>2.1</v>
      </c>
      <c r="M17" s="8">
        <v>2.1</v>
      </c>
      <c r="N17" s="8">
        <v>2.1</v>
      </c>
      <c r="O17" s="7">
        <v>1.9</v>
      </c>
      <c r="P17" s="8">
        <v>2</v>
      </c>
      <c r="Q17" s="8">
        <v>1.95</v>
      </c>
      <c r="R17" s="8">
        <v>2</v>
      </c>
      <c r="S17" s="8">
        <v>2</v>
      </c>
      <c r="T17" s="8">
        <v>2</v>
      </c>
      <c r="U17" s="7">
        <v>1.7</v>
      </c>
      <c r="V17" s="8">
        <v>1.8</v>
      </c>
      <c r="W17" s="8">
        <v>1.75</v>
      </c>
      <c r="X17" s="8">
        <v>1.8</v>
      </c>
      <c r="Y17" s="8">
        <v>1.8</v>
      </c>
      <c r="Z17" s="8">
        <v>1.8</v>
      </c>
      <c r="AA17" s="7">
        <v>1.8</v>
      </c>
      <c r="AB17" s="8">
        <v>1.9</v>
      </c>
      <c r="AC17" s="8">
        <v>1.85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1.18</v>
      </c>
      <c r="D18" s="8">
        <v>1.18</v>
      </c>
      <c r="E18" s="8">
        <v>1.18</v>
      </c>
      <c r="F18" s="8"/>
      <c r="G18" s="8"/>
      <c r="H18" s="8"/>
      <c r="I18" s="7">
        <v>1.9</v>
      </c>
      <c r="J18" s="8">
        <v>1.8</v>
      </c>
      <c r="K18" s="8">
        <v>1.85</v>
      </c>
      <c r="L18" s="8">
        <v>1.7</v>
      </c>
      <c r="M18" s="8">
        <v>1.8</v>
      </c>
      <c r="N18" s="8">
        <v>1.75</v>
      </c>
      <c r="O18" s="7">
        <v>1.6</v>
      </c>
      <c r="P18" s="8">
        <v>1.7</v>
      </c>
      <c r="Q18" s="8">
        <v>1.65</v>
      </c>
      <c r="R18" s="8">
        <v>1.8</v>
      </c>
      <c r="S18" s="8">
        <v>1.8</v>
      </c>
      <c r="T18" s="8">
        <v>1.8</v>
      </c>
      <c r="U18" s="7">
        <v>1.4</v>
      </c>
      <c r="V18" s="8">
        <v>1.4</v>
      </c>
      <c r="W18" s="8">
        <v>1.4</v>
      </c>
      <c r="X18" s="8">
        <v>1.5</v>
      </c>
      <c r="Y18" s="8">
        <v>1.5</v>
      </c>
      <c r="Z18" s="8">
        <v>1.5</v>
      </c>
      <c r="AA18" s="7">
        <v>1.7</v>
      </c>
      <c r="AB18" s="8">
        <v>1.7</v>
      </c>
      <c r="AC18" s="8">
        <v>1.7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1.2</v>
      </c>
      <c r="D19" s="8">
        <v>1.17</v>
      </c>
      <c r="E19" s="8">
        <v>1.1850000000000001</v>
      </c>
      <c r="F19" s="8"/>
      <c r="G19" s="8"/>
      <c r="H19" s="8"/>
      <c r="I19" s="7">
        <v>2.2999999999999998</v>
      </c>
      <c r="J19" s="8">
        <v>2</v>
      </c>
      <c r="K19" s="8">
        <v>2.15</v>
      </c>
      <c r="L19" s="8">
        <v>1.9</v>
      </c>
      <c r="M19" s="8">
        <v>1.9</v>
      </c>
      <c r="N19" s="8">
        <v>1.9</v>
      </c>
      <c r="O19" s="7">
        <v>1.8</v>
      </c>
      <c r="P19" s="8">
        <v>1.8</v>
      </c>
      <c r="Q19" s="8">
        <v>1.8</v>
      </c>
      <c r="R19" s="8">
        <v>1.9</v>
      </c>
      <c r="S19" s="8">
        <v>1.9</v>
      </c>
      <c r="T19" s="8">
        <v>1.9</v>
      </c>
      <c r="U19" s="7">
        <v>1.7</v>
      </c>
      <c r="V19" s="8">
        <v>1.7</v>
      </c>
      <c r="W19" s="8">
        <v>1.7</v>
      </c>
      <c r="X19" s="8">
        <v>1.6</v>
      </c>
      <c r="Y19" s="8">
        <v>1.6</v>
      </c>
      <c r="Z19" s="8">
        <v>1.6</v>
      </c>
      <c r="AA19" s="7">
        <v>2.2000000000000002</v>
      </c>
      <c r="AB19" s="8">
        <v>1.8</v>
      </c>
      <c r="AC19" s="8">
        <v>2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1.1599999999999999</v>
      </c>
      <c r="D20" s="12">
        <v>1.1499999999999999</v>
      </c>
      <c r="E20" s="12">
        <v>1.1549999999999998</v>
      </c>
      <c r="F20" s="12"/>
      <c r="G20" s="12"/>
      <c r="H20" s="12"/>
      <c r="I20" s="11">
        <v>2.1</v>
      </c>
      <c r="J20" s="12">
        <v>1.4</v>
      </c>
      <c r="K20" s="12">
        <v>1.75</v>
      </c>
      <c r="L20" s="12">
        <v>1.8</v>
      </c>
      <c r="M20" s="12">
        <v>1.8</v>
      </c>
      <c r="N20" s="12">
        <v>1.8</v>
      </c>
      <c r="O20" s="11">
        <v>1.6</v>
      </c>
      <c r="P20" s="12">
        <v>1.7</v>
      </c>
      <c r="Q20" s="12">
        <v>1.65</v>
      </c>
      <c r="R20" s="12">
        <v>1.7</v>
      </c>
      <c r="S20" s="12">
        <v>1.8</v>
      </c>
      <c r="T20" s="12">
        <v>1.75</v>
      </c>
      <c r="U20" s="11">
        <v>1.5</v>
      </c>
      <c r="V20" s="12">
        <v>1.5</v>
      </c>
      <c r="W20" s="12">
        <v>1.5</v>
      </c>
      <c r="X20" s="12">
        <v>1.5</v>
      </c>
      <c r="Y20" s="12">
        <v>1.5</v>
      </c>
      <c r="Z20" s="12">
        <v>1.5</v>
      </c>
      <c r="AA20" s="11">
        <v>2.7</v>
      </c>
      <c r="AB20" s="12">
        <v>2.1</v>
      </c>
      <c r="AC20" s="12">
        <v>2.4000000000000004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100</v>
      </c>
      <c r="S29" s="30"/>
      <c r="T29" s="31"/>
      <c r="V29" s="14">
        <f>IFERROR(AVERAGE(E9:E10,E15:E16,H15:H16,H9:H10),"No Data")</f>
        <v>1.3587500000000001</v>
      </c>
      <c r="W29" s="15">
        <f>IFERROR(AVERAGE(E11:E12,E17:E18,H17:H18,H11:H12),"No Data")</f>
        <v>1.2887499999999998</v>
      </c>
      <c r="X29" s="15">
        <f>IFERROR(AVERAGE(E13:E14,E19:E20,H19:H20,H13:H14),"No Data")</f>
        <v>1.2725</v>
      </c>
      <c r="Y29" s="15">
        <f>IFERROR(AVERAGE(E9:E20),"No Data")</f>
        <v>1.3066666666666664</v>
      </c>
      <c r="Z29" s="16" t="str">
        <f>IFERROR(AVERAGE(H9:H20),"No Data")</f>
        <v>No Data</v>
      </c>
      <c r="AA29" s="14">
        <f>IFERROR(AVERAGE(K9:K10,K15:K16,N15:N16,N9:N10),"No Data")</f>
        <v>2.0833333333333335</v>
      </c>
      <c r="AB29" s="14">
        <f>IFERROR(AVERAGE(K11:K12,K17:K18,N17:N18,N11:N12),"No Data")</f>
        <v>2.1</v>
      </c>
      <c r="AC29" s="14">
        <f>IFERROR(AVERAGE(K13:K14,K19:K20,N19:N20,N13:N14),"No Data")</f>
        <v>1.9562500000000003</v>
      </c>
      <c r="AD29" s="15">
        <f>IFERROR(AVERAGE(K9:K20),"No Data")</f>
        <v>2.125</v>
      </c>
      <c r="AE29" s="16">
        <f>IFERROR(AVERAGE(N9:N20),"No Data")</f>
        <v>1.9449999999999998</v>
      </c>
      <c r="AF29" s="14">
        <f>IFERROR(AVERAGE(Q9:Q10,Q15:Q16,T15:T16,T9:T10),"No Data")</f>
        <v>1.8187500000000001</v>
      </c>
      <c r="AG29" s="14">
        <f>IFERROR(AVERAGE(Q11:Q12,Q17:Q18,T17:T18,T11:T12),"No Data")</f>
        <v>1.8875</v>
      </c>
      <c r="AH29" s="14">
        <f>IFERROR(AVERAGE(Q13:Q14,Q19:Q20,T19:T20,T13:T14),"No Data")</f>
        <v>1.8250000000000002</v>
      </c>
      <c r="AI29" s="15">
        <f>IFERROR(AVERAGE(Q9:Q20),"No Data")</f>
        <v>1.8333333333333333</v>
      </c>
      <c r="AJ29" s="16">
        <f>IFERROR(AVERAGE(T9:T20),"No Data")</f>
        <v>1.8541666666666667</v>
      </c>
    </row>
    <row r="30" spans="2:44" ht="21">
      <c r="B30" s="6" t="s">
        <v>10</v>
      </c>
      <c r="C30" s="17">
        <v>102.8</v>
      </c>
      <c r="D30" s="18"/>
      <c r="E30" s="17">
        <v>101</v>
      </c>
      <c r="F30" s="18"/>
      <c r="G30" s="17">
        <v>101</v>
      </c>
      <c r="H30" s="18">
        <v>99</v>
      </c>
      <c r="I30" s="17">
        <v>100</v>
      </c>
      <c r="J30" s="18">
        <v>101</v>
      </c>
      <c r="K30" s="17">
        <v>102</v>
      </c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100.4</v>
      </c>
      <c r="D31" s="18"/>
      <c r="E31" s="17">
        <v>96</v>
      </c>
      <c r="F31" s="18"/>
      <c r="G31" s="17">
        <v>100</v>
      </c>
      <c r="H31" s="18">
        <v>101</v>
      </c>
      <c r="I31" s="17">
        <v>100</v>
      </c>
      <c r="J31" s="18">
        <v>99</v>
      </c>
      <c r="K31" s="17">
        <v>93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101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98.5</v>
      </c>
      <c r="D32" s="18"/>
      <c r="E32" s="17">
        <v>101</v>
      </c>
      <c r="F32" s="18">
        <v>101</v>
      </c>
      <c r="G32" s="17">
        <v>102</v>
      </c>
      <c r="H32" s="18">
        <v>102</v>
      </c>
      <c r="I32" s="17">
        <v>100</v>
      </c>
      <c r="J32" s="18">
        <v>103</v>
      </c>
      <c r="K32" s="17">
        <v>102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1.65625</v>
      </c>
      <c r="W32" s="14">
        <f>IFERROR(AVERAGE(W11:W12,W17:W18,Z17:Z18,Z11:Z12),"No Data")</f>
        <v>1.5687499999999999</v>
      </c>
      <c r="X32" s="14">
        <f>IFERROR(AVERAGE(W13:W14,W19:W20,Z19:Z20,Z13:Z14),"No Data")</f>
        <v>1.575</v>
      </c>
      <c r="Y32" s="15">
        <f>IFERROR(AVERAGE(W9:W20),"No Data")</f>
        <v>1.5999999999999999</v>
      </c>
      <c r="Z32" s="16">
        <f>IFERROR(AVERAGE(Z9:Z20),"No Data")</f>
        <v>1.6000000000000003</v>
      </c>
      <c r="AA32" s="14">
        <f>IFERROR(AVERAGE(AC9:AC10,AC15:AC16,AF15:AF16,AF9:AF10),"No Data")</f>
        <v>1.825</v>
      </c>
      <c r="AB32" s="14">
        <f>IFERROR(AVERAGE(AC11:AC12,AC17:AC18,AF17:AF18,AF11:AF12),"No Data")</f>
        <v>2.0374999999999996</v>
      </c>
      <c r="AC32" s="14">
        <f>IFERROR(AVERAGE(AC13:AC14,AC19:AC20,AF19:AF20,AF13:AF14),"No Data")</f>
        <v>2.2250000000000001</v>
      </c>
      <c r="AD32" s="15">
        <f>IFERROR(AVERAGE(AC9:AC20),"No Data")</f>
        <v>2.0291666666666668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103.5</v>
      </c>
      <c r="D33" s="18"/>
      <c r="E33" s="17">
        <v>100</v>
      </c>
      <c r="F33" s="18">
        <v>101</v>
      </c>
      <c r="G33" s="17">
        <v>102</v>
      </c>
      <c r="H33" s="18">
        <v>101</v>
      </c>
      <c r="I33" s="17">
        <v>101</v>
      </c>
      <c r="J33" s="18">
        <v>101</v>
      </c>
      <c r="K33" s="17">
        <v>81</v>
      </c>
      <c r="L33" s="18"/>
      <c r="M33" s="17"/>
      <c r="N33" s="18"/>
      <c r="O33" s="17"/>
      <c r="P33" s="19"/>
      <c r="R33" s="29">
        <f>IFERROR(ROUND(AVERAGE(C30:P31,C36:P37),0),"NO DATA")</f>
        <v>100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101.7</v>
      </c>
      <c r="D34" s="18"/>
      <c r="E34" s="17">
        <v>97</v>
      </c>
      <c r="F34" s="18">
        <v>104</v>
      </c>
      <c r="G34" s="17">
        <v>104</v>
      </c>
      <c r="H34" s="18">
        <v>107</v>
      </c>
      <c r="I34" s="17">
        <v>102</v>
      </c>
      <c r="J34" s="18">
        <v>101</v>
      </c>
      <c r="K34" s="17">
        <v>93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102.3</v>
      </c>
      <c r="D35" s="18"/>
      <c r="E35" s="17">
        <v>106</v>
      </c>
      <c r="F35" s="18">
        <v>101</v>
      </c>
      <c r="G35" s="17">
        <v>103</v>
      </c>
      <c r="H35" s="18">
        <v>100</v>
      </c>
      <c r="I35" s="17">
        <v>100</v>
      </c>
      <c r="J35" s="18">
        <v>100</v>
      </c>
      <c r="K35" s="17">
        <v>101</v>
      </c>
      <c r="L35" s="18"/>
      <c r="M35" s="17"/>
      <c r="N35" s="18"/>
      <c r="O35" s="17"/>
      <c r="P35" s="19"/>
      <c r="R35" s="29">
        <f>IFERROR(ROUND(AVERAGE(C32:P33,C38:P39),0),"NO DATA")</f>
        <v>100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99.6</v>
      </c>
      <c r="D36" s="18"/>
      <c r="E36" s="17">
        <v>99</v>
      </c>
      <c r="F36" s="18">
        <v>99</v>
      </c>
      <c r="G36" s="17">
        <v>100</v>
      </c>
      <c r="H36" s="18">
        <v>100</v>
      </c>
      <c r="I36" s="17">
        <v>100</v>
      </c>
      <c r="J36" s="18">
        <v>100</v>
      </c>
      <c r="K36" s="17">
        <v>100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>
        <v>100.4</v>
      </c>
      <c r="D37" s="18"/>
      <c r="E37" s="17">
        <v>97</v>
      </c>
      <c r="F37" s="18">
        <v>102</v>
      </c>
      <c r="G37" s="17">
        <v>100</v>
      </c>
      <c r="H37" s="18">
        <v>98</v>
      </c>
      <c r="I37" s="17">
        <v>100</v>
      </c>
      <c r="J37" s="18">
        <v>101</v>
      </c>
      <c r="K37" s="17">
        <v>103</v>
      </c>
      <c r="L37" s="18"/>
      <c r="M37" s="17"/>
      <c r="N37" s="18"/>
      <c r="O37" s="17"/>
      <c r="P37" s="19"/>
      <c r="R37" s="35">
        <f>IFERROR(ROUND(AVERAGE(C34:P35,C40:P41),0),"NO DATA")</f>
        <v>101</v>
      </c>
      <c r="S37" s="36"/>
      <c r="T37" s="37"/>
    </row>
    <row r="38" spans="2:36" ht="19.5" thickBot="1">
      <c r="B38" s="6" t="s">
        <v>21</v>
      </c>
      <c r="C38" s="17">
        <v>101.4</v>
      </c>
      <c r="D38" s="18"/>
      <c r="E38" s="17">
        <v>100</v>
      </c>
      <c r="F38" s="18">
        <v>101</v>
      </c>
      <c r="G38" s="17">
        <v>101</v>
      </c>
      <c r="H38" s="18">
        <v>101</v>
      </c>
      <c r="I38" s="17">
        <v>101</v>
      </c>
      <c r="J38" s="18">
        <v>100</v>
      </c>
      <c r="K38" s="17">
        <v>101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100</v>
      </c>
      <c r="D39" s="18"/>
      <c r="E39" s="17">
        <v>99</v>
      </c>
      <c r="F39" s="18">
        <v>100</v>
      </c>
      <c r="G39" s="17">
        <v>99</v>
      </c>
      <c r="H39" s="18">
        <v>100</v>
      </c>
      <c r="I39" s="17">
        <v>100</v>
      </c>
      <c r="J39" s="18">
        <v>99</v>
      </c>
      <c r="K39" s="17">
        <v>105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102.6</v>
      </c>
      <c r="D40" s="18"/>
      <c r="E40" s="17">
        <v>100</v>
      </c>
      <c r="F40" s="18">
        <v>100</v>
      </c>
      <c r="G40" s="17">
        <v>100</v>
      </c>
      <c r="H40" s="18">
        <v>101</v>
      </c>
      <c r="I40" s="17">
        <v>101</v>
      </c>
      <c r="J40" s="18">
        <v>99</v>
      </c>
      <c r="K40" s="17">
        <v>108</v>
      </c>
      <c r="L40" s="18"/>
      <c r="M40" s="17"/>
      <c r="N40" s="18"/>
      <c r="O40" s="17"/>
      <c r="P40" s="19"/>
      <c r="V40" s="20">
        <f>IFERROR(AVERAGE(C30:D31,C36:D37),"No Data")</f>
        <v>100.79999999999998</v>
      </c>
      <c r="W40" s="21">
        <f>IFERROR(AVERAGE(C32:D33,C38:D39),"No Data")</f>
        <v>100.85</v>
      </c>
      <c r="X40" s="21">
        <f>IFERROR(AVERAGE(C34:D35,C40:D41),"No Error")</f>
        <v>101.875</v>
      </c>
      <c r="Y40" s="21">
        <f>IFERROR(AVERAGE(C30:C41),"No Data")</f>
        <v>101.175</v>
      </c>
      <c r="Z40" s="22" t="str">
        <f>IFERROR(AVERAGE(D30:D41),"No Data")</f>
        <v>No Data</v>
      </c>
      <c r="AA40" s="20">
        <f>IFERROR(AVERAGE(E30:F31,E36:F37),"No Data")</f>
        <v>99</v>
      </c>
      <c r="AB40" s="21">
        <f>IFERROR(AVERAGE(E32:F33,E38:F39),"No Data")</f>
        <v>100.375</v>
      </c>
      <c r="AC40" s="21">
        <f>IFERROR(AVERAGE(E34:F35,E40:F41),"No Error")</f>
        <v>100.375</v>
      </c>
      <c r="AD40" s="21">
        <f>IFERROR(AVERAGE(E30:E41),"No Data")</f>
        <v>99.666666666666671</v>
      </c>
      <c r="AE40" s="22">
        <f>IFERROR(AVERAGE(F30:F41),"No Data")</f>
        <v>100.4</v>
      </c>
      <c r="AF40" s="20">
        <f>IFERROR(AVERAGE(G30:H31,G36:H37),"No Data")</f>
        <v>99.875</v>
      </c>
      <c r="AG40" s="21">
        <f>IFERROR(AVERAGE(G38:H39,G32:H33),"No Data")</f>
        <v>101</v>
      </c>
      <c r="AH40" s="21">
        <f>IFERROR(AVERAGE(G34:H35,G40:H41),"No Error")</f>
        <v>102.125</v>
      </c>
      <c r="AI40" s="21">
        <f>IFERROR(AVERAGE(G30:G41),"No Data")</f>
        <v>101.08333333333333</v>
      </c>
      <c r="AJ40" s="22">
        <f>IFERROR(AVERAGE(H30:H41),"No Data")</f>
        <v>100.91666666666667</v>
      </c>
    </row>
    <row r="41" spans="2:36" ht="19.5" thickBot="1">
      <c r="B41" s="10" t="s">
        <v>24</v>
      </c>
      <c r="C41" s="20">
        <v>100.9</v>
      </c>
      <c r="D41" s="21"/>
      <c r="E41" s="20">
        <v>100</v>
      </c>
      <c r="F41" s="21">
        <v>95</v>
      </c>
      <c r="G41" s="20">
        <v>101</v>
      </c>
      <c r="H41" s="21">
        <v>101</v>
      </c>
      <c r="I41" s="20">
        <v>100</v>
      </c>
      <c r="J41" s="21">
        <v>100</v>
      </c>
      <c r="K41" s="20">
        <v>104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100.125</v>
      </c>
      <c r="W43" s="21">
        <f>IFERROR(AVERAGE(I32:J33,I38:J39),"No Data")</f>
        <v>100.625</v>
      </c>
      <c r="X43" s="21">
        <f>IFERROR(AVERAGE(I34:J35,I40:J41),"No Error")</f>
        <v>100.375</v>
      </c>
      <c r="Y43" s="21">
        <f>IFERROR(AVERAGE(I30:I41),"No Data")</f>
        <v>100.41666666666667</v>
      </c>
      <c r="Z43" s="22">
        <f>IFERROR(AVERAGE(J30:J41),"No Data")</f>
        <v>100.33333333333333</v>
      </c>
      <c r="AA43" s="20">
        <f>IFERROR(AVERAGE(K30:L31,K36:L37),"No Data")</f>
        <v>99.5</v>
      </c>
      <c r="AB43" s="21">
        <f>IFERROR(AVERAGE(K32:L33,K38:L39),"No Data")</f>
        <v>97.25</v>
      </c>
      <c r="AC43" s="21">
        <f>IFERROR(AVERAGE(K34:L35,K40:L41),"No Error")</f>
        <v>101.5</v>
      </c>
      <c r="AD43" s="21">
        <f>IFERROR(AVERAGE(K30:K41),"No Data")</f>
        <v>99.416666666666671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BD8C-3FDC-444D-BEF0-E8EC1D13D07F}">
  <dimension ref="A1:I22"/>
  <sheetViews>
    <sheetView workbookViewId="0">
      <selection activeCell="N16" sqref="N16"/>
    </sheetView>
  </sheetViews>
  <sheetFormatPr defaultRowHeight="15"/>
  <cols>
    <col min="2" max="2" width="10.42578125" bestFit="1" customWidth="1"/>
    <col min="4" max="4" width="10.42578125" bestFit="1" customWidth="1"/>
    <col min="6" max="6" width="10.85546875" bestFit="1" customWidth="1"/>
    <col min="8" max="8" width="10.42578125" bestFit="1" customWidth="1"/>
  </cols>
  <sheetData>
    <row r="1" spans="1:9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>
      <c r="A2" s="74">
        <v>0</v>
      </c>
      <c r="B2" s="74">
        <v>1.605</v>
      </c>
      <c r="C2" s="75">
        <v>1.319</v>
      </c>
      <c r="D2" s="75">
        <v>1.4690000000000001</v>
      </c>
      <c r="E2" s="75">
        <v>1.482</v>
      </c>
      <c r="F2" s="75">
        <v>1.653</v>
      </c>
      <c r="G2" s="75">
        <v>1.9770000000000001</v>
      </c>
      <c r="H2" s="75">
        <v>1.9430000000000001</v>
      </c>
      <c r="I2" s="75"/>
    </row>
    <row r="3" spans="1:9">
      <c r="A3" s="74">
        <v>50</v>
      </c>
      <c r="B3" s="74">
        <v>1.524</v>
      </c>
      <c r="C3" s="75">
        <v>1.5109999999999999</v>
      </c>
      <c r="D3" s="75">
        <v>1.597</v>
      </c>
      <c r="E3" s="75">
        <v>1.5449999999999999</v>
      </c>
      <c r="F3" s="75">
        <v>1.927</v>
      </c>
      <c r="G3" s="75">
        <v>2.0350000000000001</v>
      </c>
      <c r="H3" s="75">
        <v>2.08</v>
      </c>
      <c r="I3" s="75">
        <v>6.4930000000000003</v>
      </c>
    </row>
    <row r="4" spans="1:9">
      <c r="A4" s="74">
        <v>100</v>
      </c>
      <c r="B4" s="74">
        <v>1.4570000000000001</v>
      </c>
      <c r="C4" s="75">
        <v>1.5549999999999999</v>
      </c>
      <c r="D4" s="75">
        <v>1.5680000000000001</v>
      </c>
      <c r="E4" s="75">
        <v>1.5249999999999999</v>
      </c>
      <c r="F4" s="75">
        <v>1.8939999999999999</v>
      </c>
      <c r="G4" s="75">
        <v>1.8320000000000001</v>
      </c>
      <c r="H4" s="75">
        <v>2.0529999999999999</v>
      </c>
      <c r="I4" s="75">
        <v>4.0549999999999997</v>
      </c>
    </row>
    <row r="5" spans="1:9">
      <c r="A5" s="74">
        <v>150</v>
      </c>
      <c r="B5" s="74">
        <v>1.395</v>
      </c>
      <c r="C5" s="75">
        <v>1.6870000000000001</v>
      </c>
      <c r="D5" s="75">
        <v>1.5529999999999999</v>
      </c>
      <c r="E5" s="75">
        <v>1.4350000000000001</v>
      </c>
      <c r="F5" s="75">
        <v>1.8440000000000001</v>
      </c>
      <c r="G5" s="75">
        <v>1.8480000000000001</v>
      </c>
      <c r="H5" s="75">
        <v>1.9219999999999999</v>
      </c>
      <c r="I5" s="75">
        <v>4.1970000000000001</v>
      </c>
    </row>
    <row r="6" spans="1:9">
      <c r="A6" s="74">
        <v>200</v>
      </c>
      <c r="B6" s="74">
        <v>1.47</v>
      </c>
      <c r="C6" s="75">
        <v>1.6879999999999999</v>
      </c>
      <c r="D6" s="75">
        <v>1.4430000000000001</v>
      </c>
      <c r="E6" s="75">
        <v>1.5289999999999999</v>
      </c>
      <c r="F6" s="75">
        <v>1.895</v>
      </c>
      <c r="G6" s="75">
        <v>1.8160000000000001</v>
      </c>
      <c r="H6" s="75">
        <v>1.855</v>
      </c>
      <c r="I6" s="75">
        <v>2.7290000000000001</v>
      </c>
    </row>
    <row r="7" spans="1:9">
      <c r="A7" s="74">
        <v>250</v>
      </c>
      <c r="B7" s="74">
        <v>1.486</v>
      </c>
      <c r="C7" s="75">
        <v>1.8859999999999999</v>
      </c>
      <c r="D7" s="75">
        <v>1.39</v>
      </c>
      <c r="E7" s="75">
        <v>1.546</v>
      </c>
      <c r="F7" s="75">
        <v>1.8280000000000001</v>
      </c>
      <c r="G7" s="75">
        <v>1.821</v>
      </c>
      <c r="H7" s="75">
        <v>2.2120000000000002</v>
      </c>
      <c r="I7" s="75">
        <v>6.742</v>
      </c>
    </row>
    <row r="8" spans="1:9">
      <c r="A8" s="74">
        <v>300</v>
      </c>
      <c r="B8" s="74">
        <v>1.302</v>
      </c>
      <c r="C8" s="75">
        <v>1.77</v>
      </c>
      <c r="D8" s="75">
        <v>1.389</v>
      </c>
      <c r="E8" s="75">
        <v>1.46</v>
      </c>
      <c r="F8" s="75">
        <v>1.6839999999999999</v>
      </c>
      <c r="G8" s="75">
        <v>1.581</v>
      </c>
      <c r="H8" s="75">
        <v>1.724</v>
      </c>
      <c r="I8" s="75">
        <v>4.0730000000000004</v>
      </c>
    </row>
    <row r="9" spans="1:9">
      <c r="A9" s="74">
        <v>350</v>
      </c>
      <c r="B9" s="74">
        <v>1.49</v>
      </c>
      <c r="C9" s="75">
        <v>1.56</v>
      </c>
      <c r="D9" s="75">
        <v>1.655</v>
      </c>
      <c r="E9" s="75">
        <v>1.4410000000000001</v>
      </c>
      <c r="F9" s="75">
        <v>1.8340000000000001</v>
      </c>
      <c r="G9" s="75">
        <v>1.677</v>
      </c>
      <c r="H9" s="75">
        <v>1.859</v>
      </c>
      <c r="I9" s="75">
        <v>3.6</v>
      </c>
    </row>
    <row r="10" spans="1:9">
      <c r="A10" s="74">
        <v>400</v>
      </c>
      <c r="B10" s="74">
        <v>1.405</v>
      </c>
      <c r="C10" s="75">
        <v>1.595</v>
      </c>
      <c r="D10" s="75">
        <v>1.4850000000000001</v>
      </c>
      <c r="E10" s="75">
        <v>1.6739999999999999</v>
      </c>
      <c r="F10" s="75">
        <v>1.655</v>
      </c>
      <c r="G10" s="75">
        <v>1.772</v>
      </c>
      <c r="H10" s="75">
        <v>1.9530000000000001</v>
      </c>
      <c r="I10" s="75">
        <v>2.8290000000000002</v>
      </c>
    </row>
    <row r="11" spans="1:9">
      <c r="A11" s="74">
        <v>450</v>
      </c>
      <c r="B11" s="74">
        <v>1.613</v>
      </c>
      <c r="C11" s="75">
        <v>1.379</v>
      </c>
      <c r="D11" s="75">
        <v>1.6739999999999999</v>
      </c>
      <c r="E11" s="75">
        <v>1.5549999999999999</v>
      </c>
      <c r="F11" s="75">
        <v>1.829</v>
      </c>
      <c r="G11" s="75">
        <v>1.772</v>
      </c>
      <c r="H11" s="75">
        <v>1.923</v>
      </c>
      <c r="I11" s="75">
        <v>3.2719999999999998</v>
      </c>
    </row>
    <row r="12" spans="1:9">
      <c r="A12" s="74">
        <v>500</v>
      </c>
      <c r="B12" s="74">
        <v>1.6279999999999999</v>
      </c>
      <c r="C12" s="75">
        <v>1.583</v>
      </c>
      <c r="D12" s="75">
        <v>1.79</v>
      </c>
      <c r="E12" s="75">
        <v>1.472</v>
      </c>
      <c r="F12" s="75">
        <v>1.899</v>
      </c>
      <c r="G12" s="75">
        <v>1.661</v>
      </c>
      <c r="H12" s="75">
        <v>1.9039999999999999</v>
      </c>
      <c r="I12" s="75">
        <v>2.4540000000000002</v>
      </c>
    </row>
    <row r="13" spans="1:9">
      <c r="A13" s="74">
        <v>550</v>
      </c>
      <c r="B13" s="74">
        <v>1.587</v>
      </c>
      <c r="C13" s="75">
        <v>1.498</v>
      </c>
      <c r="D13" s="75">
        <v>1.887</v>
      </c>
      <c r="E13" s="75">
        <v>1.9159999999999999</v>
      </c>
      <c r="F13" s="75">
        <v>2.149</v>
      </c>
      <c r="G13" s="75">
        <v>2.306</v>
      </c>
      <c r="H13" s="75">
        <v>2.2400000000000002</v>
      </c>
      <c r="I13" s="75">
        <v>2.9689999999999999</v>
      </c>
    </row>
    <row r="14" spans="1:9">
      <c r="A14" s="74">
        <v>600</v>
      </c>
      <c r="B14" s="74">
        <v>1.415</v>
      </c>
      <c r="C14" s="75">
        <v>1.6539999999999999</v>
      </c>
      <c r="D14" s="75">
        <v>1.478</v>
      </c>
      <c r="E14" s="75">
        <v>1.764</v>
      </c>
      <c r="F14" s="75">
        <v>1.9370000000000001</v>
      </c>
      <c r="G14" s="75">
        <v>1.966</v>
      </c>
      <c r="H14" s="75">
        <v>2.2029999999999998</v>
      </c>
      <c r="I14" s="75"/>
    </row>
    <row r="15" spans="1:9">
      <c r="A15" s="74">
        <v>650</v>
      </c>
      <c r="B15" s="74">
        <v>1.3160000000000001</v>
      </c>
      <c r="C15" s="75">
        <v>1.6839999999999999</v>
      </c>
      <c r="D15" s="75">
        <v>1.4059999999999999</v>
      </c>
      <c r="E15" s="75">
        <v>1.466</v>
      </c>
      <c r="F15" s="75">
        <v>1.718</v>
      </c>
      <c r="G15" s="75">
        <v>1.7090000000000001</v>
      </c>
      <c r="H15" s="75">
        <v>1.88</v>
      </c>
      <c r="I15" s="75">
        <v>2.3919999999999999</v>
      </c>
    </row>
    <row r="16" spans="1:9">
      <c r="A16" s="74">
        <v>700</v>
      </c>
      <c r="B16" s="74">
        <v>1.3819999999999999</v>
      </c>
      <c r="C16" s="75">
        <v>1.579</v>
      </c>
      <c r="D16" s="75">
        <v>1.5109999999999999</v>
      </c>
      <c r="E16" s="75">
        <v>1.39</v>
      </c>
      <c r="F16" s="75">
        <v>1.8620000000000001</v>
      </c>
      <c r="G16" s="75">
        <v>1.659</v>
      </c>
      <c r="H16" s="75">
        <v>1.8740000000000001</v>
      </c>
      <c r="I16" s="75">
        <v>3.6419999999999999</v>
      </c>
    </row>
    <row r="17" spans="1:9">
      <c r="A17" s="74">
        <v>750</v>
      </c>
      <c r="B17" s="74">
        <v>1.393</v>
      </c>
      <c r="C17" s="75">
        <v>1.8240000000000001</v>
      </c>
      <c r="D17" s="75">
        <v>1.4359999999999999</v>
      </c>
      <c r="E17" s="75">
        <v>1.381</v>
      </c>
      <c r="F17" s="75">
        <v>1.7110000000000001</v>
      </c>
      <c r="G17" s="75">
        <v>1.6779999999999999</v>
      </c>
      <c r="H17" s="75">
        <v>1.8420000000000001</v>
      </c>
      <c r="I17" s="75">
        <v>1.869</v>
      </c>
    </row>
    <row r="18" spans="1:9">
      <c r="A18" s="74">
        <v>800</v>
      </c>
      <c r="B18" s="74">
        <v>1.254</v>
      </c>
      <c r="C18" s="75">
        <v>1.6040000000000001</v>
      </c>
      <c r="D18" s="75">
        <v>1.4670000000000001</v>
      </c>
      <c r="E18" s="75">
        <v>1.476</v>
      </c>
      <c r="F18" s="75">
        <v>1.837</v>
      </c>
      <c r="G18" s="75">
        <v>1.6539999999999999</v>
      </c>
      <c r="H18" s="75">
        <v>1.7669999999999999</v>
      </c>
      <c r="I18" s="75">
        <v>1.9419999999999999</v>
      </c>
    </row>
    <row r="19" spans="1:9">
      <c r="A19" s="74">
        <v>850</v>
      </c>
      <c r="B19" s="74">
        <v>1.385</v>
      </c>
      <c r="C19" s="75">
        <v>1.5409999999999999</v>
      </c>
      <c r="D19" s="75">
        <v>1.4530000000000001</v>
      </c>
      <c r="E19" s="75">
        <v>1.4059999999999999</v>
      </c>
      <c r="F19" s="75">
        <v>1.859</v>
      </c>
      <c r="G19" s="75">
        <v>1.776</v>
      </c>
      <c r="H19" s="75">
        <v>1.96</v>
      </c>
      <c r="I19" s="75">
        <v>2.605</v>
      </c>
    </row>
    <row r="20" spans="1:9">
      <c r="A20" s="74">
        <v>900</v>
      </c>
      <c r="B20" s="74">
        <v>1.502</v>
      </c>
      <c r="C20" s="75">
        <v>1.6359999999999999</v>
      </c>
      <c r="D20" s="75">
        <v>1.4410000000000001</v>
      </c>
      <c r="E20" s="75">
        <v>1.373</v>
      </c>
      <c r="F20" s="75">
        <v>1.7549999999999999</v>
      </c>
      <c r="G20" s="75">
        <v>1.665</v>
      </c>
      <c r="H20" s="75">
        <v>1.667</v>
      </c>
      <c r="I20" s="75">
        <v>1.794</v>
      </c>
    </row>
    <row r="21" spans="1:9">
      <c r="A21" s="74">
        <v>950</v>
      </c>
      <c r="B21" s="74">
        <v>1.4910000000000001</v>
      </c>
      <c r="C21" s="75">
        <v>1.605</v>
      </c>
      <c r="D21" s="75">
        <v>1.609</v>
      </c>
      <c r="E21" s="75">
        <v>1.3580000000000001</v>
      </c>
      <c r="F21" s="75">
        <v>1.843</v>
      </c>
      <c r="G21" s="75">
        <v>1.6759999999999999</v>
      </c>
      <c r="H21" s="75">
        <v>1.8440000000000001</v>
      </c>
      <c r="I21" s="75">
        <v>2.9060000000000001</v>
      </c>
    </row>
    <row r="22" spans="1:9">
      <c r="A22" s="74">
        <v>1000</v>
      </c>
      <c r="B22" s="74">
        <v>1.4259999999999999</v>
      </c>
      <c r="C22" s="75">
        <v>2.94</v>
      </c>
      <c r="D22" s="75">
        <v>1.57</v>
      </c>
      <c r="E22" s="75">
        <v>1.3979999999999999</v>
      </c>
      <c r="F22" s="75">
        <v>1.9119999999999999</v>
      </c>
      <c r="G22" s="75">
        <v>1.7030000000000001</v>
      </c>
      <c r="H22" s="75">
        <v>1.8859999999999999</v>
      </c>
      <c r="I22" s="75">
        <v>1.8380000000000001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FB68-6F63-49FD-93EE-EBAC06AD7471}">
  <dimension ref="A1:F8"/>
  <sheetViews>
    <sheetView tabSelected="1" workbookViewId="0">
      <selection activeCell="L12" sqref="L12"/>
    </sheetView>
  </sheetViews>
  <sheetFormatPr defaultRowHeight="15"/>
  <sheetData>
    <row r="1" spans="1:6">
      <c r="A1" t="s">
        <v>38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101</v>
      </c>
      <c r="C2">
        <v>101</v>
      </c>
      <c r="D2">
        <v>102</v>
      </c>
      <c r="E2">
        <v>101</v>
      </c>
      <c r="F2" t="s">
        <v>39</v>
      </c>
    </row>
    <row r="3" spans="1:6">
      <c r="A3">
        <v>2010</v>
      </c>
      <c r="B3">
        <v>99</v>
      </c>
      <c r="C3">
        <v>100</v>
      </c>
      <c r="D3">
        <v>100</v>
      </c>
      <c r="E3">
        <v>100</v>
      </c>
      <c r="F3">
        <v>100</v>
      </c>
    </row>
    <row r="4" spans="1:6">
      <c r="A4">
        <v>2011</v>
      </c>
      <c r="B4">
        <v>100</v>
      </c>
      <c r="C4">
        <v>101</v>
      </c>
      <c r="D4">
        <v>102</v>
      </c>
      <c r="E4">
        <v>101</v>
      </c>
      <c r="F4">
        <v>101</v>
      </c>
    </row>
    <row r="5" spans="1:6">
      <c r="A5">
        <v>2012</v>
      </c>
      <c r="B5">
        <v>100</v>
      </c>
      <c r="C5">
        <v>101</v>
      </c>
      <c r="D5">
        <v>100</v>
      </c>
      <c r="E5">
        <v>100</v>
      </c>
      <c r="F5">
        <v>100</v>
      </c>
    </row>
    <row r="6" spans="1:6">
      <c r="A6">
        <v>2013</v>
      </c>
      <c r="B6">
        <v>100</v>
      </c>
      <c r="C6">
        <v>97</v>
      </c>
      <c r="D6">
        <v>102</v>
      </c>
      <c r="E6">
        <v>99</v>
      </c>
      <c r="F6" t="s">
        <v>39</v>
      </c>
    </row>
    <row r="7" spans="1:6">
      <c r="A7">
        <v>2023</v>
      </c>
      <c r="B7" t="s">
        <v>39</v>
      </c>
      <c r="C7" t="s">
        <v>39</v>
      </c>
      <c r="D7" t="s">
        <v>40</v>
      </c>
      <c r="E7" t="s">
        <v>39</v>
      </c>
      <c r="F7" t="s">
        <v>39</v>
      </c>
    </row>
    <row r="8" spans="1:6">
      <c r="A8">
        <v>2024</v>
      </c>
      <c r="B8" t="s">
        <v>39</v>
      </c>
      <c r="C8" t="s">
        <v>39</v>
      </c>
      <c r="D8" t="s">
        <v>40</v>
      </c>
      <c r="E8" t="s">
        <v>39</v>
      </c>
      <c r="F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2025-03-05T19:52:22Z</dcterms:created>
  <dcterms:modified xsi:type="dcterms:W3CDTF">2025-03-25T17:44:08Z</dcterms:modified>
  <cp:category/>
  <cp:contentStatus/>
</cp:coreProperties>
</file>