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41" documentId="11_FFC65FC026116FC90E170B576372A5165CEE34B7" xr6:coauthVersionLast="47" xr6:coauthVersionMax="47" xr10:uidLastSave="{7A37121B-51E5-433C-AC58-61D6DB8F795C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<sst xmlns="http://schemas.openxmlformats.org/spreadsheetml/2006/main" count="212" uniqueCount="46">
  <si>
    <t>Deflections</t>
  </si>
  <si>
    <t>24-I10-4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</si>
  <si>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</si>
  <si>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</si>
  <si>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</si>
  <si>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</si>
  <si>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</si>
  <si>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</si>
  <si>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</si>
  <si>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</si>
  <si>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</si>
  <si>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</si>
  <si>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</si>
  <si>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</si>
  <si>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</si>
  <si>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</si>
  <si>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</si>
  <si>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</si>
  <si>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</si>
  <si>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</si>
  <si>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</si>
  <si>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</si>
  <si>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</si>
  <si>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</si>
  <si>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</si>
  <si>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</si>
  <si>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</si>
  <si>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</si>
  <si>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</si>
  <si>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</si>
  <si>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Summer24</t>
  </si>
  <si>
    <t>Summer23</t>
  </si>
  <si>
    <t>Summer13</t>
  </si>
  <si>
    <t>Winter13</t>
  </si>
  <si>
    <t>Summer12</t>
  </si>
  <si>
    <t>Winter12</t>
  </si>
  <si>
    <t>Summer11</t>
  </si>
  <si>
    <t>Winter11</t>
  </si>
  <si>
    <t>Summer10</t>
  </si>
  <si>
    <t>Winter10</t>
  </si>
  <si>
    <t>Winter07</t>
  </si>
  <si>
    <t>Year</t>
  </si>
  <si>
    <t>Small</t>
  </si>
  <si>
    <t>Medium</t>
  </si>
  <si>
    <t>Large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</si>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</sst>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A10" zoomScale="70" zoomScaleNormal="70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1.722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1.33</v>
      </c>
      <c r="D9" s="8">
        <v>1.33</v>
      </c>
      <c r="E9" s="8">
        <v>1.33</v>
      </c>
      <c r="F9" s="8">
        <v>1.56</v>
      </c>
      <c r="G9" s="8">
        <v>1.56</v>
      </c>
      <c r="H9" s="8">
        <v>1.56</v>
      </c>
      <c r="I9" s="7">
        <v>1.8</v>
      </c>
      <c r="J9" s="8">
        <v>1.8</v>
      </c>
      <c r="K9" s="8">
        <v>1.8</v>
      </c>
      <c r="L9" s="8">
        <v>1.5</v>
      </c>
      <c r="M9" s="8">
        <v>1.5</v>
      </c>
      <c r="N9" s="8">
        <v>1.5</v>
      </c>
      <c r="O9" s="7">
        <v>1.8</v>
      </c>
      <c r="P9" s="8">
        <v>1.7</v>
      </c>
      <c r="Q9" s="8">
        <v>1.75</v>
      </c>
      <c r="R9" s="8">
        <v>1.6</v>
      </c>
      <c r="S9" s="8">
        <v>1.6</v>
      </c>
      <c r="T9" s="8">
        <v>1.6</v>
      </c>
      <c r="U9" s="7">
        <v>1.6</v>
      </c>
      <c r="V9" s="8">
        <v>1.6</v>
      </c>
      <c r="W9" s="8">
        <v>1.6</v>
      </c>
      <c r="X9" s="8">
        <v>1.5</v>
      </c>
      <c r="Y9" s="8">
        <v>1.6</v>
      </c>
      <c r="Z9" s="8">
        <v>1.55</v>
      </c>
      <c r="AA9" s="7">
        <v>1.4</v>
      </c>
      <c r="AB9" s="8">
        <v>1.4</v>
      </c>
      <c r="AC9" s="8">
        <v>1.4</v>
      </c>
      <c r="AD9" s="8">
        <v>1.4</v>
      </c>
      <c r="AE9" s="8">
        <v>1.5</v>
      </c>
      <c r="AF9" s="8">
        <v>1.45</v>
      </c>
      <c r="AG9" s="7"/>
      <c r="AH9" s="8"/>
      <c r="AI9" s="8"/>
      <c r="AJ9" s="8">
        <v>1.2889711613406079</v>
      </c>
      <c r="AK9" s="8">
        <v>1.3297455968688845</v>
      </c>
      <c r="AL9" s="8">
        <v>1.3093583791047463</v>
      </c>
      <c r="AM9" s="7"/>
      <c r="AN9" s="8"/>
      <c r="AO9" s="8"/>
      <c r="AP9" s="8">
        <v>1.2769080234833659</v>
      </c>
      <c r="AQ9" s="8">
        <v>1.3884248796305394</v>
      </c>
      <c r="AR9" s="9">
        <v>1.3326664515569526</v>
      </c>
      <c r="AT9" s="32">
        <f>IFERROR(ROUND(AVERAGE(H9:H20,N9:N20,T9:T20,Z9:Z20,AF9:AF20,AL9:AL20,AR9:AR20),3),"NO DATA")</f>
        <v>1.712</v>
      </c>
      <c r="AU9" s="33"/>
      <c r="AV9" s="34"/>
    </row>
    <row r="10" spans="2:48" ht="21">
      <c r="B10" s="6" t="s">
        <v>11</v>
      </c>
      <c r="C10" s="7">
        <v>1.17</v>
      </c>
      <c r="D10" s="8">
        <v>1.1599999999999999</v>
      </c>
      <c r="E10" s="8">
        <v>1.165</v>
      </c>
      <c r="F10" s="8">
        <v>1.1499999999999999</v>
      </c>
      <c r="G10" s="8">
        <v>1.17</v>
      </c>
      <c r="H10" s="8">
        <v>1.1599999999999999</v>
      </c>
      <c r="I10" s="7">
        <v>1.5</v>
      </c>
      <c r="J10" s="8">
        <v>1.5</v>
      </c>
      <c r="K10" s="8">
        <v>1.5</v>
      </c>
      <c r="L10" s="8">
        <v>1.4</v>
      </c>
      <c r="M10" s="8">
        <v>1.4</v>
      </c>
      <c r="N10" s="8">
        <v>1.4</v>
      </c>
      <c r="O10" s="7">
        <v>1.5</v>
      </c>
      <c r="P10" s="8">
        <v>1.5</v>
      </c>
      <c r="Q10" s="8">
        <v>1.5</v>
      </c>
      <c r="R10" s="8">
        <v>1.5</v>
      </c>
      <c r="S10" s="8">
        <v>1.4</v>
      </c>
      <c r="T10" s="8">
        <v>1.45</v>
      </c>
      <c r="U10" s="7">
        <v>1.4</v>
      </c>
      <c r="V10" s="8">
        <v>1.4</v>
      </c>
      <c r="W10" s="8">
        <v>1.4</v>
      </c>
      <c r="X10" s="8">
        <v>1.5</v>
      </c>
      <c r="Y10" s="8">
        <v>1.4</v>
      </c>
      <c r="Z10" s="8">
        <v>1.45</v>
      </c>
      <c r="AA10" s="7">
        <v>1.3</v>
      </c>
      <c r="AB10" s="8">
        <v>1.3</v>
      </c>
      <c r="AC10" s="8">
        <v>1.3</v>
      </c>
      <c r="AD10" s="8">
        <v>1.4</v>
      </c>
      <c r="AE10" s="8">
        <v>1.4</v>
      </c>
      <c r="AF10" s="8">
        <v>1.4</v>
      </c>
      <c r="AG10" s="7"/>
      <c r="AH10" s="8"/>
      <c r="AI10" s="8"/>
      <c r="AJ10" s="8">
        <v>1.275535138305151</v>
      </c>
      <c r="AK10" s="8">
        <v>1.2464644494294352</v>
      </c>
      <c r="AL10" s="8">
        <v>1.2609997938672932</v>
      </c>
      <c r="AM10" s="7"/>
      <c r="AN10" s="8"/>
      <c r="AO10" s="8"/>
      <c r="AP10" s="8">
        <v>1.4690646075652429</v>
      </c>
      <c r="AQ10" s="8">
        <v>1.3561643835616439</v>
      </c>
      <c r="AR10" s="9">
        <v>1.4126144955634434</v>
      </c>
      <c r="AT10" s="32" t="s">
        <v>12</v>
      </c>
      <c r="AU10" s="33"/>
      <c r="AV10" s="34"/>
    </row>
    <row r="11" spans="2:48" ht="21">
      <c r="B11" s="6" t="s">
        <v>13</v>
      </c>
      <c r="C11" s="7">
        <v>1.46</v>
      </c>
      <c r="D11" s="8">
        <v>1.44</v>
      </c>
      <c r="E11" s="8">
        <v>1.45</v>
      </c>
      <c r="F11" s="8">
        <v>1.37</v>
      </c>
      <c r="G11" s="8">
        <v>1.37</v>
      </c>
      <c r="H11" s="8">
        <v>1.37</v>
      </c>
      <c r="I11" s="7">
        <v>1.8</v>
      </c>
      <c r="J11" s="8">
        <v>1.8</v>
      </c>
      <c r="K11" s="8">
        <v>1.8</v>
      </c>
      <c r="L11" s="8">
        <v>1.4</v>
      </c>
      <c r="M11" s="8">
        <v>1.5</v>
      </c>
      <c r="N11" s="8">
        <v>1.45</v>
      </c>
      <c r="O11" s="7">
        <v>1.7</v>
      </c>
      <c r="P11" s="8">
        <v>1.7</v>
      </c>
      <c r="Q11" s="8">
        <v>1.7</v>
      </c>
      <c r="R11" s="8">
        <v>1.6</v>
      </c>
      <c r="S11" s="8">
        <v>1.7</v>
      </c>
      <c r="T11" s="8">
        <v>1.65</v>
      </c>
      <c r="U11" s="7">
        <v>1.5</v>
      </c>
      <c r="V11" s="8">
        <v>1.5</v>
      </c>
      <c r="W11" s="8">
        <v>1.5</v>
      </c>
      <c r="X11" s="8">
        <v>1.6</v>
      </c>
      <c r="Y11" s="8">
        <v>1.6</v>
      </c>
      <c r="Z11" s="8">
        <v>1.6</v>
      </c>
      <c r="AA11" s="7">
        <v>1.4</v>
      </c>
      <c r="AB11" s="8">
        <v>1.4</v>
      </c>
      <c r="AC11" s="8">
        <v>1.4</v>
      </c>
      <c r="AD11" s="8">
        <v>1.4</v>
      </c>
      <c r="AE11" s="8">
        <v>1.4</v>
      </c>
      <c r="AF11" s="8">
        <v>1.4</v>
      </c>
      <c r="AG11" s="7"/>
      <c r="AH11" s="8"/>
      <c r="AI11" s="8"/>
      <c r="AJ11" s="8">
        <v>1.3110614742157911</v>
      </c>
      <c r="AK11" s="8">
        <v>1.4087108691425239</v>
      </c>
      <c r="AL11" s="8">
        <v>1.3598861716791575</v>
      </c>
      <c r="AM11" s="7"/>
      <c r="AN11" s="8"/>
      <c r="AO11" s="8"/>
      <c r="AP11" s="8">
        <v>1.4690646075652429</v>
      </c>
      <c r="AQ11" s="8">
        <v>1.5854014598540147</v>
      </c>
      <c r="AR11" s="9">
        <v>1.5272330337096287</v>
      </c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1.6160000000000001</v>
      </c>
      <c r="AU11" s="48"/>
      <c r="AV11" s="49"/>
    </row>
    <row r="12" spans="2:48" ht="21">
      <c r="B12" s="6" t="s">
        <v>14</v>
      </c>
      <c r="C12" s="7">
        <v>1.45</v>
      </c>
      <c r="D12" s="8">
        <v>1.47</v>
      </c>
      <c r="E12" s="8">
        <v>1.46</v>
      </c>
      <c r="F12" s="8">
        <v>1.46</v>
      </c>
      <c r="G12" s="8">
        <v>1.47</v>
      </c>
      <c r="H12" s="8">
        <v>1.4649999999999999</v>
      </c>
      <c r="I12" s="7">
        <v>1.8</v>
      </c>
      <c r="J12" s="8">
        <v>1.7</v>
      </c>
      <c r="K12" s="8">
        <v>1.75</v>
      </c>
      <c r="L12" s="8">
        <v>1.4</v>
      </c>
      <c r="M12" s="8">
        <v>1.4</v>
      </c>
      <c r="N12" s="8">
        <v>1.4</v>
      </c>
      <c r="O12" s="7">
        <v>1.6</v>
      </c>
      <c r="P12" s="8">
        <v>1.5</v>
      </c>
      <c r="Q12" s="8">
        <v>1.55</v>
      </c>
      <c r="R12" s="8">
        <v>1.5</v>
      </c>
      <c r="S12" s="8">
        <v>1.5</v>
      </c>
      <c r="T12" s="8">
        <v>1.5</v>
      </c>
      <c r="U12" s="7">
        <v>1.4</v>
      </c>
      <c r="V12" s="8">
        <v>1.4</v>
      </c>
      <c r="W12" s="8">
        <v>1.4</v>
      </c>
      <c r="X12" s="8">
        <v>1.5</v>
      </c>
      <c r="Y12" s="8">
        <v>1.4</v>
      </c>
      <c r="Z12" s="8">
        <v>1.45</v>
      </c>
      <c r="AA12" s="7">
        <v>1.3</v>
      </c>
      <c r="AB12" s="8">
        <v>1.3</v>
      </c>
      <c r="AC12" s="8">
        <v>1.3</v>
      </c>
      <c r="AD12" s="8">
        <v>1.4</v>
      </c>
      <c r="AE12" s="8">
        <v>1.4</v>
      </c>
      <c r="AF12" s="8">
        <v>1.4</v>
      </c>
      <c r="AG12" s="7"/>
      <c r="AH12" s="8"/>
      <c r="AI12" s="8"/>
      <c r="AJ12" s="8">
        <v>1.0770448026901394</v>
      </c>
      <c r="AK12" s="8">
        <v>1.1042402826855124</v>
      </c>
      <c r="AL12" s="8">
        <v>1.0906425426878259</v>
      </c>
      <c r="AM12" s="7"/>
      <c r="AN12" s="8"/>
      <c r="AO12" s="8"/>
      <c r="AP12" s="8">
        <v>1.3046033300685602</v>
      </c>
      <c r="AQ12" s="8">
        <v>1.4534711964549483</v>
      </c>
      <c r="AR12" s="9">
        <v>1.3790372632617542</v>
      </c>
      <c r="AT12" s="32" t="s">
        <v>15</v>
      </c>
      <c r="AU12" s="33"/>
      <c r="AV12" s="34"/>
    </row>
    <row r="13" spans="2:48" ht="21">
      <c r="B13" s="6" t="s">
        <v>16</v>
      </c>
      <c r="C13" s="7">
        <v>1.19</v>
      </c>
      <c r="D13" s="8">
        <v>1.2</v>
      </c>
      <c r="E13" s="8">
        <v>1.1949999999999998</v>
      </c>
      <c r="F13" s="8">
        <v>1.17</v>
      </c>
      <c r="G13" s="8">
        <v>1.19</v>
      </c>
      <c r="H13" s="8">
        <v>1.18</v>
      </c>
      <c r="I13" s="7">
        <v>1.6</v>
      </c>
      <c r="J13" s="8">
        <v>1.5</v>
      </c>
      <c r="K13" s="8">
        <v>1.55</v>
      </c>
      <c r="L13" s="8">
        <v>1.3</v>
      </c>
      <c r="M13" s="8">
        <v>1.3</v>
      </c>
      <c r="N13" s="8">
        <v>1.3</v>
      </c>
      <c r="O13" s="7">
        <v>1.5</v>
      </c>
      <c r="P13" s="8">
        <v>1.5</v>
      </c>
      <c r="Q13" s="8">
        <v>1.5</v>
      </c>
      <c r="R13" s="8">
        <v>1.5</v>
      </c>
      <c r="S13" s="8">
        <v>1.4</v>
      </c>
      <c r="T13" s="8">
        <v>1.45</v>
      </c>
      <c r="U13" s="7">
        <v>1.4</v>
      </c>
      <c r="V13" s="8">
        <v>1.3</v>
      </c>
      <c r="W13" s="8">
        <v>1.35</v>
      </c>
      <c r="X13" s="8">
        <v>1.4</v>
      </c>
      <c r="Y13" s="8">
        <v>1.3</v>
      </c>
      <c r="Z13" s="8">
        <v>1.35</v>
      </c>
      <c r="AA13" s="7">
        <v>1.1000000000000001</v>
      </c>
      <c r="AB13" s="8">
        <v>1.2</v>
      </c>
      <c r="AC13" s="8">
        <v>1.1499999999999999</v>
      </c>
      <c r="AD13" s="8">
        <v>1.3</v>
      </c>
      <c r="AE13" s="8">
        <v>1.3</v>
      </c>
      <c r="AF13" s="8">
        <v>1.3</v>
      </c>
      <c r="AG13" s="7"/>
      <c r="AH13" s="8"/>
      <c r="AI13" s="8"/>
      <c r="AJ13" s="8">
        <v>1.0259158222915044</v>
      </c>
      <c r="AK13" s="8">
        <v>0.99961028838659394</v>
      </c>
      <c r="AL13" s="8">
        <v>1.0127630553390492</v>
      </c>
      <c r="AM13" s="7"/>
      <c r="AN13" s="8"/>
      <c r="AO13" s="8"/>
      <c r="AP13" s="8">
        <v>1.3385518590998042</v>
      </c>
      <c r="AQ13" s="8">
        <v>1.3927522037218414</v>
      </c>
      <c r="AR13" s="9">
        <v>1.3656520314108227</v>
      </c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1.841</v>
      </c>
      <c r="AU13" s="48"/>
      <c r="AV13" s="49"/>
    </row>
    <row r="14" spans="2:48" ht="21">
      <c r="B14" s="6" t="s">
        <v>17</v>
      </c>
      <c r="C14" s="7">
        <v>1.77</v>
      </c>
      <c r="D14" s="8">
        <v>1.75</v>
      </c>
      <c r="E14" s="8">
        <v>1.76</v>
      </c>
      <c r="F14" s="8">
        <v>1.85</v>
      </c>
      <c r="G14" s="8">
        <v>1.91</v>
      </c>
      <c r="H14" s="8">
        <v>1.88</v>
      </c>
      <c r="I14" s="7">
        <v>1.6</v>
      </c>
      <c r="J14" s="8">
        <v>1.7</v>
      </c>
      <c r="K14" s="8">
        <v>1.65</v>
      </c>
      <c r="L14" s="8">
        <v>1.4</v>
      </c>
      <c r="M14" s="8">
        <v>1.4</v>
      </c>
      <c r="N14" s="8">
        <v>1.4</v>
      </c>
      <c r="O14" s="7">
        <v>1.4</v>
      </c>
      <c r="P14" s="8">
        <v>1.5</v>
      </c>
      <c r="Q14" s="8">
        <v>1.45</v>
      </c>
      <c r="R14" s="8">
        <v>1.4</v>
      </c>
      <c r="S14" s="8">
        <v>1.4</v>
      </c>
      <c r="T14" s="8">
        <v>1.4</v>
      </c>
      <c r="U14" s="7">
        <v>1.3</v>
      </c>
      <c r="V14" s="8">
        <v>1.3</v>
      </c>
      <c r="W14" s="8">
        <v>1.3</v>
      </c>
      <c r="X14" s="8">
        <v>1.3</v>
      </c>
      <c r="Y14" s="8">
        <v>1.3</v>
      </c>
      <c r="Z14" s="8">
        <v>1.3</v>
      </c>
      <c r="AA14" s="7">
        <v>1.2</v>
      </c>
      <c r="AB14" s="8">
        <v>1.2</v>
      </c>
      <c r="AC14" s="8">
        <v>1.2</v>
      </c>
      <c r="AD14" s="8">
        <v>1.3</v>
      </c>
      <c r="AE14" s="8">
        <v>1.3</v>
      </c>
      <c r="AF14" s="8">
        <v>1.3</v>
      </c>
      <c r="AG14" s="7"/>
      <c r="AH14" s="8"/>
      <c r="AI14" s="8"/>
      <c r="AJ14" s="8">
        <v>1.2102473498233217</v>
      </c>
      <c r="AK14" s="8">
        <v>1.1837455830388692</v>
      </c>
      <c r="AL14" s="8">
        <v>1.1969964664310955</v>
      </c>
      <c r="AM14" s="7"/>
      <c r="AN14" s="8"/>
      <c r="AO14" s="8"/>
      <c r="AP14" s="8">
        <v>1.2475247524752475</v>
      </c>
      <c r="AQ14" s="8">
        <v>1.2953470031545742</v>
      </c>
      <c r="AR14" s="9">
        <v>1.2714358778149109</v>
      </c>
      <c r="AT14" s="32" t="s">
        <v>18</v>
      </c>
      <c r="AU14" s="33"/>
      <c r="AV14" s="34"/>
    </row>
    <row r="15" spans="2:48" ht="21.75" thickBot="1">
      <c r="B15" s="6" t="s">
        <v>19</v>
      </c>
      <c r="C15" s="7">
        <v>1.73</v>
      </c>
      <c r="D15" s="8">
        <v>1.73</v>
      </c>
      <c r="E15" s="8">
        <v>1.73</v>
      </c>
      <c r="F15" s="8">
        <v>1.97</v>
      </c>
      <c r="G15" s="8">
        <v>1.98</v>
      </c>
      <c r="H15" s="8">
        <v>1.9750000000000001</v>
      </c>
      <c r="I15" s="7">
        <v>2.1</v>
      </c>
      <c r="J15" s="8">
        <v>2.1</v>
      </c>
      <c r="K15" s="8">
        <v>2.1</v>
      </c>
      <c r="L15" s="8">
        <v>1.8</v>
      </c>
      <c r="M15" s="8">
        <v>1.8</v>
      </c>
      <c r="N15" s="8">
        <v>1.8</v>
      </c>
      <c r="O15" s="7">
        <v>1.9</v>
      </c>
      <c r="P15" s="8">
        <v>2</v>
      </c>
      <c r="Q15" s="8">
        <v>1.95</v>
      </c>
      <c r="R15" s="8">
        <v>1.9</v>
      </c>
      <c r="S15" s="8">
        <v>1.9</v>
      </c>
      <c r="T15" s="8">
        <v>1.9</v>
      </c>
      <c r="U15" s="7">
        <v>1.8</v>
      </c>
      <c r="V15" s="8">
        <v>1.9</v>
      </c>
      <c r="W15" s="8">
        <v>1.85</v>
      </c>
      <c r="X15" s="8">
        <v>1.9</v>
      </c>
      <c r="Y15" s="8">
        <v>1.9</v>
      </c>
      <c r="Z15" s="8">
        <v>1.9</v>
      </c>
      <c r="AA15" s="7">
        <v>1.8</v>
      </c>
      <c r="AB15" s="8">
        <v>1.8</v>
      </c>
      <c r="AC15" s="8">
        <v>1.8</v>
      </c>
      <c r="AD15" s="8">
        <v>1.7</v>
      </c>
      <c r="AE15" s="8">
        <v>1.8</v>
      </c>
      <c r="AF15" s="8">
        <v>1.75</v>
      </c>
      <c r="AG15" s="7"/>
      <c r="AH15" s="8"/>
      <c r="AI15" s="8"/>
      <c r="AJ15" s="8">
        <v>1.7548005908419497</v>
      </c>
      <c r="AK15" s="8">
        <v>1.7478312302839116</v>
      </c>
      <c r="AL15" s="8">
        <v>1.7513159105629308</v>
      </c>
      <c r="AM15" s="7"/>
      <c r="AN15" s="8"/>
      <c r="AO15" s="8"/>
      <c r="AP15" s="8">
        <v>1.4435643564356437</v>
      </c>
      <c r="AQ15" s="8">
        <v>1.4556459615002975</v>
      </c>
      <c r="AR15" s="9">
        <v>1.4496051589679706</v>
      </c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1.6910000000000001</v>
      </c>
      <c r="AU15" s="51"/>
      <c r="AV15" s="52"/>
    </row>
    <row r="16" spans="2:48">
      <c r="B16" s="6" t="s">
        <v>20</v>
      </c>
      <c r="C16" s="7">
        <v>1.59</v>
      </c>
      <c r="D16" s="8">
        <v>1.61</v>
      </c>
      <c r="E16" s="8">
        <v>1.6</v>
      </c>
      <c r="F16" s="8">
        <v>1.77</v>
      </c>
      <c r="G16" s="8">
        <v>1.74</v>
      </c>
      <c r="H16" s="8">
        <v>1.7549999999999999</v>
      </c>
      <c r="I16" s="7">
        <v>1.7</v>
      </c>
      <c r="J16" s="8">
        <v>1.8</v>
      </c>
      <c r="K16" s="8">
        <v>1.75</v>
      </c>
      <c r="L16" s="8">
        <v>1.7</v>
      </c>
      <c r="M16" s="8">
        <v>1.6</v>
      </c>
      <c r="N16" s="8">
        <v>1.65</v>
      </c>
      <c r="O16" s="7">
        <v>2</v>
      </c>
      <c r="P16" s="8">
        <v>2</v>
      </c>
      <c r="Q16" s="8">
        <v>2</v>
      </c>
      <c r="R16" s="8">
        <v>1.9</v>
      </c>
      <c r="S16" s="8">
        <v>1.8</v>
      </c>
      <c r="T16" s="8">
        <v>1.85</v>
      </c>
      <c r="U16" s="7">
        <v>1.7</v>
      </c>
      <c r="V16" s="8">
        <v>1.8</v>
      </c>
      <c r="W16" s="8">
        <v>1.75</v>
      </c>
      <c r="X16" s="8">
        <v>1.9</v>
      </c>
      <c r="Y16" s="8">
        <v>1.9</v>
      </c>
      <c r="Z16" s="8">
        <v>1.9</v>
      </c>
      <c r="AA16" s="7">
        <v>1.7</v>
      </c>
      <c r="AB16" s="8">
        <v>1.7</v>
      </c>
      <c r="AC16" s="8">
        <v>1.7</v>
      </c>
      <c r="AD16" s="8">
        <v>1.8</v>
      </c>
      <c r="AE16" s="8">
        <v>1.8</v>
      </c>
      <c r="AF16" s="8">
        <v>1.8</v>
      </c>
      <c r="AG16" s="7"/>
      <c r="AH16" s="8"/>
      <c r="AI16" s="8"/>
      <c r="AJ16" s="8">
        <v>1.5420974889217134</v>
      </c>
      <c r="AK16" s="8">
        <v>1.611545988258317</v>
      </c>
      <c r="AL16" s="8">
        <v>1.5768217385900152</v>
      </c>
      <c r="AM16" s="7"/>
      <c r="AN16" s="8"/>
      <c r="AO16" s="8"/>
      <c r="AP16" s="8">
        <v>1.8079763663220088</v>
      </c>
      <c r="AQ16" s="8">
        <v>1.6307541625857003</v>
      </c>
      <c r="AR16" s="9">
        <v>1.7193652644538546</v>
      </c>
    </row>
    <row r="17" spans="2:44">
      <c r="B17" s="6" t="s">
        <v>21</v>
      </c>
      <c r="C17" s="7">
        <v>1.55</v>
      </c>
      <c r="D17" s="8">
        <v>1.52</v>
      </c>
      <c r="E17" s="8">
        <v>1.5350000000000001</v>
      </c>
      <c r="F17" s="8">
        <v>1.64</v>
      </c>
      <c r="G17" s="8">
        <v>1.67</v>
      </c>
      <c r="H17" s="8">
        <v>1.6549999999999998</v>
      </c>
      <c r="I17" s="7">
        <v>1.8</v>
      </c>
      <c r="J17" s="8">
        <v>1.8</v>
      </c>
      <c r="K17" s="8">
        <v>1.8</v>
      </c>
      <c r="L17" s="8">
        <v>1.7</v>
      </c>
      <c r="M17" s="8">
        <v>1.6</v>
      </c>
      <c r="N17" s="8">
        <v>1.65</v>
      </c>
      <c r="O17" s="7">
        <v>1.8</v>
      </c>
      <c r="P17" s="8">
        <v>1.9</v>
      </c>
      <c r="Q17" s="8">
        <v>1.85</v>
      </c>
      <c r="R17" s="8">
        <v>1.7</v>
      </c>
      <c r="S17" s="8">
        <v>1.8</v>
      </c>
      <c r="T17" s="8">
        <v>1.75</v>
      </c>
      <c r="U17" s="7">
        <v>1.7</v>
      </c>
      <c r="V17" s="8">
        <v>1.7</v>
      </c>
      <c r="W17" s="8">
        <v>1.7</v>
      </c>
      <c r="X17" s="8">
        <v>1.7</v>
      </c>
      <c r="Y17" s="8">
        <v>1.7</v>
      </c>
      <c r="Z17" s="8">
        <v>1.7</v>
      </c>
      <c r="AA17" s="7">
        <v>1.6</v>
      </c>
      <c r="AB17" s="8">
        <v>1.6</v>
      </c>
      <c r="AC17" s="8">
        <v>1.6</v>
      </c>
      <c r="AD17" s="8">
        <v>1.6</v>
      </c>
      <c r="AE17" s="8">
        <v>1.6</v>
      </c>
      <c r="AF17" s="8">
        <v>1.6</v>
      </c>
      <c r="AG17" s="7"/>
      <c r="AH17" s="8"/>
      <c r="AI17" s="8"/>
      <c r="AJ17" s="8">
        <v>1.4720861900097943</v>
      </c>
      <c r="AK17" s="8">
        <v>1.5146771037181996</v>
      </c>
      <c r="AL17" s="8">
        <v>1.4933816468639969</v>
      </c>
      <c r="AM17" s="7"/>
      <c r="AN17" s="8"/>
      <c r="AO17" s="8"/>
      <c r="AP17" s="8">
        <v>1.3181019332161688</v>
      </c>
      <c r="AQ17" s="8">
        <v>1.4468043647700701</v>
      </c>
      <c r="AR17" s="9">
        <v>1.3824531489931196</v>
      </c>
    </row>
    <row r="18" spans="2:44">
      <c r="B18" s="6" t="s">
        <v>22</v>
      </c>
      <c r="C18" s="7">
        <v>1.62</v>
      </c>
      <c r="D18" s="8">
        <v>1.61</v>
      </c>
      <c r="E18" s="8">
        <v>1.6150000000000002</v>
      </c>
      <c r="F18" s="8">
        <v>1.57</v>
      </c>
      <c r="G18" s="8">
        <v>1.6</v>
      </c>
      <c r="H18" s="8">
        <v>1.585</v>
      </c>
      <c r="I18" s="7">
        <v>2.1</v>
      </c>
      <c r="J18" s="8">
        <v>2</v>
      </c>
      <c r="K18" s="8">
        <v>2.0499999999999998</v>
      </c>
      <c r="L18" s="8">
        <v>2.5</v>
      </c>
      <c r="M18" s="8">
        <v>2.6</v>
      </c>
      <c r="N18" s="8">
        <v>2.5499999999999998</v>
      </c>
      <c r="O18" s="7">
        <v>2.6</v>
      </c>
      <c r="P18" s="8">
        <v>2.7</v>
      </c>
      <c r="Q18" s="8">
        <v>2.6500000000000004</v>
      </c>
      <c r="R18" s="8">
        <v>3.4</v>
      </c>
      <c r="S18" s="8">
        <v>3.5</v>
      </c>
      <c r="T18" s="8">
        <v>3.45</v>
      </c>
      <c r="U18" s="7">
        <v>2.7</v>
      </c>
      <c r="V18" s="8">
        <v>2.8</v>
      </c>
      <c r="W18" s="8">
        <v>2.75</v>
      </c>
      <c r="X18" s="8">
        <v>3.2</v>
      </c>
      <c r="Y18" s="8">
        <v>3.3</v>
      </c>
      <c r="Z18" s="8">
        <v>3.25</v>
      </c>
      <c r="AA18" s="7">
        <v>3</v>
      </c>
      <c r="AB18" s="8">
        <v>3.1</v>
      </c>
      <c r="AC18" s="8">
        <v>3.05</v>
      </c>
      <c r="AD18" s="8">
        <v>4.5</v>
      </c>
      <c r="AE18" s="8">
        <v>4.7</v>
      </c>
      <c r="AF18" s="8">
        <v>4.5999999999999996</v>
      </c>
      <c r="AG18" s="7"/>
      <c r="AH18" s="8"/>
      <c r="AI18" s="8"/>
      <c r="AJ18" s="8">
        <v>3.4128712871287128</v>
      </c>
      <c r="AK18" s="8">
        <v>3.5515774898625261</v>
      </c>
      <c r="AL18" s="8">
        <v>3.4822243884956192</v>
      </c>
      <c r="AM18" s="7"/>
      <c r="AN18" s="8"/>
      <c r="AO18" s="8"/>
      <c r="AP18" s="8">
        <v>2.2343856905483337</v>
      </c>
      <c r="AQ18" s="8">
        <v>2.3085926070418412</v>
      </c>
      <c r="AR18" s="9">
        <v>2.2714891487950872</v>
      </c>
    </row>
    <row r="19" spans="2:44">
      <c r="B19" s="6" t="s">
        <v>23</v>
      </c>
      <c r="C19" s="7">
        <v>2.0299999999999998</v>
      </c>
      <c r="D19" s="8">
        <v>1.98</v>
      </c>
      <c r="E19" s="8">
        <v>2.0049999999999999</v>
      </c>
      <c r="F19" s="8">
        <v>2.29</v>
      </c>
      <c r="G19" s="8">
        <v>2.33</v>
      </c>
      <c r="H19" s="8">
        <v>2.31</v>
      </c>
      <c r="I19" s="7">
        <v>2.2999999999999998</v>
      </c>
      <c r="J19" s="8">
        <v>2.2999999999999998</v>
      </c>
      <c r="K19" s="8">
        <v>2.2999999999999998</v>
      </c>
      <c r="L19" s="8">
        <v>2</v>
      </c>
      <c r="M19" s="8">
        <v>2</v>
      </c>
      <c r="N19" s="8">
        <v>2</v>
      </c>
      <c r="O19" s="7">
        <v>2.2999999999999998</v>
      </c>
      <c r="P19" s="8">
        <v>2.2000000000000002</v>
      </c>
      <c r="Q19" s="8">
        <v>2.25</v>
      </c>
      <c r="R19" s="8">
        <v>2.2000000000000002</v>
      </c>
      <c r="S19" s="8">
        <v>2.2000000000000002</v>
      </c>
      <c r="T19" s="8">
        <v>2.2000000000000002</v>
      </c>
      <c r="U19" s="7">
        <v>2.2999999999999998</v>
      </c>
      <c r="V19" s="8">
        <v>2.2999999999999998</v>
      </c>
      <c r="W19" s="8">
        <v>2.2999999999999998</v>
      </c>
      <c r="X19" s="8">
        <v>1.9</v>
      </c>
      <c r="Y19" s="8">
        <v>1.9</v>
      </c>
      <c r="Z19" s="8">
        <v>1.9</v>
      </c>
      <c r="AA19" s="7">
        <v>2</v>
      </c>
      <c r="AB19" s="8">
        <v>1.9</v>
      </c>
      <c r="AC19" s="8">
        <v>1.95</v>
      </c>
      <c r="AD19" s="8">
        <v>1.8</v>
      </c>
      <c r="AE19" s="8">
        <v>1.8</v>
      </c>
      <c r="AF19" s="8">
        <v>1.8</v>
      </c>
      <c r="AG19" s="7"/>
      <c r="AH19" s="8"/>
      <c r="AI19" s="8"/>
      <c r="AJ19" s="8">
        <v>1.7686941141790311</v>
      </c>
      <c r="AK19" s="8">
        <v>1.8707716442788509</v>
      </c>
      <c r="AL19" s="8">
        <v>1.8197328792289409</v>
      </c>
      <c r="AM19" s="7"/>
      <c r="AN19" s="8"/>
      <c r="AO19" s="8"/>
      <c r="AP19" s="8">
        <v>1.6772971895555113</v>
      </c>
      <c r="AQ19" s="8">
        <v>1.6784452296819787</v>
      </c>
      <c r="AR19" s="9">
        <v>1.6778712096187451</v>
      </c>
    </row>
    <row r="20" spans="2:44" ht="15.75" thickBot="1">
      <c r="B20" s="10" t="s">
        <v>24</v>
      </c>
      <c r="C20" s="11">
        <v>1.76</v>
      </c>
      <c r="D20" s="12">
        <v>1.74</v>
      </c>
      <c r="E20" s="12">
        <v>1.75</v>
      </c>
      <c r="F20" s="12">
        <v>1.52</v>
      </c>
      <c r="G20" s="12">
        <v>1.53</v>
      </c>
      <c r="H20" s="12">
        <v>1.5249999999999999</v>
      </c>
      <c r="I20" s="11">
        <v>1.8</v>
      </c>
      <c r="J20" s="12">
        <v>1.8</v>
      </c>
      <c r="K20" s="12">
        <v>1.8</v>
      </c>
      <c r="L20" s="12">
        <v>1.9</v>
      </c>
      <c r="M20" s="12">
        <v>1.9</v>
      </c>
      <c r="N20" s="12">
        <v>1.9</v>
      </c>
      <c r="O20" s="11">
        <v>2</v>
      </c>
      <c r="P20" s="12">
        <v>2.1</v>
      </c>
      <c r="Q20" s="12">
        <v>2.0499999999999998</v>
      </c>
      <c r="R20" s="12">
        <v>1.9</v>
      </c>
      <c r="S20" s="12">
        <v>2</v>
      </c>
      <c r="T20" s="12">
        <v>1.95</v>
      </c>
      <c r="U20" s="11">
        <v>2</v>
      </c>
      <c r="V20" s="12">
        <v>2.1</v>
      </c>
      <c r="W20" s="12">
        <v>2.0499999999999998</v>
      </c>
      <c r="X20" s="12">
        <v>1.8</v>
      </c>
      <c r="Y20" s="12">
        <v>1.8</v>
      </c>
      <c r="Z20" s="12">
        <v>1.8</v>
      </c>
      <c r="AA20" s="11">
        <v>1.9</v>
      </c>
      <c r="AB20" s="12">
        <v>1.9</v>
      </c>
      <c r="AC20" s="12">
        <v>1.9</v>
      </c>
      <c r="AD20" s="12">
        <v>1.9</v>
      </c>
      <c r="AE20" s="12">
        <v>1.8</v>
      </c>
      <c r="AF20" s="12">
        <v>1.85</v>
      </c>
      <c r="AG20" s="11"/>
      <c r="AH20" s="12"/>
      <c r="AI20" s="12"/>
      <c r="AJ20" s="12">
        <v>1.6875555116944636</v>
      </c>
      <c r="AK20" s="12">
        <v>1.6731898238747553</v>
      </c>
      <c r="AL20" s="12">
        <v>1.6803726677846096</v>
      </c>
      <c r="AM20" s="11"/>
      <c r="AN20" s="12"/>
      <c r="AO20" s="12"/>
      <c r="AP20" s="12">
        <v>5.3819409953312798</v>
      </c>
      <c r="AQ20" s="12">
        <v>1.8001764878909696</v>
      </c>
      <c r="AR20" s="13">
        <v>3.5910587416111248</v>
      </c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100</v>
      </c>
      <c r="S29" s="30"/>
      <c r="T29" s="31"/>
      <c r="V29" s="14">
        <f>IFERROR(AVERAGE(E9:E10,E15:E16,H15:H16,H9:H10),"No Data")</f>
        <v>1.534375</v>
      </c>
      <c r="W29" s="15">
        <f>IFERROR(AVERAGE(E11:E12,E17:E18,H17:H18,H11:H12),"No Data")</f>
        <v>1.5168750000000002</v>
      </c>
      <c r="X29" s="15">
        <f>IFERROR(AVERAGE(E13:E14,E19:E20,H19:H20,H13:H14),"No Data")</f>
        <v>1.7006250000000001</v>
      </c>
      <c r="Y29" s="15">
        <f>IFERROR(AVERAGE(E9:E20),"No Data")</f>
        <v>1.5495833333333333</v>
      </c>
      <c r="Z29" s="16">
        <f>IFERROR(AVERAGE(H9:H20),"No Data")</f>
        <v>1.618333333333333</v>
      </c>
      <c r="AA29" s="14">
        <f>IFERROR(AVERAGE(K9:K10,K15:K16,N15:N16,N9:N10),"No Data")</f>
        <v>1.6875000000000002</v>
      </c>
      <c r="AB29" s="14">
        <f>IFERROR(AVERAGE(K11:K12,K17:K18,N17:N18,N11:N12),"No Data")</f>
        <v>1.8062499999999997</v>
      </c>
      <c r="AC29" s="14">
        <f>IFERROR(AVERAGE(K13:K14,K19:K20,N19:N20,N13:N14),"No Data")</f>
        <v>1.7375000000000003</v>
      </c>
      <c r="AD29" s="15">
        <f>IFERROR(AVERAGE(K9:K20),"No Data")</f>
        <v>1.8208333333333335</v>
      </c>
      <c r="AE29" s="16">
        <f>IFERROR(AVERAGE(N9:N20),"No Data")</f>
        <v>1.6666666666666667</v>
      </c>
      <c r="AF29" s="14">
        <f>IFERROR(AVERAGE(Q9:Q10,Q15:Q16,T15:T16,T9:T10),"No Data")</f>
        <v>1.7499999999999998</v>
      </c>
      <c r="AG29" s="14">
        <f>IFERROR(AVERAGE(Q11:Q12,Q17:Q18,T17:T18,T11:T12),"No Data")</f>
        <v>2.0125000000000002</v>
      </c>
      <c r="AH29" s="14">
        <f>IFERROR(AVERAGE(Q13:Q14,Q19:Q20,T19:T20,T13:T14),"No Data")</f>
        <v>1.7812499999999998</v>
      </c>
      <c r="AI29" s="15">
        <f>IFERROR(AVERAGE(Q9:Q20),"No Data")</f>
        <v>1.8499999999999999</v>
      </c>
      <c r="AJ29" s="16">
        <f>IFERROR(AVERAGE(T9:T20),"No Data")</f>
        <v>1.8458333333333332</v>
      </c>
    </row>
    <row r="30" spans="2:44" ht="21">
      <c r="B30" s="6" t="s">
        <v>10</v>
      </c>
      <c r="C30" s="17">
        <v>100.4</v>
      </c>
      <c r="D30" s="18">
        <v>99.7</v>
      </c>
      <c r="E30" s="17">
        <v>101</v>
      </c>
      <c r="F30" s="18">
        <v>101</v>
      </c>
      <c r="G30" s="17">
        <v>101</v>
      </c>
      <c r="H30" s="18">
        <v>102</v>
      </c>
      <c r="I30" s="17">
        <v>101</v>
      </c>
      <c r="J30" s="18">
        <v>126</v>
      </c>
      <c r="K30" s="17">
        <v>98</v>
      </c>
      <c r="L30" s="18">
        <v>104</v>
      </c>
      <c r="M30" s="17"/>
      <c r="N30" s="18">
        <v>101.5</v>
      </c>
      <c r="O30" s="17"/>
      <c r="P30" s="19">
        <v>101</v>
      </c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101.2</v>
      </c>
      <c r="D31" s="18">
        <v>101.2</v>
      </c>
      <c r="E31" s="17">
        <v>100</v>
      </c>
      <c r="F31" s="18">
        <v>100</v>
      </c>
      <c r="G31" s="17">
        <v>100</v>
      </c>
      <c r="H31" s="18">
        <v>100</v>
      </c>
      <c r="I31" s="17">
        <v>99</v>
      </c>
      <c r="J31" s="18">
        <v>103</v>
      </c>
      <c r="K31" s="17">
        <v>100</v>
      </c>
      <c r="L31" s="18">
        <v>100</v>
      </c>
      <c r="M31" s="17"/>
      <c r="N31" s="18">
        <v>100.5</v>
      </c>
      <c r="O31" s="17"/>
      <c r="P31" s="19">
        <v>101</v>
      </c>
      <c r="R31" s="29">
        <f>IFERROR(ROUND(AVERAGE(F30:F41,H30:H41,J30:J41,L30:L41,N30:N41,P30:P41,D30:D41),0),"NO DATA")</f>
        <v>100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101.3</v>
      </c>
      <c r="D32" s="18">
        <v>99.7</v>
      </c>
      <c r="E32" s="17">
        <v>99</v>
      </c>
      <c r="F32" s="18">
        <v>100</v>
      </c>
      <c r="G32" s="17">
        <v>102</v>
      </c>
      <c r="H32" s="18">
        <v>102</v>
      </c>
      <c r="I32" s="17">
        <v>100</v>
      </c>
      <c r="J32" s="18">
        <v>102</v>
      </c>
      <c r="K32" s="17">
        <v>99</v>
      </c>
      <c r="L32" s="18">
        <v>104</v>
      </c>
      <c r="M32" s="17"/>
      <c r="N32" s="18">
        <v>100.5</v>
      </c>
      <c r="O32" s="17"/>
      <c r="P32" s="19">
        <v>100</v>
      </c>
      <c r="R32" s="32" t="s">
        <v>12</v>
      </c>
      <c r="S32" s="33"/>
      <c r="T32" s="34"/>
      <c r="V32" s="14">
        <f>IFERROR(AVERAGE(W9:W10,W15:W16,Z15:Z16,Z9:Z10),"No Data")</f>
        <v>1.675</v>
      </c>
      <c r="W32" s="14">
        <f>IFERROR(AVERAGE(W11:W12,W17:W18,Z17:Z18,Z11:Z12),"No Data")</f>
        <v>1.9187499999999997</v>
      </c>
      <c r="X32" s="14">
        <f>IFERROR(AVERAGE(W13:W14,W19:W20,Z19:Z20,Z13:Z14),"No Data")</f>
        <v>1.6687500000000002</v>
      </c>
      <c r="Y32" s="15">
        <f>IFERROR(AVERAGE(W9:W20),"No Data")</f>
        <v>1.7458333333333336</v>
      </c>
      <c r="Z32" s="16">
        <f>IFERROR(AVERAGE(Z9:Z20),"No Data")</f>
        <v>1.7625000000000002</v>
      </c>
      <c r="AA32" s="14">
        <f>IFERROR(AVERAGE(AC9:AC10,AC15:AC16,AF15:AF16,AF9:AF10),"No Data")</f>
        <v>1.575</v>
      </c>
      <c r="AB32" s="14">
        <f>IFERROR(AVERAGE(AC11:AC12,AC17:AC18,AF17:AF18,AF11:AF12),"No Data")</f>
        <v>2.0437500000000002</v>
      </c>
      <c r="AC32" s="14">
        <f>IFERROR(AVERAGE(AC13:AC14,AC19:AC20,AF19:AF20,AF13:AF14),"No Data")</f>
        <v>1.5562500000000001</v>
      </c>
      <c r="AD32" s="15">
        <f>IFERROR(AVERAGE(AC9:AC20),"No Data")</f>
        <v>1.645833333333333</v>
      </c>
      <c r="AE32" s="16">
        <f>IFERROR(AVERAGE(AF9:AF20),"No Data")</f>
        <v>1.8041666666666669</v>
      </c>
      <c r="AF32" s="14">
        <f>IFERROR(AVERAGE(AI9:AI10,AI15:AI16,AL15:AL16,AL9:AL10),"No Data")</f>
        <v>1.4746239555312464</v>
      </c>
      <c r="AG32" s="14">
        <f>IFERROR(AVERAGE(AI11:AI12,AI17:AI18,AL17:AL18,AL11:AL12),"No Data")</f>
        <v>1.85653368743165</v>
      </c>
      <c r="AH32" s="14">
        <f>IFERROR(AVERAGE(AI13:AI14,AI19:AI20,AL19:AL20,AL13:AL14),"No Data")</f>
        <v>1.427466267195924</v>
      </c>
      <c r="AI32" s="15" t="str">
        <f>IFERROR(AVERAGE(AI9:AI20),"No Data")</f>
        <v>No Data</v>
      </c>
      <c r="AJ32" s="16">
        <f>IFERROR(AVERAGE(AL9:AL20),"No Data")</f>
        <v>1.5862079700529401</v>
      </c>
    </row>
    <row r="33" spans="2:36" ht="21">
      <c r="B33" s="6" t="s">
        <v>14</v>
      </c>
      <c r="C33" s="17">
        <v>99.1</v>
      </c>
      <c r="D33" s="18">
        <v>100.6</v>
      </c>
      <c r="E33" s="17">
        <v>102</v>
      </c>
      <c r="F33" s="18">
        <v>97</v>
      </c>
      <c r="G33" s="17">
        <v>100</v>
      </c>
      <c r="H33" s="18">
        <v>98</v>
      </c>
      <c r="I33" s="17">
        <v>100</v>
      </c>
      <c r="J33" s="18"/>
      <c r="K33" s="17">
        <v>99</v>
      </c>
      <c r="L33" s="18">
        <v>105</v>
      </c>
      <c r="M33" s="17"/>
      <c r="N33" s="18">
        <v>100.5</v>
      </c>
      <c r="O33" s="17"/>
      <c r="P33" s="19">
        <v>97.5</v>
      </c>
      <c r="R33" s="29">
        <f>IFERROR(ROUND(AVERAGE(C30:P31,C36:P37),0),"NO DATA")</f>
        <v>100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99.3</v>
      </c>
      <c r="D34" s="18">
        <v>102.5</v>
      </c>
      <c r="E34" s="17">
        <v>101</v>
      </c>
      <c r="F34" s="18">
        <v>101</v>
      </c>
      <c r="G34" s="17">
        <v>102</v>
      </c>
      <c r="H34" s="18">
        <v>101</v>
      </c>
      <c r="I34" s="17">
        <v>101</v>
      </c>
      <c r="J34" s="18">
        <v>92</v>
      </c>
      <c r="K34" s="17">
        <v>101</v>
      </c>
      <c r="L34" s="18">
        <v>103</v>
      </c>
      <c r="M34" s="17"/>
      <c r="N34" s="18">
        <v>102</v>
      </c>
      <c r="O34" s="17"/>
      <c r="P34" s="19">
        <v>100</v>
      </c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101.5</v>
      </c>
      <c r="D35" s="18">
        <v>103.1</v>
      </c>
      <c r="E35" s="17">
        <v>101</v>
      </c>
      <c r="F35" s="18">
        <v>100</v>
      </c>
      <c r="G35" s="17">
        <v>99</v>
      </c>
      <c r="H35" s="18">
        <v>100</v>
      </c>
      <c r="I35" s="17">
        <v>99</v>
      </c>
      <c r="J35" s="18">
        <v>127</v>
      </c>
      <c r="K35" s="17">
        <v>98</v>
      </c>
      <c r="L35" s="18">
        <v>107</v>
      </c>
      <c r="M35" s="17"/>
      <c r="N35" s="18">
        <v>100</v>
      </c>
      <c r="O35" s="17"/>
      <c r="P35" s="19">
        <v>99.5</v>
      </c>
      <c r="R35" s="29">
        <f>IFERROR(ROUND(AVERAGE(C32:P33,C38:P39),0),"NO DATA")</f>
        <v>100</v>
      </c>
      <c r="S35" s="30"/>
      <c r="T35" s="31"/>
      <c r="V35" s="14">
        <f>IFERROR(AVERAGE(AO9:AO10,AO15:AO16,AR15:AR16,AR9:AR10),"No Data")</f>
        <v>1.4785628426355553</v>
      </c>
      <c r="W35" s="14">
        <f>IFERROR(AVERAGE(AO11:AO12,AO17:AO18,AR17:AR18,AR11:AR12),"No Data")</f>
        <v>1.6400531486898973</v>
      </c>
      <c r="X35" s="14">
        <f>IFERROR(AVERAGE(AO13:AO14,AO19:AO20,AR19:AR20,AR13:AR14),"No Data")</f>
        <v>1.976504465113901</v>
      </c>
      <c r="Y35" s="15" t="str">
        <f>IFERROR(AVERAGE(AO9:AO20),"No Data")</f>
        <v>No Data</v>
      </c>
      <c r="Z35" s="16">
        <f>IFERROR(AVERAGE(AR9:AR20),"No Data")</f>
        <v>1.6983734854797847</v>
      </c>
    </row>
    <row r="36" spans="2:36" ht="21">
      <c r="B36" s="6" t="s">
        <v>19</v>
      </c>
      <c r="C36" s="17">
        <v>100.4</v>
      </c>
      <c r="D36" s="18">
        <v>100.7</v>
      </c>
      <c r="E36" s="17">
        <v>101</v>
      </c>
      <c r="F36" s="18">
        <v>101</v>
      </c>
      <c r="G36" s="17">
        <v>100</v>
      </c>
      <c r="H36" s="18">
        <v>99</v>
      </c>
      <c r="I36" s="17">
        <v>100</v>
      </c>
      <c r="J36" s="18">
        <v>94</v>
      </c>
      <c r="K36" s="17">
        <v>101</v>
      </c>
      <c r="L36" s="18">
        <v>100</v>
      </c>
      <c r="M36" s="17"/>
      <c r="N36" s="18">
        <v>100</v>
      </c>
      <c r="O36" s="17"/>
      <c r="P36" s="19">
        <v>101.5</v>
      </c>
      <c r="R36" s="32" t="s">
        <v>18</v>
      </c>
      <c r="S36" s="33"/>
      <c r="T36" s="34"/>
    </row>
    <row r="37" spans="2:36" ht="21.75" thickBot="1">
      <c r="B37" s="6" t="s">
        <v>20</v>
      </c>
      <c r="C37" s="17">
        <v>98.9</v>
      </c>
      <c r="D37" s="18">
        <v>98.4</v>
      </c>
      <c r="E37" s="17">
        <v>100</v>
      </c>
      <c r="F37" s="18">
        <v>99</v>
      </c>
      <c r="G37" s="17">
        <v>98</v>
      </c>
      <c r="H37" s="18">
        <v>99</v>
      </c>
      <c r="I37" s="17">
        <v>100</v>
      </c>
      <c r="J37" s="18">
        <v>80</v>
      </c>
      <c r="K37" s="17">
        <v>99</v>
      </c>
      <c r="L37" s="18">
        <v>98</v>
      </c>
      <c r="M37" s="17"/>
      <c r="N37" s="18">
        <v>99</v>
      </c>
      <c r="O37" s="17"/>
      <c r="P37" s="19">
        <v>99</v>
      </c>
      <c r="R37" s="35">
        <f>IFERROR(ROUND(AVERAGE(C34:P35,C40:P41),0),"NO DATA")</f>
        <v>100</v>
      </c>
      <c r="S37" s="36"/>
      <c r="T37" s="37"/>
    </row>
    <row r="38" spans="2:36" ht="19.5" thickBot="1">
      <c r="B38" s="6" t="s">
        <v>21</v>
      </c>
      <c r="C38" s="17">
        <v>101.9</v>
      </c>
      <c r="D38" s="18">
        <v>102</v>
      </c>
      <c r="E38" s="17">
        <v>101</v>
      </c>
      <c r="F38" s="18">
        <v>100</v>
      </c>
      <c r="G38" s="17">
        <v>101</v>
      </c>
      <c r="H38" s="18">
        <v>100</v>
      </c>
      <c r="I38" s="17">
        <v>100</v>
      </c>
      <c r="J38" s="18">
        <v>99</v>
      </c>
      <c r="K38" s="17">
        <v>99</v>
      </c>
      <c r="L38" s="18">
        <v>100</v>
      </c>
      <c r="M38" s="17"/>
      <c r="N38" s="18">
        <v>100.5</v>
      </c>
      <c r="O38" s="17"/>
      <c r="P38" s="19">
        <v>98</v>
      </c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100.8</v>
      </c>
      <c r="D39" s="18">
        <v>101.5</v>
      </c>
      <c r="E39" s="17">
        <v>100</v>
      </c>
      <c r="F39" s="18">
        <v>101</v>
      </c>
      <c r="G39" s="17">
        <v>102</v>
      </c>
      <c r="H39" s="18">
        <v>103</v>
      </c>
      <c r="I39" s="17">
        <v>100</v>
      </c>
      <c r="J39" s="18">
        <v>94</v>
      </c>
      <c r="K39" s="17">
        <v>101</v>
      </c>
      <c r="L39" s="18">
        <v>106</v>
      </c>
      <c r="M39" s="17"/>
      <c r="N39" s="18">
        <v>100</v>
      </c>
      <c r="O39" s="17"/>
      <c r="P39" s="19">
        <v>100</v>
      </c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102.4</v>
      </c>
      <c r="D40" s="18">
        <v>101.7</v>
      </c>
      <c r="E40" s="17">
        <v>102</v>
      </c>
      <c r="F40" s="18">
        <v>100</v>
      </c>
      <c r="G40" s="17">
        <v>100</v>
      </c>
      <c r="H40" s="18">
        <v>100</v>
      </c>
      <c r="I40" s="17">
        <v>99</v>
      </c>
      <c r="J40" s="18">
        <v>56</v>
      </c>
      <c r="K40" s="17">
        <v>101</v>
      </c>
      <c r="L40" s="18">
        <v>94</v>
      </c>
      <c r="M40" s="17"/>
      <c r="N40" s="18">
        <v>103</v>
      </c>
      <c r="O40" s="17"/>
      <c r="P40" s="19">
        <v>100</v>
      </c>
      <c r="V40" s="20">
        <f>IFERROR(AVERAGE(C30:D31,C36:D37),"No Data")</f>
        <v>100.1125</v>
      </c>
      <c r="W40" s="21">
        <f>IFERROR(AVERAGE(C32:D33,C38:D39),"No Data")</f>
        <v>100.8625</v>
      </c>
      <c r="X40" s="21">
        <f>IFERROR(AVERAGE(C34:D35,C40:D41),"No Error")</f>
        <v>101.53750000000001</v>
      </c>
      <c r="Y40" s="21">
        <f>IFERROR(AVERAGE(C30:C41),"No Data")</f>
        <v>100.69999999999999</v>
      </c>
      <c r="Z40" s="22">
        <f>IFERROR(AVERAGE(D30:D41),"No Data")</f>
        <v>100.97500000000001</v>
      </c>
      <c r="AA40" s="20">
        <f>IFERROR(AVERAGE(E30:F31,E36:F37),"No Data")</f>
        <v>100.375</v>
      </c>
      <c r="AB40" s="21">
        <f>IFERROR(AVERAGE(E32:F33,E38:F39),"No Data")</f>
        <v>100</v>
      </c>
      <c r="AC40" s="21">
        <f>IFERROR(AVERAGE(E34:F35,E40:F41),"No Error")</f>
        <v>100.625</v>
      </c>
      <c r="AD40" s="21">
        <f>IFERROR(AVERAGE(E30:E41),"No Data")</f>
        <v>100.66666666666667</v>
      </c>
      <c r="AE40" s="22">
        <f>IFERROR(AVERAGE(F30:F41),"No Data")</f>
        <v>100</v>
      </c>
      <c r="AF40" s="20">
        <f>IFERROR(AVERAGE(G30:H31,G36:H37),"No Data")</f>
        <v>99.875</v>
      </c>
      <c r="AG40" s="21">
        <f>IFERROR(AVERAGE(G38:H39,G32:H33),"No Data")</f>
        <v>101</v>
      </c>
      <c r="AH40" s="21">
        <f>IFERROR(AVERAGE(G34:H35,G40:H41),"No Error")</f>
        <v>100.125</v>
      </c>
      <c r="AI40" s="21">
        <f>IFERROR(AVERAGE(G30:G41),"No Data")</f>
        <v>100.41666666666667</v>
      </c>
      <c r="AJ40" s="22">
        <f>IFERROR(AVERAGE(H30:H41),"No Data")</f>
        <v>100.25</v>
      </c>
    </row>
    <row r="41" spans="2:36" ht="19.5" thickBot="1">
      <c r="B41" s="10" t="s">
        <v>24</v>
      </c>
      <c r="C41" s="20">
        <v>101.2</v>
      </c>
      <c r="D41" s="21">
        <v>100.6</v>
      </c>
      <c r="E41" s="20">
        <v>100</v>
      </c>
      <c r="F41" s="21">
        <v>100</v>
      </c>
      <c r="G41" s="20">
        <v>100</v>
      </c>
      <c r="H41" s="21">
        <v>99</v>
      </c>
      <c r="I41" s="20">
        <v>99</v>
      </c>
      <c r="J41" s="21">
        <v>96</v>
      </c>
      <c r="K41" s="20">
        <v>100</v>
      </c>
      <c r="L41" s="21">
        <v>97</v>
      </c>
      <c r="M41" s="20"/>
      <c r="N41" s="21">
        <v>99</v>
      </c>
      <c r="O41" s="20"/>
      <c r="P41" s="22">
        <v>99.5</v>
      </c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100.375</v>
      </c>
      <c r="W43" s="21">
        <f>IFERROR(AVERAGE(I32:J33,I38:J39),"No Data")</f>
        <v>99.285714285714292</v>
      </c>
      <c r="X43" s="21">
        <f>IFERROR(AVERAGE(I34:J35,I40:J41),"No Error")</f>
        <v>96.125</v>
      </c>
      <c r="Y43" s="21">
        <f>IFERROR(AVERAGE(I30:I41),"No Data")</f>
        <v>99.833333333333329</v>
      </c>
      <c r="Z43" s="22">
        <f>IFERROR(AVERAGE(J30:J41),"No Data")</f>
        <v>97.181818181818187</v>
      </c>
      <c r="AA43" s="20">
        <f>IFERROR(AVERAGE(K30:L31,K36:L37),"No Data")</f>
        <v>100</v>
      </c>
      <c r="AB43" s="21">
        <f>IFERROR(AVERAGE(K32:L33,K38:L39),"No Data")</f>
        <v>101.625</v>
      </c>
      <c r="AC43" s="21">
        <f>IFERROR(AVERAGE(K34:L35,K40:L41),"No Error")</f>
        <v>100.125</v>
      </c>
      <c r="AD43" s="21">
        <f>IFERROR(AVERAGE(K30:K41),"No Data")</f>
        <v>99.666666666666671</v>
      </c>
      <c r="AE43" s="22">
        <f>IFERROR(AVERAGE(L30:L41),"No Data")</f>
        <v>101.5</v>
      </c>
      <c r="AF43" s="20">
        <f>IFERROR(AVERAGE(M30:N31,M36:N37),"No Data")</f>
        <v>100.25</v>
      </c>
      <c r="AG43" s="21">
        <f>IFERROR(AVERAGE(M32:N33,M38:N39),"No Data")</f>
        <v>100.375</v>
      </c>
      <c r="AH43" s="21">
        <f>IFERROR(AVERAGE(M34:N35,M40:N41),"No Error")</f>
        <v>101</v>
      </c>
      <c r="AI43" s="21" t="str">
        <f>IFERROR(AVERAGE(M30:M41),"No Data")</f>
        <v>No Data</v>
      </c>
      <c r="AJ43" s="22">
        <f>IFERROR(AVERAGE(N30:N41),"No Data")</f>
        <v>100.54166666666667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>
        <f>IFERROR(AVERAGE(O30:P31,O36:P37),"No Data")</f>
        <v>100.625</v>
      </c>
      <c r="W46" s="21">
        <f>IFERROR(AVERAGE(O32:P33,O38:P39),"No Data")</f>
        <v>98.875</v>
      </c>
      <c r="X46" s="21">
        <f>IFERROR(AVERAGE(O34:P35,O40:P41),"No Error")</f>
        <v>99.75</v>
      </c>
      <c r="Y46" s="21" t="str">
        <f>IFERROR(AVERAGE(O30:O41),"No Data")</f>
        <v>No Data</v>
      </c>
      <c r="Z46" s="22">
        <f>IFERROR(AVERAGE(P30:P41),"No Data")</f>
        <v>99.75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F80-87DF-40EB-B431-9422A9C26389}">
  <dimension ref="A1:L22"/>
  <sheetViews>
    <sheetView workbookViewId="0">
      <selection activeCell="R13" sqref="R13"/>
    </sheetView>
  </sheetViews>
  <sheetFormatPr defaultRowHeight="15"/>
  <cols>
    <col min="2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</cols>
  <sheetData>
    <row r="1" spans="1:1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>
      <c r="A2" s="74">
        <v>0</v>
      </c>
      <c r="B2" s="74">
        <v>1.37</v>
      </c>
      <c r="C2" s="74">
        <v>1.45</v>
      </c>
      <c r="D2" s="74">
        <v>1.7969999999999999</v>
      </c>
      <c r="E2" s="74">
        <v>1.667</v>
      </c>
      <c r="F2" s="74">
        <v>1.8109999999999999</v>
      </c>
      <c r="G2" s="74">
        <v>1.8740000000000001</v>
      </c>
      <c r="H2" s="74">
        <v>1.6910000000000001</v>
      </c>
      <c r="I2" s="74">
        <v>1.9830000000000001</v>
      </c>
      <c r="J2" s="74">
        <v>1.8069999999999999</v>
      </c>
      <c r="K2" s="74">
        <v>1.859</v>
      </c>
      <c r="L2" s="74">
        <v>1.887</v>
      </c>
    </row>
    <row r="3" spans="1:12">
      <c r="A3" s="74">
        <v>50</v>
      </c>
      <c r="B3" s="74">
        <v>1.48</v>
      </c>
      <c r="C3" s="74">
        <v>1.25</v>
      </c>
      <c r="D3" s="74">
        <v>1.288</v>
      </c>
      <c r="E3" s="74">
        <v>1.3069999999999999</v>
      </c>
      <c r="F3" s="74">
        <v>1.35</v>
      </c>
      <c r="G3" s="74">
        <v>1.4530000000000001</v>
      </c>
      <c r="H3" s="74">
        <v>1.331</v>
      </c>
      <c r="I3" s="74">
        <v>1.5509999999999999</v>
      </c>
      <c r="J3" s="74">
        <v>1.419</v>
      </c>
      <c r="K3" s="74">
        <v>1.516</v>
      </c>
      <c r="L3" s="74">
        <v>1.282</v>
      </c>
    </row>
    <row r="4" spans="1:12">
      <c r="A4" s="74">
        <v>100</v>
      </c>
      <c r="B4" s="74">
        <v>1.56</v>
      </c>
      <c r="C4" s="74">
        <v>1.19</v>
      </c>
      <c r="D4" s="74">
        <v>1.415</v>
      </c>
      <c r="E4" s="74">
        <v>1.3</v>
      </c>
      <c r="F4" s="74">
        <v>1.55</v>
      </c>
      <c r="G4" s="74">
        <v>1.4359999999999999</v>
      </c>
      <c r="H4" s="74">
        <v>1.5469999999999999</v>
      </c>
      <c r="I4" s="74">
        <v>1.587</v>
      </c>
      <c r="J4" s="74">
        <v>1.325</v>
      </c>
      <c r="K4" s="74">
        <v>1.72</v>
      </c>
      <c r="L4" s="74">
        <v>1.379</v>
      </c>
    </row>
    <row r="5" spans="1:12">
      <c r="A5" s="74">
        <v>150</v>
      </c>
      <c r="B5" s="74">
        <v>1.26</v>
      </c>
      <c r="C5" s="74">
        <v>1.22</v>
      </c>
      <c r="D5" s="74">
        <v>1.403</v>
      </c>
      <c r="E5" s="74">
        <v>1.458</v>
      </c>
      <c r="F5" s="74">
        <v>1.5680000000000001</v>
      </c>
      <c r="G5" s="74">
        <v>1.556</v>
      </c>
      <c r="H5" s="74">
        <v>1.498</v>
      </c>
      <c r="I5" s="74">
        <v>1.756</v>
      </c>
      <c r="J5" s="74">
        <v>1.4019999999999999</v>
      </c>
      <c r="K5" s="74">
        <v>1.8049999999999999</v>
      </c>
      <c r="L5" s="74">
        <v>1.56</v>
      </c>
    </row>
    <row r="6" spans="1:12">
      <c r="A6" s="74">
        <v>200</v>
      </c>
      <c r="B6" s="74">
        <v>1.35</v>
      </c>
      <c r="C6" s="74">
        <v>1.19</v>
      </c>
      <c r="D6" s="74">
        <v>1.548</v>
      </c>
      <c r="E6" s="74">
        <v>1.5509999999999999</v>
      </c>
      <c r="F6" s="74">
        <v>1.5349999999999999</v>
      </c>
      <c r="G6" s="74">
        <v>1.5289999999999999</v>
      </c>
      <c r="H6" s="74">
        <v>1.5129999999999999</v>
      </c>
      <c r="I6" s="74">
        <v>1.724</v>
      </c>
      <c r="J6" s="74">
        <v>1.3839999999999999</v>
      </c>
      <c r="K6" s="74">
        <v>1.9339999999999999</v>
      </c>
      <c r="L6" s="74">
        <v>1.645</v>
      </c>
    </row>
    <row r="7" spans="1:12">
      <c r="A7" s="74">
        <v>250</v>
      </c>
      <c r="B7" s="74">
        <v>1.41</v>
      </c>
      <c r="C7" s="74">
        <v>1.44</v>
      </c>
      <c r="D7" s="74">
        <v>1.9319999999999999</v>
      </c>
      <c r="E7" s="74">
        <v>1.927</v>
      </c>
      <c r="F7" s="74">
        <v>1.9730000000000001</v>
      </c>
      <c r="G7" s="74">
        <v>1.976</v>
      </c>
      <c r="H7" s="74">
        <v>1.8979999999999999</v>
      </c>
      <c r="I7" s="74">
        <v>2.1269999999999998</v>
      </c>
      <c r="J7" s="74">
        <v>1.663</v>
      </c>
      <c r="K7" s="74">
        <v>2.4790000000000001</v>
      </c>
      <c r="L7" s="74">
        <v>2.024</v>
      </c>
    </row>
    <row r="8" spans="1:12">
      <c r="A8" s="74">
        <v>300</v>
      </c>
      <c r="B8" s="74">
        <v>1.46</v>
      </c>
      <c r="C8" s="74">
        <v>1.56</v>
      </c>
      <c r="D8" s="74">
        <v>1.671</v>
      </c>
      <c r="E8" s="74">
        <v>1.784</v>
      </c>
      <c r="F8" s="74">
        <v>1.651</v>
      </c>
      <c r="G8" s="74">
        <v>1.9730000000000001</v>
      </c>
      <c r="H8" s="74">
        <v>1.869</v>
      </c>
      <c r="I8" s="74">
        <v>2.1360000000000001</v>
      </c>
      <c r="J8" s="74">
        <v>1.772</v>
      </c>
      <c r="K8" s="74">
        <v>1.925</v>
      </c>
      <c r="L8" s="74">
        <v>1.8819999999999999</v>
      </c>
    </row>
    <row r="9" spans="1:12">
      <c r="A9" s="74">
        <v>350</v>
      </c>
      <c r="B9" s="74">
        <v>1.23</v>
      </c>
      <c r="C9" s="74">
        <v>1.41</v>
      </c>
      <c r="D9" s="74">
        <v>1.399</v>
      </c>
      <c r="E9" s="74">
        <v>1.3380000000000001</v>
      </c>
      <c r="F9" s="74">
        <v>1.363</v>
      </c>
      <c r="G9" s="74">
        <v>1.403</v>
      </c>
      <c r="H9" s="74">
        <v>1.3919999999999999</v>
      </c>
      <c r="I9" s="74">
        <v>1.756</v>
      </c>
      <c r="J9" s="74">
        <v>1.504</v>
      </c>
      <c r="K9" s="74">
        <v>1.7569999999999999</v>
      </c>
      <c r="L9" s="74">
        <v>1.456</v>
      </c>
    </row>
    <row r="10" spans="1:12">
      <c r="A10" s="74">
        <v>400</v>
      </c>
      <c r="B10" s="74">
        <v>1.46</v>
      </c>
      <c r="C10" s="74">
        <v>1.37</v>
      </c>
      <c r="D10" s="74">
        <v>1.4790000000000001</v>
      </c>
      <c r="E10" s="74">
        <v>1.371</v>
      </c>
      <c r="F10" s="74">
        <v>1.498</v>
      </c>
      <c r="G10" s="74">
        <v>1.36</v>
      </c>
      <c r="H10" s="74">
        <v>1.4750000000000001</v>
      </c>
      <c r="I10" s="74">
        <v>1.5569999999999999</v>
      </c>
      <c r="J10" s="74">
        <v>1.3979999999999999</v>
      </c>
      <c r="K10" s="74">
        <v>1.569</v>
      </c>
      <c r="L10" s="74">
        <v>1.4319999999999999</v>
      </c>
    </row>
    <row r="11" spans="1:12">
      <c r="A11" s="74">
        <v>450</v>
      </c>
      <c r="B11" s="74">
        <v>1.52</v>
      </c>
      <c r="C11" s="74">
        <v>1.35</v>
      </c>
      <c r="D11" s="74">
        <v>1.609</v>
      </c>
      <c r="E11" s="74">
        <v>1.534</v>
      </c>
      <c r="F11" s="74">
        <v>1.724</v>
      </c>
      <c r="G11" s="74">
        <v>1.621</v>
      </c>
      <c r="H11" s="74">
        <v>1.6890000000000001</v>
      </c>
      <c r="I11" s="74">
        <v>1.7230000000000001</v>
      </c>
      <c r="J11" s="74">
        <v>1.55</v>
      </c>
      <c r="K11" s="74">
        <v>1.712</v>
      </c>
      <c r="L11" s="74">
        <v>1.643</v>
      </c>
    </row>
    <row r="12" spans="1:12">
      <c r="A12" s="74">
        <v>500</v>
      </c>
      <c r="B12" s="74">
        <v>1.43</v>
      </c>
      <c r="C12" s="74">
        <v>1.42</v>
      </c>
      <c r="D12" s="74">
        <v>1.343</v>
      </c>
      <c r="E12" s="74">
        <v>1.528</v>
      </c>
      <c r="F12" s="74">
        <v>1.7949999999999999</v>
      </c>
      <c r="G12" s="74">
        <v>1.7749999999999999</v>
      </c>
      <c r="H12" s="74">
        <v>1.536</v>
      </c>
      <c r="I12" s="74">
        <v>2.0369999999999999</v>
      </c>
      <c r="J12" s="74">
        <v>1.603</v>
      </c>
      <c r="K12" s="74">
        <v>1.71</v>
      </c>
      <c r="L12" s="74">
        <v>1.633</v>
      </c>
    </row>
    <row r="13" spans="1:12">
      <c r="A13" s="74">
        <v>550</v>
      </c>
      <c r="B13" s="74">
        <v>1.66</v>
      </c>
      <c r="C13" s="74">
        <v>1.78</v>
      </c>
      <c r="D13" s="74">
        <v>1.9470000000000001</v>
      </c>
      <c r="E13" s="74">
        <v>1.9430000000000001</v>
      </c>
      <c r="F13" s="74">
        <v>1.9279999999999999</v>
      </c>
      <c r="G13" s="74">
        <v>2.0209999999999999</v>
      </c>
      <c r="H13" s="74">
        <v>2.0790000000000002</v>
      </c>
      <c r="I13" s="74">
        <v>2.3069999999999999</v>
      </c>
      <c r="J13" s="74">
        <v>2.0990000000000002</v>
      </c>
      <c r="K13" s="74">
        <v>1.6859999999999999</v>
      </c>
      <c r="L13" s="74">
        <v>1.7849999999999999</v>
      </c>
    </row>
    <row r="14" spans="1:12">
      <c r="A14" s="74">
        <v>600</v>
      </c>
      <c r="B14" s="74">
        <v>1.67</v>
      </c>
      <c r="C14" s="74">
        <v>1.45</v>
      </c>
      <c r="D14" s="74">
        <v>1.59</v>
      </c>
      <c r="E14" s="74">
        <v>1.5669999999999999</v>
      </c>
      <c r="F14" s="74">
        <v>1.9770000000000001</v>
      </c>
      <c r="G14" s="74">
        <v>1.7090000000000001</v>
      </c>
      <c r="H14" s="74">
        <v>1.857</v>
      </c>
      <c r="I14" s="74">
        <v>2.0089999999999999</v>
      </c>
      <c r="J14" s="74">
        <v>1.712</v>
      </c>
      <c r="K14" s="74">
        <v>1.7330000000000001</v>
      </c>
      <c r="L14" s="74">
        <v>1.55</v>
      </c>
    </row>
    <row r="15" spans="1:12">
      <c r="A15" s="74">
        <v>650</v>
      </c>
      <c r="B15" s="74">
        <v>1.99</v>
      </c>
      <c r="C15" s="74">
        <v>1.48</v>
      </c>
      <c r="D15" s="74">
        <v>1.74</v>
      </c>
      <c r="E15" s="74">
        <v>1.7609999999999999</v>
      </c>
      <c r="F15" s="74">
        <v>1.5960000000000001</v>
      </c>
      <c r="G15" s="74">
        <v>1.8169999999999999</v>
      </c>
      <c r="H15" s="74">
        <v>1.6919999999999999</v>
      </c>
      <c r="I15" s="74">
        <v>1.9670000000000001</v>
      </c>
      <c r="J15" s="74">
        <v>1.7569999999999999</v>
      </c>
      <c r="K15" s="74">
        <v>2.0619999999999998</v>
      </c>
      <c r="L15" s="74">
        <v>1.9139999999999999</v>
      </c>
    </row>
    <row r="16" spans="1:12">
      <c r="A16" s="74">
        <v>700</v>
      </c>
      <c r="B16" s="74">
        <v>1.37</v>
      </c>
      <c r="C16" s="74">
        <v>1.34</v>
      </c>
      <c r="D16" s="74">
        <v>1.4359999999999999</v>
      </c>
      <c r="E16" s="74">
        <v>1.2909999999999999</v>
      </c>
      <c r="F16" s="74">
        <v>1.3069999999999999</v>
      </c>
      <c r="G16" s="74">
        <v>1.383</v>
      </c>
      <c r="H16" s="74">
        <v>1.5169999999999999</v>
      </c>
      <c r="I16" s="74">
        <v>1.6439999999999999</v>
      </c>
      <c r="J16" s="74">
        <v>1.399</v>
      </c>
      <c r="K16" s="74">
        <v>1.3959999999999999</v>
      </c>
      <c r="L16" s="74">
        <v>1.526</v>
      </c>
    </row>
    <row r="17" spans="1:12">
      <c r="A17" s="74">
        <v>750</v>
      </c>
      <c r="B17" s="74">
        <v>1.56</v>
      </c>
      <c r="C17" s="74">
        <v>1.41</v>
      </c>
      <c r="D17" s="74">
        <v>1.62</v>
      </c>
      <c r="E17" s="74">
        <v>1.2889999999999999</v>
      </c>
      <c r="F17" s="74">
        <v>1.6819999999999999</v>
      </c>
      <c r="G17" s="74">
        <v>1.3879999999999999</v>
      </c>
      <c r="H17" s="74">
        <v>1.492</v>
      </c>
      <c r="I17" s="74">
        <v>1.7150000000000001</v>
      </c>
      <c r="J17" s="74">
        <v>1.4730000000000001</v>
      </c>
      <c r="K17" s="74">
        <v>1.4470000000000001</v>
      </c>
      <c r="L17" s="74">
        <v>1.5429999999999999</v>
      </c>
    </row>
    <row r="18" spans="1:12">
      <c r="A18" s="74">
        <v>800</v>
      </c>
      <c r="B18" s="74">
        <v>1.87</v>
      </c>
      <c r="C18" s="74">
        <v>1.52</v>
      </c>
      <c r="D18" s="74">
        <v>1.9610000000000001</v>
      </c>
      <c r="E18" s="74">
        <v>1.61</v>
      </c>
      <c r="F18" s="74">
        <v>1.849</v>
      </c>
      <c r="G18" s="74">
        <v>1.754</v>
      </c>
      <c r="H18" s="74">
        <v>1.794</v>
      </c>
      <c r="I18" s="74">
        <v>1.988</v>
      </c>
      <c r="J18" s="74">
        <v>1.802</v>
      </c>
      <c r="K18" s="74">
        <v>1.4890000000000001</v>
      </c>
      <c r="L18" s="74">
        <v>1.7509999999999999</v>
      </c>
    </row>
    <row r="19" spans="1:12">
      <c r="A19" s="74">
        <v>850</v>
      </c>
      <c r="B19" s="74">
        <v>1.97</v>
      </c>
      <c r="C19" s="74">
        <v>1.77</v>
      </c>
      <c r="D19" s="74">
        <v>1.875</v>
      </c>
      <c r="E19" s="74">
        <v>1.7809999999999999</v>
      </c>
      <c r="F19" s="74">
        <v>1.9510000000000001</v>
      </c>
      <c r="G19" s="74">
        <v>2.0169999999999999</v>
      </c>
      <c r="H19" s="74">
        <v>1.9550000000000001</v>
      </c>
      <c r="I19" s="74">
        <v>2.2429999999999999</v>
      </c>
      <c r="J19" s="74">
        <v>1.9419999999999999</v>
      </c>
      <c r="K19" s="74">
        <v>1.9730000000000001</v>
      </c>
      <c r="L19" s="74">
        <v>1.782</v>
      </c>
    </row>
    <row r="20" spans="1:12">
      <c r="A20" s="74">
        <v>900</v>
      </c>
      <c r="B20" s="74">
        <v>1.87</v>
      </c>
      <c r="C20" s="74">
        <v>1.59</v>
      </c>
      <c r="D20" s="74">
        <v>1.8380000000000001</v>
      </c>
      <c r="E20" s="74">
        <v>1.974</v>
      </c>
      <c r="F20" s="74">
        <v>2.0710000000000002</v>
      </c>
      <c r="G20" s="74">
        <v>2.0150000000000001</v>
      </c>
      <c r="H20" s="74">
        <v>2.169</v>
      </c>
      <c r="I20" s="74">
        <v>2.3919999999999999</v>
      </c>
      <c r="J20" s="74">
        <v>2.08</v>
      </c>
      <c r="K20" s="74">
        <v>1.879</v>
      </c>
      <c r="L20" s="74">
        <v>1.833</v>
      </c>
    </row>
    <row r="21" spans="1:12">
      <c r="A21" s="74">
        <v>950</v>
      </c>
      <c r="B21" s="74">
        <v>1.98</v>
      </c>
      <c r="C21" s="74">
        <v>1.72</v>
      </c>
      <c r="D21" s="74">
        <v>2.169</v>
      </c>
      <c r="E21" s="74">
        <v>1.9870000000000001</v>
      </c>
      <c r="F21" s="74">
        <v>2.278</v>
      </c>
      <c r="G21" s="74">
        <v>2.3010000000000002</v>
      </c>
      <c r="H21" s="74">
        <v>2.3319999999999999</v>
      </c>
      <c r="I21" s="74">
        <v>2.379</v>
      </c>
      <c r="J21" s="74">
        <v>2.2240000000000002</v>
      </c>
      <c r="K21" s="74">
        <v>2.0760000000000001</v>
      </c>
      <c r="L21" s="74">
        <v>1.8720000000000001</v>
      </c>
    </row>
    <row r="22" spans="1:12">
      <c r="A22" s="74">
        <v>1000</v>
      </c>
      <c r="B22" s="74">
        <v>2.1</v>
      </c>
      <c r="C22" s="74">
        <v>2.0299999999999998</v>
      </c>
      <c r="D22" s="74">
        <v>3.4649999999999999</v>
      </c>
      <c r="E22" s="74">
        <v>2.1669999999999998</v>
      </c>
      <c r="F22" s="74">
        <v>2.613</v>
      </c>
      <c r="G22" s="74">
        <v>2.988</v>
      </c>
      <c r="H22" s="74">
        <v>2.52</v>
      </c>
      <c r="I22" s="74">
        <v>2.669</v>
      </c>
      <c r="J22" s="74">
        <v>2.29</v>
      </c>
      <c r="K22" s="74">
        <v>2.4009999999999998</v>
      </c>
      <c r="L22" s="74">
        <v>2.1080000000000001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55F0-758C-4792-86E8-33DD2C08B394}">
  <dimension ref="A1:F8"/>
  <sheetViews>
    <sheetView tabSelected="1" workbookViewId="0">
      <selection sqref="A1:F8"/>
    </sheetView>
  </sheetViews>
  <sheetFormatPr defaultRowHeight="15"/>
  <sheetData>
    <row r="1" spans="1:6">
      <c r="A1" t="s">
        <v>41</v>
      </c>
      <c r="B1" t="s">
        <v>42</v>
      </c>
      <c r="C1" t="s">
        <v>43</v>
      </c>
      <c r="D1" t="s">
        <v>44</v>
      </c>
      <c r="E1" t="s">
        <v>3</v>
      </c>
      <c r="F1" t="s">
        <v>4</v>
      </c>
    </row>
    <row r="2" spans="1:6">
      <c r="A2" s="75">
        <v>2007</v>
      </c>
      <c r="B2" s="75">
        <v>100</v>
      </c>
      <c r="C2" s="75">
        <v>101</v>
      </c>
      <c r="D2" s="75">
        <v>102</v>
      </c>
      <c r="E2" s="75">
        <v>101</v>
      </c>
      <c r="F2" s="75">
        <v>101</v>
      </c>
    </row>
    <row r="3" spans="1:6">
      <c r="A3" s="75">
        <v>2010</v>
      </c>
      <c r="B3" s="75">
        <v>100</v>
      </c>
      <c r="C3" s="75">
        <v>100</v>
      </c>
      <c r="D3" s="75">
        <v>101</v>
      </c>
      <c r="E3" s="75">
        <v>101</v>
      </c>
      <c r="F3" s="75">
        <v>100</v>
      </c>
    </row>
    <row r="4" spans="1:6">
      <c r="A4" s="75">
        <v>2011</v>
      </c>
      <c r="B4" s="75">
        <v>100</v>
      </c>
      <c r="C4" s="75">
        <v>101</v>
      </c>
      <c r="D4" s="75">
        <v>100</v>
      </c>
      <c r="E4" s="75">
        <v>100</v>
      </c>
      <c r="F4" s="75">
        <v>100</v>
      </c>
    </row>
    <row r="5" spans="1:6">
      <c r="A5" s="75">
        <v>2012</v>
      </c>
      <c r="B5" s="75">
        <v>100</v>
      </c>
      <c r="C5" s="75">
        <v>99</v>
      </c>
      <c r="D5" s="75">
        <v>96</v>
      </c>
      <c r="E5" s="75">
        <v>100</v>
      </c>
      <c r="F5" s="75">
        <v>97</v>
      </c>
    </row>
    <row r="6" spans="1:6">
      <c r="A6" s="75">
        <v>2013</v>
      </c>
      <c r="B6" s="75">
        <v>100</v>
      </c>
      <c r="C6" s="75">
        <v>102</v>
      </c>
      <c r="D6" s="75">
        <v>100</v>
      </c>
      <c r="E6" s="75">
        <v>100</v>
      </c>
      <c r="F6" s="75">
        <v>102</v>
      </c>
    </row>
    <row r="7" spans="1:6">
      <c r="A7" s="75">
        <v>2023</v>
      </c>
      <c r="B7" s="75">
        <v>100</v>
      </c>
      <c r="C7" s="75">
        <v>100</v>
      </c>
      <c r="D7" s="75">
        <v>101</v>
      </c>
      <c r="E7" s="75" t="s">
        <v>45</v>
      </c>
      <c r="F7" s="75">
        <v>101</v>
      </c>
    </row>
    <row r="8" spans="1:6">
      <c r="A8" s="75">
        <v>2024</v>
      </c>
      <c r="B8" s="75">
        <v>101</v>
      </c>
      <c r="C8" s="75">
        <v>99</v>
      </c>
      <c r="D8" s="75">
        <v>100</v>
      </c>
      <c r="E8" s="75" t="s">
        <v>45</v>
      </c>
      <c r="F8" s="7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2025-03-05T19:52:23Z</dcterms:created>
  <dcterms:modified xsi:type="dcterms:W3CDTF">2025-03-25T18:32:04Z</dcterms:modified>
  <cp:category/>
  <cp:contentStatus/>
</cp:coreProperties>
</file>