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24" documentId="11_FFC65FC050396AF912160B316BD37D566612DBC7" xr6:coauthVersionLast="47" xr6:coauthVersionMax="47" xr10:uidLastSave="{E1CD2349-EBE6-471C-8632-10889841D09D}"/>
  <bookViews>
    <workbookView xWindow="-120" yWindow="-120" windowWidth="29040" windowHeight="15840" activeTab="2" xr2:uid="{00000000-000D-0000-FFFF-FFFF00000000}"/>
  </bookViews>
  <sheets>
    <sheet name="Sheet1" sheetId="1" r:id="rId1"/>
    <sheet name="Deflections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<sst xmlns="http://schemas.openxmlformats.org/spreadsheetml/2006/main" count="223" uniqueCount="34">
  <si>
    <t>Deflections</t>
  </si>
  <si>
    <t>9-I35-2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</si>
  <si>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</si>
  <si>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</si>
  <si>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</si>
  <si>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</si>
  <si>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</si>
  <si>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</si>
  <si>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</si>
  <si>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</si>
  <si>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</si>
  <si>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</si>
  <si>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</si>
  <si>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</si>
  <si>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</si>
  <si>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</si>
  <si>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</si>
  <si>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</si>
  <si>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</si>
  <si>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</si>
  <si>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</si>
  <si>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</si>
  <si>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</si>
  <si>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</si>
  <si>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</si>
  <si>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</si>
  <si>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</si>
  <si>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</si>
  <si>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</si>
  <si>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</si>
  <si>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Winter 13</t>
  </si>
  <si>
    <t>Summer 12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</si>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</sst>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55" zoomScaleNormal="55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1.2310000000000001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1.1499999999999999</v>
      </c>
      <c r="D9" s="8">
        <v>1.1499999999999999</v>
      </c>
      <c r="E9" s="8">
        <v>1.1499999999999999</v>
      </c>
      <c r="F9" s="8">
        <v>1.04</v>
      </c>
      <c r="G9" s="8">
        <v>1.04</v>
      </c>
      <c r="H9" s="8">
        <v>1.04</v>
      </c>
      <c r="I9" s="7"/>
      <c r="J9" s="8"/>
      <c r="K9" s="8"/>
      <c r="L9" s="8"/>
      <c r="M9" s="8"/>
      <c r="N9" s="8"/>
      <c r="O9" s="7"/>
      <c r="P9" s="8"/>
      <c r="Q9" s="8"/>
      <c r="R9" s="8"/>
      <c r="S9" s="8"/>
      <c r="T9" s="8"/>
      <c r="U9" s="7"/>
      <c r="V9" s="8"/>
      <c r="W9" s="8"/>
      <c r="X9" s="8">
        <v>1.1000000000000001</v>
      </c>
      <c r="Y9" s="8">
        <v>1.1000000000000001</v>
      </c>
      <c r="Z9" s="8">
        <v>1.1000000000000001</v>
      </c>
      <c r="AA9" s="7"/>
      <c r="AB9" s="8"/>
      <c r="AC9" s="8"/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1.1279999999999999</v>
      </c>
      <c r="AU9" s="33"/>
      <c r="AV9" s="34"/>
    </row>
    <row r="10" spans="2:48" ht="21">
      <c r="B10" s="6" t="s">
        <v>11</v>
      </c>
      <c r="C10" s="7">
        <v>1.1299999999999999</v>
      </c>
      <c r="D10" s="8">
        <v>1.1200000000000001</v>
      </c>
      <c r="E10" s="8">
        <v>1.125</v>
      </c>
      <c r="F10" s="8">
        <v>1.06</v>
      </c>
      <c r="G10" s="8">
        <v>1.06</v>
      </c>
      <c r="H10" s="8">
        <v>1.06</v>
      </c>
      <c r="I10" s="7"/>
      <c r="J10" s="8"/>
      <c r="K10" s="8"/>
      <c r="L10" s="8"/>
      <c r="M10" s="8"/>
      <c r="N10" s="8"/>
      <c r="O10" s="7"/>
      <c r="P10" s="8"/>
      <c r="Q10" s="8"/>
      <c r="R10" s="8"/>
      <c r="S10" s="8"/>
      <c r="T10" s="8"/>
      <c r="U10" s="7"/>
      <c r="V10" s="8"/>
      <c r="W10" s="8"/>
      <c r="X10" s="8">
        <v>1.2</v>
      </c>
      <c r="Y10" s="8">
        <v>1.2</v>
      </c>
      <c r="Z10" s="8">
        <v>1.2</v>
      </c>
      <c r="AA10" s="7">
        <v>1.1000000000000001</v>
      </c>
      <c r="AB10" s="8">
        <v>1.1000000000000001</v>
      </c>
      <c r="AC10" s="8">
        <v>1.1000000000000001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>
        <v>1.08</v>
      </c>
      <c r="D11" s="8">
        <v>1.0900000000000001</v>
      </c>
      <c r="E11" s="8">
        <v>1.085</v>
      </c>
      <c r="F11" s="8">
        <v>1.01</v>
      </c>
      <c r="G11" s="8">
        <v>1.01</v>
      </c>
      <c r="H11" s="8">
        <v>1.01</v>
      </c>
      <c r="I11" s="7"/>
      <c r="J11" s="8"/>
      <c r="K11" s="8"/>
      <c r="L11" s="8"/>
      <c r="M11" s="8"/>
      <c r="N11" s="8"/>
      <c r="O11" s="7"/>
      <c r="P11" s="8"/>
      <c r="Q11" s="8"/>
      <c r="R11" s="8"/>
      <c r="S11" s="8"/>
      <c r="T11" s="8"/>
      <c r="U11" s="7"/>
      <c r="V11" s="8"/>
      <c r="W11" s="8"/>
      <c r="X11" s="8"/>
      <c r="Y11" s="8"/>
      <c r="Z11" s="8"/>
      <c r="AA11" s="7">
        <v>1.3</v>
      </c>
      <c r="AB11" s="8">
        <v>1.1000000000000001</v>
      </c>
      <c r="AC11" s="8">
        <v>1.2000000000000002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1.151</v>
      </c>
      <c r="AU11" s="48"/>
      <c r="AV11" s="49"/>
    </row>
    <row r="12" spans="2:48" ht="21">
      <c r="B12" s="6" t="s">
        <v>14</v>
      </c>
      <c r="C12" s="7">
        <v>1.22</v>
      </c>
      <c r="D12" s="8">
        <v>1.22</v>
      </c>
      <c r="E12" s="8">
        <v>1.22</v>
      </c>
      <c r="F12" s="8">
        <v>1.08</v>
      </c>
      <c r="G12" s="8">
        <v>1.0900000000000001</v>
      </c>
      <c r="H12" s="8">
        <v>1.085</v>
      </c>
      <c r="I12" s="7"/>
      <c r="J12" s="8"/>
      <c r="K12" s="8"/>
      <c r="L12" s="8"/>
      <c r="M12" s="8"/>
      <c r="N12" s="8"/>
      <c r="O12" s="7"/>
      <c r="P12" s="8"/>
      <c r="Q12" s="8"/>
      <c r="R12" s="8"/>
      <c r="S12" s="8"/>
      <c r="T12" s="8"/>
      <c r="U12" s="7"/>
      <c r="V12" s="8"/>
      <c r="W12" s="8"/>
      <c r="X12" s="8">
        <v>1.2</v>
      </c>
      <c r="Y12" s="8">
        <v>1.1000000000000001</v>
      </c>
      <c r="Z12" s="8">
        <v>1.1499999999999999</v>
      </c>
      <c r="AA12" s="7">
        <v>1.1000000000000001</v>
      </c>
      <c r="AB12" s="8">
        <v>1.2</v>
      </c>
      <c r="AC12" s="8">
        <v>1.1499999999999999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>
        <v>1.1100000000000001</v>
      </c>
      <c r="D13" s="8">
        <v>1.1200000000000001</v>
      </c>
      <c r="E13" s="8">
        <v>1.1150000000000002</v>
      </c>
      <c r="F13" s="8">
        <v>1.01</v>
      </c>
      <c r="G13" s="8">
        <v>1</v>
      </c>
      <c r="H13" s="8">
        <v>1.0049999999999999</v>
      </c>
      <c r="I13" s="7"/>
      <c r="J13" s="8"/>
      <c r="K13" s="8"/>
      <c r="L13" s="8"/>
      <c r="M13" s="8"/>
      <c r="N13" s="8"/>
      <c r="O13" s="7"/>
      <c r="P13" s="8"/>
      <c r="Q13" s="8"/>
      <c r="R13" s="8"/>
      <c r="S13" s="8"/>
      <c r="T13" s="8"/>
      <c r="U13" s="7"/>
      <c r="V13" s="8"/>
      <c r="W13" s="8"/>
      <c r="X13" s="8">
        <v>1.2</v>
      </c>
      <c r="Y13" s="8">
        <v>1.2</v>
      </c>
      <c r="Z13" s="8">
        <v>1.2</v>
      </c>
      <c r="AA13" s="7">
        <v>1.2</v>
      </c>
      <c r="AB13" s="8">
        <v>1.2</v>
      </c>
      <c r="AC13" s="8">
        <v>1.2</v>
      </c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1.2010000000000001</v>
      </c>
      <c r="AU13" s="48"/>
      <c r="AV13" s="49"/>
    </row>
    <row r="14" spans="2:48" ht="21">
      <c r="B14" s="6" t="s">
        <v>17</v>
      </c>
      <c r="C14" s="7">
        <v>1.22</v>
      </c>
      <c r="D14" s="8">
        <v>1.18</v>
      </c>
      <c r="E14" s="8">
        <v>1.2</v>
      </c>
      <c r="F14" s="8">
        <v>1.04</v>
      </c>
      <c r="G14" s="8">
        <v>1.04</v>
      </c>
      <c r="H14" s="8">
        <v>1.04</v>
      </c>
      <c r="I14" s="7"/>
      <c r="J14" s="8"/>
      <c r="K14" s="8"/>
      <c r="L14" s="8"/>
      <c r="M14" s="8"/>
      <c r="N14" s="8"/>
      <c r="O14" s="7"/>
      <c r="P14" s="8"/>
      <c r="Q14" s="8"/>
      <c r="R14" s="8"/>
      <c r="S14" s="8"/>
      <c r="T14" s="8"/>
      <c r="U14" s="7"/>
      <c r="V14" s="8"/>
      <c r="W14" s="8"/>
      <c r="X14" s="8"/>
      <c r="Y14" s="8"/>
      <c r="Z14" s="8"/>
      <c r="AA14" s="7">
        <v>1.2</v>
      </c>
      <c r="AB14" s="8">
        <v>1.1000000000000001</v>
      </c>
      <c r="AC14" s="8">
        <v>1.1499999999999999</v>
      </c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>
        <v>1.07</v>
      </c>
      <c r="D15" s="8">
        <v>1.0900000000000001</v>
      </c>
      <c r="E15" s="8">
        <v>1.08</v>
      </c>
      <c r="F15" s="8">
        <v>1.06</v>
      </c>
      <c r="G15" s="8">
        <v>1.06</v>
      </c>
      <c r="H15" s="8">
        <v>1.06</v>
      </c>
      <c r="I15" s="7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7"/>
      <c r="V15" s="8"/>
      <c r="W15" s="8"/>
      <c r="X15" s="8"/>
      <c r="Y15" s="8"/>
      <c r="Z15" s="8"/>
      <c r="AA15" s="7">
        <v>1.3</v>
      </c>
      <c r="AB15" s="8">
        <v>1.2</v>
      </c>
      <c r="AC15" s="8">
        <v>1.25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1.214</v>
      </c>
      <c r="AU15" s="51"/>
      <c r="AV15" s="52"/>
    </row>
    <row r="16" spans="2:48">
      <c r="B16" s="6" t="s">
        <v>20</v>
      </c>
      <c r="C16" s="7">
        <v>1.28</v>
      </c>
      <c r="D16" s="8">
        <v>1.27</v>
      </c>
      <c r="E16" s="8">
        <v>1.2749999999999999</v>
      </c>
      <c r="F16" s="8">
        <v>1.22</v>
      </c>
      <c r="G16" s="8">
        <v>1.22</v>
      </c>
      <c r="H16" s="8">
        <v>1.22</v>
      </c>
      <c r="I16" s="7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7"/>
      <c r="V16" s="8"/>
      <c r="W16" s="8"/>
      <c r="X16" s="8"/>
      <c r="Y16" s="8"/>
      <c r="Z16" s="8"/>
      <c r="AA16" s="7">
        <v>1.3</v>
      </c>
      <c r="AB16" s="8">
        <v>1.3</v>
      </c>
      <c r="AC16" s="8">
        <v>1.3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1.24</v>
      </c>
      <c r="D17" s="8">
        <v>1.21</v>
      </c>
      <c r="E17" s="8">
        <v>1.2250000000000001</v>
      </c>
      <c r="F17" s="8">
        <v>1.1599999999999999</v>
      </c>
      <c r="G17" s="8">
        <v>1.17</v>
      </c>
      <c r="H17" s="8">
        <v>1.165</v>
      </c>
      <c r="I17" s="7"/>
      <c r="J17" s="8"/>
      <c r="K17" s="8"/>
      <c r="L17" s="8"/>
      <c r="M17" s="8"/>
      <c r="N17" s="8"/>
      <c r="O17" s="7"/>
      <c r="P17" s="8"/>
      <c r="Q17" s="8"/>
      <c r="R17" s="8"/>
      <c r="S17" s="8"/>
      <c r="T17" s="8"/>
      <c r="U17" s="7"/>
      <c r="V17" s="8"/>
      <c r="W17" s="8"/>
      <c r="X17" s="8"/>
      <c r="Y17" s="8"/>
      <c r="Z17" s="8"/>
      <c r="AA17" s="7">
        <v>1.4</v>
      </c>
      <c r="AB17" s="8">
        <v>1.3</v>
      </c>
      <c r="AC17" s="8">
        <v>1.35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1.41</v>
      </c>
      <c r="D18" s="8">
        <v>1.42</v>
      </c>
      <c r="E18" s="8">
        <v>1.415</v>
      </c>
      <c r="F18" s="8">
        <v>1.31</v>
      </c>
      <c r="G18" s="8">
        <v>1.31</v>
      </c>
      <c r="H18" s="8">
        <v>1.31</v>
      </c>
      <c r="I18" s="7"/>
      <c r="J18" s="8"/>
      <c r="K18" s="8"/>
      <c r="L18" s="8"/>
      <c r="M18" s="8"/>
      <c r="N18" s="8"/>
      <c r="O18" s="7"/>
      <c r="P18" s="8"/>
      <c r="Q18" s="8"/>
      <c r="R18" s="8"/>
      <c r="S18" s="8"/>
      <c r="T18" s="8"/>
      <c r="U18" s="7"/>
      <c r="V18" s="8"/>
      <c r="W18" s="8"/>
      <c r="X18" s="8"/>
      <c r="Y18" s="8"/>
      <c r="Z18" s="8"/>
      <c r="AA18" s="7">
        <v>1.2</v>
      </c>
      <c r="AB18" s="8">
        <v>1.3</v>
      </c>
      <c r="AC18" s="8">
        <v>1.25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1.24</v>
      </c>
      <c r="D19" s="8">
        <v>1.23</v>
      </c>
      <c r="E19" s="8">
        <v>1.2349999999999999</v>
      </c>
      <c r="F19" s="8">
        <v>1.2</v>
      </c>
      <c r="G19" s="8">
        <v>1.21</v>
      </c>
      <c r="H19" s="8">
        <v>1.2050000000000001</v>
      </c>
      <c r="I19" s="7"/>
      <c r="J19" s="8"/>
      <c r="K19" s="8"/>
      <c r="L19" s="8"/>
      <c r="M19" s="8"/>
      <c r="N19" s="8"/>
      <c r="O19" s="7"/>
      <c r="P19" s="8"/>
      <c r="Q19" s="8"/>
      <c r="R19" s="8"/>
      <c r="S19" s="8"/>
      <c r="T19" s="8"/>
      <c r="U19" s="7"/>
      <c r="V19" s="8"/>
      <c r="W19" s="8"/>
      <c r="X19" s="8"/>
      <c r="Y19" s="8"/>
      <c r="Z19" s="8"/>
      <c r="AA19" s="7">
        <v>1.3</v>
      </c>
      <c r="AB19" s="8">
        <v>1.3</v>
      </c>
      <c r="AC19" s="8">
        <v>1.3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1.4</v>
      </c>
      <c r="D20" s="12">
        <v>1.37</v>
      </c>
      <c r="E20" s="12">
        <v>1.385</v>
      </c>
      <c r="F20" s="12">
        <v>1.2</v>
      </c>
      <c r="G20" s="12">
        <v>1.2</v>
      </c>
      <c r="H20" s="12">
        <v>1.2</v>
      </c>
      <c r="I20" s="11"/>
      <c r="J20" s="12"/>
      <c r="K20" s="12"/>
      <c r="L20" s="12"/>
      <c r="M20" s="12"/>
      <c r="N20" s="12"/>
      <c r="O20" s="11"/>
      <c r="P20" s="12"/>
      <c r="Q20" s="12"/>
      <c r="R20" s="12"/>
      <c r="S20" s="12"/>
      <c r="T20" s="12"/>
      <c r="U20" s="11"/>
      <c r="V20" s="12"/>
      <c r="W20" s="12"/>
      <c r="X20" s="12"/>
      <c r="Y20" s="12"/>
      <c r="Z20" s="12"/>
      <c r="AA20" s="11">
        <v>1.5</v>
      </c>
      <c r="AB20" s="12">
        <v>1.6</v>
      </c>
      <c r="AC20" s="12">
        <v>1.55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100</v>
      </c>
      <c r="S29" s="30"/>
      <c r="T29" s="31"/>
      <c r="V29" s="14">
        <f>IFERROR(AVERAGE(E9:E10,E15:E16,H15:H16,H9:H10),"No Data")</f>
        <v>1.12625</v>
      </c>
      <c r="W29" s="15">
        <f>IFERROR(AVERAGE(E11:E12,E17:E18,H17:H18,H11:H12),"No Data")</f>
        <v>1.1893750000000001</v>
      </c>
      <c r="X29" s="15">
        <f>IFERROR(AVERAGE(E13:E14,E19:E20,H19:H20,H13:H14),"No Data")</f>
        <v>1.1731250000000002</v>
      </c>
      <c r="Y29" s="15">
        <f>IFERROR(AVERAGE(E9:E20),"No Data")</f>
        <v>1.2091666666666667</v>
      </c>
      <c r="Z29" s="16">
        <f>IFERROR(AVERAGE(H9:H20),"No Data")</f>
        <v>1.1166666666666669</v>
      </c>
      <c r="AA29" s="14" t="str">
        <f>IFERROR(AVERAGE(K9:K10,K15:K16,N15:N16,N9:N10),"No Data")</f>
        <v>No Data</v>
      </c>
      <c r="AB29" s="14" t="str">
        <f>IFERROR(AVERAGE(K11:K12,K17:K18,N17:N18,N11:N12),"No Data")</f>
        <v>No Data</v>
      </c>
      <c r="AC29" s="14" t="str">
        <f>IFERROR(AVERAGE(K13:K14,K19:K20,N19:N20,N13:N14),"No Data")</f>
        <v>No Data</v>
      </c>
      <c r="AD29" s="15" t="str">
        <f>IFERROR(AVERAGE(K9:K20),"No Data")</f>
        <v>No Data</v>
      </c>
      <c r="AE29" s="16" t="str">
        <f>IFERROR(AVERAGE(N9:N20),"No Data")</f>
        <v>No Data</v>
      </c>
      <c r="AF29" s="14" t="str">
        <f>IFERROR(AVERAGE(Q9:Q10,Q15:Q16,T15:T16,T9:T10),"No Data")</f>
        <v>No Data</v>
      </c>
      <c r="AG29" s="14" t="str">
        <f>IFERROR(AVERAGE(Q11:Q12,Q17:Q18,T17:T18,T11:T12),"No Data")</f>
        <v>No Data</v>
      </c>
      <c r="AH29" s="14" t="str">
        <f>IFERROR(AVERAGE(Q13:Q14,Q19:Q20,T19:T20,T13:T14),"No Data")</f>
        <v>No Data</v>
      </c>
      <c r="AI29" s="15" t="str">
        <f>IFERROR(AVERAGE(Q9:Q20),"No Data")</f>
        <v>No Data</v>
      </c>
      <c r="AJ29" s="16" t="str">
        <f>IFERROR(AVERAGE(T9:T20),"No Data")</f>
        <v>No Data</v>
      </c>
    </row>
    <row r="30" spans="2:44" ht="21">
      <c r="B30" s="6" t="s">
        <v>10</v>
      </c>
      <c r="C30" s="17">
        <v>99.64</v>
      </c>
      <c r="D30" s="18">
        <v>100</v>
      </c>
      <c r="E30" s="17"/>
      <c r="F30" s="18"/>
      <c r="G30" s="17"/>
      <c r="H30" s="18"/>
      <c r="I30" s="17"/>
      <c r="J30" s="18">
        <v>100</v>
      </c>
      <c r="K30" s="17"/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100.86</v>
      </c>
      <c r="D31" s="18">
        <v>100.02</v>
      </c>
      <c r="E31" s="17"/>
      <c r="F31" s="18"/>
      <c r="G31" s="17"/>
      <c r="H31" s="18"/>
      <c r="I31" s="17"/>
      <c r="J31" s="18">
        <v>100</v>
      </c>
      <c r="K31" s="17">
        <v>96</v>
      </c>
      <c r="L31" s="18"/>
      <c r="M31" s="17"/>
      <c r="N31" s="18"/>
      <c r="O31" s="17"/>
      <c r="P31" s="19"/>
      <c r="R31" s="29">
        <f>IFERROR(ROUND(AVERAGE(F30:F41,H30:H41,J30:J41,L30:L41,N30:N41,P30:P41,D30:D41),0),"NO DATA")</f>
        <v>100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99.42</v>
      </c>
      <c r="D32" s="18">
        <v>100.02</v>
      </c>
      <c r="E32" s="17"/>
      <c r="F32" s="18"/>
      <c r="G32" s="17"/>
      <c r="H32" s="18"/>
      <c r="I32" s="17"/>
      <c r="J32" s="18"/>
      <c r="K32" s="17">
        <v>107</v>
      </c>
      <c r="L32" s="18"/>
      <c r="M32" s="17"/>
      <c r="N32" s="18"/>
      <c r="O32" s="17"/>
      <c r="P32" s="19"/>
      <c r="R32" s="32" t="s">
        <v>12</v>
      </c>
      <c r="S32" s="33"/>
      <c r="T32" s="34"/>
      <c r="V32" s="14">
        <f>IFERROR(AVERAGE(W9:W10,W15:W16,Z15:Z16,Z9:Z10),"No Data")</f>
        <v>1.1499999999999999</v>
      </c>
      <c r="W32" s="14">
        <f>IFERROR(AVERAGE(W11:W12,W17:W18,Z17:Z18,Z11:Z12),"No Data")</f>
        <v>1.1499999999999999</v>
      </c>
      <c r="X32" s="14">
        <f>IFERROR(AVERAGE(W13:W14,W19:W20,Z19:Z20,Z13:Z14),"No Data")</f>
        <v>1.2</v>
      </c>
      <c r="Y32" s="15" t="str">
        <f>IFERROR(AVERAGE(W9:W20),"No Data")</f>
        <v>No Data</v>
      </c>
      <c r="Z32" s="16">
        <f>IFERROR(AVERAGE(Z9:Z20),"No Data")</f>
        <v>1.1624999999999999</v>
      </c>
      <c r="AA32" s="14">
        <f>IFERROR(AVERAGE(AC9:AC10,AC15:AC16,AF15:AF16,AF9:AF10),"No Data")</f>
        <v>1.2166666666666668</v>
      </c>
      <c r="AB32" s="14">
        <f>IFERROR(AVERAGE(AC11:AC12,AC17:AC18,AF17:AF18,AF11:AF12),"No Data")</f>
        <v>1.2375</v>
      </c>
      <c r="AC32" s="14">
        <f>IFERROR(AVERAGE(AC13:AC14,AC19:AC20,AF19:AF20,AF13:AF14),"No Data")</f>
        <v>1.2999999999999998</v>
      </c>
      <c r="AD32" s="15">
        <f>IFERROR(AVERAGE(AC9:AC20),"No Data")</f>
        <v>1.2545454545454549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100.38</v>
      </c>
      <c r="D33" s="18">
        <v>100.84</v>
      </c>
      <c r="E33" s="17"/>
      <c r="F33" s="18"/>
      <c r="G33" s="17"/>
      <c r="H33" s="18"/>
      <c r="I33" s="17"/>
      <c r="J33" s="18">
        <v>101</v>
      </c>
      <c r="K33" s="17">
        <v>92</v>
      </c>
      <c r="L33" s="18"/>
      <c r="M33" s="17"/>
      <c r="N33" s="18"/>
      <c r="O33" s="17"/>
      <c r="P33" s="19"/>
      <c r="R33" s="29">
        <f>IFERROR(ROUND(AVERAGE(C30:P31,C36:P37),0),"NO DATA")</f>
        <v>100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98.97</v>
      </c>
      <c r="D34" s="18">
        <v>98.66</v>
      </c>
      <c r="E34" s="17"/>
      <c r="F34" s="18"/>
      <c r="G34" s="17"/>
      <c r="H34" s="18"/>
      <c r="I34" s="17"/>
      <c r="J34" s="18">
        <v>100</v>
      </c>
      <c r="K34" s="17">
        <v>100</v>
      </c>
      <c r="L34" s="18"/>
      <c r="M34" s="17"/>
      <c r="N34" s="18"/>
      <c r="O34" s="17"/>
      <c r="P34" s="19"/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103.38</v>
      </c>
      <c r="D35" s="18">
        <v>99.99</v>
      </c>
      <c r="E35" s="17"/>
      <c r="F35" s="18"/>
      <c r="G35" s="17"/>
      <c r="H35" s="18"/>
      <c r="I35" s="17"/>
      <c r="J35" s="18"/>
      <c r="K35" s="17">
        <v>100</v>
      </c>
      <c r="L35" s="18"/>
      <c r="M35" s="17"/>
      <c r="N35" s="18"/>
      <c r="O35" s="17"/>
      <c r="P35" s="19"/>
      <c r="R35" s="29">
        <f>IFERROR(ROUND(AVERAGE(C32:P33,C38:P39),0),"NO DATA")</f>
        <v>100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98.39</v>
      </c>
      <c r="D36" s="18">
        <v>100.01</v>
      </c>
      <c r="E36" s="17"/>
      <c r="F36" s="18"/>
      <c r="G36" s="17"/>
      <c r="H36" s="18"/>
      <c r="I36" s="17"/>
      <c r="J36" s="18"/>
      <c r="K36" s="17">
        <v>100</v>
      </c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>
        <v>100.73</v>
      </c>
      <c r="D37" s="18">
        <v>100</v>
      </c>
      <c r="E37" s="17"/>
      <c r="F37" s="18"/>
      <c r="G37" s="17"/>
      <c r="H37" s="18"/>
      <c r="I37" s="17"/>
      <c r="J37" s="18"/>
      <c r="K37" s="17">
        <v>102</v>
      </c>
      <c r="L37" s="18"/>
      <c r="M37" s="17"/>
      <c r="N37" s="18"/>
      <c r="O37" s="17"/>
      <c r="P37" s="19"/>
      <c r="R37" s="35">
        <f>IFERROR(ROUND(AVERAGE(C34:P35,C40:P41),0),"NO DATA")</f>
        <v>100</v>
      </c>
      <c r="S37" s="36"/>
      <c r="T37" s="37"/>
    </row>
    <row r="38" spans="2:36" ht="19.5" thickBot="1">
      <c r="B38" s="6" t="s">
        <v>21</v>
      </c>
      <c r="C38" s="17">
        <v>102.28</v>
      </c>
      <c r="D38" s="18">
        <v>101.2</v>
      </c>
      <c r="E38" s="17"/>
      <c r="F38" s="18"/>
      <c r="G38" s="17"/>
      <c r="H38" s="18"/>
      <c r="I38" s="17"/>
      <c r="J38" s="18"/>
      <c r="K38" s="17">
        <v>103</v>
      </c>
      <c r="L38" s="18"/>
      <c r="M38" s="17"/>
      <c r="N38" s="18"/>
      <c r="O38" s="17"/>
      <c r="P38" s="19"/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99.53</v>
      </c>
      <c r="D39" s="18">
        <v>100</v>
      </c>
      <c r="E39" s="17"/>
      <c r="F39" s="18"/>
      <c r="G39" s="17"/>
      <c r="H39" s="18"/>
      <c r="I39" s="17"/>
      <c r="J39" s="18"/>
      <c r="K39" s="17">
        <v>95</v>
      </c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101.11</v>
      </c>
      <c r="D40" s="18">
        <v>100.78</v>
      </c>
      <c r="E40" s="17"/>
      <c r="F40" s="18"/>
      <c r="G40" s="17"/>
      <c r="H40" s="18"/>
      <c r="I40" s="17"/>
      <c r="J40" s="18"/>
      <c r="K40" s="17">
        <v>101</v>
      </c>
      <c r="L40" s="18"/>
      <c r="M40" s="17"/>
      <c r="N40" s="18"/>
      <c r="O40" s="17"/>
      <c r="P40" s="19"/>
      <c r="V40" s="20">
        <f>IFERROR(AVERAGE(C30:D31,C36:D37),"No Data")</f>
        <v>99.956249999999997</v>
      </c>
      <c r="W40" s="21">
        <f>IFERROR(AVERAGE(C32:D33,C38:D39),"No Data")</f>
        <v>100.45874999999999</v>
      </c>
      <c r="X40" s="21">
        <f>IFERROR(AVERAGE(C34:D35,C40:D41),"No Error")</f>
        <v>100.6275</v>
      </c>
      <c r="Y40" s="21">
        <f>IFERROR(AVERAGE(C30:C41),"No Data")</f>
        <v>100.53583333333331</v>
      </c>
      <c r="Z40" s="22">
        <f>IFERROR(AVERAGE(D30:D41),"No Data")</f>
        <v>100.15916666666668</v>
      </c>
      <c r="AA40" s="20" t="str">
        <f>IFERROR(AVERAGE(E30:F31,E36:F37),"No Data")</f>
        <v>No Data</v>
      </c>
      <c r="AB40" s="21" t="str">
        <f>IFERROR(AVERAGE(E32:F33,E38:F39),"No Data")</f>
        <v>No Data</v>
      </c>
      <c r="AC40" s="21" t="str">
        <f>IFERROR(AVERAGE(E34:F35,E40:F41),"No Error")</f>
        <v>No Error</v>
      </c>
      <c r="AD40" s="21" t="str">
        <f>IFERROR(AVERAGE(E30:E41),"No Data")</f>
        <v>No Data</v>
      </c>
      <c r="AE40" s="22" t="str">
        <f>IFERROR(AVERAGE(F30:F41),"No Data")</f>
        <v>No Data</v>
      </c>
      <c r="AF40" s="20" t="str">
        <f>IFERROR(AVERAGE(G30:H31,G36:H37),"No Data")</f>
        <v>No Data</v>
      </c>
      <c r="AG40" s="21" t="str">
        <f>IFERROR(AVERAGE(G38:H39,G32:H33),"No Data")</f>
        <v>No Data</v>
      </c>
      <c r="AH40" s="21" t="str">
        <f>IFERROR(AVERAGE(G34:H35,G40:H41),"No Error")</f>
        <v>No Error</v>
      </c>
      <c r="AI40" s="21" t="str">
        <f>IFERROR(AVERAGE(G30:G41),"No Data")</f>
        <v>No Data</v>
      </c>
      <c r="AJ40" s="22" t="str">
        <f>IFERROR(AVERAGE(H30:H41),"No Data")</f>
        <v>No Data</v>
      </c>
    </row>
    <row r="41" spans="2:36" ht="19.5" thickBot="1">
      <c r="B41" s="10" t="s">
        <v>24</v>
      </c>
      <c r="C41" s="20">
        <v>101.74</v>
      </c>
      <c r="D41" s="21">
        <v>100.39</v>
      </c>
      <c r="E41" s="20"/>
      <c r="F41" s="21"/>
      <c r="G41" s="20"/>
      <c r="H41" s="21"/>
      <c r="I41" s="20"/>
      <c r="J41" s="21"/>
      <c r="K41" s="20">
        <v>95</v>
      </c>
      <c r="L41" s="21"/>
      <c r="M41" s="20"/>
      <c r="N41" s="21"/>
      <c r="O41" s="20"/>
      <c r="P41" s="22"/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100</v>
      </c>
      <c r="W43" s="21">
        <f>IFERROR(AVERAGE(I32:J33,I38:J39),"No Data")</f>
        <v>101</v>
      </c>
      <c r="X43" s="21">
        <f>IFERROR(AVERAGE(I34:J35,I40:J41),"No Error")</f>
        <v>100</v>
      </c>
      <c r="Y43" s="21" t="str">
        <f>IFERROR(AVERAGE(I30:I41),"No Data")</f>
        <v>No Data</v>
      </c>
      <c r="Z43" s="22">
        <f>IFERROR(AVERAGE(J30:J41),"No Data")</f>
        <v>100.25</v>
      </c>
      <c r="AA43" s="20">
        <f>IFERROR(AVERAGE(K30:L31,K36:L37),"No Data")</f>
        <v>99.333333333333329</v>
      </c>
      <c r="AB43" s="21">
        <f>IFERROR(AVERAGE(K32:L33,K38:L39),"No Data")</f>
        <v>99.25</v>
      </c>
      <c r="AC43" s="21">
        <f>IFERROR(AVERAGE(K34:L35,K40:L41),"No Error")</f>
        <v>99</v>
      </c>
      <c r="AD43" s="21">
        <f>IFERROR(AVERAGE(K30:K41),"No Data")</f>
        <v>99.181818181818187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6052-51FF-4D9E-BA1E-0DA105051F3F}">
  <dimension ref="A1:C22"/>
  <sheetViews>
    <sheetView workbookViewId="0">
      <selection activeCell="C1" sqref="C1"/>
    </sheetView>
  </sheetViews>
  <sheetFormatPr defaultRowHeight="15"/>
  <sheetData>
    <row r="1" spans="1:3">
      <c r="A1" t="s">
        <v>29</v>
      </c>
      <c r="B1" t="s">
        <v>30</v>
      </c>
      <c r="C1" t="s">
        <v>31</v>
      </c>
    </row>
    <row r="2" spans="1:3">
      <c r="A2">
        <v>0</v>
      </c>
      <c r="B2">
        <v>1.0860000000000001</v>
      </c>
      <c r="C2" s="74">
        <v>1.1759999999999999</v>
      </c>
    </row>
    <row r="3" spans="1:3">
      <c r="A3">
        <v>50</v>
      </c>
      <c r="B3">
        <v>1.0880000000000001</v>
      </c>
      <c r="C3" s="74">
        <v>1.1559999999999999</v>
      </c>
    </row>
    <row r="4" spans="1:3">
      <c r="A4">
        <v>100</v>
      </c>
      <c r="B4">
        <v>1.091</v>
      </c>
      <c r="C4" s="74">
        <v>1.1279999999999999</v>
      </c>
    </row>
    <row r="5" spans="1:3">
      <c r="A5">
        <v>150</v>
      </c>
      <c r="B5">
        <v>0.99299999999999999</v>
      </c>
      <c r="C5" s="74">
        <v>1.1879999999999999</v>
      </c>
    </row>
    <row r="6" spans="1:3">
      <c r="A6">
        <v>200</v>
      </c>
      <c r="B6">
        <v>1.2050000000000001</v>
      </c>
      <c r="C6" s="74">
        <v>1.165</v>
      </c>
    </row>
    <row r="7" spans="1:3">
      <c r="A7">
        <v>250</v>
      </c>
      <c r="B7">
        <v>1.242</v>
      </c>
      <c r="C7" s="74">
        <v>1.1120000000000001</v>
      </c>
    </row>
    <row r="8" spans="1:3">
      <c r="A8">
        <v>300</v>
      </c>
      <c r="B8">
        <v>1.1359999999999999</v>
      </c>
      <c r="C8" s="74">
        <v>1.1559999999999999</v>
      </c>
    </row>
    <row r="9" spans="1:3">
      <c r="A9">
        <v>350</v>
      </c>
      <c r="B9">
        <v>1.1060000000000001</v>
      </c>
      <c r="C9" s="74">
        <v>1.272</v>
      </c>
    </row>
    <row r="10" spans="1:3">
      <c r="A10">
        <v>400</v>
      </c>
      <c r="B10">
        <v>1.01</v>
      </c>
    </row>
    <row r="11" spans="1:3">
      <c r="A11">
        <v>450</v>
      </c>
      <c r="B11">
        <v>1.03</v>
      </c>
    </row>
    <row r="12" spans="1:3">
      <c r="A12">
        <v>500</v>
      </c>
      <c r="B12">
        <v>1.262</v>
      </c>
    </row>
    <row r="13" spans="1:3">
      <c r="A13">
        <v>550</v>
      </c>
      <c r="B13">
        <v>1.2050000000000001</v>
      </c>
    </row>
    <row r="14" spans="1:3">
      <c r="A14">
        <v>600</v>
      </c>
      <c r="B14">
        <v>1.246</v>
      </c>
    </row>
    <row r="15" spans="1:3">
      <c r="A15">
        <v>650</v>
      </c>
      <c r="B15">
        <v>1.331</v>
      </c>
    </row>
    <row r="16" spans="1:3">
      <c r="A16">
        <v>700</v>
      </c>
      <c r="B16">
        <v>1.2529999999999999</v>
      </c>
    </row>
    <row r="17" spans="1:2">
      <c r="A17">
        <v>750</v>
      </c>
      <c r="B17">
        <v>1.1200000000000001</v>
      </c>
    </row>
    <row r="18" spans="1:2">
      <c r="A18">
        <v>800</v>
      </c>
      <c r="B18">
        <v>1.409</v>
      </c>
    </row>
    <row r="19" spans="1:2">
      <c r="A19">
        <v>850</v>
      </c>
      <c r="B19">
        <v>1.4490000000000001</v>
      </c>
    </row>
    <row r="20" spans="1:2">
      <c r="A20">
        <v>900</v>
      </c>
      <c r="B20">
        <v>1.3069999999999999</v>
      </c>
    </row>
    <row r="21" spans="1:2">
      <c r="A21">
        <v>950</v>
      </c>
      <c r="B21">
        <v>0.78400000000000003</v>
      </c>
    </row>
    <row r="22" spans="1:2">
      <c r="A2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44B4-BB13-4E3D-8E6F-BBCAF1C95C31}">
  <dimension ref="A1:F8"/>
  <sheetViews>
    <sheetView tabSelected="1" workbookViewId="0">
      <selection sqref="A1:F8"/>
    </sheetView>
  </sheetViews>
  <sheetFormatPr defaultRowHeight="15"/>
  <sheetData>
    <row r="1" spans="1:6">
      <c r="A1" t="s">
        <v>32</v>
      </c>
      <c r="B1" t="s">
        <v>26</v>
      </c>
      <c r="C1" t="s">
        <v>27</v>
      </c>
      <c r="D1" t="s">
        <v>28</v>
      </c>
      <c r="E1" t="s">
        <v>3</v>
      </c>
      <c r="F1" t="s">
        <v>4</v>
      </c>
    </row>
    <row r="2" spans="1:6">
      <c r="A2">
        <v>2007</v>
      </c>
      <c r="B2">
        <v>100</v>
      </c>
      <c r="C2">
        <v>100</v>
      </c>
      <c r="D2">
        <v>101</v>
      </c>
      <c r="E2">
        <v>101</v>
      </c>
      <c r="F2">
        <v>100</v>
      </c>
    </row>
    <row r="3" spans="1:6">
      <c r="A3">
        <v>2010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</row>
    <row r="4" spans="1:6">
      <c r="A4">
        <v>2011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</row>
    <row r="5" spans="1:6">
      <c r="A5">
        <v>2012</v>
      </c>
      <c r="B5">
        <v>100</v>
      </c>
      <c r="C5">
        <v>101</v>
      </c>
      <c r="D5">
        <v>100</v>
      </c>
      <c r="E5" t="s">
        <v>33</v>
      </c>
      <c r="F5">
        <v>100</v>
      </c>
    </row>
    <row r="6" spans="1:6">
      <c r="A6">
        <v>2013</v>
      </c>
      <c r="B6">
        <v>99</v>
      </c>
      <c r="C6">
        <v>99</v>
      </c>
      <c r="D6">
        <v>99</v>
      </c>
      <c r="E6">
        <v>99</v>
      </c>
      <c r="F6" t="s">
        <v>33</v>
      </c>
    </row>
    <row r="7" spans="1:6">
      <c r="A7">
        <v>2023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</row>
    <row r="8" spans="1:6">
      <c r="A8">
        <v>2024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2025-03-05T19:52:20Z</dcterms:created>
  <dcterms:modified xsi:type="dcterms:W3CDTF">2025-03-12T20:24:29Z</dcterms:modified>
  <cp:category/>
  <cp:contentStatus/>
</cp:coreProperties>
</file>