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tep/workspace/6sem/Г-динамика/"/>
    </mc:Choice>
  </mc:AlternateContent>
  <xr:revisionPtr revIDLastSave="0" documentId="13_ncr:1_{14151A58-6A9C-EB4F-AED5-33F9BB04ADE7}" xr6:coauthVersionLast="47" xr6:coauthVersionMax="47" xr10:uidLastSave="{00000000-0000-0000-0000-000000000000}"/>
  <bookViews>
    <workbookView xWindow="0" yWindow="500" windowWidth="28800" windowHeight="17500" activeTab="2" xr2:uid="{6257912B-16B0-234E-9101-DAE32206A608}"/>
  </bookViews>
  <sheets>
    <sheet name="Danya(4gradusa)" sheetId="3" r:id="rId1"/>
    <sheet name="Liza(8gradusov)" sheetId="1" r:id="rId2"/>
    <sheet name="German(20gradusov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K40" i="2"/>
  <c r="D3" i="3"/>
  <c r="E3" i="3"/>
  <c r="G3" i="3"/>
  <c r="H3" i="3"/>
  <c r="J3" i="3"/>
  <c r="K3" i="3"/>
  <c r="D4" i="3"/>
  <c r="G4" i="3" s="1"/>
  <c r="G18" i="3" s="1"/>
  <c r="E4" i="3"/>
  <c r="D5" i="3"/>
  <c r="J5" i="3" s="1"/>
  <c r="E5" i="3"/>
  <c r="G5" i="3"/>
  <c r="H5" i="3"/>
  <c r="D6" i="3"/>
  <c r="E6" i="3"/>
  <c r="G6" i="3"/>
  <c r="H6" i="3"/>
  <c r="J6" i="3"/>
  <c r="K6" i="3"/>
  <c r="D7" i="3"/>
  <c r="E7" i="3"/>
  <c r="G7" i="3"/>
  <c r="H7" i="3"/>
  <c r="J7" i="3"/>
  <c r="K7" i="3"/>
  <c r="D8" i="3"/>
  <c r="G8" i="3" s="1"/>
  <c r="E8" i="3"/>
  <c r="D9" i="3"/>
  <c r="J9" i="3" s="1"/>
  <c r="E9" i="3"/>
  <c r="G9" i="3"/>
  <c r="H9" i="3"/>
  <c r="D10" i="3"/>
  <c r="E10" i="3"/>
  <c r="G10" i="3"/>
  <c r="H10" i="3"/>
  <c r="J10" i="3"/>
  <c r="K10" i="3"/>
  <c r="D11" i="3"/>
  <c r="E11" i="3"/>
  <c r="G11" i="3"/>
  <c r="H11" i="3"/>
  <c r="J11" i="3"/>
  <c r="K11" i="3"/>
  <c r="D12" i="3"/>
  <c r="G12" i="3" s="1"/>
  <c r="E12" i="3"/>
  <c r="D13" i="3"/>
  <c r="J13" i="3" s="1"/>
  <c r="E13" i="3"/>
  <c r="G13" i="3"/>
  <c r="H13" i="3"/>
  <c r="D14" i="3"/>
  <c r="E14" i="3"/>
  <c r="G14" i="3"/>
  <c r="H14" i="3"/>
  <c r="J14" i="3"/>
  <c r="K14" i="3"/>
  <c r="D15" i="3"/>
  <c r="E15" i="3"/>
  <c r="G15" i="3"/>
  <c r="H15" i="3"/>
  <c r="J15" i="3"/>
  <c r="K15" i="3"/>
  <c r="D16" i="3"/>
  <c r="G16" i="3" s="1"/>
  <c r="E16" i="3"/>
  <c r="D17" i="3"/>
  <c r="E17" i="3"/>
  <c r="B19" i="3"/>
  <c r="B20" i="3"/>
  <c r="K20" i="3" s="1"/>
  <c r="D20" i="3"/>
  <c r="J20" i="3" s="1"/>
  <c r="E20" i="3"/>
  <c r="G20" i="3"/>
  <c r="H20" i="3"/>
  <c r="B21" i="3"/>
  <c r="K21" i="3" s="1"/>
  <c r="D21" i="3"/>
  <c r="E21" i="3"/>
  <c r="G21" i="3"/>
  <c r="H21" i="3"/>
  <c r="J21" i="3"/>
  <c r="B22" i="3"/>
  <c r="D22" i="3"/>
  <c r="E22" i="3"/>
  <c r="G22" i="3"/>
  <c r="H22" i="3"/>
  <c r="J22" i="3"/>
  <c r="K22" i="3"/>
  <c r="B23" i="3"/>
  <c r="D23" i="3"/>
  <c r="E23" i="3"/>
  <c r="G23" i="3"/>
  <c r="H23" i="3"/>
  <c r="J23" i="3"/>
  <c r="K23" i="3"/>
  <c r="B24" i="3"/>
  <c r="H24" i="3" s="1"/>
  <c r="D24" i="3"/>
  <c r="E24" i="3"/>
  <c r="G24" i="3"/>
  <c r="J24" i="3"/>
  <c r="B25" i="3"/>
  <c r="H25" i="3" s="1"/>
  <c r="D25" i="3"/>
  <c r="E25" i="3" s="1"/>
  <c r="G25" i="3"/>
  <c r="B26" i="3"/>
  <c r="H26" i="3" s="1"/>
  <c r="D26" i="3"/>
  <c r="G26" i="3" s="1"/>
  <c r="E26" i="3"/>
  <c r="B27" i="3"/>
  <c r="H27" i="3" s="1"/>
  <c r="D27" i="3"/>
  <c r="J27" i="3" s="1"/>
  <c r="E27" i="3"/>
  <c r="G27" i="3"/>
  <c r="B28" i="3"/>
  <c r="K28" i="3" s="1"/>
  <c r="D28" i="3"/>
  <c r="J28" i="3" s="1"/>
  <c r="E28" i="3"/>
  <c r="G28" i="3"/>
  <c r="H28" i="3"/>
  <c r="B29" i="3"/>
  <c r="K29" i="3" s="1"/>
  <c r="D29" i="3"/>
  <c r="E29" i="3"/>
  <c r="G29" i="3"/>
  <c r="H29" i="3"/>
  <c r="J29" i="3"/>
  <c r="B30" i="3"/>
  <c r="D30" i="3"/>
  <c r="E30" i="3"/>
  <c r="G30" i="3"/>
  <c r="H30" i="3"/>
  <c r="J30" i="3"/>
  <c r="K30" i="3"/>
  <c r="B31" i="3"/>
  <c r="D31" i="3"/>
  <c r="E31" i="3"/>
  <c r="G31" i="3"/>
  <c r="H31" i="3"/>
  <c r="J31" i="3"/>
  <c r="K31" i="3"/>
  <c r="B32" i="3"/>
  <c r="H32" i="3" s="1"/>
  <c r="D32" i="3"/>
  <c r="E32" i="3"/>
  <c r="G32" i="3"/>
  <c r="J32" i="3"/>
  <c r="B33" i="3"/>
  <c r="H33" i="3" s="1"/>
  <c r="D33" i="3"/>
  <c r="E33" i="3" s="1"/>
  <c r="B34" i="3"/>
  <c r="H34" i="3" s="1"/>
  <c r="E34" i="3"/>
  <c r="G34" i="3"/>
  <c r="J34" i="3"/>
  <c r="H36" i="3" l="1"/>
  <c r="G36" i="3"/>
  <c r="G38" i="3" s="1"/>
  <c r="K32" i="3"/>
  <c r="K36" i="3" s="1"/>
  <c r="K24" i="3"/>
  <c r="K33" i="3"/>
  <c r="K25" i="3"/>
  <c r="J33" i="3"/>
  <c r="K26" i="3"/>
  <c r="J25" i="3"/>
  <c r="J36" i="3" s="1"/>
  <c r="K16" i="3"/>
  <c r="K12" i="3"/>
  <c r="K8" i="3"/>
  <c r="K4" i="3"/>
  <c r="K34" i="3"/>
  <c r="K27" i="3"/>
  <c r="J26" i="3"/>
  <c r="J16" i="3"/>
  <c r="J12" i="3"/>
  <c r="J8" i="3"/>
  <c r="J18" i="3" s="1"/>
  <c r="J38" i="3" s="1"/>
  <c r="J4" i="3"/>
  <c r="G33" i="3"/>
  <c r="H16" i="3"/>
  <c r="K13" i="3"/>
  <c r="H12" i="3"/>
  <c r="K9" i="3"/>
  <c r="H8" i="3"/>
  <c r="K5" i="3"/>
  <c r="K18" i="3" s="1"/>
  <c r="K38" i="3" s="1"/>
  <c r="H4" i="3"/>
  <c r="D3" i="2"/>
  <c r="E3" i="2"/>
  <c r="G3" i="2"/>
  <c r="H3" i="2"/>
  <c r="J3" i="2"/>
  <c r="K3" i="2"/>
  <c r="D4" i="2"/>
  <c r="G4" i="2" s="1"/>
  <c r="E4" i="2"/>
  <c r="D5" i="2"/>
  <c r="J5" i="2" s="1"/>
  <c r="E5" i="2"/>
  <c r="G5" i="2"/>
  <c r="H5" i="2"/>
  <c r="D6" i="2"/>
  <c r="E6" i="2"/>
  <c r="G6" i="2"/>
  <c r="H6" i="2"/>
  <c r="J6" i="2"/>
  <c r="K6" i="2"/>
  <c r="D7" i="2"/>
  <c r="E7" i="2"/>
  <c r="G7" i="2"/>
  <c r="H7" i="2"/>
  <c r="J7" i="2"/>
  <c r="K7" i="2"/>
  <c r="D8" i="2"/>
  <c r="G8" i="2" s="1"/>
  <c r="E8" i="2"/>
  <c r="D9" i="2"/>
  <c r="J9" i="2" s="1"/>
  <c r="E9" i="2"/>
  <c r="G9" i="2"/>
  <c r="H9" i="2"/>
  <c r="D10" i="2"/>
  <c r="G10" i="2"/>
  <c r="H10" i="2"/>
  <c r="J10" i="2"/>
  <c r="K10" i="2"/>
  <c r="D11" i="2"/>
  <c r="E11" i="2" s="1"/>
  <c r="D12" i="2"/>
  <c r="H12" i="2" s="1"/>
  <c r="E12" i="2"/>
  <c r="G12" i="2"/>
  <c r="D13" i="2"/>
  <c r="K13" i="2" s="1"/>
  <c r="E13" i="2"/>
  <c r="G13" i="2"/>
  <c r="H13" i="2"/>
  <c r="J13" i="2"/>
  <c r="D14" i="2"/>
  <c r="E14" i="2"/>
  <c r="G14" i="2"/>
  <c r="H14" i="2"/>
  <c r="J14" i="2"/>
  <c r="K14" i="2"/>
  <c r="D15" i="2"/>
  <c r="E15" i="2" s="1"/>
  <c r="D16" i="2"/>
  <c r="H16" i="2" s="1"/>
  <c r="E16" i="2"/>
  <c r="G16" i="2"/>
  <c r="D17" i="2"/>
  <c r="E17" i="2"/>
  <c r="B19" i="2"/>
  <c r="B20" i="2"/>
  <c r="K20" i="2" s="1"/>
  <c r="D20" i="2"/>
  <c r="E20" i="2"/>
  <c r="G20" i="2"/>
  <c r="H20" i="2"/>
  <c r="J20" i="2"/>
  <c r="B21" i="2"/>
  <c r="D21" i="2"/>
  <c r="E21" i="2"/>
  <c r="G21" i="2"/>
  <c r="H21" i="2"/>
  <c r="J21" i="2"/>
  <c r="K21" i="2"/>
  <c r="B22" i="2"/>
  <c r="D22" i="2"/>
  <c r="E22" i="2"/>
  <c r="G22" i="2"/>
  <c r="H22" i="2"/>
  <c r="J22" i="2"/>
  <c r="K22" i="2"/>
  <c r="B23" i="2"/>
  <c r="H23" i="2" s="1"/>
  <c r="D23" i="2"/>
  <c r="E23" i="2"/>
  <c r="G23" i="2"/>
  <c r="J23" i="2"/>
  <c r="B24" i="2"/>
  <c r="H24" i="2" s="1"/>
  <c r="D24" i="2"/>
  <c r="E24" i="2" s="1"/>
  <c r="B25" i="2"/>
  <c r="H25" i="2" s="1"/>
  <c r="D25" i="2"/>
  <c r="G25" i="2" s="1"/>
  <c r="E25" i="2"/>
  <c r="B26" i="2"/>
  <c r="H26" i="2" s="1"/>
  <c r="D26" i="2"/>
  <c r="J26" i="2" s="1"/>
  <c r="E26" i="2"/>
  <c r="G26" i="2"/>
  <c r="B27" i="2"/>
  <c r="K27" i="2" s="1"/>
  <c r="D27" i="2"/>
  <c r="J27" i="2" s="1"/>
  <c r="E27" i="2"/>
  <c r="G27" i="2"/>
  <c r="H27" i="2"/>
  <c r="B28" i="2"/>
  <c r="K28" i="2" s="1"/>
  <c r="D28" i="2"/>
  <c r="E28" i="2"/>
  <c r="G28" i="2"/>
  <c r="H28" i="2"/>
  <c r="J28" i="2"/>
  <c r="B29" i="2"/>
  <c r="D29" i="2"/>
  <c r="E29" i="2"/>
  <c r="G29" i="2"/>
  <c r="H29" i="2"/>
  <c r="J29" i="2"/>
  <c r="K29" i="2"/>
  <c r="B30" i="2"/>
  <c r="D30" i="2"/>
  <c r="E30" i="2"/>
  <c r="G30" i="2"/>
  <c r="H30" i="2"/>
  <c r="J30" i="2"/>
  <c r="K30" i="2"/>
  <c r="B31" i="2"/>
  <c r="H31" i="2" s="1"/>
  <c r="D31" i="2"/>
  <c r="E31" i="2"/>
  <c r="G31" i="2"/>
  <c r="J31" i="2"/>
  <c r="B32" i="2"/>
  <c r="H32" i="2" s="1"/>
  <c r="D32" i="2"/>
  <c r="E32" i="2" s="1"/>
  <c r="B33" i="2"/>
  <c r="H33" i="2" s="1"/>
  <c r="D33" i="2"/>
  <c r="G33" i="2" s="1"/>
  <c r="E33" i="2"/>
  <c r="B34" i="2"/>
  <c r="K34" i="2" s="1"/>
  <c r="E34" i="2"/>
  <c r="G34" i="2"/>
  <c r="H34" i="2"/>
  <c r="J34" i="2"/>
  <c r="J40" i="3" l="1"/>
  <c r="H18" i="3"/>
  <c r="H38" i="3" s="1"/>
  <c r="H36" i="2"/>
  <c r="G36" i="2"/>
  <c r="K23" i="2"/>
  <c r="K36" i="2" s="1"/>
  <c r="K32" i="2"/>
  <c r="K11" i="2"/>
  <c r="J32" i="2"/>
  <c r="K24" i="2"/>
  <c r="K33" i="2"/>
  <c r="J24" i="2"/>
  <c r="J36" i="2" s="1"/>
  <c r="K26" i="2"/>
  <c r="H15" i="2"/>
  <c r="K12" i="2"/>
  <c r="G32" i="2"/>
  <c r="G15" i="2"/>
  <c r="K9" i="2"/>
  <c r="K5" i="2"/>
  <c r="K18" i="2" s="1"/>
  <c r="K38" i="2" s="1"/>
  <c r="K31" i="2"/>
  <c r="K15" i="2"/>
  <c r="K25" i="2"/>
  <c r="J15" i="2"/>
  <c r="J11" i="2"/>
  <c r="K8" i="2"/>
  <c r="K4" i="2"/>
  <c r="J33" i="2"/>
  <c r="J25" i="2"/>
  <c r="K16" i="2"/>
  <c r="H11" i="2"/>
  <c r="J8" i="2"/>
  <c r="J4" i="2"/>
  <c r="G24" i="2"/>
  <c r="J16" i="2"/>
  <c r="J12" i="2"/>
  <c r="G11" i="2"/>
  <c r="G18" i="2" s="1"/>
  <c r="G38" i="2" s="1"/>
  <c r="H8" i="2"/>
  <c r="H4" i="2"/>
  <c r="H18" i="2" s="1"/>
  <c r="H38" i="2" s="1"/>
  <c r="J40" i="1"/>
  <c r="J38" i="1"/>
  <c r="K38" i="1"/>
  <c r="H38" i="1"/>
  <c r="G38" i="1"/>
  <c r="H36" i="1"/>
  <c r="J36" i="1"/>
  <c r="K36" i="1"/>
  <c r="G36" i="1"/>
  <c r="H18" i="1"/>
  <c r="J18" i="1"/>
  <c r="K18" i="1"/>
  <c r="G18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3" i="1"/>
  <c r="H3" i="1"/>
  <c r="L3" i="1"/>
  <c r="J34" i="1"/>
  <c r="H34" i="1"/>
  <c r="G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0" i="1"/>
  <c r="G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G3" i="1" s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9" i="1"/>
  <c r="J18" i="2" l="1"/>
  <c r="J38" i="2" s="1"/>
  <c r="G15" i="1"/>
  <c r="E3" i="1"/>
  <c r="J40" i="2" l="1"/>
  <c r="E28" i="1"/>
  <c r="G28" i="1"/>
  <c r="E20" i="1"/>
  <c r="E27" i="1"/>
  <c r="G27" i="1"/>
  <c r="E26" i="1"/>
  <c r="G26" i="1"/>
  <c r="E33" i="1"/>
  <c r="G33" i="1"/>
  <c r="E25" i="1"/>
  <c r="G25" i="1"/>
  <c r="E32" i="1"/>
  <c r="G32" i="1"/>
  <c r="E24" i="1"/>
  <c r="G24" i="1"/>
  <c r="E31" i="1"/>
  <c r="G31" i="1"/>
  <c r="E23" i="1"/>
  <c r="G23" i="1"/>
  <c r="E30" i="1"/>
  <c r="G30" i="1"/>
  <c r="E22" i="1"/>
  <c r="G22" i="1"/>
  <c r="E29" i="1"/>
  <c r="G29" i="1"/>
  <c r="E21" i="1"/>
  <c r="G21" i="1"/>
  <c r="E8" i="1"/>
  <c r="G8" i="1"/>
  <c r="E6" i="1"/>
  <c r="G6" i="1"/>
  <c r="E5" i="1"/>
  <c r="G5" i="1"/>
  <c r="E4" i="1"/>
  <c r="G4" i="1"/>
  <c r="E9" i="1"/>
  <c r="G9" i="1"/>
  <c r="E16" i="1"/>
  <c r="G16" i="1"/>
  <c r="E15" i="1"/>
  <c r="E14" i="1"/>
  <c r="G14" i="1"/>
  <c r="E12" i="1"/>
  <c r="G12" i="1"/>
  <c r="E11" i="1"/>
  <c r="G11" i="1"/>
  <c r="E7" i="1"/>
  <c r="G7" i="1"/>
  <c r="E13" i="1"/>
  <c r="G13" i="1"/>
  <c r="E10" i="1"/>
  <c r="G10" i="1"/>
</calcChain>
</file>

<file path=xl/sharedStrings.xml><?xml version="1.0" encoding="utf-8"?>
<sst xmlns="http://schemas.openxmlformats.org/spreadsheetml/2006/main" count="68" uniqueCount="31">
  <si>
    <t>P_b вверх:</t>
  </si>
  <si>
    <t>P_b вниз:</t>
  </si>
  <si>
    <t>delta_H</t>
  </si>
  <si>
    <t>(инт 0,516 dy)</t>
  </si>
  <si>
    <t>(инт 0,516 dx)</t>
  </si>
  <si>
    <t>(инт 0,516x dx)</t>
  </si>
  <si>
    <t>(инт 0,516y dy)</t>
  </si>
  <si>
    <t>(инт 0,953 dx)</t>
  </si>
  <si>
    <t>(инт 0,953 dy)</t>
  </si>
  <si>
    <t>(инт 0,953x dx)</t>
  </si>
  <si>
    <t>(инт 0,953y dy)</t>
  </si>
  <si>
    <t>СУММЫ:</t>
  </si>
  <si>
    <t>разностьИнт</t>
  </si>
  <si>
    <t>m_Z:</t>
  </si>
  <si>
    <t>0.04</t>
  </si>
  <si>
    <t>0.03</t>
  </si>
  <si>
    <t>Сx: (снизу)</t>
  </si>
  <si>
    <t>Су: (снизу)</t>
  </si>
  <si>
    <t>СxA: (снизу)</t>
  </si>
  <si>
    <t>СуA: (снизу)</t>
  </si>
  <si>
    <t>0.12</t>
  </si>
  <si>
    <t>0.1</t>
  </si>
  <si>
    <t>(инт py dy)</t>
  </si>
  <si>
    <t>(инт px dx)</t>
  </si>
  <si>
    <t>(инт p dy)</t>
  </si>
  <si>
    <t>(инт p dx)</t>
  </si>
  <si>
    <t>Коорд x</t>
  </si>
  <si>
    <t>Коорд у</t>
  </si>
  <si>
    <t>дельта H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</si>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</sst>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#,##0.00000000"/>
  </numFmts>
  <fonts count="3" x14ac:knownFonts="1"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165" fontId="2" fillId="0" borderId="0" xfId="0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5" fontId="0" fillId="3" borderId="0" xfId="0" applyNumberFormat="1" applyFill="1"/>
    <xf numFmtId="166" fontId="0" fillId="3" borderId="0" xfId="0" applyNumberForma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EE38-C134-274D-8C02-D6F3167566FB}">
  <dimension ref="A1:N48"/>
  <sheetViews>
    <sheetView topLeftCell="A10" zoomScale="119" workbookViewId="0">
      <selection activeCell="G37" sqref="G37"/>
    </sheetView>
  </sheetViews>
  <sheetFormatPr baseColWidth="10" defaultRowHeight="16" x14ac:dyDescent="0.2"/>
  <cols>
    <col min="7" max="7" width="10.83203125" style="25"/>
    <col min="10" max="11" width="12.6640625" bestFit="1" customWidth="1"/>
  </cols>
  <sheetData>
    <row r="1" spans="1:14" ht="17" thickBot="1" x14ac:dyDescent="0.25">
      <c r="A1" s="1" t="s">
        <v>26</v>
      </c>
      <c r="B1" s="1" t="s">
        <v>27</v>
      </c>
      <c r="C1" s="3" t="s">
        <v>28</v>
      </c>
      <c r="D1" s="1" t="s">
        <v>29</v>
      </c>
      <c r="E1" s="1" t="s">
        <v>30</v>
      </c>
      <c r="F1" s="1"/>
      <c r="G1" s="4"/>
      <c r="H1" s="4"/>
      <c r="I1" s="1"/>
      <c r="J1" s="6"/>
      <c r="K1" s="1"/>
      <c r="L1" s="6"/>
      <c r="M1" s="1"/>
      <c r="N1" s="1"/>
    </row>
    <row r="2" spans="1:14" x14ac:dyDescent="0.2">
      <c r="A2" s="1">
        <v>0</v>
      </c>
      <c r="B2" s="1">
        <v>0</v>
      </c>
      <c r="C2" s="3">
        <v>0</v>
      </c>
      <c r="D2" s="1">
        <v>0</v>
      </c>
      <c r="E2" s="1">
        <v>0</v>
      </c>
      <c r="F2" s="2"/>
      <c r="G2" s="11" t="s">
        <v>25</v>
      </c>
      <c r="H2" s="12" t="s">
        <v>24</v>
      </c>
      <c r="I2" s="1"/>
      <c r="J2" s="11" t="s">
        <v>23</v>
      </c>
      <c r="K2" s="12" t="s">
        <v>22</v>
      </c>
      <c r="L2" s="6"/>
      <c r="M2" s="1"/>
      <c r="N2" s="1"/>
    </row>
    <row r="3" spans="1:14" x14ac:dyDescent="0.2">
      <c r="A3" s="1">
        <v>2.5000000000000001E-2</v>
      </c>
      <c r="B3" s="1">
        <v>2.1000000000000001E-2</v>
      </c>
      <c r="C3">
        <v>-65</v>
      </c>
      <c r="D3" s="1">
        <f t="shared" ref="D3:D17" si="0">C3/$C$43</f>
        <v>-0.5</v>
      </c>
      <c r="E3" s="1">
        <f t="shared" ref="E3:E17" si="1">D3*50</f>
        <v>-25</v>
      </c>
      <c r="F3" s="2"/>
      <c r="G3" s="13">
        <f t="shared" ref="G3:G16" si="2">(A3-A2)*D3</f>
        <v>-1.2500000000000001E-2</v>
      </c>
      <c r="H3" s="14">
        <f t="shared" ref="H3:H16" si="3">(B3-B2)*D3</f>
        <v>-1.0500000000000001E-2</v>
      </c>
      <c r="I3" s="1"/>
      <c r="J3" s="17">
        <f t="shared" ref="J3:J16" si="4">(A3-A2)*(A3+A2)/2*D3</f>
        <v>-1.5625000000000003E-4</v>
      </c>
      <c r="K3" s="18">
        <f t="shared" ref="K3:K16" si="5">(B3-B2)*(B3+B2)/2*D3</f>
        <v>-1.1025000000000001E-4</v>
      </c>
      <c r="L3" s="6"/>
      <c r="M3" s="1"/>
      <c r="N3" s="1"/>
    </row>
    <row r="4" spans="1:14" x14ac:dyDescent="0.2">
      <c r="A4" s="1">
        <v>0.05</v>
      </c>
      <c r="B4" s="1">
        <v>3.1E-2</v>
      </c>
      <c r="C4">
        <v>-102</v>
      </c>
      <c r="D4" s="1">
        <f t="shared" si="0"/>
        <v>-0.7846153846153846</v>
      </c>
      <c r="E4" s="1">
        <f t="shared" si="1"/>
        <v>-39.230769230769234</v>
      </c>
      <c r="F4" s="2"/>
      <c r="G4" s="13">
        <f t="shared" si="2"/>
        <v>-1.9615384615384618E-2</v>
      </c>
      <c r="H4" s="14">
        <f t="shared" si="3"/>
        <v>-7.8461538461538447E-3</v>
      </c>
      <c r="I4" s="1"/>
      <c r="J4" s="17">
        <f t="shared" si="4"/>
        <v>-7.3557692307692321E-4</v>
      </c>
      <c r="K4" s="18">
        <f t="shared" si="5"/>
        <v>-2.0399999999999997E-4</v>
      </c>
      <c r="L4" s="6"/>
      <c r="M4" s="1"/>
      <c r="N4" s="1"/>
    </row>
    <row r="5" spans="1:14" x14ac:dyDescent="0.2">
      <c r="A5" s="1">
        <v>7.4999999999999997E-2</v>
      </c>
      <c r="B5" s="1">
        <v>3.6999999999999998E-2</v>
      </c>
      <c r="C5">
        <v>-75</v>
      </c>
      <c r="D5" s="1">
        <f t="shared" si="0"/>
        <v>-0.57692307692307687</v>
      </c>
      <c r="E5" s="1">
        <f t="shared" si="1"/>
        <v>-28.846153846153843</v>
      </c>
      <c r="F5" s="2"/>
      <c r="G5" s="13">
        <f t="shared" si="2"/>
        <v>-1.4423076923076919E-2</v>
      </c>
      <c r="H5" s="14">
        <f t="shared" si="3"/>
        <v>-3.4615384615384603E-3</v>
      </c>
      <c r="I5" s="1"/>
      <c r="J5" s="17">
        <f t="shared" si="4"/>
        <v>-9.0144230769230742E-4</v>
      </c>
      <c r="K5" s="18">
        <f t="shared" si="5"/>
        <v>-1.1769230769230767E-4</v>
      </c>
      <c r="L5" s="6"/>
      <c r="M5" s="1"/>
      <c r="N5" s="1"/>
    </row>
    <row r="6" spans="1:14" x14ac:dyDescent="0.2">
      <c r="A6" s="1">
        <v>0.1</v>
      </c>
      <c r="B6" s="1">
        <v>4.2000000000000003E-2</v>
      </c>
      <c r="C6">
        <v>-79</v>
      </c>
      <c r="D6" s="1">
        <f t="shared" si="0"/>
        <v>-0.60769230769230764</v>
      </c>
      <c r="E6" s="1">
        <f t="shared" si="1"/>
        <v>-30.384615384615383</v>
      </c>
      <c r="F6" s="2"/>
      <c r="G6" s="13">
        <f t="shared" si="2"/>
        <v>-1.5192307692307696E-2</v>
      </c>
      <c r="H6" s="14">
        <f t="shared" si="3"/>
        <v>-3.0384615384615411E-3</v>
      </c>
      <c r="I6" s="1"/>
      <c r="J6" s="17">
        <f t="shared" si="4"/>
        <v>-1.3293269230769233E-3</v>
      </c>
      <c r="K6" s="18">
        <f t="shared" si="5"/>
        <v>-1.2001923076923086E-4</v>
      </c>
      <c r="L6" s="6"/>
      <c r="M6" s="1"/>
      <c r="N6" s="1"/>
    </row>
    <row r="7" spans="1:14" x14ac:dyDescent="0.2">
      <c r="A7" s="1">
        <v>0.15</v>
      </c>
      <c r="B7" s="1">
        <v>0.05</v>
      </c>
      <c r="C7">
        <v>-70</v>
      </c>
      <c r="D7" s="1">
        <f t="shared" si="0"/>
        <v>-0.53846153846153844</v>
      </c>
      <c r="E7" s="1">
        <f t="shared" si="1"/>
        <v>-26.923076923076923</v>
      </c>
      <c r="F7" s="2"/>
      <c r="G7" s="13">
        <f t="shared" si="2"/>
        <v>-2.6923076923076914E-2</v>
      </c>
      <c r="H7" s="14">
        <f t="shared" si="3"/>
        <v>-4.3076923076923075E-3</v>
      </c>
      <c r="I7" s="1"/>
      <c r="J7" s="17">
        <f t="shared" si="4"/>
        <v>-3.3653846153846143E-3</v>
      </c>
      <c r="K7" s="18">
        <f t="shared" si="5"/>
        <v>-1.9815384615384614E-4</v>
      </c>
      <c r="L7" s="6"/>
      <c r="M7" s="1"/>
      <c r="N7" s="1"/>
    </row>
    <row r="8" spans="1:14" x14ac:dyDescent="0.2">
      <c r="A8" s="1">
        <v>0.2</v>
      </c>
      <c r="B8" s="1">
        <v>5.5E-2</v>
      </c>
      <c r="C8">
        <v>-66</v>
      </c>
      <c r="D8" s="1">
        <f t="shared" si="0"/>
        <v>-0.50769230769230766</v>
      </c>
      <c r="E8" s="1">
        <f t="shared" si="1"/>
        <v>-25.384615384615383</v>
      </c>
      <c r="F8" s="2"/>
      <c r="G8" s="13">
        <f t="shared" si="2"/>
        <v>-2.5384615384615391E-2</v>
      </c>
      <c r="H8" s="14">
        <f t="shared" si="3"/>
        <v>-2.5384615384615372E-3</v>
      </c>
      <c r="I8" s="1"/>
      <c r="J8" s="17">
        <f t="shared" si="4"/>
        <v>-4.4423076923076933E-3</v>
      </c>
      <c r="K8" s="18">
        <f t="shared" si="5"/>
        <v>-1.332692307692307E-4</v>
      </c>
      <c r="L8" s="6"/>
      <c r="M8" s="1"/>
      <c r="N8" s="1"/>
    </row>
    <row r="9" spans="1:14" x14ac:dyDescent="0.2">
      <c r="A9" s="1">
        <v>0.3</v>
      </c>
      <c r="B9" s="1">
        <v>0.06</v>
      </c>
      <c r="C9">
        <v>-49</v>
      </c>
      <c r="D9" s="1">
        <f t="shared" si="0"/>
        <v>-0.37692307692307692</v>
      </c>
      <c r="E9" s="1">
        <f t="shared" si="1"/>
        <v>-18.846153846153847</v>
      </c>
      <c r="F9" s="2"/>
      <c r="G9" s="13">
        <f t="shared" si="2"/>
        <v>-3.7692307692307685E-2</v>
      </c>
      <c r="H9" s="14">
        <f t="shared" si="3"/>
        <v>-1.8846153846153837E-3</v>
      </c>
      <c r="I9" s="1"/>
      <c r="J9" s="17">
        <f t="shared" si="4"/>
        <v>-9.4230769230769212E-3</v>
      </c>
      <c r="K9" s="18">
        <f t="shared" si="5"/>
        <v>-1.0836538461538455E-4</v>
      </c>
      <c r="L9" s="6"/>
      <c r="M9" s="1"/>
      <c r="N9" s="1"/>
    </row>
    <row r="10" spans="1:14" x14ac:dyDescent="0.2">
      <c r="A10" s="1">
        <v>0.4</v>
      </c>
      <c r="B10" s="1">
        <v>5.8999999999999997E-2</v>
      </c>
      <c r="C10">
        <v>-46</v>
      </c>
      <c r="D10" s="1">
        <f t="shared" si="0"/>
        <v>-0.35384615384615387</v>
      </c>
      <c r="E10" s="1">
        <f t="shared" si="1"/>
        <v>-17.692307692307693</v>
      </c>
      <c r="F10" s="2"/>
      <c r="G10" s="13">
        <f t="shared" si="2"/>
        <v>-3.5384615384615396E-2</v>
      </c>
      <c r="H10" s="14">
        <f t="shared" si="3"/>
        <v>3.5384615384615419E-4</v>
      </c>
      <c r="I10" s="1"/>
      <c r="J10" s="17">
        <f t="shared" si="4"/>
        <v>-1.238461538461539E-2</v>
      </c>
      <c r="K10" s="18">
        <f t="shared" si="5"/>
        <v>2.1053846153846171E-5</v>
      </c>
      <c r="L10" s="6"/>
      <c r="M10" s="1"/>
      <c r="N10" s="1"/>
    </row>
    <row r="11" spans="1:14" x14ac:dyDescent="0.2">
      <c r="A11" s="1">
        <v>0.5</v>
      </c>
      <c r="B11" s="1">
        <v>0.55000000000000004</v>
      </c>
      <c r="C11">
        <v>-33</v>
      </c>
      <c r="D11" s="1">
        <f t="shared" si="0"/>
        <v>-0.25384615384615383</v>
      </c>
      <c r="E11" s="1">
        <f t="shared" si="1"/>
        <v>-12.692307692307692</v>
      </c>
      <c r="F11" s="2"/>
      <c r="G11" s="13">
        <f t="shared" si="2"/>
        <v>-2.5384615384615377E-2</v>
      </c>
      <c r="H11" s="14">
        <f t="shared" si="3"/>
        <v>-0.12463846153846155</v>
      </c>
      <c r="I11" s="1"/>
      <c r="J11" s="17">
        <f t="shared" si="4"/>
        <v>-1.1423076923076919E-2</v>
      </c>
      <c r="K11" s="18">
        <f t="shared" si="5"/>
        <v>-3.7952411538461538E-2</v>
      </c>
      <c r="L11" s="6"/>
      <c r="M11" s="1"/>
      <c r="N11" s="1"/>
    </row>
    <row r="12" spans="1:14" x14ac:dyDescent="0.2">
      <c r="A12" s="1">
        <v>0.6</v>
      </c>
      <c r="B12" s="1">
        <v>4.8000000000000001E-2</v>
      </c>
      <c r="C12">
        <v>-21</v>
      </c>
      <c r="D12" s="1">
        <f t="shared" si="0"/>
        <v>-0.16153846153846155</v>
      </c>
      <c r="E12" s="1">
        <f t="shared" si="1"/>
        <v>-8.0769230769230766</v>
      </c>
      <c r="F12" s="2"/>
      <c r="G12" s="13">
        <f t="shared" si="2"/>
        <v>-1.6153846153846151E-2</v>
      </c>
      <c r="H12" s="14">
        <f t="shared" si="3"/>
        <v>8.10923076923077E-2</v>
      </c>
      <c r="I12" s="1"/>
      <c r="J12" s="17">
        <f t="shared" si="4"/>
        <v>-8.8846153846153832E-3</v>
      </c>
      <c r="K12" s="18">
        <f t="shared" si="5"/>
        <v>2.4246600000000004E-2</v>
      </c>
      <c r="L12" s="6"/>
      <c r="M12" s="1"/>
      <c r="N12" s="1"/>
    </row>
    <row r="13" spans="1:14" x14ac:dyDescent="0.2">
      <c r="A13" s="1">
        <v>0.7</v>
      </c>
      <c r="B13" s="1">
        <v>3.9E-2</v>
      </c>
      <c r="C13">
        <v>-18</v>
      </c>
      <c r="D13" s="1">
        <f t="shared" si="0"/>
        <v>-0.13846153846153847</v>
      </c>
      <c r="E13" s="1">
        <f t="shared" si="1"/>
        <v>-6.9230769230769234</v>
      </c>
      <c r="F13" s="2"/>
      <c r="G13" s="13">
        <f t="shared" si="2"/>
        <v>-1.3846153846153843E-2</v>
      </c>
      <c r="H13" s="14">
        <f t="shared" si="3"/>
        <v>1.2461538461538463E-3</v>
      </c>
      <c r="I13" s="1"/>
      <c r="J13" s="17">
        <f t="shared" si="4"/>
        <v>-8.9999999999999976E-3</v>
      </c>
      <c r="K13" s="18">
        <f t="shared" si="5"/>
        <v>5.4207692307692312E-5</v>
      </c>
      <c r="L13" s="6"/>
      <c r="M13" s="1"/>
      <c r="N13" s="1"/>
    </row>
    <row r="14" spans="1:14" x14ac:dyDescent="0.2">
      <c r="A14" s="1">
        <v>0.8</v>
      </c>
      <c r="B14" s="1">
        <v>2.8000000000000001E-2</v>
      </c>
      <c r="C14">
        <v>-8</v>
      </c>
      <c r="D14" s="1">
        <f t="shared" si="0"/>
        <v>-6.1538461538461542E-2</v>
      </c>
      <c r="E14" s="1">
        <f t="shared" si="1"/>
        <v>-3.0769230769230771</v>
      </c>
      <c r="F14" s="2"/>
      <c r="G14" s="13">
        <f t="shared" si="2"/>
        <v>-6.1538461538461599E-3</v>
      </c>
      <c r="H14" s="14">
        <f t="shared" si="3"/>
        <v>6.7692307692307691E-4</v>
      </c>
      <c r="I14" s="1"/>
      <c r="J14" s="17">
        <f t="shared" si="4"/>
        <v>-4.6153846153846202E-3</v>
      </c>
      <c r="K14" s="18">
        <f t="shared" si="5"/>
        <v>2.267692307692308E-5</v>
      </c>
      <c r="L14" s="6"/>
      <c r="M14" s="1"/>
      <c r="N14" s="1"/>
    </row>
    <row r="15" spans="1:14" x14ac:dyDescent="0.2">
      <c r="A15" s="1">
        <v>0.9</v>
      </c>
      <c r="B15" s="1">
        <v>1.6E-2</v>
      </c>
      <c r="C15">
        <v>-1</v>
      </c>
      <c r="D15" s="1">
        <f t="shared" si="0"/>
        <v>-7.6923076923076927E-3</v>
      </c>
      <c r="E15" s="1">
        <f t="shared" si="1"/>
        <v>-0.38461538461538464</v>
      </c>
      <c r="F15" s="2"/>
      <c r="G15" s="13">
        <f t="shared" si="2"/>
        <v>-7.6923076923076912E-4</v>
      </c>
      <c r="H15" s="14">
        <f t="shared" si="3"/>
        <v>9.2307692307692316E-5</v>
      </c>
      <c r="I15" s="1"/>
      <c r="J15" s="17">
        <f t="shared" si="4"/>
        <v>-6.5384615384615383E-4</v>
      </c>
      <c r="K15" s="18">
        <f t="shared" si="5"/>
        <v>2.0307692307692305E-6</v>
      </c>
      <c r="L15" s="6"/>
      <c r="M15" s="1"/>
      <c r="N15" s="1"/>
    </row>
    <row r="16" spans="1:14" ht="17" thickBot="1" x14ac:dyDescent="0.25">
      <c r="A16" s="1">
        <v>0.95</v>
      </c>
      <c r="B16" s="1">
        <v>0.01</v>
      </c>
      <c r="C16">
        <v>7</v>
      </c>
      <c r="D16" s="1">
        <f t="shared" si="0"/>
        <v>5.3846153846153849E-2</v>
      </c>
      <c r="E16" s="1">
        <f t="shared" si="1"/>
        <v>2.6923076923076925</v>
      </c>
      <c r="F16" s="2"/>
      <c r="G16" s="15">
        <f t="shared" si="2"/>
        <v>2.6923076923076887E-3</v>
      </c>
      <c r="H16" s="16">
        <f t="shared" si="3"/>
        <v>-3.2307692307692311E-4</v>
      </c>
      <c r="I16" s="1"/>
      <c r="J16" s="19">
        <f t="shared" si="4"/>
        <v>2.4903846153846126E-3</v>
      </c>
      <c r="K16" s="20">
        <f t="shared" si="5"/>
        <v>-4.2000000000000013E-6</v>
      </c>
      <c r="L16" s="6"/>
      <c r="M16" s="1"/>
      <c r="N16" s="1"/>
    </row>
    <row r="17" spans="1:14" x14ac:dyDescent="0.2">
      <c r="A17" s="1">
        <v>1</v>
      </c>
      <c r="B17" s="1">
        <v>0</v>
      </c>
      <c r="C17" s="3">
        <v>10</v>
      </c>
      <c r="D17" s="1">
        <f t="shared" si="0"/>
        <v>7.6923076923076927E-2</v>
      </c>
      <c r="E17" s="1">
        <f t="shared" si="1"/>
        <v>3.8461538461538463</v>
      </c>
      <c r="F17" s="2"/>
      <c r="G17" s="7"/>
      <c r="H17" s="7"/>
      <c r="I17" s="8"/>
      <c r="J17" s="9"/>
      <c r="K17" s="8"/>
      <c r="L17" s="6"/>
      <c r="M17" s="1"/>
      <c r="N17" s="1"/>
    </row>
    <row r="18" spans="1:14" x14ac:dyDescent="0.2">
      <c r="A18" s="1"/>
      <c r="B18" s="1"/>
      <c r="C18" s="3"/>
      <c r="D18" s="1"/>
      <c r="E18" s="1"/>
      <c r="F18" s="2" t="s">
        <v>11</v>
      </c>
      <c r="G18" s="4">
        <f>SUM(G3:G16)</f>
        <v>-0.24673076923076923</v>
      </c>
      <c r="H18" s="4">
        <f>SUM(H3:H16)</f>
        <v>-7.5076923076923083E-2</v>
      </c>
      <c r="I18" s="4"/>
      <c r="J18" s="4">
        <f>SUM(J3:J16)</f>
        <v>-6.4824519230769234E-2</v>
      </c>
      <c r="K18" s="4">
        <f>SUM(K3:K16)</f>
        <v>-1.4601792307692299E-2</v>
      </c>
      <c r="L18" s="6"/>
      <c r="M18" s="1"/>
      <c r="N18" s="1"/>
    </row>
    <row r="19" spans="1:14" ht="17" thickBot="1" x14ac:dyDescent="0.25">
      <c r="A19" s="1">
        <v>0</v>
      </c>
      <c r="B19" s="1">
        <f t="shared" ref="B19:B34" si="6">-B2</f>
        <v>0</v>
      </c>
      <c r="C19" s="3"/>
      <c r="D19" s="1"/>
      <c r="E19" s="1"/>
      <c r="F19" s="2"/>
      <c r="G19" s="4" t="s">
        <v>25</v>
      </c>
      <c r="H19" s="4" t="s">
        <v>24</v>
      </c>
      <c r="I19" s="1"/>
      <c r="J19" s="4" t="s">
        <v>23</v>
      </c>
      <c r="K19" s="4" t="s">
        <v>22</v>
      </c>
      <c r="L19" s="6"/>
      <c r="M19" s="1"/>
      <c r="N19" s="1"/>
    </row>
    <row r="20" spans="1:14" x14ac:dyDescent="0.2">
      <c r="A20" s="1">
        <v>2.5000000000000001E-2</v>
      </c>
      <c r="B20" s="1">
        <f t="shared" si="6"/>
        <v>-2.1000000000000001E-2</v>
      </c>
      <c r="C20">
        <v>36</v>
      </c>
      <c r="D20" s="1">
        <f t="shared" ref="D20:D33" si="7">C20/$C$43</f>
        <v>0.27692307692307694</v>
      </c>
      <c r="E20" s="1">
        <f t="shared" ref="E20:E34" si="8">D20*50</f>
        <v>13.846153846153847</v>
      </c>
      <c r="F20" s="2"/>
      <c r="G20" s="11">
        <f t="shared" ref="G20:G34" si="9">(A20-A19)*D20</f>
        <v>6.9230769230769242E-3</v>
      </c>
      <c r="H20" s="12">
        <f t="shared" ref="H20:H34" si="10">(B20-B19)*D20</f>
        <v>-5.8153846153846164E-3</v>
      </c>
      <c r="I20" s="1"/>
      <c r="J20" s="21">
        <f t="shared" ref="J20:J34" si="11">(A20-A19)*(A20+A19)/2*D20</f>
        <v>8.653846153846156E-5</v>
      </c>
      <c r="K20" s="22">
        <f t="shared" ref="K20:K34" si="12">(B20-B19)*(B20+B19)/2*D20</f>
        <v>6.1061538461538477E-5</v>
      </c>
      <c r="L20" s="6"/>
      <c r="M20" s="1"/>
      <c r="N20" s="1"/>
    </row>
    <row r="21" spans="1:14" x14ac:dyDescent="0.2">
      <c r="A21" s="1">
        <v>0.05</v>
      </c>
      <c r="B21" s="1">
        <f t="shared" si="6"/>
        <v>-3.1E-2</v>
      </c>
      <c r="C21">
        <v>5</v>
      </c>
      <c r="D21" s="1">
        <f t="shared" si="7"/>
        <v>3.8461538461538464E-2</v>
      </c>
      <c r="E21" s="1">
        <f t="shared" si="8"/>
        <v>1.9230769230769231</v>
      </c>
      <c r="F21" s="2"/>
      <c r="G21" s="13">
        <f t="shared" si="9"/>
        <v>9.6153846153846159E-4</v>
      </c>
      <c r="H21" s="14">
        <f t="shared" si="10"/>
        <v>-3.8461538461538456E-4</v>
      </c>
      <c r="I21" s="1"/>
      <c r="J21" s="17">
        <f t="shared" si="11"/>
        <v>3.6057692307692318E-5</v>
      </c>
      <c r="K21" s="18">
        <f t="shared" si="12"/>
        <v>9.9999999999999991E-6</v>
      </c>
      <c r="L21" s="6"/>
      <c r="M21" s="1"/>
      <c r="N21" s="1"/>
    </row>
    <row r="22" spans="1:14" x14ac:dyDescent="0.2">
      <c r="A22" s="1">
        <v>7.4999999999999997E-2</v>
      </c>
      <c r="B22" s="1">
        <f t="shared" si="6"/>
        <v>-3.6999999999999998E-2</v>
      </c>
      <c r="C22">
        <v>-2</v>
      </c>
      <c r="D22" s="1">
        <f t="shared" si="7"/>
        <v>-1.5384615384615385E-2</v>
      </c>
      <c r="E22" s="1">
        <f t="shared" si="8"/>
        <v>-0.76923076923076927</v>
      </c>
      <c r="F22" s="2"/>
      <c r="G22" s="13">
        <f t="shared" si="9"/>
        <v>-3.8461538461538456E-4</v>
      </c>
      <c r="H22" s="14">
        <f t="shared" si="10"/>
        <v>9.2307692307692289E-5</v>
      </c>
      <c r="I22" s="1"/>
      <c r="J22" s="17">
        <f t="shared" si="11"/>
        <v>-2.4038461538461535E-5</v>
      </c>
      <c r="K22" s="18">
        <f t="shared" si="12"/>
        <v>-3.1384615384615382E-6</v>
      </c>
      <c r="L22" s="6"/>
      <c r="M22" s="1"/>
      <c r="N22" s="1"/>
    </row>
    <row r="23" spans="1:14" x14ac:dyDescent="0.2">
      <c r="A23" s="1">
        <v>0.1</v>
      </c>
      <c r="B23" s="1">
        <f t="shared" si="6"/>
        <v>-4.2000000000000003E-2</v>
      </c>
      <c r="C23">
        <v>-12</v>
      </c>
      <c r="D23" s="1">
        <f t="shared" si="7"/>
        <v>-9.2307692307692313E-2</v>
      </c>
      <c r="E23" s="1">
        <f t="shared" si="8"/>
        <v>-4.6153846153846159</v>
      </c>
      <c r="F23" s="2"/>
      <c r="G23" s="13">
        <f t="shared" si="9"/>
        <v>-2.3076923076923088E-3</v>
      </c>
      <c r="H23" s="14">
        <f t="shared" si="10"/>
        <v>4.6153846153846196E-4</v>
      </c>
      <c r="I23" s="1"/>
      <c r="J23" s="17">
        <f t="shared" si="11"/>
        <v>-2.01923076923077E-4</v>
      </c>
      <c r="K23" s="18">
        <f t="shared" si="12"/>
        <v>-1.8230769230769248E-5</v>
      </c>
      <c r="L23" s="6"/>
      <c r="M23" s="1"/>
      <c r="N23" s="1"/>
    </row>
    <row r="24" spans="1:14" x14ac:dyDescent="0.2">
      <c r="A24" s="1">
        <v>0.15</v>
      </c>
      <c r="B24" s="1">
        <f t="shared" si="6"/>
        <v>-0.05</v>
      </c>
      <c r="C24">
        <v>-13</v>
      </c>
      <c r="D24" s="1">
        <f t="shared" si="7"/>
        <v>-0.1</v>
      </c>
      <c r="E24" s="1">
        <f t="shared" si="8"/>
        <v>-5</v>
      </c>
      <c r="F24" s="2"/>
      <c r="G24" s="13">
        <f t="shared" si="9"/>
        <v>-4.9999999999999992E-3</v>
      </c>
      <c r="H24" s="14">
        <f t="shared" si="10"/>
        <v>8.0000000000000004E-4</v>
      </c>
      <c r="I24" s="1"/>
      <c r="J24" s="17">
        <f t="shared" si="11"/>
        <v>-6.249999999999999E-4</v>
      </c>
      <c r="K24" s="18">
        <f t="shared" si="12"/>
        <v>-3.68E-5</v>
      </c>
      <c r="L24" s="6"/>
      <c r="M24" s="1"/>
      <c r="N24" s="1"/>
    </row>
    <row r="25" spans="1:14" x14ac:dyDescent="0.2">
      <c r="A25" s="1">
        <v>0.2</v>
      </c>
      <c r="B25" s="1">
        <f t="shared" si="6"/>
        <v>-5.5E-2</v>
      </c>
      <c r="C25">
        <v>-22</v>
      </c>
      <c r="D25" s="1">
        <f t="shared" si="7"/>
        <v>-0.16923076923076924</v>
      </c>
      <c r="E25" s="1">
        <f t="shared" si="8"/>
        <v>-8.4615384615384617</v>
      </c>
      <c r="F25" s="2"/>
      <c r="G25" s="13">
        <f t="shared" si="9"/>
        <v>-8.4615384615384648E-3</v>
      </c>
      <c r="H25" s="14">
        <f t="shared" si="10"/>
        <v>8.4615384615384576E-4</v>
      </c>
      <c r="I25" s="1"/>
      <c r="J25" s="17">
        <f t="shared" si="11"/>
        <v>-1.4807692307692313E-3</v>
      </c>
      <c r="K25" s="18">
        <f t="shared" si="12"/>
        <v>-4.4423076923076901E-5</v>
      </c>
      <c r="L25" s="6"/>
      <c r="M25" s="1"/>
      <c r="N25" s="1"/>
    </row>
    <row r="26" spans="1:14" x14ac:dyDescent="0.2">
      <c r="A26" s="1">
        <v>0.3</v>
      </c>
      <c r="B26" s="1">
        <f t="shared" si="6"/>
        <v>-0.06</v>
      </c>
      <c r="C26">
        <v>-23</v>
      </c>
      <c r="D26" s="1">
        <f t="shared" si="7"/>
        <v>-0.17692307692307693</v>
      </c>
      <c r="E26" s="1">
        <f t="shared" si="8"/>
        <v>-8.8461538461538467</v>
      </c>
      <c r="F26" s="2"/>
      <c r="G26" s="13">
        <f t="shared" si="9"/>
        <v>-1.7692307692307688E-2</v>
      </c>
      <c r="H26" s="14">
        <f t="shared" si="10"/>
        <v>8.8461538461538419E-4</v>
      </c>
      <c r="I26" s="1"/>
      <c r="J26" s="17">
        <f t="shared" si="11"/>
        <v>-4.4230769230769219E-3</v>
      </c>
      <c r="K26" s="18">
        <f t="shared" si="12"/>
        <v>-5.0865384615384587E-5</v>
      </c>
      <c r="L26" s="6"/>
      <c r="M26" s="1"/>
      <c r="N26" s="1"/>
    </row>
    <row r="27" spans="1:14" x14ac:dyDescent="0.2">
      <c r="A27" s="1">
        <v>0.4</v>
      </c>
      <c r="B27" s="1">
        <f t="shared" si="6"/>
        <v>-5.8999999999999997E-2</v>
      </c>
      <c r="C27">
        <v>-25</v>
      </c>
      <c r="D27" s="1">
        <f t="shared" si="7"/>
        <v>-0.19230769230769232</v>
      </c>
      <c r="E27" s="1">
        <f t="shared" si="8"/>
        <v>-9.6153846153846168</v>
      </c>
      <c r="F27" s="2"/>
      <c r="G27" s="13">
        <f t="shared" si="9"/>
        <v>-1.9230769230769239E-2</v>
      </c>
      <c r="H27" s="14">
        <f t="shared" si="10"/>
        <v>-1.923076923076925E-4</v>
      </c>
      <c r="I27" s="1"/>
      <c r="J27" s="17">
        <f t="shared" si="11"/>
        <v>-6.7307692307692329E-3</v>
      </c>
      <c r="K27" s="18">
        <f t="shared" si="12"/>
        <v>1.1442307692307703E-5</v>
      </c>
      <c r="L27" s="6"/>
      <c r="M27" s="1"/>
      <c r="N27" s="1"/>
    </row>
    <row r="28" spans="1:14" x14ac:dyDescent="0.2">
      <c r="A28" s="1">
        <v>0.5</v>
      </c>
      <c r="B28" s="1">
        <f t="shared" si="6"/>
        <v>-0.55000000000000004</v>
      </c>
      <c r="C28">
        <v>-20</v>
      </c>
      <c r="D28" s="1">
        <f t="shared" si="7"/>
        <v>-0.15384615384615385</v>
      </c>
      <c r="E28" s="1">
        <f t="shared" si="8"/>
        <v>-7.6923076923076925</v>
      </c>
      <c r="F28" s="2"/>
      <c r="G28" s="13">
        <f t="shared" si="9"/>
        <v>-1.5384615384615382E-2</v>
      </c>
      <c r="H28" s="14">
        <f t="shared" si="10"/>
        <v>7.5538461538461554E-2</v>
      </c>
      <c r="I28" s="1"/>
      <c r="J28" s="17">
        <f t="shared" si="11"/>
        <v>-6.9230769230769224E-3</v>
      </c>
      <c r="K28" s="18">
        <f t="shared" si="12"/>
        <v>-2.3001461538461544E-2</v>
      </c>
      <c r="L28" s="6"/>
      <c r="M28" s="1"/>
      <c r="N28" s="1"/>
    </row>
    <row r="29" spans="1:14" x14ac:dyDescent="0.2">
      <c r="A29" s="1">
        <v>0.6</v>
      </c>
      <c r="B29" s="1">
        <f t="shared" si="6"/>
        <v>-4.8000000000000001E-2</v>
      </c>
      <c r="C29">
        <v>-15</v>
      </c>
      <c r="D29" s="1">
        <f t="shared" si="7"/>
        <v>-0.11538461538461539</v>
      </c>
      <c r="E29" s="1">
        <f t="shared" si="8"/>
        <v>-5.7692307692307692</v>
      </c>
      <c r="F29" s="2"/>
      <c r="G29" s="13">
        <f t="shared" si="9"/>
        <v>-1.1538461538461537E-2</v>
      </c>
      <c r="H29" s="14">
        <f t="shared" si="10"/>
        <v>-5.7923076923076924E-2</v>
      </c>
      <c r="I29" s="1"/>
      <c r="J29" s="17">
        <f t="shared" si="11"/>
        <v>-6.346153846153846E-3</v>
      </c>
      <c r="K29" s="18">
        <f t="shared" si="12"/>
        <v>1.7319000000000001E-2</v>
      </c>
      <c r="L29" s="6"/>
      <c r="M29" s="1"/>
      <c r="N29" s="1"/>
    </row>
    <row r="30" spans="1:14" x14ac:dyDescent="0.2">
      <c r="A30" s="1">
        <v>0.7</v>
      </c>
      <c r="B30" s="1">
        <f t="shared" si="6"/>
        <v>-3.9E-2</v>
      </c>
      <c r="C30">
        <v>-10</v>
      </c>
      <c r="D30" s="1">
        <f t="shared" si="7"/>
        <v>-7.6923076923076927E-2</v>
      </c>
      <c r="E30" s="1">
        <f t="shared" si="8"/>
        <v>-3.8461538461538463</v>
      </c>
      <c r="F30" s="2"/>
      <c r="G30" s="13">
        <f t="shared" si="9"/>
        <v>-7.692307692307691E-3</v>
      </c>
      <c r="H30" s="14">
        <f t="shared" si="10"/>
        <v>-6.9230769230769248E-4</v>
      </c>
      <c r="I30" s="1"/>
      <c r="J30" s="17">
        <f t="shared" si="11"/>
        <v>-4.9999999999999984E-3</v>
      </c>
      <c r="K30" s="18">
        <f t="shared" si="12"/>
        <v>3.0115384615384618E-5</v>
      </c>
      <c r="L30" s="6"/>
      <c r="M30" s="1"/>
      <c r="N30" s="1"/>
    </row>
    <row r="31" spans="1:14" x14ac:dyDescent="0.2">
      <c r="A31" s="1">
        <v>0.8</v>
      </c>
      <c r="B31" s="1">
        <f t="shared" si="6"/>
        <v>-2.8000000000000001E-2</v>
      </c>
      <c r="C31">
        <v>-5</v>
      </c>
      <c r="D31" s="1">
        <f t="shared" si="7"/>
        <v>-3.8461538461538464E-2</v>
      </c>
      <c r="E31" s="1">
        <f t="shared" si="8"/>
        <v>-1.9230769230769231</v>
      </c>
      <c r="F31" s="2"/>
      <c r="G31" s="13">
        <f t="shared" si="9"/>
        <v>-3.8461538461538498E-3</v>
      </c>
      <c r="H31" s="14">
        <f t="shared" si="10"/>
        <v>-4.230769230769231E-4</v>
      </c>
      <c r="I31" s="1"/>
      <c r="J31" s="17">
        <f t="shared" si="11"/>
        <v>-2.8846153846153874E-3</v>
      </c>
      <c r="K31" s="18">
        <f t="shared" si="12"/>
        <v>1.4173076923076925E-5</v>
      </c>
      <c r="L31" s="6"/>
      <c r="M31" s="1"/>
      <c r="N31" s="1"/>
    </row>
    <row r="32" spans="1:14" x14ac:dyDescent="0.2">
      <c r="A32" s="1">
        <v>0.9</v>
      </c>
      <c r="B32" s="1">
        <f t="shared" si="6"/>
        <v>-1.6E-2</v>
      </c>
      <c r="C32">
        <v>0</v>
      </c>
      <c r="D32" s="1">
        <f t="shared" si="7"/>
        <v>0</v>
      </c>
      <c r="E32" s="1">
        <f t="shared" si="8"/>
        <v>0</v>
      </c>
      <c r="F32" s="2"/>
      <c r="G32" s="13">
        <f t="shared" si="9"/>
        <v>0</v>
      </c>
      <c r="H32" s="14">
        <f t="shared" si="10"/>
        <v>0</v>
      </c>
      <c r="I32" s="1"/>
      <c r="J32" s="17">
        <f t="shared" si="11"/>
        <v>0</v>
      </c>
      <c r="K32" s="18">
        <f t="shared" si="12"/>
        <v>0</v>
      </c>
      <c r="L32" s="6"/>
      <c r="M32" s="1"/>
      <c r="N32" s="1"/>
    </row>
    <row r="33" spans="1:14" x14ac:dyDescent="0.2">
      <c r="A33" s="1">
        <v>0.95</v>
      </c>
      <c r="B33" s="1">
        <f t="shared" si="6"/>
        <v>-0.01</v>
      </c>
      <c r="C33">
        <v>3</v>
      </c>
      <c r="D33" s="1">
        <f t="shared" si="7"/>
        <v>2.3076923076923078E-2</v>
      </c>
      <c r="E33" s="1">
        <f t="shared" si="8"/>
        <v>1.153846153846154</v>
      </c>
      <c r="F33" s="2"/>
      <c r="G33" s="13">
        <f t="shared" si="9"/>
        <v>1.1538461538461524E-3</v>
      </c>
      <c r="H33" s="14">
        <f t="shared" si="10"/>
        <v>1.3846153846153847E-4</v>
      </c>
      <c r="I33" s="1"/>
      <c r="J33" s="17">
        <f t="shared" si="11"/>
        <v>1.067307692307691E-3</v>
      </c>
      <c r="K33" s="18">
        <f t="shared" si="12"/>
        <v>-1.8000000000000003E-6</v>
      </c>
      <c r="L33" s="6"/>
      <c r="M33" s="1"/>
      <c r="N33" s="1"/>
    </row>
    <row r="34" spans="1:14" ht="17" thickBot="1" x14ac:dyDescent="0.25">
      <c r="A34" s="1">
        <v>1</v>
      </c>
      <c r="B34" s="1">
        <f t="shared" si="6"/>
        <v>0</v>
      </c>
      <c r="C34" s="3">
        <v>10</v>
      </c>
      <c r="D34" s="1">
        <v>0.03</v>
      </c>
      <c r="E34" s="1">
        <f t="shared" si="8"/>
        <v>1.5</v>
      </c>
      <c r="F34" s="2"/>
      <c r="G34" s="15">
        <f t="shared" si="9"/>
        <v>1.5000000000000013E-3</v>
      </c>
      <c r="H34" s="16">
        <f t="shared" si="10"/>
        <v>2.9999999999999997E-4</v>
      </c>
      <c r="I34" s="1"/>
      <c r="J34" s="19">
        <f t="shared" si="11"/>
        <v>1.4625000000000013E-3</v>
      </c>
      <c r="K34" s="20">
        <f t="shared" si="12"/>
        <v>-1.5E-6</v>
      </c>
      <c r="L34" s="6"/>
      <c r="M34" s="1"/>
      <c r="N34" s="1"/>
    </row>
    <row r="35" spans="1:14" x14ac:dyDescent="0.2">
      <c r="A35" s="1"/>
      <c r="B35" s="1"/>
      <c r="C35" s="3"/>
      <c r="D35" s="1"/>
      <c r="E35" s="1"/>
      <c r="F35" s="2"/>
      <c r="G35" s="7"/>
      <c r="H35" s="7"/>
      <c r="I35" s="8"/>
      <c r="J35" s="9"/>
      <c r="K35" s="8"/>
      <c r="L35" s="6"/>
      <c r="M35" s="1"/>
      <c r="N35" s="1"/>
    </row>
    <row r="36" spans="1:14" x14ac:dyDescent="0.2">
      <c r="A36" s="1"/>
      <c r="B36" s="1"/>
      <c r="C36" s="3"/>
      <c r="D36" s="1"/>
      <c r="E36" s="1"/>
      <c r="F36" s="10" t="s">
        <v>9</v>
      </c>
      <c r="G36" s="4">
        <f>SUM(G20:G34)</f>
        <v>-8.1000000000000003E-2</v>
      </c>
      <c r="H36" s="4">
        <f>SUM(H20:H34)</f>
        <v>1.363076923076925E-2</v>
      </c>
      <c r="I36" s="4"/>
      <c r="J36" s="4">
        <f>SUM(J20:J34)</f>
        <v>-3.1987019230769236E-2</v>
      </c>
      <c r="K36" s="4">
        <f>SUM(K20:K34)</f>
        <v>-5.7124269230769279E-3</v>
      </c>
      <c r="L36" s="6"/>
      <c r="M36" s="1"/>
      <c r="N36" s="1"/>
    </row>
    <row r="37" spans="1:14" x14ac:dyDescent="0.2">
      <c r="A37" s="1"/>
      <c r="B37" s="1"/>
      <c r="C37" s="3"/>
      <c r="D37" s="1"/>
      <c r="E37" s="1"/>
      <c r="F37" s="2"/>
      <c r="G37" s="4" t="s">
        <v>16</v>
      </c>
      <c r="H37" s="4" t="s">
        <v>17</v>
      </c>
      <c r="I37" s="1"/>
      <c r="J37" s="4" t="s">
        <v>18</v>
      </c>
      <c r="K37" s="4" t="s">
        <v>19</v>
      </c>
      <c r="L37" s="6"/>
      <c r="M37" s="1"/>
      <c r="N37" s="1"/>
    </row>
    <row r="38" spans="1:14" x14ac:dyDescent="0.2">
      <c r="A38" s="1"/>
      <c r="B38" s="1"/>
      <c r="C38" s="3"/>
      <c r="D38" s="1"/>
      <c r="E38" s="1"/>
      <c r="F38" s="2" t="s">
        <v>12</v>
      </c>
      <c r="G38" s="23">
        <f>G18-G36</f>
        <v>-0.16573076923076924</v>
      </c>
      <c r="H38" s="23">
        <f>-H18+H36</f>
        <v>8.8707692307692335E-2</v>
      </c>
      <c r="I38" s="4"/>
      <c r="J38" s="23">
        <f>J18-J36</f>
        <v>-3.2837499999999999E-2</v>
      </c>
      <c r="K38" s="23">
        <f>-K18+K36</f>
        <v>8.8893653846153706E-3</v>
      </c>
      <c r="L38" s="6"/>
      <c r="M38" s="1"/>
      <c r="N38" s="1"/>
    </row>
    <row r="39" spans="1:14" x14ac:dyDescent="0.2">
      <c r="A39" s="1"/>
      <c r="B39" s="1"/>
      <c r="C39" s="3"/>
      <c r="D39" s="1"/>
      <c r="E39" s="1"/>
      <c r="F39" s="2"/>
      <c r="G39" s="4"/>
      <c r="H39" s="4"/>
      <c r="I39" s="1"/>
      <c r="J39" s="6"/>
      <c r="K39" s="1"/>
      <c r="L39" s="6"/>
      <c r="M39" s="1"/>
      <c r="N39" s="1"/>
    </row>
    <row r="40" spans="1:14" x14ac:dyDescent="0.2">
      <c r="A40" s="1"/>
      <c r="B40" s="1" t="s">
        <v>0</v>
      </c>
      <c r="C40" s="3" t="s">
        <v>21</v>
      </c>
      <c r="D40" s="1"/>
      <c r="E40" s="1"/>
      <c r="F40" s="2"/>
      <c r="G40" s="4"/>
      <c r="H40" s="4"/>
      <c r="I40" s="1" t="s">
        <v>13</v>
      </c>
      <c r="J40" s="24">
        <f>-J36+J18-K36+K18</f>
        <v>-4.1726865384615369E-2</v>
      </c>
      <c r="K40" s="1"/>
      <c r="L40" s="6"/>
      <c r="M40" s="1"/>
      <c r="N40" s="1"/>
    </row>
    <row r="41" spans="1:14" x14ac:dyDescent="0.2">
      <c r="A41" s="1"/>
      <c r="B41" s="1" t="s">
        <v>1</v>
      </c>
      <c r="C41" s="3" t="s">
        <v>20</v>
      </c>
      <c r="D41" s="1"/>
      <c r="E41" s="1"/>
      <c r="F41" s="2"/>
      <c r="G41" s="4"/>
      <c r="H41" s="4"/>
      <c r="I41" s="1"/>
      <c r="J41" s="6"/>
      <c r="K41" s="1"/>
      <c r="L41" s="6"/>
      <c r="M41" s="1"/>
      <c r="N41" s="1"/>
    </row>
    <row r="42" spans="1:14" x14ac:dyDescent="0.2">
      <c r="A42" s="1"/>
      <c r="B42" s="1"/>
      <c r="C42" s="3"/>
      <c r="D42" s="1"/>
      <c r="E42" s="1"/>
      <c r="F42" s="1"/>
      <c r="G42" s="5"/>
      <c r="H42" s="4"/>
      <c r="I42" s="1"/>
      <c r="J42" s="6"/>
      <c r="K42" s="1"/>
      <c r="L42" s="6"/>
      <c r="M42" s="1"/>
      <c r="N42" s="1"/>
    </row>
    <row r="43" spans="1:14" x14ac:dyDescent="0.2">
      <c r="A43" s="1"/>
      <c r="B43" s="1" t="s">
        <v>2</v>
      </c>
      <c r="C43" s="3">
        <v>130</v>
      </c>
      <c r="D43" s="1"/>
      <c r="E43" s="1"/>
      <c r="F43" s="1"/>
      <c r="G43" s="5"/>
      <c r="H43" s="4"/>
      <c r="I43" s="1"/>
      <c r="J43" s="6"/>
      <c r="K43" s="1"/>
      <c r="L43" s="6"/>
      <c r="M43" s="1"/>
      <c r="N43" s="1"/>
    </row>
    <row r="44" spans="1:14" x14ac:dyDescent="0.2">
      <c r="A44" s="1"/>
      <c r="B44" s="1"/>
      <c r="C44" s="3"/>
      <c r="D44" s="1"/>
      <c r="E44" s="1"/>
      <c r="F44" s="1"/>
      <c r="G44" s="5"/>
      <c r="H44" s="4"/>
      <c r="I44" s="1"/>
      <c r="J44" s="6"/>
      <c r="K44" s="1"/>
      <c r="L44" s="6"/>
      <c r="M44" s="1"/>
      <c r="N44" s="1"/>
    </row>
    <row r="45" spans="1:14" x14ac:dyDescent="0.2">
      <c r="A45" s="1"/>
      <c r="B45" s="1"/>
      <c r="C45" s="3"/>
      <c r="D45" s="1"/>
      <c r="E45" s="1"/>
      <c r="F45" s="1"/>
      <c r="G45" s="5"/>
      <c r="H45" s="4"/>
      <c r="I45" s="1"/>
      <c r="J45" s="6"/>
      <c r="K45" s="1"/>
      <c r="L45" s="6"/>
      <c r="M45" s="1"/>
      <c r="N45" s="1"/>
    </row>
    <row r="46" spans="1:14" x14ac:dyDescent="0.2">
      <c r="A46" s="1"/>
      <c r="B46" s="1"/>
      <c r="C46" s="3"/>
      <c r="D46" s="1"/>
      <c r="E46" s="1"/>
      <c r="F46" s="1"/>
      <c r="G46" s="5"/>
      <c r="H46" s="4"/>
      <c r="I46" s="1"/>
      <c r="J46" s="6"/>
      <c r="K46" s="1"/>
      <c r="L46" s="6"/>
      <c r="M46" s="1"/>
      <c r="N46" s="1"/>
    </row>
    <row r="47" spans="1:14" x14ac:dyDescent="0.2">
      <c r="A47" s="1"/>
      <c r="B47" s="1"/>
      <c r="C47" s="3"/>
      <c r="D47" s="1"/>
      <c r="E47" s="1"/>
      <c r="F47" s="1"/>
      <c r="G47" s="5"/>
      <c r="H47" s="4"/>
      <c r="I47" s="1"/>
      <c r="J47" s="6"/>
      <c r="K47" s="1"/>
      <c r="L47" s="6"/>
      <c r="M47" s="1"/>
      <c r="N47" s="1"/>
    </row>
    <row r="48" spans="1:14" x14ac:dyDescent="0.2">
      <c r="A48" s="1"/>
      <c r="B48" s="1"/>
      <c r="C48" s="3"/>
      <c r="D48" s="1"/>
      <c r="E48" s="1"/>
      <c r="F48" s="1"/>
      <c r="G48" s="5"/>
      <c r="H48" s="4"/>
      <c r="I48" s="1"/>
      <c r="J48" s="6"/>
      <c r="K48" s="1"/>
      <c r="L48" s="6"/>
      <c r="M48" s="1"/>
      <c r="N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34D2-1C36-3743-9CF1-FD4DE37155C9}">
  <dimension ref="A1:L43"/>
  <sheetViews>
    <sheetView topLeftCell="A14" zoomScale="109" workbookViewId="0">
      <selection activeCell="K40" sqref="K40"/>
    </sheetView>
  </sheetViews>
  <sheetFormatPr baseColWidth="10" defaultRowHeight="16" x14ac:dyDescent="0.2"/>
  <cols>
    <col min="1" max="2" width="10.83203125" style="1"/>
    <col min="3" max="3" width="10.83203125" style="3"/>
    <col min="4" max="6" width="10.83203125" style="1"/>
    <col min="7" max="7" width="14.1640625" style="5" customWidth="1"/>
    <col min="8" max="8" width="10.83203125" style="4"/>
    <col min="9" max="9" width="10.83203125" style="1"/>
    <col min="10" max="10" width="17" style="6" customWidth="1"/>
    <col min="11" max="11" width="15.1640625" style="1" customWidth="1"/>
    <col min="12" max="12" width="11.6640625" style="6" bestFit="1" customWidth="1"/>
    <col min="13" max="16384" width="10.83203125" style="1"/>
  </cols>
  <sheetData>
    <row r="1" spans="1:12" ht="17" thickBot="1" x14ac:dyDescent="0.25">
      <c r="G1" s="4"/>
    </row>
    <row r="2" spans="1:12" x14ac:dyDescent="0.2">
      <c r="A2" s="1">
        <v>0</v>
      </c>
      <c r="B2" s="1">
        <v>0</v>
      </c>
      <c r="F2" s="2"/>
      <c r="G2" s="11" t="s">
        <v>7</v>
      </c>
      <c r="H2" s="12" t="s">
        <v>8</v>
      </c>
      <c r="J2" s="11" t="s">
        <v>9</v>
      </c>
      <c r="K2" s="12" t="s">
        <v>10</v>
      </c>
    </row>
    <row r="3" spans="1:12" x14ac:dyDescent="0.2">
      <c r="A3" s="1">
        <v>2.5000000000000001E-2</v>
      </c>
      <c r="B3" s="1">
        <v>2.1000000000000001E-2</v>
      </c>
      <c r="C3" s="3">
        <v>-122</v>
      </c>
      <c r="D3" s="1">
        <f>C3/$C$43</f>
        <v>-0.953125</v>
      </c>
      <c r="E3" s="1">
        <f>D3*50</f>
        <v>-47.65625</v>
      </c>
      <c r="F3" s="2"/>
      <c r="G3" s="13">
        <f>(A3-A2)*D3</f>
        <v>-2.3828125000000002E-2</v>
      </c>
      <c r="H3" s="14">
        <f>(B3-B2)*D3</f>
        <v>-2.0015625000000002E-2</v>
      </c>
      <c r="J3" s="17">
        <f>(A3-A2)*(A3+A2)/2*D3</f>
        <v>-2.9785156250000005E-4</v>
      </c>
      <c r="K3" s="18">
        <f>(B3-B2)*(B3+B2)/2*D3</f>
        <v>-2.1016406250000001E-4</v>
      </c>
      <c r="L3" s="6">
        <f>SUM(J3:J16)</f>
        <v>-7.8544921874999993E-2</v>
      </c>
    </row>
    <row r="4" spans="1:12" x14ac:dyDescent="0.2">
      <c r="A4" s="1">
        <v>0.05</v>
      </c>
      <c r="B4" s="1">
        <v>3.1E-2</v>
      </c>
      <c r="C4" s="3">
        <v>-153</v>
      </c>
      <c r="D4" s="1">
        <f t="shared" ref="D4:D33" si="0">C4/$C$43</f>
        <v>-1.1953125</v>
      </c>
      <c r="E4" s="1">
        <f t="shared" ref="E4:E16" si="1">D4*50</f>
        <v>-59.765625</v>
      </c>
      <c r="F4" s="2"/>
      <c r="G4" s="13">
        <f t="shared" ref="G4:G16" si="2">(A4-A3)*D4</f>
        <v>-2.9882812500000001E-2</v>
      </c>
      <c r="H4" s="14">
        <f t="shared" ref="H4:H16" si="3">(B4-B3)*D4</f>
        <v>-1.1953124999999998E-2</v>
      </c>
      <c r="J4" s="17">
        <f t="shared" ref="J4:J16" si="4">(A4-A3)*(A4+A3)/2*D4</f>
        <v>-1.1206054687500002E-3</v>
      </c>
      <c r="K4" s="18">
        <f t="shared" ref="K4:K16" si="5">(B4-B3)*(B4+B3)/2*D4</f>
        <v>-3.1078124999999997E-4</v>
      </c>
    </row>
    <row r="5" spans="1:12" x14ac:dyDescent="0.2">
      <c r="A5" s="1">
        <v>7.4999999999999997E-2</v>
      </c>
      <c r="B5" s="1">
        <v>3.6999999999999998E-2</v>
      </c>
      <c r="C5" s="3">
        <v>-114</v>
      </c>
      <c r="D5" s="1">
        <f t="shared" si="0"/>
        <v>-0.890625</v>
      </c>
      <c r="E5" s="1">
        <f t="shared" si="1"/>
        <v>-44.53125</v>
      </c>
      <c r="F5" s="2"/>
      <c r="G5" s="13">
        <f t="shared" si="2"/>
        <v>-2.2265624999999994E-2</v>
      </c>
      <c r="H5" s="14">
        <f t="shared" si="3"/>
        <v>-5.3437499999999987E-3</v>
      </c>
      <c r="J5" s="17">
        <f t="shared" si="4"/>
        <v>-1.3916015624999996E-3</v>
      </c>
      <c r="K5" s="18">
        <f t="shared" si="5"/>
        <v>-1.8168749999999996E-4</v>
      </c>
    </row>
    <row r="6" spans="1:12" x14ac:dyDescent="0.2">
      <c r="A6" s="1">
        <v>0.1</v>
      </c>
      <c r="B6" s="1">
        <v>4.2000000000000003E-2</v>
      </c>
      <c r="C6" s="3">
        <v>-111</v>
      </c>
      <c r="D6" s="1">
        <f t="shared" si="0"/>
        <v>-0.8671875</v>
      </c>
      <c r="E6" s="1">
        <f t="shared" si="1"/>
        <v>-43.359375</v>
      </c>
      <c r="F6" s="2"/>
      <c r="G6" s="13">
        <f t="shared" si="2"/>
        <v>-2.1679687500000006E-2</v>
      </c>
      <c r="H6" s="14">
        <f t="shared" si="3"/>
        <v>-4.3359375000000039E-3</v>
      </c>
      <c r="J6" s="17">
        <f t="shared" si="4"/>
        <v>-1.8969726562500005E-3</v>
      </c>
      <c r="K6" s="18">
        <f t="shared" si="5"/>
        <v>-1.7126953125000014E-4</v>
      </c>
    </row>
    <row r="7" spans="1:12" x14ac:dyDescent="0.2">
      <c r="A7" s="1">
        <v>0.15</v>
      </c>
      <c r="B7" s="1">
        <v>0.05</v>
      </c>
      <c r="C7" s="3">
        <v>-92</v>
      </c>
      <c r="D7" s="1">
        <f t="shared" si="0"/>
        <v>-0.71875</v>
      </c>
      <c r="E7" s="1">
        <f t="shared" si="1"/>
        <v>-35.9375</v>
      </c>
      <c r="F7" s="2"/>
      <c r="G7" s="13">
        <f t="shared" si="2"/>
        <v>-3.593749999999999E-2</v>
      </c>
      <c r="H7" s="14">
        <f t="shared" si="3"/>
        <v>-5.7499999999999999E-3</v>
      </c>
      <c r="J7" s="17">
        <f t="shared" si="4"/>
        <v>-4.4921874999999988E-3</v>
      </c>
      <c r="K7" s="18">
        <f t="shared" si="5"/>
        <v>-2.6449999999999998E-4</v>
      </c>
    </row>
    <row r="8" spans="1:12" x14ac:dyDescent="0.2">
      <c r="A8" s="1">
        <v>0.2</v>
      </c>
      <c r="B8" s="1">
        <v>5.5E-2</v>
      </c>
      <c r="C8" s="3">
        <v>-85</v>
      </c>
      <c r="D8" s="1">
        <f t="shared" si="0"/>
        <v>-0.6640625</v>
      </c>
      <c r="E8" s="1">
        <f t="shared" si="1"/>
        <v>-33.203125</v>
      </c>
      <c r="F8" s="2"/>
      <c r="G8" s="13">
        <f t="shared" si="2"/>
        <v>-3.3203125000000014E-2</v>
      </c>
      <c r="H8" s="14">
        <f t="shared" si="3"/>
        <v>-3.3203124999999982E-3</v>
      </c>
      <c r="J8" s="17">
        <f t="shared" si="4"/>
        <v>-5.8105468750000019E-3</v>
      </c>
      <c r="K8" s="18">
        <f t="shared" si="5"/>
        <v>-1.7431640624999991E-4</v>
      </c>
    </row>
    <row r="9" spans="1:12" x14ac:dyDescent="0.2">
      <c r="A9" s="1">
        <v>0.3</v>
      </c>
      <c r="B9" s="1">
        <v>0.06</v>
      </c>
      <c r="C9" s="3">
        <v>-57</v>
      </c>
      <c r="D9" s="1">
        <f t="shared" si="0"/>
        <v>-0.4453125</v>
      </c>
      <c r="E9" s="1">
        <f t="shared" si="1"/>
        <v>-22.265625</v>
      </c>
      <c r="F9" s="2"/>
      <c r="G9" s="13">
        <f t="shared" si="2"/>
        <v>-4.4531249999999988E-2</v>
      </c>
      <c r="H9" s="14">
        <f t="shared" si="3"/>
        <v>-2.2265624999999989E-3</v>
      </c>
      <c r="J9" s="17">
        <f t="shared" si="4"/>
        <v>-1.1132812499999997E-2</v>
      </c>
      <c r="K9" s="18">
        <f t="shared" si="5"/>
        <v>-1.2802734374999991E-4</v>
      </c>
    </row>
    <row r="10" spans="1:12" x14ac:dyDescent="0.2">
      <c r="A10" s="1">
        <v>0.4</v>
      </c>
      <c r="B10" s="1">
        <v>5.8999999999999997E-2</v>
      </c>
      <c r="C10" s="3">
        <v>-52</v>
      </c>
      <c r="D10" s="1">
        <f t="shared" si="0"/>
        <v>-0.40625</v>
      </c>
      <c r="E10" s="1">
        <f t="shared" si="1"/>
        <v>-20.3125</v>
      </c>
      <c r="F10" s="2"/>
      <c r="G10" s="13">
        <f t="shared" si="2"/>
        <v>-4.0625000000000015E-2</v>
      </c>
      <c r="H10" s="14">
        <f t="shared" si="3"/>
        <v>4.0625000000000036E-4</v>
      </c>
      <c r="J10" s="17">
        <f t="shared" si="4"/>
        <v>-1.4218750000000004E-2</v>
      </c>
      <c r="K10" s="18">
        <f t="shared" si="5"/>
        <v>2.417187500000002E-5</v>
      </c>
    </row>
    <row r="11" spans="1:12" x14ac:dyDescent="0.2">
      <c r="A11" s="1">
        <v>0.5</v>
      </c>
      <c r="B11" s="1">
        <v>0.55000000000000004</v>
      </c>
      <c r="C11" s="3">
        <v>-34</v>
      </c>
      <c r="D11" s="1">
        <f t="shared" si="0"/>
        <v>-0.265625</v>
      </c>
      <c r="E11" s="1">
        <f t="shared" si="1"/>
        <v>-13.28125</v>
      </c>
      <c r="F11" s="2"/>
      <c r="G11" s="13">
        <f t="shared" si="2"/>
        <v>-2.6562499999999996E-2</v>
      </c>
      <c r="H11" s="14">
        <f t="shared" si="3"/>
        <v>-0.13042187500000002</v>
      </c>
      <c r="J11" s="17">
        <f t="shared" si="4"/>
        <v>-1.1953124999999998E-2</v>
      </c>
      <c r="K11" s="18">
        <f t="shared" si="5"/>
        <v>-3.9713460937500007E-2</v>
      </c>
    </row>
    <row r="12" spans="1:12" x14ac:dyDescent="0.2">
      <c r="A12" s="1">
        <v>0.6</v>
      </c>
      <c r="B12" s="1">
        <v>4.8000000000000001E-2</v>
      </c>
      <c r="C12" s="3">
        <v>-24</v>
      </c>
      <c r="D12" s="1">
        <f t="shared" si="0"/>
        <v>-0.1875</v>
      </c>
      <c r="E12" s="1">
        <f t="shared" si="1"/>
        <v>-9.375</v>
      </c>
      <c r="F12" s="2"/>
      <c r="G12" s="13">
        <f t="shared" si="2"/>
        <v>-1.8749999999999996E-2</v>
      </c>
      <c r="H12" s="14">
        <f t="shared" si="3"/>
        <v>9.4125E-2</v>
      </c>
      <c r="J12" s="17">
        <f t="shared" si="4"/>
        <v>-1.0312499999999999E-2</v>
      </c>
      <c r="K12" s="18">
        <f t="shared" si="5"/>
        <v>2.8143375000000002E-2</v>
      </c>
    </row>
    <row r="13" spans="1:12" x14ac:dyDescent="0.2">
      <c r="A13" s="1">
        <v>0.7</v>
      </c>
      <c r="B13" s="1">
        <v>3.9E-2</v>
      </c>
      <c r="C13" s="3">
        <v>-20</v>
      </c>
      <c r="D13" s="1">
        <f t="shared" si="0"/>
        <v>-0.15625</v>
      </c>
      <c r="E13" s="1">
        <f t="shared" si="1"/>
        <v>-7.8125</v>
      </c>
      <c r="F13" s="2"/>
      <c r="G13" s="13">
        <f t="shared" si="2"/>
        <v>-1.5624999999999997E-2</v>
      </c>
      <c r="H13" s="14">
        <f t="shared" si="3"/>
        <v>1.4062500000000002E-3</v>
      </c>
      <c r="J13" s="17">
        <f t="shared" si="4"/>
        <v>-1.0156249999999995E-2</v>
      </c>
      <c r="K13" s="18">
        <f t="shared" si="5"/>
        <v>6.1171875000000001E-5</v>
      </c>
    </row>
    <row r="14" spans="1:12" x14ac:dyDescent="0.2">
      <c r="A14" s="1">
        <v>0.8</v>
      </c>
      <c r="B14" s="1">
        <v>2.8000000000000001E-2</v>
      </c>
      <c r="C14" s="3">
        <v>-9</v>
      </c>
      <c r="D14" s="1">
        <f t="shared" si="0"/>
        <v>-7.03125E-2</v>
      </c>
      <c r="E14" s="1">
        <f t="shared" si="1"/>
        <v>-3.515625</v>
      </c>
      <c r="F14" s="2"/>
      <c r="G14" s="13">
        <f t="shared" si="2"/>
        <v>-7.0312500000000062E-3</v>
      </c>
      <c r="H14" s="14">
        <f t="shared" si="3"/>
        <v>7.7343749999999993E-4</v>
      </c>
      <c r="J14" s="17">
        <f t="shared" si="4"/>
        <v>-5.2734375000000047E-3</v>
      </c>
      <c r="K14" s="18">
        <f t="shared" si="5"/>
        <v>2.591015625E-5</v>
      </c>
    </row>
    <row r="15" spans="1:12" x14ac:dyDescent="0.2">
      <c r="A15" s="1">
        <v>0.9</v>
      </c>
      <c r="B15" s="1">
        <v>1.6E-2</v>
      </c>
      <c r="C15" s="3">
        <v>-4</v>
      </c>
      <c r="D15" s="1">
        <f t="shared" si="0"/>
        <v>-3.125E-2</v>
      </c>
      <c r="E15" s="1">
        <f t="shared" si="1"/>
        <v>-1.5625</v>
      </c>
      <c r="F15" s="2"/>
      <c r="G15" s="13">
        <f>(A15-A14)*D15</f>
        <v>-3.1249999999999993E-3</v>
      </c>
      <c r="H15" s="14">
        <f t="shared" si="3"/>
        <v>3.7500000000000001E-4</v>
      </c>
      <c r="J15" s="17">
        <f t="shared" si="4"/>
        <v>-2.6562499999999998E-3</v>
      </c>
      <c r="K15" s="18">
        <f t="shared" si="5"/>
        <v>8.2499999999999989E-6</v>
      </c>
    </row>
    <row r="16" spans="1:12" ht="17" thickBot="1" x14ac:dyDescent="0.25">
      <c r="A16" s="1">
        <v>0.95</v>
      </c>
      <c r="B16" s="1">
        <v>0.01</v>
      </c>
      <c r="C16" s="3">
        <v>6</v>
      </c>
      <c r="D16" s="1">
        <f t="shared" si="0"/>
        <v>4.6875E-2</v>
      </c>
      <c r="E16" s="1">
        <f t="shared" si="1"/>
        <v>2.34375</v>
      </c>
      <c r="F16" s="2"/>
      <c r="G16" s="15">
        <f t="shared" si="2"/>
        <v>2.3437499999999969E-3</v>
      </c>
      <c r="H16" s="16">
        <f t="shared" si="3"/>
        <v>-2.8125000000000003E-4</v>
      </c>
      <c r="J16" s="19">
        <f t="shared" si="4"/>
        <v>2.1679687499999972E-3</v>
      </c>
      <c r="K16" s="20">
        <f t="shared" si="5"/>
        <v>-3.6562500000000008E-6</v>
      </c>
    </row>
    <row r="17" spans="1:11" x14ac:dyDescent="0.2">
      <c r="A17" s="1">
        <v>1</v>
      </c>
      <c r="B17" s="1">
        <v>1</v>
      </c>
      <c r="F17" s="2"/>
      <c r="G17" s="7"/>
      <c r="H17" s="7"/>
      <c r="I17" s="8"/>
      <c r="J17" s="9"/>
      <c r="K17" s="8"/>
    </row>
    <row r="18" spans="1:11" x14ac:dyDescent="0.2">
      <c r="F18" s="2" t="s">
        <v>11</v>
      </c>
      <c r="G18" s="4">
        <f>SUM(G3:G16)</f>
        <v>-0.32070312499999998</v>
      </c>
      <c r="H18" s="4">
        <f t="shared" ref="H18:K18" si="6">SUM(H3:H16)</f>
        <v>-8.6562500000000028E-2</v>
      </c>
      <c r="I18" s="4"/>
      <c r="J18" s="4">
        <f t="shared" si="6"/>
        <v>-7.8544921874999993E-2</v>
      </c>
      <c r="K18" s="4">
        <f t="shared" si="6"/>
        <v>-1.2894984375000007E-2</v>
      </c>
    </row>
    <row r="19" spans="1:11" ht="17" thickBot="1" x14ac:dyDescent="0.25">
      <c r="A19" s="1">
        <v>0</v>
      </c>
      <c r="B19" s="1">
        <f>-B2</f>
        <v>0</v>
      </c>
      <c r="F19" s="2"/>
      <c r="G19" s="4" t="s">
        <v>4</v>
      </c>
      <c r="H19" s="4" t="s">
        <v>3</v>
      </c>
      <c r="J19" s="4" t="s">
        <v>5</v>
      </c>
      <c r="K19" s="4" t="s">
        <v>6</v>
      </c>
    </row>
    <row r="20" spans="1:11" x14ac:dyDescent="0.2">
      <c r="A20" s="1">
        <v>2.5000000000000001E-2</v>
      </c>
      <c r="B20" s="1">
        <f t="shared" ref="B20:B34" si="7">-B3</f>
        <v>-2.1000000000000001E-2</v>
      </c>
      <c r="C20" s="3">
        <v>66</v>
      </c>
      <c r="D20" s="1">
        <f t="shared" si="0"/>
        <v>0.515625</v>
      </c>
      <c r="E20" s="1">
        <f t="shared" ref="E20:E33" si="8">D20*50</f>
        <v>25.78125</v>
      </c>
      <c r="F20" s="2"/>
      <c r="G20" s="11">
        <f>(A20-A19)*D20</f>
        <v>1.2890625000000001E-2</v>
      </c>
      <c r="H20" s="12">
        <f>(B20-B19)*D20</f>
        <v>-1.0828125000000001E-2</v>
      </c>
      <c r="J20" s="21">
        <f>(A20-A19)*(A20+A19)/2*D20</f>
        <v>1.6113281250000003E-4</v>
      </c>
      <c r="K20" s="22">
        <f>(B20-B19)*(B20+B19)/2*D20</f>
        <v>1.1369531250000001E-4</v>
      </c>
    </row>
    <row r="21" spans="1:11" x14ac:dyDescent="0.2">
      <c r="A21" s="1">
        <v>0.05</v>
      </c>
      <c r="B21" s="1">
        <f t="shared" si="7"/>
        <v>-3.1E-2</v>
      </c>
      <c r="C21" s="3">
        <v>61</v>
      </c>
      <c r="D21" s="1">
        <f t="shared" si="0"/>
        <v>0.4765625</v>
      </c>
      <c r="E21" s="1">
        <f t="shared" si="8"/>
        <v>23.828125</v>
      </c>
      <c r="F21" s="2"/>
      <c r="G21" s="13">
        <f t="shared" ref="G21:G34" si="9">(A21-A20)*D21</f>
        <v>1.1914062500000001E-2</v>
      </c>
      <c r="H21" s="14">
        <f t="shared" ref="H21:H34" si="10">(B21-B20)*D21</f>
        <v>-4.765624999999999E-3</v>
      </c>
      <c r="J21" s="17">
        <f t="shared" ref="J21:J34" si="11">(A21-A20)*(A21+A20)/2*D21</f>
        <v>4.4677734375000007E-4</v>
      </c>
      <c r="K21" s="18">
        <f t="shared" ref="K21:K34" si="12">(B21-B20)*(B21+B20)/2*D21</f>
        <v>1.2390624999999999E-4</v>
      </c>
    </row>
    <row r="22" spans="1:11" x14ac:dyDescent="0.2">
      <c r="A22" s="1">
        <v>7.4999999999999997E-2</v>
      </c>
      <c r="B22" s="1">
        <f t="shared" si="7"/>
        <v>-3.6999999999999998E-2</v>
      </c>
      <c r="C22" s="3">
        <v>30</v>
      </c>
      <c r="D22" s="1">
        <f t="shared" si="0"/>
        <v>0.234375</v>
      </c>
      <c r="E22" s="1">
        <f t="shared" si="8"/>
        <v>11.71875</v>
      </c>
      <c r="F22" s="2"/>
      <c r="G22" s="13">
        <f t="shared" si="9"/>
        <v>5.8593749999999983E-3</v>
      </c>
      <c r="H22" s="14">
        <f t="shared" si="10"/>
        <v>-1.4062499999999995E-3</v>
      </c>
      <c r="J22" s="17">
        <f t="shared" si="11"/>
        <v>3.6621093749999989E-4</v>
      </c>
      <c r="K22" s="18">
        <f t="shared" si="12"/>
        <v>4.781249999999999E-5</v>
      </c>
    </row>
    <row r="23" spans="1:11" x14ac:dyDescent="0.2">
      <c r="A23" s="1">
        <v>0.1</v>
      </c>
      <c r="B23" s="1">
        <f t="shared" si="7"/>
        <v>-4.2000000000000003E-2</v>
      </c>
      <c r="C23" s="3">
        <v>19</v>
      </c>
      <c r="D23" s="1">
        <f t="shared" si="0"/>
        <v>0.1484375</v>
      </c>
      <c r="E23" s="1">
        <f t="shared" si="8"/>
        <v>7.421875</v>
      </c>
      <c r="F23" s="2"/>
      <c r="G23" s="13">
        <f t="shared" si="9"/>
        <v>3.7109375000000011E-3</v>
      </c>
      <c r="H23" s="14">
        <f t="shared" si="10"/>
        <v>-7.4218750000000066E-4</v>
      </c>
      <c r="J23" s="17">
        <f t="shared" si="11"/>
        <v>3.2470703125000007E-4</v>
      </c>
      <c r="K23" s="18">
        <f t="shared" si="12"/>
        <v>2.9316406250000025E-5</v>
      </c>
    </row>
    <row r="24" spans="1:11" x14ac:dyDescent="0.2">
      <c r="A24" s="1">
        <v>0.15</v>
      </c>
      <c r="B24" s="1">
        <f t="shared" si="7"/>
        <v>-0.05</v>
      </c>
      <c r="C24" s="3">
        <v>9</v>
      </c>
      <c r="D24" s="1">
        <f t="shared" si="0"/>
        <v>7.03125E-2</v>
      </c>
      <c r="E24" s="1">
        <f t="shared" si="8"/>
        <v>3.515625</v>
      </c>
      <c r="F24" s="2"/>
      <c r="G24" s="13">
        <f t="shared" si="9"/>
        <v>3.5156249999999992E-3</v>
      </c>
      <c r="H24" s="14">
        <f t="shared" si="10"/>
        <v>-5.6250000000000007E-4</v>
      </c>
      <c r="J24" s="17">
        <f t="shared" si="11"/>
        <v>4.394531249999999E-4</v>
      </c>
      <c r="K24" s="18">
        <f t="shared" si="12"/>
        <v>2.5874999999999999E-5</v>
      </c>
    </row>
    <row r="25" spans="1:11" x14ac:dyDescent="0.2">
      <c r="A25" s="1">
        <v>0.2</v>
      </c>
      <c r="B25" s="1">
        <f t="shared" si="7"/>
        <v>-5.5E-2</v>
      </c>
      <c r="C25" s="3">
        <v>-2</v>
      </c>
      <c r="D25" s="1">
        <f t="shared" si="0"/>
        <v>-1.5625E-2</v>
      </c>
      <c r="E25" s="1">
        <f t="shared" si="8"/>
        <v>-0.78125</v>
      </c>
      <c r="F25" s="2"/>
      <c r="G25" s="13">
        <f t="shared" si="9"/>
        <v>-7.8125000000000026E-4</v>
      </c>
      <c r="H25" s="14">
        <f t="shared" si="10"/>
        <v>7.8124999999999961E-5</v>
      </c>
      <c r="J25" s="17">
        <f t="shared" si="11"/>
        <v>-1.3671875000000004E-4</v>
      </c>
      <c r="K25" s="18">
        <f t="shared" si="12"/>
        <v>-4.1015624999999981E-6</v>
      </c>
    </row>
    <row r="26" spans="1:11" x14ac:dyDescent="0.2">
      <c r="A26" s="1">
        <v>0.3</v>
      </c>
      <c r="B26" s="1">
        <f t="shared" si="7"/>
        <v>-0.06</v>
      </c>
      <c r="C26" s="3">
        <v>-6</v>
      </c>
      <c r="D26" s="1">
        <f t="shared" si="0"/>
        <v>-4.6875E-2</v>
      </c>
      <c r="E26" s="1">
        <f t="shared" si="8"/>
        <v>-2.34375</v>
      </c>
      <c r="F26" s="2"/>
      <c r="G26" s="13">
        <f t="shared" si="9"/>
        <v>-4.687499999999999E-3</v>
      </c>
      <c r="H26" s="14">
        <f t="shared" si="10"/>
        <v>2.3437499999999988E-4</v>
      </c>
      <c r="J26" s="17">
        <f t="shared" si="11"/>
        <v>-1.1718749999999997E-3</v>
      </c>
      <c r="K26" s="18">
        <f t="shared" si="12"/>
        <v>-1.3476562499999993E-5</v>
      </c>
    </row>
    <row r="27" spans="1:11" x14ac:dyDescent="0.2">
      <c r="A27" s="1">
        <v>0.4</v>
      </c>
      <c r="B27" s="1">
        <f t="shared" si="7"/>
        <v>-5.8999999999999997E-2</v>
      </c>
      <c r="C27" s="3">
        <v>-11</v>
      </c>
      <c r="D27" s="1">
        <f t="shared" si="0"/>
        <v>-8.59375E-2</v>
      </c>
      <c r="E27" s="1">
        <f t="shared" si="8"/>
        <v>-4.296875</v>
      </c>
      <c r="F27" s="2"/>
      <c r="G27" s="13">
        <f t="shared" si="9"/>
        <v>-8.5937500000000024E-3</v>
      </c>
      <c r="H27" s="14">
        <f t="shared" si="10"/>
        <v>-8.5937500000000076E-5</v>
      </c>
      <c r="J27" s="17">
        <f t="shared" si="11"/>
        <v>-3.0078125000000009E-3</v>
      </c>
      <c r="K27" s="18">
        <f t="shared" si="12"/>
        <v>5.1132812500000044E-6</v>
      </c>
    </row>
    <row r="28" spans="1:11" x14ac:dyDescent="0.2">
      <c r="A28" s="1">
        <v>0.5</v>
      </c>
      <c r="B28" s="1">
        <f t="shared" si="7"/>
        <v>-0.55000000000000004</v>
      </c>
      <c r="C28" s="3">
        <v>-10</v>
      </c>
      <c r="D28" s="1">
        <f t="shared" si="0"/>
        <v>-7.8125E-2</v>
      </c>
      <c r="E28" s="1">
        <f t="shared" si="8"/>
        <v>-3.90625</v>
      </c>
      <c r="F28" s="2"/>
      <c r="G28" s="13">
        <f t="shared" si="9"/>
        <v>-7.8124999999999983E-3</v>
      </c>
      <c r="H28" s="14">
        <f t="shared" si="10"/>
        <v>3.8359375000000001E-2</v>
      </c>
      <c r="J28" s="17">
        <f t="shared" si="11"/>
        <v>-3.5156249999999992E-3</v>
      </c>
      <c r="K28" s="18">
        <f t="shared" si="12"/>
        <v>-1.16804296875E-2</v>
      </c>
    </row>
    <row r="29" spans="1:11" x14ac:dyDescent="0.2">
      <c r="A29" s="1">
        <v>0.6</v>
      </c>
      <c r="B29" s="1">
        <f t="shared" si="7"/>
        <v>-4.8000000000000001E-2</v>
      </c>
      <c r="C29" s="3">
        <v>-6</v>
      </c>
      <c r="D29" s="1">
        <f t="shared" si="0"/>
        <v>-4.6875E-2</v>
      </c>
      <c r="E29" s="1">
        <f t="shared" si="8"/>
        <v>-2.34375</v>
      </c>
      <c r="F29" s="2"/>
      <c r="G29" s="13">
        <f t="shared" si="9"/>
        <v>-4.687499999999999E-3</v>
      </c>
      <c r="H29" s="14">
        <f t="shared" si="10"/>
        <v>-2.353125E-2</v>
      </c>
      <c r="J29" s="17">
        <f t="shared" si="11"/>
        <v>-2.5781249999999997E-3</v>
      </c>
      <c r="K29" s="18">
        <f t="shared" si="12"/>
        <v>7.0358437500000004E-3</v>
      </c>
    </row>
    <row r="30" spans="1:11" x14ac:dyDescent="0.2">
      <c r="A30" s="1">
        <v>0.7</v>
      </c>
      <c r="B30" s="1">
        <f t="shared" si="7"/>
        <v>-3.9E-2</v>
      </c>
      <c r="C30" s="3">
        <v>-1</v>
      </c>
      <c r="D30" s="1">
        <f t="shared" si="0"/>
        <v>-7.8125E-3</v>
      </c>
      <c r="E30" s="1">
        <f t="shared" si="8"/>
        <v>-0.390625</v>
      </c>
      <c r="F30" s="2"/>
      <c r="G30" s="13">
        <f t="shared" si="9"/>
        <v>-7.8124999999999983E-4</v>
      </c>
      <c r="H30" s="14">
        <f t="shared" si="10"/>
        <v>-7.0312500000000008E-5</v>
      </c>
      <c r="J30" s="17">
        <f t="shared" si="11"/>
        <v>-5.078124999999998E-4</v>
      </c>
      <c r="K30" s="18">
        <f t="shared" si="12"/>
        <v>3.0585937500000002E-6</v>
      </c>
    </row>
    <row r="31" spans="1:11" x14ac:dyDescent="0.2">
      <c r="A31" s="1">
        <v>0.8</v>
      </c>
      <c r="B31" s="1">
        <f t="shared" si="7"/>
        <v>-2.8000000000000001E-2</v>
      </c>
      <c r="C31" s="3">
        <v>0</v>
      </c>
      <c r="D31" s="1">
        <f t="shared" si="0"/>
        <v>0</v>
      </c>
      <c r="E31" s="1">
        <f t="shared" si="8"/>
        <v>0</v>
      </c>
      <c r="F31" s="2"/>
      <c r="G31" s="13">
        <f t="shared" si="9"/>
        <v>0</v>
      </c>
      <c r="H31" s="14">
        <f t="shared" si="10"/>
        <v>0</v>
      </c>
      <c r="J31" s="17">
        <f t="shared" si="11"/>
        <v>0</v>
      </c>
      <c r="K31" s="18">
        <f t="shared" si="12"/>
        <v>0</v>
      </c>
    </row>
    <row r="32" spans="1:11" x14ac:dyDescent="0.2">
      <c r="A32" s="1">
        <v>0.9</v>
      </c>
      <c r="B32" s="1">
        <f t="shared" si="7"/>
        <v>-1.6E-2</v>
      </c>
      <c r="C32" s="3">
        <v>9</v>
      </c>
      <c r="D32" s="1">
        <f t="shared" si="0"/>
        <v>7.03125E-2</v>
      </c>
      <c r="E32" s="1">
        <f t="shared" si="8"/>
        <v>3.515625</v>
      </c>
      <c r="F32" s="2"/>
      <c r="G32" s="13">
        <f t="shared" si="9"/>
        <v>7.0312499999999984E-3</v>
      </c>
      <c r="H32" s="14">
        <f t="shared" si="10"/>
        <v>8.4374999999999999E-4</v>
      </c>
      <c r="J32" s="17">
        <f t="shared" si="11"/>
        <v>5.9765624999999992E-3</v>
      </c>
      <c r="K32" s="18">
        <f t="shared" si="12"/>
        <v>-1.8562499999999997E-5</v>
      </c>
    </row>
    <row r="33" spans="1:11" x14ac:dyDescent="0.2">
      <c r="A33" s="1">
        <v>0.95</v>
      </c>
      <c r="B33" s="1">
        <f t="shared" si="7"/>
        <v>-0.01</v>
      </c>
      <c r="C33" s="3">
        <v>6</v>
      </c>
      <c r="D33" s="1">
        <f t="shared" si="0"/>
        <v>4.6875E-2</v>
      </c>
      <c r="E33" s="1">
        <f t="shared" si="8"/>
        <v>2.34375</v>
      </c>
      <c r="F33" s="2"/>
      <c r="G33" s="13">
        <f t="shared" si="9"/>
        <v>2.3437499999999969E-3</v>
      </c>
      <c r="H33" s="14">
        <f t="shared" si="10"/>
        <v>2.8125000000000003E-4</v>
      </c>
      <c r="J33" s="17">
        <f t="shared" si="11"/>
        <v>2.1679687499999972E-3</v>
      </c>
      <c r="K33" s="18">
        <f t="shared" si="12"/>
        <v>-3.6562500000000008E-6</v>
      </c>
    </row>
    <row r="34" spans="1:11" ht="17" thickBot="1" x14ac:dyDescent="0.25">
      <c r="A34" s="1">
        <v>1</v>
      </c>
      <c r="B34" s="1">
        <f t="shared" si="7"/>
        <v>-1</v>
      </c>
      <c r="D34" s="1">
        <v>0.03</v>
      </c>
      <c r="F34" s="2"/>
      <c r="G34" s="15">
        <f t="shared" si="9"/>
        <v>1.5000000000000013E-3</v>
      </c>
      <c r="H34" s="16">
        <f t="shared" si="10"/>
        <v>-2.9699999999999997E-2</v>
      </c>
      <c r="J34" s="19">
        <f t="shared" si="11"/>
        <v>1.4625000000000013E-3</v>
      </c>
      <c r="K34" s="20">
        <f t="shared" si="12"/>
        <v>1.49985E-2</v>
      </c>
    </row>
    <row r="35" spans="1:11" x14ac:dyDescent="0.2">
      <c r="F35" s="2"/>
      <c r="G35" s="7"/>
      <c r="H35" s="7"/>
      <c r="I35" s="8"/>
      <c r="J35" s="9"/>
      <c r="K35" s="8"/>
    </row>
    <row r="36" spans="1:11" x14ac:dyDescent="0.2">
      <c r="F36" s="10" t="s">
        <v>9</v>
      </c>
      <c r="G36" s="4">
        <f>SUM(G20:G34)</f>
        <v>2.1421875000000007E-2</v>
      </c>
      <c r="H36" s="4">
        <f t="shared" ref="H36:K36" si="13">SUM(H20:H34)</f>
        <v>-3.1895312500000002E-2</v>
      </c>
      <c r="I36" s="4"/>
      <c r="J36" s="4">
        <f t="shared" si="13"/>
        <v>4.2734374999999912E-4</v>
      </c>
      <c r="K36" s="4">
        <f t="shared" si="13"/>
        <v>1.066289453125E-2</v>
      </c>
    </row>
    <row r="37" spans="1:11" x14ac:dyDescent="0.2">
      <c r="F37" s="2"/>
      <c r="G37" s="4" t="s">
        <v>16</v>
      </c>
      <c r="H37" s="4" t="s">
        <v>17</v>
      </c>
      <c r="J37" s="4" t="s">
        <v>18</v>
      </c>
      <c r="K37" s="4" t="s">
        <v>19</v>
      </c>
    </row>
    <row r="38" spans="1:11" x14ac:dyDescent="0.2">
      <c r="F38" s="2" t="s">
        <v>12</v>
      </c>
      <c r="G38" s="23">
        <f>G18-G36</f>
        <v>-0.34212500000000001</v>
      </c>
      <c r="H38" s="23">
        <f>-H18+H36</f>
        <v>5.4667187500000027E-2</v>
      </c>
      <c r="I38" s="4"/>
      <c r="J38" s="23">
        <f t="shared" ref="J38" si="14">J18-J36</f>
        <v>-7.8972265624999996E-2</v>
      </c>
      <c r="K38" s="23">
        <f>-K18+K36</f>
        <v>2.3557878906250006E-2</v>
      </c>
    </row>
    <row r="39" spans="1:11" x14ac:dyDescent="0.2">
      <c r="F39" s="2"/>
      <c r="G39" s="4"/>
    </row>
    <row r="40" spans="1:11" x14ac:dyDescent="0.2">
      <c r="B40" s="1" t="s">
        <v>0</v>
      </c>
      <c r="C40" s="3" t="s">
        <v>14</v>
      </c>
      <c r="F40" s="2"/>
      <c r="G40" s="4"/>
      <c r="I40" s="1" t="s">
        <v>13</v>
      </c>
      <c r="J40" s="24">
        <f>-J36+J18-K36+K18</f>
        <v>-0.10253014453124999</v>
      </c>
    </row>
    <row r="41" spans="1:11" x14ac:dyDescent="0.2">
      <c r="B41" s="1" t="s">
        <v>1</v>
      </c>
      <c r="C41" s="3" t="s">
        <v>15</v>
      </c>
      <c r="F41" s="2"/>
      <c r="G41" s="4"/>
    </row>
    <row r="43" spans="1:11" x14ac:dyDescent="0.2">
      <c r="B43" s="1" t="s">
        <v>2</v>
      </c>
      <c r="C43" s="3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9312-12CE-EE45-AF69-A373FDF7D160}">
  <dimension ref="A1:N48"/>
  <sheetViews>
    <sheetView tabSelected="1" topLeftCell="A23" zoomScale="119" workbookViewId="0">
      <selection activeCell="K42" sqref="K42"/>
    </sheetView>
  </sheetViews>
  <sheetFormatPr baseColWidth="10" defaultColWidth="11" defaultRowHeight="16" x14ac:dyDescent="0.2"/>
  <cols>
    <col min="7" max="7" width="11" style="25"/>
    <col min="10" max="11" width="12.6640625" bestFit="1" customWidth="1"/>
  </cols>
  <sheetData>
    <row r="1" spans="1:14" ht="17" thickBot="1" x14ac:dyDescent="0.25">
      <c r="A1" s="1"/>
      <c r="B1" s="1"/>
      <c r="C1" s="3"/>
      <c r="D1" s="1"/>
      <c r="E1" s="1"/>
      <c r="F1" s="1"/>
      <c r="G1" s="4"/>
      <c r="H1" s="4"/>
      <c r="I1" s="1"/>
      <c r="J1" s="6"/>
      <c r="K1" s="1"/>
      <c r="L1" s="6"/>
      <c r="M1" s="1"/>
      <c r="N1" s="1"/>
    </row>
    <row r="2" spans="1:14" x14ac:dyDescent="0.2">
      <c r="A2" s="1">
        <v>0</v>
      </c>
      <c r="B2" s="1">
        <v>0</v>
      </c>
      <c r="C2" s="3">
        <v>0</v>
      </c>
      <c r="D2" s="1">
        <v>0</v>
      </c>
      <c r="E2" s="1">
        <v>0</v>
      </c>
      <c r="F2" s="2"/>
      <c r="G2" s="11" t="s">
        <v>25</v>
      </c>
      <c r="H2" s="12" t="s">
        <v>24</v>
      </c>
      <c r="I2" s="1"/>
      <c r="J2" s="11" t="s">
        <v>23</v>
      </c>
      <c r="K2" s="12" t="s">
        <v>22</v>
      </c>
      <c r="L2" s="6"/>
      <c r="M2" s="1"/>
      <c r="N2" s="1"/>
    </row>
    <row r="3" spans="1:14" x14ac:dyDescent="0.2">
      <c r="A3" s="1">
        <v>2.5000000000000001E-2</v>
      </c>
      <c r="B3" s="1">
        <v>2.1000000000000001E-2</v>
      </c>
      <c r="C3">
        <v>-29</v>
      </c>
      <c r="D3" s="1">
        <f t="shared" ref="D3:D17" si="0">C3/$C$43</f>
        <v>-0.24786324786324787</v>
      </c>
      <c r="E3" s="1">
        <f t="shared" ref="E3:E9" si="1">D3*50</f>
        <v>-12.393162393162394</v>
      </c>
      <c r="F3" s="2"/>
      <c r="G3" s="13">
        <f t="shared" ref="G3:G16" si="2">(A3-A2)*D3</f>
        <v>-6.1965811965811971E-3</v>
      </c>
      <c r="H3" s="14">
        <f t="shared" ref="H3:H16" si="3">(B3-B2)*D3</f>
        <v>-5.2051282051282059E-3</v>
      </c>
      <c r="I3" s="1"/>
      <c r="J3" s="17">
        <f t="shared" ref="J3:J16" si="4">(A3-A2)*(A3+A2)/2*D3</f>
        <v>-7.7457264957264978E-5</v>
      </c>
      <c r="K3" s="18">
        <f t="shared" ref="K3:K16" si="5">(B3-B2)*(B3+B2)/2*D3</f>
        <v>-5.4653846153846161E-5</v>
      </c>
      <c r="L3" s="6"/>
      <c r="M3" s="1"/>
      <c r="N3" s="1"/>
    </row>
    <row r="4" spans="1:14" x14ac:dyDescent="0.2">
      <c r="A4" s="1">
        <v>0.05</v>
      </c>
      <c r="B4" s="1">
        <v>3.1E-2</v>
      </c>
      <c r="C4">
        <v>-42</v>
      </c>
      <c r="D4" s="1">
        <f t="shared" si="0"/>
        <v>-0.35897435897435898</v>
      </c>
      <c r="E4" s="1">
        <f t="shared" si="1"/>
        <v>-17.948717948717949</v>
      </c>
      <c r="F4" s="2"/>
      <c r="G4" s="13">
        <f t="shared" si="2"/>
        <v>-8.9743589743589754E-3</v>
      </c>
      <c r="H4" s="14">
        <f t="shared" si="3"/>
        <v>-3.5897435897435893E-3</v>
      </c>
      <c r="I4" s="1"/>
      <c r="J4" s="17">
        <f t="shared" si="4"/>
        <v>-3.3653846153846158E-4</v>
      </c>
      <c r="K4" s="18">
        <f t="shared" si="5"/>
        <v>-9.333333333333333E-5</v>
      </c>
      <c r="L4" s="6"/>
      <c r="M4" s="1"/>
      <c r="N4" s="1"/>
    </row>
    <row r="5" spans="1:14" x14ac:dyDescent="0.2">
      <c r="A5" s="1">
        <v>7.4999999999999997E-2</v>
      </c>
      <c r="B5" s="1">
        <v>3.6999999999999998E-2</v>
      </c>
      <c r="C5">
        <v>-29</v>
      </c>
      <c r="D5" s="1">
        <f t="shared" si="0"/>
        <v>-0.24786324786324787</v>
      </c>
      <c r="E5" s="1">
        <f t="shared" si="1"/>
        <v>-12.393162393162394</v>
      </c>
      <c r="F5" s="2"/>
      <c r="G5" s="13">
        <f t="shared" si="2"/>
        <v>-6.1965811965811954E-3</v>
      </c>
      <c r="H5" s="14">
        <f t="shared" si="3"/>
        <v>-1.4871794871794868E-3</v>
      </c>
      <c r="I5" s="1"/>
      <c r="J5" s="17">
        <f t="shared" si="4"/>
        <v>-3.8728632478632471E-4</v>
      </c>
      <c r="K5" s="18">
        <f t="shared" si="5"/>
        <v>-5.0564102564102562E-5</v>
      </c>
      <c r="L5" s="6"/>
      <c r="M5" s="1"/>
      <c r="N5" s="1"/>
    </row>
    <row r="6" spans="1:14" x14ac:dyDescent="0.2">
      <c r="A6" s="1">
        <v>0.1</v>
      </c>
      <c r="B6" s="1">
        <v>4.2000000000000003E-2</v>
      </c>
      <c r="C6">
        <v>-41</v>
      </c>
      <c r="D6" s="1">
        <f t="shared" si="0"/>
        <v>-0.3504273504273504</v>
      </c>
      <c r="E6" s="1">
        <f t="shared" si="1"/>
        <v>-17.52136752136752</v>
      </c>
      <c r="F6" s="2"/>
      <c r="G6" s="13">
        <f t="shared" si="2"/>
        <v>-8.7606837606837625E-3</v>
      </c>
      <c r="H6" s="14">
        <f t="shared" si="3"/>
        <v>-1.7521367521367535E-3</v>
      </c>
      <c r="I6" s="1"/>
      <c r="J6" s="17">
        <f t="shared" si="4"/>
        <v>-7.6655982905982924E-4</v>
      </c>
      <c r="K6" s="18">
        <f t="shared" si="5"/>
        <v>-6.9209401709401767E-5</v>
      </c>
      <c r="L6" s="6"/>
      <c r="M6" s="1"/>
      <c r="N6" s="1"/>
    </row>
    <row r="7" spans="1:14" x14ac:dyDescent="0.2">
      <c r="A7" s="1">
        <v>0.15</v>
      </c>
      <c r="B7" s="1">
        <v>0.05</v>
      </c>
      <c r="C7">
        <v>-42</v>
      </c>
      <c r="D7" s="1">
        <f t="shared" si="0"/>
        <v>-0.35897435897435898</v>
      </c>
      <c r="E7" s="1">
        <f t="shared" si="1"/>
        <v>-17.948717948717949</v>
      </c>
      <c r="F7" s="2"/>
      <c r="G7" s="13">
        <f t="shared" si="2"/>
        <v>-1.7948717948717944E-2</v>
      </c>
      <c r="H7" s="14">
        <f t="shared" si="3"/>
        <v>-2.871794871794872E-3</v>
      </c>
      <c r="I7" s="1"/>
      <c r="J7" s="17">
        <f t="shared" si="4"/>
        <v>-2.243589743589743E-3</v>
      </c>
      <c r="K7" s="18">
        <f t="shared" si="5"/>
        <v>-1.321025641025641E-4</v>
      </c>
      <c r="L7" s="6"/>
      <c r="M7" s="1"/>
      <c r="N7" s="1"/>
    </row>
    <row r="8" spans="1:14" x14ac:dyDescent="0.2">
      <c r="A8" s="1">
        <v>0.2</v>
      </c>
      <c r="B8" s="1">
        <v>5.5E-2</v>
      </c>
      <c r="C8">
        <v>-43</v>
      </c>
      <c r="D8" s="1">
        <f t="shared" si="0"/>
        <v>-0.36752136752136755</v>
      </c>
      <c r="E8" s="1">
        <f t="shared" si="1"/>
        <v>-18.376068376068378</v>
      </c>
      <c r="F8" s="2"/>
      <c r="G8" s="13">
        <f t="shared" si="2"/>
        <v>-1.8376068376068384E-2</v>
      </c>
      <c r="H8" s="14">
        <f t="shared" si="3"/>
        <v>-1.8376068376068368E-3</v>
      </c>
      <c r="I8" s="1"/>
      <c r="J8" s="17">
        <f t="shared" si="4"/>
        <v>-3.2158119658119671E-3</v>
      </c>
      <c r="K8" s="18">
        <f t="shared" si="5"/>
        <v>-9.6474358974358931E-5</v>
      </c>
      <c r="L8" s="6"/>
      <c r="M8" s="1"/>
      <c r="N8" s="1"/>
    </row>
    <row r="9" spans="1:14" x14ac:dyDescent="0.2">
      <c r="A9" s="1">
        <v>0.3</v>
      </c>
      <c r="B9" s="1">
        <v>0.06</v>
      </c>
      <c r="C9">
        <v>-44</v>
      </c>
      <c r="D9" s="1">
        <f t="shared" si="0"/>
        <v>-0.37606837606837606</v>
      </c>
      <c r="E9" s="1">
        <f t="shared" si="1"/>
        <v>-18.803418803418804</v>
      </c>
      <c r="F9" s="2"/>
      <c r="G9" s="13">
        <f t="shared" si="2"/>
        <v>-3.7606837606837598E-2</v>
      </c>
      <c r="H9" s="14">
        <f t="shared" si="3"/>
        <v>-1.8803418803418795E-3</v>
      </c>
      <c r="I9" s="1"/>
      <c r="J9" s="17">
        <f t="shared" si="4"/>
        <v>-9.4017094017093995E-3</v>
      </c>
      <c r="K9" s="18">
        <f t="shared" si="5"/>
        <v>-1.0811965811965805E-4</v>
      </c>
      <c r="L9" s="6"/>
      <c r="M9" s="1"/>
      <c r="N9" s="1"/>
    </row>
    <row r="10" spans="1:14" x14ac:dyDescent="0.2">
      <c r="A10" s="1">
        <v>0.4</v>
      </c>
      <c r="B10" s="1">
        <v>5.8999999999999997E-2</v>
      </c>
      <c r="C10">
        <v>-52</v>
      </c>
      <c r="D10" s="1">
        <f t="shared" si="0"/>
        <v>-0.44444444444444442</v>
      </c>
      <c r="E10" s="1">
        <v>-20</v>
      </c>
      <c r="F10" s="2"/>
      <c r="G10" s="13">
        <f t="shared" si="2"/>
        <v>-4.444444444444446E-2</v>
      </c>
      <c r="H10" s="14">
        <f t="shared" si="3"/>
        <v>4.4444444444444479E-4</v>
      </c>
      <c r="I10" s="1"/>
      <c r="J10" s="17">
        <f t="shared" si="4"/>
        <v>-1.5555555555555559E-2</v>
      </c>
      <c r="K10" s="18">
        <f t="shared" si="5"/>
        <v>2.6444444444444466E-5</v>
      </c>
      <c r="L10" s="6"/>
      <c r="M10" s="1"/>
      <c r="N10" s="1"/>
    </row>
    <row r="11" spans="1:14" x14ac:dyDescent="0.2">
      <c r="A11" s="1">
        <v>0.5</v>
      </c>
      <c r="B11" s="1">
        <v>0.55000000000000004</v>
      </c>
      <c r="C11">
        <v>-52</v>
      </c>
      <c r="D11" s="1">
        <f t="shared" si="0"/>
        <v>-0.44444444444444442</v>
      </c>
      <c r="E11" s="1">
        <f t="shared" ref="E11:E17" si="6">D11*50</f>
        <v>-22.222222222222221</v>
      </c>
      <c r="F11" s="2"/>
      <c r="G11" s="13">
        <f t="shared" si="2"/>
        <v>-4.4444444444444432E-2</v>
      </c>
      <c r="H11" s="14">
        <f t="shared" si="3"/>
        <v>-0.21822222222222223</v>
      </c>
      <c r="I11" s="1"/>
      <c r="J11" s="17">
        <f t="shared" si="4"/>
        <v>-1.9999999999999993E-2</v>
      </c>
      <c r="K11" s="18">
        <f t="shared" si="5"/>
        <v>-6.644866666666667E-2</v>
      </c>
      <c r="L11" s="6"/>
      <c r="M11" s="1"/>
      <c r="N11" s="1"/>
    </row>
    <row r="12" spans="1:14" x14ac:dyDescent="0.2">
      <c r="A12" s="1">
        <v>0.6</v>
      </c>
      <c r="B12" s="1">
        <v>4.8000000000000001E-2</v>
      </c>
      <c r="C12">
        <v>-47</v>
      </c>
      <c r="D12" s="1">
        <f t="shared" si="0"/>
        <v>-0.40170940170940173</v>
      </c>
      <c r="E12" s="1">
        <f t="shared" si="6"/>
        <v>-20.085470085470085</v>
      </c>
      <c r="F12" s="2"/>
      <c r="G12" s="13">
        <f t="shared" si="2"/>
        <v>-4.0170940170940167E-2</v>
      </c>
      <c r="H12" s="14">
        <f t="shared" si="3"/>
        <v>0.20165811965811967</v>
      </c>
      <c r="I12" s="1"/>
      <c r="J12" s="17">
        <f t="shared" si="4"/>
        <v>-2.2094017094017093E-2</v>
      </c>
      <c r="K12" s="18">
        <f t="shared" si="5"/>
        <v>6.0295777777777781E-2</v>
      </c>
      <c r="L12" s="6"/>
      <c r="M12" s="1"/>
      <c r="N12" s="1"/>
    </row>
    <row r="13" spans="1:14" x14ac:dyDescent="0.2">
      <c r="A13" s="1">
        <v>0.7</v>
      </c>
      <c r="B13" s="1">
        <v>3.9E-2</v>
      </c>
      <c r="C13">
        <v>-52</v>
      </c>
      <c r="D13" s="1">
        <f t="shared" si="0"/>
        <v>-0.44444444444444442</v>
      </c>
      <c r="E13" s="1">
        <f t="shared" si="6"/>
        <v>-22.222222222222221</v>
      </c>
      <c r="F13" s="2"/>
      <c r="G13" s="13">
        <f t="shared" si="2"/>
        <v>-4.4444444444444432E-2</v>
      </c>
      <c r="H13" s="14">
        <f t="shared" si="3"/>
        <v>4.0000000000000001E-3</v>
      </c>
      <c r="I13" s="1"/>
      <c r="J13" s="17">
        <f t="shared" si="4"/>
        <v>-2.8888888888888877E-2</v>
      </c>
      <c r="K13" s="18">
        <f t="shared" si="5"/>
        <v>1.74E-4</v>
      </c>
      <c r="L13" s="6"/>
      <c r="M13" s="1"/>
      <c r="N13" s="1"/>
    </row>
    <row r="14" spans="1:14" x14ac:dyDescent="0.2">
      <c r="A14" s="1">
        <v>0.8</v>
      </c>
      <c r="B14" s="1">
        <v>2.8000000000000001E-2</v>
      </c>
      <c r="C14">
        <v>-25</v>
      </c>
      <c r="D14" s="1">
        <f t="shared" si="0"/>
        <v>-0.21367521367521367</v>
      </c>
      <c r="E14" s="1">
        <f t="shared" si="6"/>
        <v>-10.683760683760683</v>
      </c>
      <c r="F14" s="2"/>
      <c r="G14" s="13">
        <f t="shared" si="2"/>
        <v>-2.1367521367521385E-2</v>
      </c>
      <c r="H14" s="14">
        <f t="shared" si="3"/>
        <v>2.3504273504273503E-3</v>
      </c>
      <c r="I14" s="1"/>
      <c r="J14" s="17">
        <f t="shared" si="4"/>
        <v>-1.6025641025641038E-2</v>
      </c>
      <c r="K14" s="18">
        <f t="shared" si="5"/>
        <v>7.8739316239316234E-5</v>
      </c>
      <c r="L14" s="6"/>
      <c r="M14" s="1"/>
      <c r="N14" s="1"/>
    </row>
    <row r="15" spans="1:14" x14ac:dyDescent="0.2">
      <c r="A15" s="1">
        <v>0.9</v>
      </c>
      <c r="B15" s="1">
        <v>1.6E-2</v>
      </c>
      <c r="C15">
        <v>-29</v>
      </c>
      <c r="D15" s="1">
        <f t="shared" si="0"/>
        <v>-0.24786324786324787</v>
      </c>
      <c r="E15" s="1">
        <f t="shared" si="6"/>
        <v>-12.393162393162394</v>
      </c>
      <c r="F15" s="2"/>
      <c r="G15" s="13">
        <f t="shared" si="2"/>
        <v>-2.4786324786324782E-2</v>
      </c>
      <c r="H15" s="14">
        <f t="shared" si="3"/>
        <v>2.9743589743589744E-3</v>
      </c>
      <c r="I15" s="1"/>
      <c r="J15" s="17">
        <f t="shared" si="4"/>
        <v>-2.1068376068376068E-2</v>
      </c>
      <c r="K15" s="18">
        <f t="shared" si="5"/>
        <v>6.5435897435897432E-5</v>
      </c>
      <c r="L15" s="6"/>
      <c r="M15" s="1"/>
      <c r="N15" s="1"/>
    </row>
    <row r="16" spans="1:14" ht="17" thickBot="1" x14ac:dyDescent="0.25">
      <c r="A16" s="1">
        <v>0.95</v>
      </c>
      <c r="B16" s="1">
        <v>0.01</v>
      </c>
      <c r="C16">
        <v>-25</v>
      </c>
      <c r="D16" s="1">
        <f t="shared" si="0"/>
        <v>-0.21367521367521367</v>
      </c>
      <c r="E16" s="1">
        <f t="shared" si="6"/>
        <v>-10.683760683760683</v>
      </c>
      <c r="F16" s="2"/>
      <c r="G16" s="15">
        <f t="shared" si="2"/>
        <v>-1.0683760683760668E-2</v>
      </c>
      <c r="H16" s="16">
        <f t="shared" si="3"/>
        <v>1.2820512820512821E-3</v>
      </c>
      <c r="I16" s="1"/>
      <c r="J16" s="19">
        <f t="shared" si="4"/>
        <v>-9.8824786324786199E-3</v>
      </c>
      <c r="K16" s="20">
        <f t="shared" si="5"/>
        <v>1.6666666666666667E-5</v>
      </c>
      <c r="L16" s="6"/>
      <c r="M16" s="1"/>
      <c r="N16" s="1"/>
    </row>
    <row r="17" spans="1:14" x14ac:dyDescent="0.2">
      <c r="A17" s="1">
        <v>1</v>
      </c>
      <c r="B17" s="1">
        <v>0</v>
      </c>
      <c r="C17" s="3">
        <v>10</v>
      </c>
      <c r="D17" s="1">
        <f t="shared" si="0"/>
        <v>8.5470085470085472E-2</v>
      </c>
      <c r="E17" s="1">
        <f t="shared" si="6"/>
        <v>4.2735042735042734</v>
      </c>
      <c r="F17" s="2"/>
      <c r="G17" s="7"/>
      <c r="H17" s="7"/>
      <c r="I17" s="8"/>
      <c r="J17" s="9"/>
      <c r="K17" s="8"/>
      <c r="L17" s="6"/>
      <c r="M17" s="1"/>
      <c r="N17" s="1"/>
    </row>
    <row r="18" spans="1:14" x14ac:dyDescent="0.2">
      <c r="A18" s="1"/>
      <c r="B18" s="1"/>
      <c r="C18" s="3"/>
      <c r="D18" s="1"/>
      <c r="E18" s="1"/>
      <c r="F18" s="2" t="s">
        <v>11</v>
      </c>
      <c r="G18" s="4">
        <f>SUM(G3:G16)</f>
        <v>-0.33440170940170932</v>
      </c>
      <c r="H18" s="4">
        <f>SUM(H3:H16)</f>
        <v>-2.4136752136752131E-2</v>
      </c>
      <c r="I18" s="4"/>
      <c r="J18" s="4">
        <f>SUM(J3:J16)</f>
        <v>-0.14994391025641024</v>
      </c>
      <c r="K18" s="4">
        <f>SUM(K3:K16)</f>
        <v>-6.3960598290598355E-3</v>
      </c>
      <c r="L18" s="6"/>
      <c r="M18" s="1"/>
      <c r="N18" s="1"/>
    </row>
    <row r="19" spans="1:14" ht="17" thickBot="1" x14ac:dyDescent="0.25">
      <c r="A19" s="1">
        <v>0</v>
      </c>
      <c r="B19" s="1">
        <f t="shared" ref="B19:B34" si="7">-B2</f>
        <v>0</v>
      </c>
      <c r="C19" s="3"/>
      <c r="D19" s="1"/>
      <c r="E19" s="1"/>
      <c r="F19" s="2"/>
      <c r="G19" s="4" t="s">
        <v>25</v>
      </c>
      <c r="H19" s="4" t="s">
        <v>24</v>
      </c>
      <c r="I19" s="1"/>
      <c r="J19" s="4" t="s">
        <v>23</v>
      </c>
      <c r="K19" s="4" t="s">
        <v>22</v>
      </c>
      <c r="L19" s="6"/>
      <c r="M19" s="1"/>
      <c r="N19" s="1"/>
    </row>
    <row r="20" spans="1:14" x14ac:dyDescent="0.2">
      <c r="A20" s="1">
        <v>2.5000000000000001E-2</v>
      </c>
      <c r="B20" s="1">
        <f t="shared" si="7"/>
        <v>-2.1000000000000001E-2</v>
      </c>
      <c r="C20">
        <v>60</v>
      </c>
      <c r="D20" s="1">
        <f t="shared" ref="D20:D33" si="8">C20/$C$43</f>
        <v>0.51282051282051277</v>
      </c>
      <c r="E20" s="1">
        <f t="shared" ref="E20:E34" si="9">D20*50</f>
        <v>25.641025641025639</v>
      </c>
      <c r="F20" s="2"/>
      <c r="G20" s="11">
        <f t="shared" ref="G20:G34" si="10">(A20-A19)*D20</f>
        <v>1.282051282051282E-2</v>
      </c>
      <c r="H20" s="12">
        <f t="shared" ref="H20:H34" si="11">(B20-B19)*D20</f>
        <v>-1.0769230769230769E-2</v>
      </c>
      <c r="I20" s="1"/>
      <c r="J20" s="21">
        <f t="shared" ref="J20:J34" si="12">(A20-A19)*(A20+A19)/2*D20</f>
        <v>1.6025641025641028E-4</v>
      </c>
      <c r="K20" s="22">
        <f t="shared" ref="K20:K34" si="13">(B20-B19)*(B20+B19)/2*D20</f>
        <v>1.1307692307692307E-4</v>
      </c>
      <c r="L20" s="6"/>
      <c r="M20" s="1"/>
      <c r="N20" s="1"/>
    </row>
    <row r="21" spans="1:14" x14ac:dyDescent="0.2">
      <c r="A21" s="1">
        <v>0.05</v>
      </c>
      <c r="B21" s="1">
        <f t="shared" si="7"/>
        <v>-3.1E-2</v>
      </c>
      <c r="C21">
        <v>74</v>
      </c>
      <c r="D21" s="1">
        <f t="shared" si="8"/>
        <v>0.63247863247863245</v>
      </c>
      <c r="E21" s="1">
        <f t="shared" si="9"/>
        <v>31.623931623931622</v>
      </c>
      <c r="F21" s="2"/>
      <c r="G21" s="13">
        <f t="shared" si="10"/>
        <v>1.5811965811965811E-2</v>
      </c>
      <c r="H21" s="14">
        <f t="shared" si="11"/>
        <v>-6.3247863247863235E-3</v>
      </c>
      <c r="I21" s="1"/>
      <c r="J21" s="17">
        <f t="shared" si="12"/>
        <v>5.9294871794871799E-4</v>
      </c>
      <c r="K21" s="18">
        <f t="shared" si="13"/>
        <v>1.6444444444444444E-4</v>
      </c>
      <c r="L21" s="6"/>
      <c r="M21" s="1"/>
      <c r="N21" s="1"/>
    </row>
    <row r="22" spans="1:14" x14ac:dyDescent="0.2">
      <c r="A22" s="1">
        <v>7.4999999999999997E-2</v>
      </c>
      <c r="B22" s="1">
        <f t="shared" si="7"/>
        <v>-3.6999999999999998E-2</v>
      </c>
      <c r="C22">
        <v>60</v>
      </c>
      <c r="D22" s="1">
        <f t="shared" si="8"/>
        <v>0.51282051282051277</v>
      </c>
      <c r="E22" s="1">
        <f t="shared" si="9"/>
        <v>25.641025641025639</v>
      </c>
      <c r="F22" s="2"/>
      <c r="G22" s="13">
        <f t="shared" si="10"/>
        <v>1.2820512820512817E-2</v>
      </c>
      <c r="H22" s="14">
        <f t="shared" si="11"/>
        <v>-3.0769230769230756E-3</v>
      </c>
      <c r="I22" s="1"/>
      <c r="J22" s="17">
        <f t="shared" si="12"/>
        <v>8.0128205128205104E-4</v>
      </c>
      <c r="K22" s="18">
        <f t="shared" si="13"/>
        <v>1.0461538461538459E-4</v>
      </c>
      <c r="L22" s="6"/>
      <c r="M22" s="1"/>
      <c r="N22" s="1"/>
    </row>
    <row r="23" spans="1:14" x14ac:dyDescent="0.2">
      <c r="A23" s="1">
        <v>0.1</v>
      </c>
      <c r="B23" s="1">
        <f t="shared" si="7"/>
        <v>-4.2000000000000003E-2</v>
      </c>
      <c r="C23">
        <v>44</v>
      </c>
      <c r="D23" s="1">
        <f t="shared" si="8"/>
        <v>0.37606837606837606</v>
      </c>
      <c r="E23" s="1">
        <f t="shared" si="9"/>
        <v>18.803418803418804</v>
      </c>
      <c r="F23" s="2"/>
      <c r="G23" s="13">
        <f t="shared" si="10"/>
        <v>9.4017094017094047E-3</v>
      </c>
      <c r="H23" s="14">
        <f t="shared" si="11"/>
        <v>-1.8803418803418821E-3</v>
      </c>
      <c r="I23" s="1"/>
      <c r="J23" s="17">
        <f t="shared" si="12"/>
        <v>8.2264957264957289E-4</v>
      </c>
      <c r="K23" s="18">
        <f t="shared" si="13"/>
        <v>7.4273504273504341E-5</v>
      </c>
      <c r="L23" s="6"/>
      <c r="M23" s="1"/>
      <c r="N23" s="1"/>
    </row>
    <row r="24" spans="1:14" x14ac:dyDescent="0.2">
      <c r="A24" s="1">
        <v>0.15</v>
      </c>
      <c r="B24" s="1">
        <f t="shared" si="7"/>
        <v>-0.05</v>
      </c>
      <c r="C24">
        <v>31</v>
      </c>
      <c r="D24" s="1">
        <f t="shared" si="8"/>
        <v>0.26495726495726496</v>
      </c>
      <c r="E24" s="1">
        <f t="shared" si="9"/>
        <v>13.247863247863249</v>
      </c>
      <c r="F24" s="2"/>
      <c r="G24" s="13">
        <f t="shared" si="10"/>
        <v>1.3247863247863246E-2</v>
      </c>
      <c r="H24" s="14">
        <f t="shared" si="11"/>
        <v>-2.1196581196581197E-3</v>
      </c>
      <c r="I24" s="1"/>
      <c r="J24" s="17">
        <f t="shared" si="12"/>
        <v>1.6559829059829057E-3</v>
      </c>
      <c r="K24" s="18">
        <f t="shared" si="13"/>
        <v>9.7504273504273503E-5</v>
      </c>
      <c r="L24" s="6"/>
      <c r="M24" s="1"/>
      <c r="N24" s="1"/>
    </row>
    <row r="25" spans="1:14" x14ac:dyDescent="0.2">
      <c r="A25" s="1">
        <v>0.2</v>
      </c>
      <c r="B25" s="1">
        <f t="shared" si="7"/>
        <v>-5.5E-2</v>
      </c>
      <c r="C25">
        <v>20</v>
      </c>
      <c r="D25" s="1">
        <f t="shared" si="8"/>
        <v>0.17094017094017094</v>
      </c>
      <c r="E25" s="1">
        <f t="shared" si="9"/>
        <v>8.5470085470085468</v>
      </c>
      <c r="F25" s="2"/>
      <c r="G25" s="13">
        <f t="shared" si="10"/>
        <v>8.5470085470085496E-3</v>
      </c>
      <c r="H25" s="14">
        <f t="shared" si="11"/>
        <v>-8.5470085470085427E-4</v>
      </c>
      <c r="I25" s="1"/>
      <c r="J25" s="17">
        <f t="shared" si="12"/>
        <v>1.4957264957264963E-3</v>
      </c>
      <c r="K25" s="18">
        <f t="shared" si="13"/>
        <v>4.4871794871794854E-5</v>
      </c>
      <c r="L25" s="6"/>
      <c r="M25" s="1"/>
      <c r="N25" s="1"/>
    </row>
    <row r="26" spans="1:14" x14ac:dyDescent="0.2">
      <c r="A26" s="1">
        <v>0.3</v>
      </c>
      <c r="B26" s="1">
        <f t="shared" si="7"/>
        <v>-0.06</v>
      </c>
      <c r="C26">
        <v>10</v>
      </c>
      <c r="D26" s="1">
        <f t="shared" si="8"/>
        <v>8.5470085470085472E-2</v>
      </c>
      <c r="E26" s="1">
        <f t="shared" si="9"/>
        <v>4.2735042735042734</v>
      </c>
      <c r="F26" s="2"/>
      <c r="G26" s="13">
        <f t="shared" si="10"/>
        <v>8.5470085470085461E-3</v>
      </c>
      <c r="H26" s="14">
        <f t="shared" si="11"/>
        <v>-4.2735042735042713E-4</v>
      </c>
      <c r="I26" s="1"/>
      <c r="J26" s="17">
        <f t="shared" si="12"/>
        <v>2.1367521367521365E-3</v>
      </c>
      <c r="K26" s="18">
        <f t="shared" si="13"/>
        <v>2.457264957264956E-5</v>
      </c>
      <c r="L26" s="6"/>
      <c r="M26" s="1"/>
      <c r="N26" s="1"/>
    </row>
    <row r="27" spans="1:14" x14ac:dyDescent="0.2">
      <c r="A27" s="1">
        <v>0.4</v>
      </c>
      <c r="B27" s="1">
        <f t="shared" si="7"/>
        <v>-5.8999999999999997E-2</v>
      </c>
      <c r="C27">
        <v>3</v>
      </c>
      <c r="D27" s="1">
        <f t="shared" si="8"/>
        <v>2.564102564102564E-2</v>
      </c>
      <c r="E27" s="1">
        <f t="shared" si="9"/>
        <v>1.2820512820512819</v>
      </c>
      <c r="F27" s="2"/>
      <c r="G27" s="13">
        <f t="shared" si="10"/>
        <v>2.564102564102565E-3</v>
      </c>
      <c r="H27" s="14">
        <f t="shared" si="11"/>
        <v>2.5641025641025663E-5</v>
      </c>
      <c r="I27" s="1"/>
      <c r="J27" s="17">
        <f t="shared" si="12"/>
        <v>8.9743589743589765E-4</v>
      </c>
      <c r="K27" s="18">
        <f t="shared" si="13"/>
        <v>-1.5256410256410268E-6</v>
      </c>
      <c r="L27" s="6"/>
      <c r="M27" s="1"/>
      <c r="N27" s="1"/>
    </row>
    <row r="28" spans="1:14" x14ac:dyDescent="0.2">
      <c r="A28" s="1">
        <v>0.5</v>
      </c>
      <c r="B28" s="1">
        <f t="shared" si="7"/>
        <v>-0.55000000000000004</v>
      </c>
      <c r="C28">
        <v>0</v>
      </c>
      <c r="D28" s="1">
        <f t="shared" si="8"/>
        <v>0</v>
      </c>
      <c r="E28" s="1">
        <f t="shared" si="9"/>
        <v>0</v>
      </c>
      <c r="F28" s="2"/>
      <c r="G28" s="13">
        <f t="shared" si="10"/>
        <v>0</v>
      </c>
      <c r="H28" s="14">
        <f t="shared" si="11"/>
        <v>0</v>
      </c>
      <c r="I28" s="1"/>
      <c r="J28" s="17">
        <f t="shared" si="12"/>
        <v>0</v>
      </c>
      <c r="K28" s="18">
        <f t="shared" si="13"/>
        <v>0</v>
      </c>
      <c r="L28" s="6"/>
      <c r="M28" s="1"/>
      <c r="N28" s="1"/>
    </row>
    <row r="29" spans="1:14" x14ac:dyDescent="0.2">
      <c r="A29" s="1">
        <v>0.6</v>
      </c>
      <c r="B29" s="1">
        <f t="shared" si="7"/>
        <v>-4.8000000000000001E-2</v>
      </c>
      <c r="C29">
        <v>-8</v>
      </c>
      <c r="D29" s="1">
        <f t="shared" si="8"/>
        <v>-6.8376068376068383E-2</v>
      </c>
      <c r="E29" s="1">
        <f t="shared" si="9"/>
        <v>-3.4188034188034191</v>
      </c>
      <c r="F29" s="2"/>
      <c r="G29" s="13">
        <f t="shared" si="10"/>
        <v>-6.8376068376068367E-3</v>
      </c>
      <c r="H29" s="14">
        <f t="shared" si="11"/>
        <v>-3.4324786324786326E-2</v>
      </c>
      <c r="I29" s="1"/>
      <c r="J29" s="17">
        <f t="shared" si="12"/>
        <v>-3.7606837606837607E-3</v>
      </c>
      <c r="K29" s="18">
        <f t="shared" si="13"/>
        <v>1.0263111111111113E-2</v>
      </c>
      <c r="L29" s="6"/>
      <c r="M29" s="1"/>
      <c r="N29" s="1"/>
    </row>
    <row r="30" spans="1:14" x14ac:dyDescent="0.2">
      <c r="A30" s="1">
        <v>0.7</v>
      </c>
      <c r="B30" s="1">
        <f t="shared" si="7"/>
        <v>-3.9E-2</v>
      </c>
      <c r="C30">
        <v>-15</v>
      </c>
      <c r="D30" s="1">
        <f t="shared" si="8"/>
        <v>-0.12820512820512819</v>
      </c>
      <c r="E30" s="1">
        <f t="shared" si="9"/>
        <v>-6.4102564102564097</v>
      </c>
      <c r="F30" s="2"/>
      <c r="G30" s="13">
        <f t="shared" si="10"/>
        <v>-1.2820512820512817E-2</v>
      </c>
      <c r="H30" s="14">
        <f t="shared" si="11"/>
        <v>-1.153846153846154E-3</v>
      </c>
      <c r="I30" s="1"/>
      <c r="J30" s="17">
        <f t="shared" si="12"/>
        <v>-8.3333333333333297E-3</v>
      </c>
      <c r="K30" s="18">
        <f t="shared" si="13"/>
        <v>5.0192307692307692E-5</v>
      </c>
      <c r="L30" s="6"/>
      <c r="M30" s="1"/>
      <c r="N30" s="1"/>
    </row>
    <row r="31" spans="1:14" x14ac:dyDescent="0.2">
      <c r="A31" s="1">
        <v>0.8</v>
      </c>
      <c r="B31" s="1">
        <f t="shared" si="7"/>
        <v>-2.8000000000000001E-2</v>
      </c>
      <c r="C31">
        <v>-20</v>
      </c>
      <c r="D31" s="1">
        <f t="shared" si="8"/>
        <v>-0.17094017094017094</v>
      </c>
      <c r="E31" s="1">
        <f t="shared" si="9"/>
        <v>-8.5470085470085468</v>
      </c>
      <c r="F31" s="2"/>
      <c r="G31" s="13">
        <f t="shared" si="10"/>
        <v>-1.709401709401711E-2</v>
      </c>
      <c r="H31" s="14">
        <f t="shared" si="11"/>
        <v>-1.8803418803418803E-3</v>
      </c>
      <c r="I31" s="1"/>
      <c r="J31" s="17">
        <f t="shared" si="12"/>
        <v>-1.2820512820512832E-2</v>
      </c>
      <c r="K31" s="18">
        <f t="shared" si="13"/>
        <v>6.299145299145299E-5</v>
      </c>
      <c r="L31" s="6"/>
      <c r="M31" s="1"/>
      <c r="N31" s="1"/>
    </row>
    <row r="32" spans="1:14" x14ac:dyDescent="0.2">
      <c r="A32" s="1">
        <v>0.9</v>
      </c>
      <c r="B32" s="1">
        <f t="shared" si="7"/>
        <v>-1.6E-2</v>
      </c>
      <c r="C32">
        <v>-19</v>
      </c>
      <c r="D32" s="1">
        <f t="shared" si="8"/>
        <v>-0.1623931623931624</v>
      </c>
      <c r="E32" s="1">
        <f t="shared" si="9"/>
        <v>-8.1196581196581192</v>
      </c>
      <c r="F32" s="2"/>
      <c r="G32" s="13">
        <f t="shared" si="10"/>
        <v>-1.6239316239316237E-2</v>
      </c>
      <c r="H32" s="14">
        <f t="shared" si="11"/>
        <v>-1.9487179487179488E-3</v>
      </c>
      <c r="I32" s="1"/>
      <c r="J32" s="17">
        <f t="shared" si="12"/>
        <v>-1.3803418803418803E-2</v>
      </c>
      <c r="K32" s="18">
        <f t="shared" si="13"/>
        <v>4.2871794871794867E-5</v>
      </c>
      <c r="L32" s="6"/>
      <c r="M32" s="1"/>
      <c r="N32" s="1"/>
    </row>
    <row r="33" spans="1:14" x14ac:dyDescent="0.2">
      <c r="A33" s="1">
        <v>0.95</v>
      </c>
      <c r="B33" s="1">
        <f t="shared" si="7"/>
        <v>-0.01</v>
      </c>
      <c r="C33">
        <v>0</v>
      </c>
      <c r="D33" s="1">
        <f t="shared" si="8"/>
        <v>0</v>
      </c>
      <c r="E33" s="1">
        <f t="shared" si="9"/>
        <v>0</v>
      </c>
      <c r="F33" s="2"/>
      <c r="G33" s="13">
        <f t="shared" si="10"/>
        <v>0</v>
      </c>
      <c r="H33" s="14">
        <f t="shared" si="11"/>
        <v>0</v>
      </c>
      <c r="I33" s="1"/>
      <c r="J33" s="17">
        <f t="shared" si="12"/>
        <v>0</v>
      </c>
      <c r="K33" s="18">
        <f t="shared" si="13"/>
        <v>0</v>
      </c>
      <c r="L33" s="6"/>
      <c r="M33" s="1"/>
      <c r="N33" s="1"/>
    </row>
    <row r="34" spans="1:14" ht="17" thickBot="1" x14ac:dyDescent="0.25">
      <c r="A34" s="1">
        <v>1</v>
      </c>
      <c r="B34" s="1">
        <f t="shared" si="7"/>
        <v>0</v>
      </c>
      <c r="C34" s="3">
        <v>10</v>
      </c>
      <c r="D34" s="1">
        <v>0.03</v>
      </c>
      <c r="E34" s="1">
        <f t="shared" si="9"/>
        <v>1.5</v>
      </c>
      <c r="F34" s="2"/>
      <c r="G34" s="15">
        <f t="shared" si="10"/>
        <v>1.5000000000000013E-3</v>
      </c>
      <c r="H34" s="16">
        <f t="shared" si="11"/>
        <v>2.9999999999999997E-4</v>
      </c>
      <c r="I34" s="1"/>
      <c r="J34" s="19">
        <f t="shared" si="12"/>
        <v>1.4625000000000013E-3</v>
      </c>
      <c r="K34" s="20">
        <f t="shared" si="13"/>
        <v>-1.5E-6</v>
      </c>
      <c r="L34" s="6"/>
      <c r="M34" s="1"/>
      <c r="N34" s="1"/>
    </row>
    <row r="35" spans="1:14" x14ac:dyDescent="0.2">
      <c r="A35" s="1"/>
      <c r="B35" s="1"/>
      <c r="C35" s="3"/>
      <c r="D35" s="1"/>
      <c r="E35" s="1"/>
      <c r="F35" s="2"/>
      <c r="G35" s="7"/>
      <c r="H35" s="7"/>
      <c r="I35" s="8"/>
      <c r="J35" s="9"/>
      <c r="K35" s="8"/>
      <c r="L35" s="6"/>
      <c r="M35" s="1"/>
      <c r="N35" s="1"/>
    </row>
    <row r="36" spans="1:14" x14ac:dyDescent="0.2">
      <c r="A36" s="1"/>
      <c r="B36" s="1"/>
      <c r="C36" s="3"/>
      <c r="D36" s="1"/>
      <c r="E36" s="1"/>
      <c r="F36" s="10" t="s">
        <v>9</v>
      </c>
      <c r="G36" s="4">
        <f>SUM(G20:G34)</f>
        <v>3.2269230769230751E-2</v>
      </c>
      <c r="H36" s="4">
        <f>SUM(H20:H34)</f>
        <v>-6.4435042735042747E-2</v>
      </c>
      <c r="I36" s="4"/>
      <c r="J36" s="4">
        <f>SUM(J20:J34)</f>
        <v>-2.8692414529914532E-2</v>
      </c>
      <c r="K36" s="4">
        <f>SUM(K20:K34)</f>
        <v>1.1039500000000004E-2</v>
      </c>
      <c r="L36" s="6"/>
      <c r="M36" s="1"/>
      <c r="N36" s="1"/>
    </row>
    <row r="37" spans="1:14" x14ac:dyDescent="0.2">
      <c r="A37" s="1"/>
      <c r="B37" s="1"/>
      <c r="C37" s="3"/>
      <c r="D37" s="1"/>
      <c r="E37" s="1"/>
      <c r="F37" s="2"/>
      <c r="G37" s="4" t="s">
        <v>16</v>
      </c>
      <c r="H37" s="4" t="s">
        <v>17</v>
      </c>
      <c r="I37" s="1"/>
      <c r="J37" s="4" t="s">
        <v>18</v>
      </c>
      <c r="K37" s="4" t="s">
        <v>19</v>
      </c>
      <c r="L37" s="6"/>
      <c r="M37" s="1"/>
      <c r="N37" s="1"/>
    </row>
    <row r="38" spans="1:14" x14ac:dyDescent="0.2">
      <c r="A38" s="1"/>
      <c r="B38" s="1"/>
      <c r="C38" s="3"/>
      <c r="D38" s="1"/>
      <c r="E38" s="1"/>
      <c r="F38" s="2" t="s">
        <v>12</v>
      </c>
      <c r="G38" s="23">
        <f>G18-G36</f>
        <v>-0.3666709401709401</v>
      </c>
      <c r="H38" s="23">
        <f>-H18+H36</f>
        <v>-4.0298290598290612E-2</v>
      </c>
      <c r="I38" s="4"/>
      <c r="J38" s="23">
        <f>J18-J36</f>
        <v>-0.12125149572649571</v>
      </c>
      <c r="K38" s="23">
        <f>-K18+K36</f>
        <v>1.7435559829059838E-2</v>
      </c>
      <c r="L38" s="6"/>
      <c r="M38" s="1"/>
      <c r="N38" s="1"/>
    </row>
    <row r="39" spans="1:14" x14ac:dyDescent="0.2">
      <c r="A39" s="1"/>
      <c r="B39" s="1"/>
      <c r="C39" s="3"/>
      <c r="D39" s="1"/>
      <c r="E39" s="1"/>
      <c r="F39" s="2"/>
      <c r="G39" s="4"/>
      <c r="H39" s="4"/>
      <c r="I39" s="1"/>
      <c r="J39" s="6"/>
      <c r="K39" s="1"/>
      <c r="L39" s="6"/>
      <c r="M39" s="1"/>
      <c r="N39" s="1"/>
    </row>
    <row r="40" spans="1:14" x14ac:dyDescent="0.2">
      <c r="A40" s="1"/>
      <c r="B40" s="1" t="s">
        <v>0</v>
      </c>
      <c r="C40" s="3" t="s">
        <v>21</v>
      </c>
      <c r="D40" s="1"/>
      <c r="E40" s="1"/>
      <c r="F40" s="2"/>
      <c r="G40" s="4"/>
      <c r="H40" s="4"/>
      <c r="I40" s="1" t="s">
        <v>13</v>
      </c>
      <c r="J40" s="24">
        <f>-J36+J18-K36+K18</f>
        <v>-0.13868705555555555</v>
      </c>
      <c r="K40" s="1">
        <f>K38/J38</f>
        <v>-0.14379665772032074</v>
      </c>
      <c r="L40" s="6"/>
      <c r="M40" s="1"/>
      <c r="N40" s="1"/>
    </row>
    <row r="41" spans="1:14" x14ac:dyDescent="0.2">
      <c r="A41" s="1"/>
      <c r="B41" s="1" t="s">
        <v>1</v>
      </c>
      <c r="C41" s="3" t="s">
        <v>20</v>
      </c>
      <c r="D41" s="1"/>
      <c r="E41" s="1"/>
      <c r="F41" s="2"/>
      <c r="G41" s="4"/>
      <c r="H41" s="4"/>
      <c r="I41" s="1"/>
      <c r="J41" s="6"/>
      <c r="K41" s="1">
        <f>-J40/H38</f>
        <v>-3.441512121147849</v>
      </c>
      <c r="L41" s="6"/>
      <c r="M41" s="1"/>
      <c r="N41" s="1"/>
    </row>
    <row r="42" spans="1:14" x14ac:dyDescent="0.2">
      <c r="A42" s="1"/>
      <c r="B42" s="1"/>
      <c r="C42" s="3"/>
      <c r="D42" s="1"/>
      <c r="E42" s="1"/>
      <c r="F42" s="1"/>
      <c r="G42" s="5"/>
      <c r="H42" s="4"/>
      <c r="I42" s="1"/>
      <c r="J42" s="6"/>
      <c r="K42" s="1"/>
      <c r="L42" s="6"/>
      <c r="M42" s="1"/>
      <c r="N42" s="1"/>
    </row>
    <row r="43" spans="1:14" x14ac:dyDescent="0.2">
      <c r="A43" s="1"/>
      <c r="B43" s="1" t="s">
        <v>2</v>
      </c>
      <c r="C43" s="3">
        <v>117</v>
      </c>
      <c r="D43" s="1"/>
      <c r="E43" s="1"/>
      <c r="F43" s="1"/>
      <c r="G43" s="5"/>
      <c r="H43" s="4"/>
      <c r="I43" s="1"/>
      <c r="J43" s="6"/>
      <c r="K43" s="1"/>
      <c r="L43" s="6"/>
      <c r="M43" s="1"/>
      <c r="N43" s="1"/>
    </row>
    <row r="44" spans="1:14" x14ac:dyDescent="0.2">
      <c r="A44" s="1"/>
      <c r="B44" s="1"/>
      <c r="C44" s="3"/>
      <c r="D44" s="1"/>
      <c r="E44" s="1"/>
      <c r="F44" s="1"/>
      <c r="G44" s="5"/>
      <c r="H44" s="4"/>
      <c r="I44" s="1"/>
      <c r="J44" s="6"/>
      <c r="K44" s="1"/>
      <c r="L44" s="6"/>
      <c r="M44" s="1"/>
      <c r="N44" s="1"/>
    </row>
    <row r="45" spans="1:14" x14ac:dyDescent="0.2">
      <c r="A45" s="1"/>
      <c r="B45" s="1"/>
      <c r="C45" s="3"/>
      <c r="D45" s="1"/>
      <c r="E45" s="1"/>
      <c r="F45" s="1"/>
      <c r="G45" s="5"/>
      <c r="H45" s="4"/>
      <c r="I45" s="1"/>
      <c r="J45" s="6"/>
      <c r="K45" s="1"/>
      <c r="L45" s="6"/>
      <c r="M45" s="1"/>
      <c r="N45" s="1"/>
    </row>
    <row r="46" spans="1:14" x14ac:dyDescent="0.2">
      <c r="A46" s="1"/>
      <c r="B46" s="1"/>
      <c r="C46" s="3"/>
      <c r="D46" s="1"/>
      <c r="E46" s="1"/>
      <c r="F46" s="1"/>
      <c r="G46" s="5"/>
      <c r="H46" s="4"/>
      <c r="I46" s="1"/>
      <c r="J46" s="6"/>
      <c r="K46" s="1"/>
      <c r="L46" s="6"/>
      <c r="M46" s="1"/>
      <c r="N46" s="1"/>
    </row>
    <row r="47" spans="1:14" x14ac:dyDescent="0.2">
      <c r="A47" s="1"/>
      <c r="B47" s="1"/>
      <c r="C47" s="3"/>
      <c r="D47" s="1"/>
      <c r="E47" s="1"/>
      <c r="F47" s="1"/>
      <c r="G47" s="5"/>
      <c r="H47" s="4"/>
      <c r="I47" s="1"/>
      <c r="J47" s="6"/>
      <c r="K47" s="1"/>
      <c r="L47" s="6"/>
      <c r="M47" s="1"/>
      <c r="N47" s="1"/>
    </row>
    <row r="48" spans="1:14" x14ac:dyDescent="0.2">
      <c r="A48" s="1"/>
      <c r="B48" s="1"/>
      <c r="C48" s="3"/>
      <c r="D48" s="1"/>
      <c r="E48" s="1"/>
      <c r="F48" s="1"/>
      <c r="G48" s="5"/>
      <c r="H48" s="4"/>
      <c r="I48" s="1"/>
      <c r="J48" s="6"/>
      <c r="K48" s="1"/>
      <c r="L48" s="6"/>
      <c r="M48" s="1"/>
      <c r="N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Danya(4gradusa)</vt:lpstr>
      <vt:lpstr>Liza(8gradusov)</vt:lpstr>
      <vt:lpstr>German(20gradusov)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Ionin</dc:creator>
  <cp:lastModifiedBy>Daniel Ionin</cp:lastModifiedBy>
  <dcterms:created xsi:type="dcterms:W3CDTF">2024-03-26T08:07:22Z</dcterms:created>
  <dcterms:modified xsi:type="dcterms:W3CDTF">2024-04-09T09:56:26Z</dcterms:modified>
</cp:coreProperties>
</file>