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TA Sequence" sheetId="1" r:id="rId4"/>
    <sheet state="visible" name="Distances" sheetId="2" r:id="rId5"/>
    <sheet state="visible" name="LanM Terminal Distance" sheetId="3" r:id="rId6"/>
    <sheet state="visible" name="Sheet5" sheetId="4" r:id="rId7"/>
  </sheets>
  <definedNames>
    <definedName name="scores">Sheet5!$B$2:$B$102</definedName>
    <definedName hidden="1" localSheetId="0" name="Z_5F410F12_4F7B_4011_AADD_2211CDBFE850_.wvu.FilterData">'FASTA Sequence'!$A$1:$C$27</definedName>
  </definedNames>
  <calcPr/>
  <customWorkbookViews>
    <customWorkbookView activeSheetId="0" maximized="1" windowHeight="0" windowWidth="0" guid="{5F410F12-4F7B-4011-AADD-2211CDBFE850}" name="Filter 1"/>
  </customWorkbookViews>
</workbook>
</file>

<file path=xl/sharedStrings.xml><?xml version="1.0" encoding="utf-8"?>
<sst xmlns="http://schemas.openxmlformats.org/spreadsheetml/2006/main" count="213" uniqueCount="212">
  <si>
    <t>Big-LanM</t>
  </si>
  <si>
    <t>LanM-peptide</t>
  </si>
  <si>
    <t>Sequence</t>
  </si>
  <si>
    <r>
      <rPr>
        <rFont val="Arial"/>
        <color theme="1"/>
      </rPr>
      <t>MVFTLEDFVGDWEQTAAYNLDQVLEQGGVSSLLHNLAVSVTPIQRIVRSGENALKIDIHVIIPYEGLSADQMAQIEEVFKVVYPVDDHHFKVILPYGTLVIDGVTPNMLNYFGRPYEGIAVFDGKKITVTGTLWNGNKIIDERLITPDGSMLFRVTINS</t>
    </r>
    <r>
      <rPr>
        <rFont val="Arial"/>
        <color rgb="FF0000FF"/>
      </rPr>
      <t>GGGGS</t>
    </r>
    <r>
      <rPr>
        <rFont val="Arial"/>
        <color theme="1"/>
      </rPr>
      <t>MAPTTTTKVDIAAFDPDKDGTIDLKEALAAGSAAFDKLDPDKDGTLDAKELKGRVSEADLKKLDPDNDGTLDKKEYLAAVEAQFKAANPDNDGTIDARELASPAGSALVNLIR</t>
    </r>
    <r>
      <rPr>
        <rFont val="Arial"/>
        <color rgb="FF0000FF"/>
      </rPr>
      <t>GGGGS</t>
    </r>
    <r>
      <rPr>
        <rFont val="Arial"/>
        <color theme="1"/>
      </rPr>
      <t>VTGYRLFEEIL</t>
    </r>
  </si>
  <si>
    <r>
      <rPr>
        <rFont val="Arial"/>
        <color theme="1"/>
      </rPr>
      <t>MVFTLEDFVGDWEQTAAYNLDQVLEQGGVSSLLHNLAVSVTPIQRIVRSGENALKIDIHVIIPYEGLSADQMAQIEEVFKVVYPVDDHHFKVILPYGTLVIDGVTPNMLNYFGRPYEGIAVFDGKKITVTGTLWNGNKIIDERLITPDGSMLFRVTINS</t>
    </r>
    <r>
      <rPr>
        <rFont val="Arial"/>
        <color rgb="FF0000FF"/>
      </rPr>
      <t>GGGGS</t>
    </r>
    <r>
      <rPr>
        <rFont val="Arial"/>
        <color theme="1"/>
      </rPr>
      <t>MAPTTTTKVDIAAFDPDKDGTIDLKEALAAGSAAFDKLDPDKDGTLDAKELKGRVSEADLKKLDPDNDGTLDKKEYLAAVEAQFKAANPDNDGTIDARELASPAGSALVNLIRSGGGGSVTGYRLFEEIL</t>
    </r>
  </si>
  <si>
    <t>MVFTLEDFVGDWEQTAAYNLDQVLEQGGVSSLLHNLAVSVTPIQRIVRSGENALKIDIHVIIPYEGLSADQMAQIEEVFKVVYPVDDHHFKVILPYGTLVIDGVTPNMLNYFGRPYEGIAVFDGKKITVTGTLWNGNKIIDERLITPDGSMLFRVTINSGGGGSMAPTTTTKVDIAAFDPDKDGTIDLKEALAAGSAAFDKLDPDKDGTLDAKELKGRVSEADLKKLDPDNDGTLDKKEYLAAVEAQFKAANPDNDGTIDARELASPAGSALVNLIRGGSGGGGSVTGYRLFEEIL</t>
  </si>
  <si>
    <t>MVFTLEDFVGDWEQTAAYNLDQVLEQGGVSSLLHNLAVSVTPIQRIVRSGENALKIDIHVIIPYEGLSADQMAQIEEVFKVVYPVDDHHFKVILPYGTLVIDGVTPNMLNYFGRPYEGIAVFDGKKITVTGTLWNGNKIIDERLITPDGSMLFRVTINSGGGGSMAPTTTTKVDIAAFDPDKDGTIDLKEALAAGSAAFDKLDPDKDGTLDAKELKGRVSEADLKKLDPDNDGTLDKKEYLAAVEAQFKAANPDNDGTIDARELASPAGSALVNLIRGGGGSGGGGSVTGYRLFEEIL</t>
  </si>
  <si>
    <t>MVFTLEDFVGDWEQTAAYNLDQVLEQGGVSSLLHNLAVSVTPIQRIVRSGENALKIDIHVIIPYEGLSADQMAQIEEVFKVVYPVDDHHFKVILPYGTLVIDGVTPNMLNYFGRPYEGIAVFDGKKITVTGTLWNGNKIIDERLITPDGSMLFRVTINSGGGGSMAPTTTTKVDIAAFDPDKDGTIDLKEALAAGSAAFDKLDPDKDGTLDAKELKGRVSEADLKKLDPDNDGTLDKKEYLAAVEAQFKAANPDNDGTIDARELASPAGSALVNLIRGGSGGGGSGGSSSGGVTGYRLFEEIL</t>
  </si>
  <si>
    <t>MVFTLEDFVGDWEQTAAYNLDQVLEQGGVSSLLHNLAVSVTPIQRIVRSGENALKIDIHVIIPYEGLSADQMAQIEEVFKVVYPVDDHHFKVILPYGTLVIDGVTPNMLNYFGRPYEGIAVFDGKKITVTGTLWNGNKIIDERLITPDGSMLFRVTINSSGGGGSMAPTTTTKVDIAAFDPDKDGTIDLKEALAAGSAAFDKLDPDKDGTLDAKELKGRVSEADLKKLDPDNDGTLDKKEYLAAVEAQFKAANPDNDGTIDARELASPAGSALVNLIRGGGGSVTGYRLFEEIL</t>
  </si>
  <si>
    <t>MVFTLEDFVGDWEQTAAYNLDQVLEQGGVSSLLHNLAVSVTPIQRIVRSGENALKIDIHVIIPYEGLSADQMAQIEEVFKVVYPVDDHHFKVILPYGTLVIDGVTPNMLNYFGRPYEGIAVFDGKKITVTGTLWNGNKIIDERLITPDGSMLFRVTINSSGGGGSMAPTTTTKVDIAAFDPDKDGTIDLKEALAAGSAAFDKLDPDKDGTLDAKELKGRVSEADLKKLDPDNDGTLDKKEYLAAVEAQFKAANPDNDGTIDARELASPAGSALVNLIRSGGGGSVTGYRLFEEIL</t>
  </si>
  <si>
    <t>MVFTLEDFVGDWEQTAAYNLDQVLEQGGVSSLLHNLAVSVTPIQRIVRSGENALKIDIHVIIPYEGLSADQMAQIEEVFKVVYPVDDHHFKVILPYGTLVIDGVTPNMLNYFGRPYEGIAVFDGKKITVTGTLWNGNKIIDERLITPDGSMLFRVTINSSGGGGSMAPTTTTKVDIAAFDPDKDGTIDLKEALAAGSAAFDKLDPDKDGTLDAKELKGRVSEADLKKLDPDNDGTLDKKEYLAAVEAQFKAANPDNDGTIDARELASPAGSALVNLIRGGSGGGGSVTGYRLFEEIL</t>
  </si>
  <si>
    <t>MVFTLEDFVGDWEQTAAYNLDQVLEQGGVSSLLHNLAVSVTPIQRIVRSGENALKIDIHVIIPYEGLSADQMAQIEEVFKVVYPVDDHHFKVILPYGTLVIDGVTPNMLNYFGRPYEGIAVFDGKKITVTGTLWNGNKIIDERLITPDGSMLFRVTINSSGGGGSMAPTTTTKVDIAAFDPDKDGTIDLKEALAAGSAAFDKLDPDKDGTLDAKELKGRVSEADLKKLDPDNDGTLDKKEYLAAVEAQFKAANPDNDGTIDARELASPAGSALVNLIRGGGGSGGGGSVTGYRLFEEIL</t>
  </si>
  <si>
    <t>MVFTLEDFVGDWEQTAAYNLDQVLEQGGVSSLLHNLAVSVTPIQRIVRSGENALKIDIHVIIPYEGLSADQMAQIEEVFKVVYPVDDHHFKVILPYGTLVIDGVTPNMLNYFGRPYEGIAVFDGKKITVTGTLWNGNKIIDERLITPDGSMLFRVTINSSGGGGSMAPTTTTKVDIAAFDPDKDGTIDLKEALAAGSAAFDKLDPDKDGTLDAKELKGRVSEADLKKLDPDNDGTLDKKEYLAAVEAQFKAANPDNDGTIDARELASPAGSALVNLIRGGSGGGGSGGSSSGGVTGYRLFEEIL</t>
  </si>
  <si>
    <t>MVFTLEDFVGDWEQTAAYNLDQVLEQGGVSSLLHNLAVSVTPIQRIVRSGENALKIDIHVIIPYEGLSADQMAQIEEVFKVVYPVDDHHFKVILPYGTLVIDGVTPNMLNYFGRPYEGIAVFDGKKITVTGTLWNGNKIIDERLITPDGSMLFRVTINSGGSGGGGSMAPTTTTKVDIAAFDPDKDGTIDLKEALAAGSAAFDKLDPDKDGTLDAKELKGRVSEADLKKLDPDNDGTLDKKEYLAAVEAQFKAANPDNDGTIDARELASPAGSALVNLIRGGGGSVTGYRLFEEIL</t>
  </si>
  <si>
    <t>MVFTLEDFVGDWEQTAAYNLDQVLEQGGVSSLLHNLAVSVTPIQRIVRSGENALKIDIHVIIPYEGLSADQMAQIEEVFKVVYPVDDHHFKVILPYGTLVIDGVTPNMLNYFGRPYEGIAVFDGKKITVTGTLWNGNKIIDERLITPDGSMLFRVTINSGGSGGGGSMAPTTTTKVDIAAFDPDKDGTIDLKEALAAGSAAFDKLDPDKDGTLDAKELKGRVSEADLKKLDPDNDGTLDKKEYLAAVEAQFKAANPDNDGTIDARELASPAGSALVNLIRSGGGGSVTGYRLFEEIL</t>
  </si>
  <si>
    <t>MVFTLEDFVGDWEQTAAYNLDQVLEQGGVSSLLHNLAVSVTPIQRIVRSGENALKIDIHVIIPYEGLSADQMAQIEEVFKVVYPVDDHHFKVILPYGTLVIDGVTPNMLNYFGRPYEGIAVFDGKKITVTGTLWNGNKIIDERLITPDGSMLFRVTINSGGSGGGGSMAPTTTTKVDIAAFDPDKDGTIDLKEALAAGSAAFDKLDPDKDGTLDAKELKGRVSEADLKKLDPDNDGTLDKKEYLAAVEAQFKAANPDNDGTIDARELASPAGSALVNLIRGGSGGGGSVTGYRLFEEIL</t>
  </si>
  <si>
    <t>MVFTLEDFVGDWEQTAAYNLDQVLEQGGVSSLLHNLAVSVTPIQRIVRSGENALKIDIHVIIPYEGLSADQMAQIEEVFKVVYPVDDHHFKVILPYGTLVIDGVTPNMLNYFGRPYEGIAVFDGKKITVTGTLWNGNKIIDERLITPDGSMLFRVTINSGGSGGGGSMAPTTTTKVDIAAFDPDKDGTIDLKEALAAGSAAFDKLDPDKDGTLDAKELKGRVSEADLKKLDPDNDGTLDKKEYLAAVEAQFKAANPDNDGTIDARELASPAGSALVNLIRGGGGSGGGGSVTGYRLFEEIL</t>
  </si>
  <si>
    <t>MVFTLEDFVGDWEQTAAYNLDQVLEQGGVSSLLHNLAVSVTPIQRIVRSGENALKIDIHVIIPYEGLSADQMAQIEEVFKVVYPVDDHHFKVILPYGTLVIDGVTPNMLNYFGRPYEGIAVFDGKKITVTGTLWNGNKIIDERLITPDGSMLFRVTINSGGSGGGGSMAPTTTTKVDIAAFDPDKDGTIDLKEALAAGSAAFDKLDPDKDGTLDAKELKGRVSEADLKKLDPDNDGTLDKKEYLAAVEAQFKAANPDNDGTIDARELASPAGSALVNLIRGGSGGGGSGGSSSGGVTGYRLFEEIL</t>
  </si>
  <si>
    <t>MVFTLEDFVGDWEQTAAYNLDQVLEQGGVSSLLHNLAVSVTPIQRIVRSGENALKIDIHVIIPYEGLSADQMAQIEEVFKVVYPVDDHHFKVILPYGTLVIDGVTPNMLNYFGRPYEGIAVFDGKKITVTGTLWNGNKIIDERLITPDGSMLFRVTINSGGGGSGGGGSMAPTTTTKVDIAAFDPDKDGTIDLKEALAAGSAAFDKLDPDKDGTLDAKELKGRVSEADLKKLDPDNDGTLDKKEYLAAVEAQFKAANPDNDGTIDARELASPAGSALVNLIRGGGGSVTGYRLFEEIL</t>
  </si>
  <si>
    <t>MVFTLEDFVGDWEQTAAYNLDQVLEQGGVSSLLHNLAVSVTPIQRIVRSGENALKIDIHVIIPYEGLSADQMAQIEEVFKVVYPVDDHHFKVILPYGTLVIDGVTPNMLNYFGRPYEGIAVFDGKKITVTGTLWNGNKIIDERLITPDGSMLFRVTINSGGGGSGGGGSMAPTTTTKVDIAAFDPDKDGTIDLKEALAAGSAAFDKLDPDKDGTLDAKELKGRVSEADLKKLDPDNDGTLDKKEYLAAVEAQFKAANPDNDGTIDARELASPAGSALVNLIRSGGGGSVTGYRLFEEIL</t>
  </si>
  <si>
    <t>MVFTLEDFVGDWEQTAAYNLDQVLEQGGVSSLLHNLAVSVTPIQRIVRSGENALKIDIHVIIPYEGLSADQMAQIEEVFKVVYPVDDHHFKVILPYGTLVIDGVTPNMLNYFGRPYEGIAVFDGKKITVTGTLWNGNKIIDERLITPDGSMLFRVTINSGGGGSGGGGSMAPTTTTKVDIAAFDPDKDGTIDLKEALAAGSAAFDKLDPDKDGTLDAKELKGRVSEADLKKLDPDNDGTLDKKEYLAAVEAQFKAANPDNDGTIDARELASPAGSALVNLIRGGSGGGGSVTGYRLFEEIL</t>
  </si>
  <si>
    <t>MVFTLEDFVGDWEQTAAYNLDQVLEQGGVSSLLHNLAVSVTPIQRIVRSGENALKIDIHVIIPYEGLSADQMAQIEEVFKVVYPVDDHHFKVILPYGTLVIDGVTPNMLNYFGRPYEGIAVFDGKKITVTGTLWNGNKIIDERLITPDGSMLFRVTINSGGGGSGGGGSMAPTTTTKVDIAAFDPDKDGTIDLKEALAAGSAAFDKLDPDKDGTLDAKELKGRVSEADLKKLDPDNDGTLDKKEYLAAVEAQFKAANPDNDGTIDARELASPAGSALVNLIRGGGGSGGGGSVTGYRLFEEIL</t>
  </si>
  <si>
    <t>MVFTLEDFVGDWEQTAAYNLDQVLEQGGVSSLLHNLAVSVTPIQRIVRSGENALKIDIHVIIPYEGLSADQMAQIEEVFKVVYPVDDHHFKVILPYGTLVIDGVTPNMLNYFGRPYEGIAVFDGKKITVTGTLWNGNKIIDERLITPDGSMLFRVTINSGGGGSGGGGSMAPTTTTKVDIAAFDPDKDGTIDLKEALAAGSAAFDKLDPDKDGTLDAKELKGRVSEADLKKLDPDNDGTLDKKEYLAAVEAQFKAANPDNDGTIDARELASPAGSALVNLIRGGSGGGGSGGSSSGGVTGYRLFEEIL</t>
  </si>
  <si>
    <t>MVFTLEDFVGDWEQTAAYNLDQVLEQGGVSSLLHNLAVSVTPIQRIVRSGENALKIDIHVIIPYEGLSADQMAQIEEVFKVVYPVDDHHFKVILPYGTLVIDGVTPNMLNYFGRPYEGIAVFDGKKITVTGTLWNGNKIIDERLITPDGSMLFRVTINSGGSGGGGSGGSSSGGMAPTTTTKVDIAAFDPDKDGTIDLKEALAAGSAAFDKLDPDKDGTLDAKELKGRVSEADLKKLDPDNDGTLDKKEYLAAVEAQFKAANPDNDGTIDARELASPAGSALVNLIRGGGGSVTGYRLFEEIL</t>
  </si>
  <si>
    <t>MVFTLEDFVGDWEQTAAYNLDQVLEQGGVSSLLHNLAVSVTPIQRIVRSGENALKIDIHVIIPYEGLSADQMAQIEEVFKVVYPVDDHHFKVILPYGTLVIDGVTPNMLNYFGRPYEGIAVFDGKKITVTGTLWNGNKIIDERLITPDGSMLFRVTINSGGSGGGGSGGSSSGGMAPTTTTKVDIAAFDPDKDGTIDLKEALAAGSAAFDKLDPDKDGTLDAKELKGRVSEADLKKLDPDNDGTLDKKEYLAAVEAQFKAANPDNDGTIDARELASPAGSALVNLIRSGGGGSVTGYRLFEEIL</t>
  </si>
  <si>
    <t>MVFTLEDFVGDWEQTAAYNLDQVLEQGGVSSLLHNLAVSVTPIQRIVRSGENALKIDIHVIIPYEGLSADQMAQIEEVFKVVYPVDDHHFKVILPYGTLVIDGVTPNMLNYFGRPYEGIAVFDGKKITVTGTLWNGNKIIDERLITPDGSMLFRVTINSGGSGGGGSGGSSSGGMAPTTTTKVDIAAFDPDKDGTIDLKEALAAGSAAFDKLDPDKDGTLDAKELKGRVSEADLKKLDPDNDGTLDKKEYLAAVEAQFKAANPDNDGTIDARELASPAGSALVNLIRGGSGGGGSVTGYRLFEEIL</t>
  </si>
  <si>
    <t>MVFTLEDFVGDWEQTAAYNLDQVLEQGGVSSLLHNLAVSVTPIQRIVRSGENALKIDIHVIIPYEGLSADQMAQIEEVFKVVYPVDDHHFKVILPYGTLVIDGVTPNMLNYFGRPYEGIAVFDGKKITVTGTLWNGNKIIDERLITPDGSMLFRVTINSGGSGGGGSGGSSSGGMAPTTTTKVDIAAFDPDKDGTIDLKEALAAGSAAFDKLDPDKDGTLDAKELKGRVSEADLKKLDPDNDGTLDKKEYLAAVEAQFKAANPDNDGTIDARELASPAGSALVNLIRGGGGSGGGGSVTGYRLFEEIL</t>
  </si>
  <si>
    <t>MVFTLEDFVGDWEQTAAYNLDQVLEQGGVSSLLHNLAVSVTPIQRIVRSGENALKIDIHVIIPYEGLSADQMAQIEEVFKVVYPVDDHHFKVILPYGTLVIDGVTPNMLNYFGRPYEGIAVFDGKKITVTGTLWNGNKIIDERLITPDGSMLFRVTINSGGSGGGGSGGSSSGGMAPTTTTKVDIAAFDPDKDGTIDLKEALAAGSAAFDKLDPDKDGTLDAKELKGRVSEADLKKLDPDNDGTLDKKEYLAAVEAQFKAANPDNDGTIDARELASPAGSALVNLIRGGSGGGGSGGSSSGGVTGYRLFEEIL</t>
  </si>
  <si>
    <t>MVFTLEDFVGDWEQTAAYNLDQVLEQGGVSSLLHNLAVSVTPIQRIVRSGENALKIDIHVIIPYEGLSADQMAQIEEVFKVVYPVDDHHFKVILPYGTLVIDGVTPNMLNYFGRPYEGIAVFDGKKITVTGTLWNGNKIIDERLITPDGSMLFRVTINSMAPTTTTKVDIAAFDPDKDGTIDLKEALAAGSAAFDKLDPDKDGTLDAKELKGRVSEADLKKLDPDNDGTLDKKEYLAAVEAQFKAANPDNDGTIDARELASPAGSALVNLIRVTGYRLFEEIL</t>
  </si>
  <si>
    <t>File Name</t>
  </si>
  <si>
    <t>Distance (Angstroms Å) From Index 153 to Second last LEU</t>
  </si>
  <si>
    <t>Average Distance (Angstroms Å)</t>
  </si>
  <si>
    <t>Visual Inspection</t>
  </si>
  <si>
    <t>Binding Affinity</t>
  </si>
  <si>
    <t>lanMLuc5_5_P.pdb</t>
  </si>
  <si>
    <t>lanMLuc5_5_O.pdb</t>
  </si>
  <si>
    <t>lanMLuc5_6_P.pdb</t>
  </si>
  <si>
    <t>pass</t>
  </si>
  <si>
    <t>lanMLuc5_6_O.pdb</t>
  </si>
  <si>
    <t>lanMLuc5_8_P.pdb</t>
  </si>
  <si>
    <t>lanMLuc5_8_O.pdb</t>
  </si>
  <si>
    <t>lanMLuc5_10_P.pdb</t>
  </si>
  <si>
    <t>lanMLuc5_10_O.pdb</t>
  </si>
  <si>
    <t>lanMLuc5_15_P.pdb</t>
  </si>
  <si>
    <t>lanMLuc5_15_O.pdb</t>
  </si>
  <si>
    <t>lanMLuc6_5_P.pdb</t>
  </si>
  <si>
    <t>lanMLuc6_5_O.pdb</t>
  </si>
  <si>
    <t>lanMLuc6_6_P.pdb</t>
  </si>
  <si>
    <t>lanMLuc6_6_O.pdb</t>
  </si>
  <si>
    <t>lanMLuc6_8_P.pdb</t>
  </si>
  <si>
    <t>lanMLuc6_8_O.pdb</t>
  </si>
  <si>
    <t>lanMLuc6_10_P.pdb</t>
  </si>
  <si>
    <t>lanMLuc6_10_O.pdb</t>
  </si>
  <si>
    <t>lanMLuc6_15_P.pdb</t>
  </si>
  <si>
    <t>lanMLuc6_15_O.pdb</t>
  </si>
  <si>
    <t>lanMLuc8_5_P.pdb</t>
  </si>
  <si>
    <t>pass (We like)</t>
  </si>
  <si>
    <t>lanMLuc8_5_O.pdb</t>
  </si>
  <si>
    <t>lanMLuc8_6_P.pdb</t>
  </si>
  <si>
    <t>andrew LOVES IT</t>
  </si>
  <si>
    <t>lanMLuc8_6_O.pdb</t>
  </si>
  <si>
    <t>lanMLuc8_8_P.pdb</t>
  </si>
  <si>
    <t>lanMLuc8_8_O.pdb</t>
  </si>
  <si>
    <t>lanMLuc8_10_P.pdb</t>
  </si>
  <si>
    <t>lanMLuc8_10_O.pdb</t>
  </si>
  <si>
    <t>lanMLuc8_15_P.pdb</t>
  </si>
  <si>
    <t>lanMLuc8_15_O.pdb</t>
  </si>
  <si>
    <t>lanMLuc10_5_P.pdb</t>
  </si>
  <si>
    <t>shit</t>
  </si>
  <si>
    <t>lanMLuc10_5_O.pdb</t>
  </si>
  <si>
    <t>lanMLuc10_6_P.pdb</t>
  </si>
  <si>
    <t>lanMLuc10_6_O.pdb</t>
  </si>
  <si>
    <t>lanMLuc10_8_P.pdb</t>
  </si>
  <si>
    <t>Concern about the size 10 linker</t>
  </si>
  <si>
    <t>lanMLuc10_8_O.pdb</t>
  </si>
  <si>
    <t>lanMLuc10_10_P.pdb</t>
  </si>
  <si>
    <t>lanMLuc10_10_O.pdb</t>
  </si>
  <si>
    <t>lanMLuc10_15_P.pdb</t>
  </si>
  <si>
    <t>lanMLuc10_15_O.pdb</t>
  </si>
  <si>
    <t>lanMLuc15_5_P.pdb</t>
  </si>
  <si>
    <t>lanMLuc15_5_O.pdb</t>
  </si>
  <si>
    <t>lanMLuc15_6_P.pdb</t>
  </si>
  <si>
    <t>lanMLuc15_6_O.pdb</t>
  </si>
  <si>
    <t>lanMLuc15_8_P.pdb</t>
  </si>
  <si>
    <t>lanMLuc15_8_O.pdb</t>
  </si>
  <si>
    <t>lanMLuc15_10_P.pdb</t>
  </si>
  <si>
    <t>lanMLuc15_10_O.pdb</t>
  </si>
  <si>
    <t>lanMLuc15_15_P.pdb</t>
  </si>
  <si>
    <t>lanMLuc15_15_O.pdb</t>
  </si>
  <si>
    <t>Model #:</t>
  </si>
  <si>
    <t>Distance In Angstroms:</t>
  </si>
  <si>
    <t>Distance (nm)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</si>
  <si>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</si>
  <si>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</si>
  <si>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</si>
  <si>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</si>
  <si>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</si>
  <si>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</si>
  <si>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</si>
  <si>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</si>
  <si>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</si>
  <si>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</si>
  <si>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</si>
  <si>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Model 12</t>
  </si>
  <si>
    <t>Distance (Angstroms Å) From Index 153 to Second last LEU (292)</t>
  </si>
  <si>
    <t xml:space="preserve">Bin </t>
  </si>
  <si>
    <t>Normdist formula</t>
  </si>
  <si>
    <t>MDlanMLuc_001.pdb</t>
  </si>
  <si>
    <t>Mean</t>
  </si>
  <si>
    <t>MDlanMLuc_002.pdb</t>
  </si>
  <si>
    <t xml:space="preserve">Median </t>
  </si>
  <si>
    <t>MDlanMLuc_003.pdb</t>
  </si>
  <si>
    <t xml:space="preserve">Mode </t>
  </si>
  <si>
    <t>MDlanMLuc_004.pdb</t>
  </si>
  <si>
    <t xml:space="preserve">St. Dev </t>
  </si>
  <si>
    <t>MDlanMLuc_005.pdb</t>
  </si>
  <si>
    <t>MDlanMLuc_006.pdb</t>
  </si>
  <si>
    <t>MDlanMLuc_007.pdb</t>
  </si>
  <si>
    <t>MDlanMLuc_008.pdb</t>
  </si>
  <si>
    <t>MDlanMLuc_009.pdb</t>
  </si>
  <si>
    <t>MDlanMLuc_010.pdb</t>
  </si>
  <si>
    <t>MDlanMLuc_011.pdb</t>
  </si>
  <si>
    <t>MDlanMLuc_012.pdb</t>
  </si>
  <si>
    <t>MDlanMLuc_013.pdb</t>
  </si>
  <si>
    <t>MDlanMLuc_014.pdb</t>
  </si>
  <si>
    <t>MDlanMLuc_015.pdb</t>
  </si>
  <si>
    <t>MDlanMLuc_016.pdb</t>
  </si>
  <si>
    <t>MDlanMLuc_017.pdb</t>
  </si>
  <si>
    <t>MDlanMLuc_018.pdb</t>
  </si>
  <si>
    <t>MDlanMLuc_019.pdb</t>
  </si>
  <si>
    <t>MDlanMLuc_020.pdb</t>
  </si>
  <si>
    <t>MDlanMLuc_021.pdb</t>
  </si>
  <si>
    <t>MDlanMLuc_022.pdb</t>
  </si>
  <si>
    <t>MDlanMLuc_023.pdb</t>
  </si>
  <si>
    <t>MDlanMLuc_024.pdb</t>
  </si>
  <si>
    <t>MDlanMLuc_025.pdb</t>
  </si>
  <si>
    <t>MDlanMLuc_026.pdb</t>
  </si>
  <si>
    <t>MDlanMLuc_027.pdb</t>
  </si>
  <si>
    <t>MDlanMLuc_028.pdb</t>
  </si>
  <si>
    <t>MDlanMLuc_029.pdb</t>
  </si>
  <si>
    <t>MDlanMLuc_030.pdb</t>
  </si>
  <si>
    <t>MDlanMLuc_031.pdb</t>
  </si>
  <si>
    <t>MDlanMLuc_032.pdb</t>
  </si>
  <si>
    <t>MDlanMLuc_033.pdb</t>
  </si>
  <si>
    <t>MDlanMLuc_034.pdb</t>
  </si>
  <si>
    <t>MDlanMLuc_035.pdb</t>
  </si>
  <si>
    <t>MDlanMLuc_036.pdb</t>
  </si>
  <si>
    <t>MDlanMLuc_037.pdb</t>
  </si>
  <si>
    <t>MDlanMLuc_038.pdb</t>
  </si>
  <si>
    <t>MDlanMLuc_039.pdb</t>
  </si>
  <si>
    <t>MDlanMLuc_040.pdb</t>
  </si>
  <si>
    <t>MDlanMLuc_041.pdb</t>
  </si>
  <si>
    <t>MDlanMLuc_042.pdb</t>
  </si>
  <si>
    <t>MDlanMLuc_043.pdb</t>
  </si>
  <si>
    <t>MDlanMLuc_044.pdb</t>
  </si>
  <si>
    <t>MDlanMLuc_045.pdb</t>
  </si>
  <si>
    <t>MDlanMLuc_046.pdb</t>
  </si>
  <si>
    <t>MDlanMLuc_047.pdb</t>
  </si>
  <si>
    <t>MDlanMLuc_048.pdb</t>
  </si>
  <si>
    <t>MDlanMLuc_049.pdb</t>
  </si>
  <si>
    <t>MDlanMLuc_050.pdb</t>
  </si>
  <si>
    <t>MDlanMLuc_051.pdb</t>
  </si>
  <si>
    <t>MDlanMLuc_052.pdb</t>
  </si>
  <si>
    <t>MDlanMLuc_053.pdb</t>
  </si>
  <si>
    <t>MDlanMLuc_054.pdb</t>
  </si>
  <si>
    <t>MDlanMLuc_055.pdb</t>
  </si>
  <si>
    <t>MDlanMLuc_056.pdb</t>
  </si>
  <si>
    <t>MDlanMLuc_057.pdb</t>
  </si>
  <si>
    <t>MDlanMLuc_058.pdb</t>
  </si>
  <si>
    <t>MDlanMLuc_059.pdb</t>
  </si>
  <si>
    <t>MDlanMLuc_060.pdb</t>
  </si>
  <si>
    <t>MDlanMLuc_061.pdb</t>
  </si>
  <si>
    <t>MDlanMLuc_062.pdb</t>
  </si>
  <si>
    <t>MDlanMLuc_063.pdb</t>
  </si>
  <si>
    <t>MDlanMLuc_064.pdb</t>
  </si>
  <si>
    <t>MDlanMLuc_065.pdb</t>
  </si>
  <si>
    <t>MDlanMLuc_066.pdb</t>
  </si>
  <si>
    <t>MDlanMLuc_067.pdb</t>
  </si>
  <si>
    <t>MDlanMLuc_068.pdb</t>
  </si>
  <si>
    <t>MDlanMLuc_069.pdb</t>
  </si>
  <si>
    <t>MDlanMLuc_070.pdb</t>
  </si>
  <si>
    <t>MDlanMLuc_071.pdb</t>
  </si>
  <si>
    <t>MDlanMLuc_072.pdb</t>
  </si>
  <si>
    <t>MDlanMLuc_073.pdb</t>
  </si>
  <si>
    <t>MDlanMLuc_074.pdb</t>
  </si>
  <si>
    <t>MDlanMLuc_075.pdb</t>
  </si>
  <si>
    <t>MDlanMLuc_076.pdb</t>
  </si>
  <si>
    <t>MDlanMLuc_077.pdb</t>
  </si>
  <si>
    <t>MDlanMLuc_078.pdb</t>
  </si>
  <si>
    <t>MDlanMLuc_079.pdb</t>
  </si>
  <si>
    <t>MDlanMLuc_080.pdb</t>
  </si>
  <si>
    <t>MDlanMLuc_081.pdb</t>
  </si>
  <si>
    <t>MDlanMLuc_082.pdb</t>
  </si>
  <si>
    <t>MDlanMLuc_083.pdb</t>
  </si>
  <si>
    <t>MDlanMLuc_084.pdb</t>
  </si>
  <si>
    <t>MDlanMLuc_085.pdb</t>
  </si>
  <si>
    <t>MDlanMLuc_086.pdb</t>
  </si>
  <si>
    <t>MDlanMLuc_087.pdb</t>
  </si>
  <si>
    <t>MDlanMLuc_088.pdb</t>
  </si>
  <si>
    <t>MDlanMLuc_089.pdb</t>
  </si>
  <si>
    <t>MDlanMLuc_090.pdb</t>
  </si>
  <si>
    <t>MDlanMLuc_091.pdb</t>
  </si>
  <si>
    <t>MDlanMLuc_092.pdb</t>
  </si>
  <si>
    <t>MDlanMLuc_093.pdb</t>
  </si>
  <si>
    <t>MDlanMLuc_094.pdb</t>
  </si>
  <si>
    <t>MDlanMLuc_095.pdb</t>
  </si>
  <si>
    <t>MDlanMLuc_096.pdb</t>
  </si>
  <si>
    <t>MDlanMLuc_097.pdb</t>
  </si>
  <si>
    <t>MDlanMLuc_098.pdb</t>
  </si>
  <si>
    <t>MDlanMLuc_099.pdb</t>
  </si>
  <si>
    <t>MDlanMLuc_100.pdb</t>
  </si>
  <si>
    <t>MDlanMLuc_101.pdb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</si>
</sst>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2.0"/>
      <color rgb="FF000000"/>
      <name val="&quot;Proxima Nova&quot;"/>
    </font>
    <font>
      <sz val="10.0"/>
      <color rgb="FF333333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1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Normdist formula vs. Bin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Sheet5!$G$1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Sheet5!$F$2:$F$10</c:f>
            </c:strRef>
          </c:cat>
          <c:val>
            <c:numRef>
              <c:f>Sheet5!$G$2:$G$10</c:f>
              <c:numCache/>
            </c:numRef>
          </c:val>
          <c:smooth val="1"/>
        </c:ser>
        <c:axId val="389525362"/>
        <c:axId val="1435178980"/>
      </c:lineChart>
      <c:catAx>
        <c:axId val="389525362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178980"/>
      </c:catAx>
      <c:valAx>
        <c:axId val="1435178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Normdist formula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525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24</xdr:row>
      <xdr:rowOff>114300</xdr:rowOff>
    </xdr:from>
    <xdr:ext cx="4533900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8.14"/>
  </cols>
  <sheetData>
    <row r="1">
      <c r="A1" s="1" t="s">
        <v>0</v>
      </c>
      <c r="B1" s="1" t="s">
        <v>1</v>
      </c>
      <c r="C1" s="1" t="s">
        <v>2</v>
      </c>
    </row>
    <row r="2">
      <c r="A2" s="1">
        <v>5.0</v>
      </c>
      <c r="B2" s="2">
        <v>5.0</v>
      </c>
      <c r="C2" s="1" t="s">
        <v>3</v>
      </c>
    </row>
    <row r="3">
      <c r="A3" s="1">
        <v>5.0</v>
      </c>
      <c r="B3" s="2">
        <v>6.0</v>
      </c>
      <c r="C3" s="1" t="s">
        <v>4</v>
      </c>
    </row>
    <row r="4">
      <c r="A4" s="1">
        <v>5.0</v>
      </c>
      <c r="B4" s="3">
        <v>8.0</v>
      </c>
      <c r="C4" s="1" t="s">
        <v>5</v>
      </c>
    </row>
    <row r="5">
      <c r="A5" s="1">
        <v>5.0</v>
      </c>
      <c r="B5" s="2">
        <v>10.0</v>
      </c>
      <c r="C5" s="1" t="s">
        <v>6</v>
      </c>
    </row>
    <row r="6">
      <c r="A6" s="1">
        <v>5.0</v>
      </c>
      <c r="B6" s="2">
        <v>15.0</v>
      </c>
      <c r="C6" s="1" t="s">
        <v>7</v>
      </c>
    </row>
    <row r="7">
      <c r="A7" s="1">
        <v>6.0</v>
      </c>
      <c r="B7" s="2">
        <v>5.0</v>
      </c>
      <c r="C7" s="1" t="s">
        <v>8</v>
      </c>
    </row>
    <row r="8">
      <c r="A8" s="1">
        <v>6.0</v>
      </c>
      <c r="B8" s="2">
        <v>6.0</v>
      </c>
      <c r="C8" s="1" t="s">
        <v>9</v>
      </c>
    </row>
    <row r="9">
      <c r="A9" s="1">
        <v>6.0</v>
      </c>
      <c r="B9" s="3">
        <v>8.0</v>
      </c>
      <c r="C9" s="1" t="s">
        <v>10</v>
      </c>
    </row>
    <row r="10">
      <c r="A10" s="1">
        <v>6.0</v>
      </c>
      <c r="B10" s="2">
        <v>10.0</v>
      </c>
      <c r="C10" s="1" t="s">
        <v>11</v>
      </c>
    </row>
    <row r="11">
      <c r="A11" s="1">
        <v>6.0</v>
      </c>
      <c r="B11" s="2">
        <v>15.0</v>
      </c>
      <c r="C11" s="1" t="s">
        <v>12</v>
      </c>
    </row>
    <row r="12">
      <c r="A12" s="3">
        <v>8.0</v>
      </c>
      <c r="B12" s="2">
        <v>5.0</v>
      </c>
      <c r="C12" s="1" t="s">
        <v>13</v>
      </c>
    </row>
    <row r="13">
      <c r="A13" s="3">
        <v>8.0</v>
      </c>
      <c r="B13" s="2">
        <v>6.0</v>
      </c>
      <c r="C13" s="1" t="s">
        <v>14</v>
      </c>
    </row>
    <row r="14">
      <c r="A14" s="3">
        <v>8.0</v>
      </c>
      <c r="B14" s="3">
        <v>8.0</v>
      </c>
      <c r="C14" s="1" t="s">
        <v>15</v>
      </c>
    </row>
    <row r="15">
      <c r="A15" s="3">
        <v>8.0</v>
      </c>
      <c r="B15" s="2">
        <v>10.0</v>
      </c>
      <c r="C15" s="1" t="s">
        <v>16</v>
      </c>
    </row>
    <row r="16">
      <c r="A16" s="3">
        <v>8.0</v>
      </c>
      <c r="B16" s="2">
        <v>15.0</v>
      </c>
      <c r="C16" s="1" t="s">
        <v>17</v>
      </c>
    </row>
    <row r="17">
      <c r="A17" s="2">
        <v>10.0</v>
      </c>
      <c r="B17" s="2">
        <v>5.0</v>
      </c>
      <c r="C17" s="1" t="s">
        <v>18</v>
      </c>
    </row>
    <row r="18">
      <c r="A18" s="2">
        <v>10.0</v>
      </c>
      <c r="B18" s="2">
        <v>6.0</v>
      </c>
      <c r="C18" s="1" t="s">
        <v>19</v>
      </c>
    </row>
    <row r="19">
      <c r="A19" s="2">
        <v>10.0</v>
      </c>
      <c r="B19" s="3">
        <v>8.0</v>
      </c>
      <c r="C19" s="1" t="s">
        <v>20</v>
      </c>
    </row>
    <row r="20">
      <c r="A20" s="2">
        <v>10.0</v>
      </c>
      <c r="B20" s="2">
        <v>10.0</v>
      </c>
      <c r="C20" s="1" t="s">
        <v>21</v>
      </c>
    </row>
    <row r="21">
      <c r="A21" s="2">
        <v>10.0</v>
      </c>
      <c r="B21" s="2">
        <v>15.0</v>
      </c>
      <c r="C21" s="1" t="s">
        <v>22</v>
      </c>
    </row>
    <row r="22">
      <c r="A22" s="1">
        <v>15.0</v>
      </c>
      <c r="B22" s="2">
        <v>5.0</v>
      </c>
      <c r="C22" s="1" t="s">
        <v>23</v>
      </c>
    </row>
    <row r="23">
      <c r="A23" s="1">
        <v>15.0</v>
      </c>
      <c r="B23" s="2">
        <v>6.0</v>
      </c>
      <c r="C23" s="1" t="s">
        <v>24</v>
      </c>
    </row>
    <row r="24">
      <c r="A24" s="1">
        <v>15.0</v>
      </c>
      <c r="B24" s="3">
        <v>8.0</v>
      </c>
      <c r="C24" s="1" t="s">
        <v>25</v>
      </c>
    </row>
    <row r="25">
      <c r="A25" s="1">
        <v>15.0</v>
      </c>
      <c r="B25" s="2">
        <v>10.0</v>
      </c>
      <c r="C25" s="1" t="s">
        <v>26</v>
      </c>
    </row>
    <row r="26">
      <c r="A26" s="1">
        <v>15.0</v>
      </c>
      <c r="B26" s="2">
        <v>15.0</v>
      </c>
      <c r="C26" s="1" t="s">
        <v>27</v>
      </c>
    </row>
    <row r="27">
      <c r="A27" s="1">
        <v>0.0</v>
      </c>
      <c r="B27" s="1">
        <v>0.0</v>
      </c>
      <c r="C27" s="1" t="s">
        <v>28</v>
      </c>
    </row>
  </sheetData>
  <customSheetViews>
    <customSheetView guid="{5F410F12-4F7B-4011-AADD-2211CDBFE850}" filter="1" showAutoFilter="1">
      <autoFilter ref="$A$1:$C$27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48.29"/>
    <col customWidth="1" min="3" max="3" width="31.14"/>
    <col customWidth="1" min="4" max="4" width="24.29"/>
  </cols>
  <sheetData>
    <row r="1">
      <c r="A1" s="1" t="s">
        <v>29</v>
      </c>
      <c r="B1" s="1" t="s">
        <v>30</v>
      </c>
      <c r="C1" s="1" t="s">
        <v>31</v>
      </c>
      <c r="E1" s="1" t="s">
        <v>32</v>
      </c>
      <c r="F1" s="1" t="s">
        <v>33</v>
      </c>
    </row>
    <row r="2">
      <c r="A2" s="1" t="s">
        <v>34</v>
      </c>
      <c r="B2" s="1">
        <v>39.9466</v>
      </c>
      <c r="C2" s="4">
        <f> (B2+B3) /2</f>
        <v>40.4291</v>
      </c>
    </row>
    <row r="3">
      <c r="A3" s="1" t="s">
        <v>35</v>
      </c>
      <c r="B3" s="1">
        <v>40.9116</v>
      </c>
    </row>
    <row r="4">
      <c r="A4" s="1" t="s">
        <v>36</v>
      </c>
      <c r="B4" s="1">
        <v>10.406</v>
      </c>
      <c r="C4" s="4">
        <f> (B4+B5) /2</f>
        <v>11.0063</v>
      </c>
      <c r="D4" s="1">
        <v>1.0</v>
      </c>
      <c r="E4" s="1" t="s">
        <v>37</v>
      </c>
    </row>
    <row r="5">
      <c r="A5" s="1" t="s">
        <v>38</v>
      </c>
      <c r="B5" s="1">
        <v>11.6066</v>
      </c>
      <c r="F5" s="1">
        <v>-12.62</v>
      </c>
    </row>
    <row r="6">
      <c r="A6" s="1" t="s">
        <v>39</v>
      </c>
      <c r="B6" s="1">
        <v>46.3264</v>
      </c>
      <c r="C6" s="4">
        <f> (B6+B7) /2</f>
        <v>42.6842</v>
      </c>
    </row>
    <row r="7">
      <c r="A7" s="1" t="s">
        <v>40</v>
      </c>
      <c r="B7" s="1">
        <v>39.042</v>
      </c>
    </row>
    <row r="8">
      <c r="A8" s="1" t="s">
        <v>41</v>
      </c>
      <c r="B8" s="1">
        <v>33.1766</v>
      </c>
      <c r="C8" s="4">
        <f> (B8+B9) /2</f>
        <v>30.55595</v>
      </c>
    </row>
    <row r="9">
      <c r="A9" s="1" t="s">
        <v>42</v>
      </c>
      <c r="B9" s="1">
        <v>27.9353</v>
      </c>
    </row>
    <row r="10">
      <c r="A10" s="1" t="s">
        <v>43</v>
      </c>
      <c r="B10" s="1">
        <v>50.5895</v>
      </c>
      <c r="C10" s="4">
        <f> (B10+B11) /2</f>
        <v>45.47125</v>
      </c>
    </row>
    <row r="11">
      <c r="A11" s="1" t="s">
        <v>44</v>
      </c>
      <c r="B11" s="1">
        <v>40.353</v>
      </c>
    </row>
    <row r="12">
      <c r="A12" s="1" t="s">
        <v>45</v>
      </c>
      <c r="B12" s="1">
        <v>42.2045</v>
      </c>
      <c r="C12" s="4">
        <f> (B12+B13) /2</f>
        <v>32.13125</v>
      </c>
    </row>
    <row r="13">
      <c r="A13" s="1" t="s">
        <v>46</v>
      </c>
      <c r="B13" s="1">
        <v>22.058</v>
      </c>
    </row>
    <row r="14">
      <c r="A14" s="1" t="s">
        <v>47</v>
      </c>
      <c r="B14" s="1">
        <v>35.8794</v>
      </c>
      <c r="C14" s="4">
        <f> (B14+B15) /2</f>
        <v>35.6571</v>
      </c>
    </row>
    <row r="15">
      <c r="A15" s="1" t="s">
        <v>48</v>
      </c>
      <c r="B15" s="1">
        <v>35.4348</v>
      </c>
    </row>
    <row r="16">
      <c r="A16" s="1" t="s">
        <v>49</v>
      </c>
      <c r="B16" s="1">
        <v>46.5671</v>
      </c>
      <c r="C16" s="4">
        <f> (B16+B17) /2</f>
        <v>40.1256</v>
      </c>
    </row>
    <row r="17">
      <c r="A17" s="1" t="s">
        <v>50</v>
      </c>
      <c r="B17" s="1">
        <v>33.6841</v>
      </c>
    </row>
    <row r="18">
      <c r="A18" s="1" t="s">
        <v>51</v>
      </c>
      <c r="B18" s="1">
        <v>56.0305</v>
      </c>
      <c r="C18" s="4">
        <f> (B18+B19) /2</f>
        <v>52.5109</v>
      </c>
    </row>
    <row r="19">
      <c r="A19" s="1" t="s">
        <v>52</v>
      </c>
      <c r="B19" s="1">
        <v>48.9913</v>
      </c>
    </row>
    <row r="20">
      <c r="A20" s="1" t="s">
        <v>53</v>
      </c>
      <c r="B20" s="1">
        <v>44.755</v>
      </c>
      <c r="C20" s="4">
        <f> (B20+B21) /2</f>
        <v>53.7378</v>
      </c>
    </row>
    <row r="21">
      <c r="A21" s="1" t="s">
        <v>54</v>
      </c>
      <c r="B21" s="1">
        <v>62.7206</v>
      </c>
    </row>
    <row r="22">
      <c r="A22" s="1" t="s">
        <v>55</v>
      </c>
      <c r="B22" s="1">
        <v>26.5157</v>
      </c>
      <c r="C22" s="4">
        <f> (B22+B23) /2</f>
        <v>22.51675</v>
      </c>
      <c r="E22" s="1" t="s">
        <v>56</v>
      </c>
    </row>
    <row r="23">
      <c r="A23" s="1" t="s">
        <v>57</v>
      </c>
      <c r="B23" s="1">
        <v>18.5178</v>
      </c>
      <c r="F23" s="1">
        <v>-11.99</v>
      </c>
    </row>
    <row r="24">
      <c r="A24" s="1" t="s">
        <v>58</v>
      </c>
      <c r="B24" s="1">
        <v>35.5621</v>
      </c>
      <c r="C24" s="4">
        <f> (B24+B25) /2</f>
        <v>27.02415</v>
      </c>
      <c r="E24" s="1" t="s">
        <v>59</v>
      </c>
    </row>
    <row r="25">
      <c r="A25" s="1" t="s">
        <v>60</v>
      </c>
      <c r="B25" s="1">
        <v>18.4862</v>
      </c>
      <c r="F25" s="1">
        <v>-14.62</v>
      </c>
    </row>
    <row r="26">
      <c r="A26" s="1" t="s">
        <v>61</v>
      </c>
      <c r="B26" s="1">
        <v>38.5858</v>
      </c>
      <c r="C26" s="4">
        <f> (B26+B27) /2</f>
        <v>31.38495</v>
      </c>
    </row>
    <row r="27">
      <c r="A27" s="1" t="s">
        <v>62</v>
      </c>
      <c r="B27" s="1">
        <v>24.1841</v>
      </c>
    </row>
    <row r="28">
      <c r="A28" s="1" t="s">
        <v>63</v>
      </c>
      <c r="B28" s="1">
        <v>55.8661</v>
      </c>
      <c r="C28" s="4">
        <f> (B28+B29) /2</f>
        <v>40.7667</v>
      </c>
    </row>
    <row r="29">
      <c r="A29" s="1" t="s">
        <v>64</v>
      </c>
      <c r="B29" s="1">
        <v>25.6673</v>
      </c>
    </row>
    <row r="30">
      <c r="A30" s="1" t="s">
        <v>65</v>
      </c>
      <c r="B30" s="1">
        <v>81.3738</v>
      </c>
      <c r="C30" s="4">
        <f> (B30+B31) /2</f>
        <v>70.3083</v>
      </c>
    </row>
    <row r="31">
      <c r="A31" s="1" t="s">
        <v>66</v>
      </c>
      <c r="B31" s="1">
        <v>59.2428</v>
      </c>
    </row>
    <row r="32">
      <c r="A32" s="1" t="s">
        <v>67</v>
      </c>
      <c r="B32" s="1">
        <v>22.8435</v>
      </c>
      <c r="C32" s="4">
        <f> (B32+B33) /2</f>
        <v>26.9264</v>
      </c>
      <c r="E32" s="1" t="s">
        <v>68</v>
      </c>
    </row>
    <row r="33">
      <c r="A33" s="1" t="s">
        <v>69</v>
      </c>
      <c r="B33" s="1">
        <v>31.0093</v>
      </c>
    </row>
    <row r="34">
      <c r="A34" s="1" t="s">
        <v>70</v>
      </c>
      <c r="B34" s="1">
        <v>38.3904</v>
      </c>
      <c r="C34" s="4">
        <f> (B34+B35) /2</f>
        <v>32.76265</v>
      </c>
    </row>
    <row r="35">
      <c r="A35" s="1" t="s">
        <v>71</v>
      </c>
      <c r="B35" s="1">
        <v>27.1349</v>
      </c>
    </row>
    <row r="36">
      <c r="A36" s="1" t="s">
        <v>72</v>
      </c>
      <c r="B36" s="1">
        <v>22.2386</v>
      </c>
      <c r="C36" s="4">
        <f> (B36+B37) /2</f>
        <v>18.909</v>
      </c>
      <c r="E36" s="1" t="s">
        <v>73</v>
      </c>
    </row>
    <row r="37">
      <c r="A37" s="1" t="s">
        <v>74</v>
      </c>
      <c r="B37" s="1">
        <v>15.5794</v>
      </c>
    </row>
    <row r="38">
      <c r="A38" s="1" t="s">
        <v>75</v>
      </c>
      <c r="B38" s="1">
        <v>51.2024</v>
      </c>
      <c r="C38" s="4">
        <f> (B38+B39) /2</f>
        <v>44.02585</v>
      </c>
    </row>
    <row r="39">
      <c r="A39" s="1" t="s">
        <v>76</v>
      </c>
      <c r="B39" s="1">
        <v>36.8493</v>
      </c>
    </row>
    <row r="40">
      <c r="A40" s="1" t="s">
        <v>77</v>
      </c>
      <c r="B40" s="1">
        <v>52.8624</v>
      </c>
      <c r="C40" s="4">
        <f> (B40+B41) /2</f>
        <v>49.5406</v>
      </c>
    </row>
    <row r="41">
      <c r="A41" s="1" t="s">
        <v>78</v>
      </c>
      <c r="B41" s="1">
        <v>46.2188</v>
      </c>
    </row>
    <row r="42">
      <c r="A42" s="1" t="s">
        <v>79</v>
      </c>
      <c r="B42" s="1">
        <v>39.9997</v>
      </c>
      <c r="C42" s="4">
        <f> (B42+B43) /2</f>
        <v>34.8992</v>
      </c>
    </row>
    <row r="43">
      <c r="A43" s="1" t="s">
        <v>80</v>
      </c>
      <c r="B43" s="1">
        <v>29.7987</v>
      </c>
    </row>
    <row r="44">
      <c r="A44" s="1" t="s">
        <v>81</v>
      </c>
      <c r="B44" s="1">
        <v>49.4969</v>
      </c>
      <c r="C44" s="4">
        <f> (B44+B45) /2</f>
        <v>38.91145</v>
      </c>
    </row>
    <row r="45">
      <c r="A45" s="1" t="s">
        <v>82</v>
      </c>
      <c r="B45" s="1">
        <v>28.326</v>
      </c>
    </row>
    <row r="46">
      <c r="A46" s="1" t="s">
        <v>83</v>
      </c>
      <c r="B46" s="1">
        <v>49.1435</v>
      </c>
      <c r="C46" s="4">
        <f> (B46+B47) /2</f>
        <v>45.80535</v>
      </c>
    </row>
    <row r="47">
      <c r="A47" s="1" t="s">
        <v>84</v>
      </c>
      <c r="B47" s="1">
        <v>42.4672</v>
      </c>
    </row>
    <row r="48">
      <c r="A48" s="1" t="s">
        <v>85</v>
      </c>
      <c r="B48" s="1">
        <v>36.956</v>
      </c>
      <c r="C48" s="4">
        <f> (B48+B49) /2</f>
        <v>34.0665</v>
      </c>
    </row>
    <row r="49">
      <c r="A49" s="1" t="s">
        <v>86</v>
      </c>
      <c r="B49" s="1">
        <v>31.177</v>
      </c>
    </row>
    <row r="50">
      <c r="A50" s="1" t="s">
        <v>87</v>
      </c>
      <c r="B50" s="1">
        <v>36.956</v>
      </c>
      <c r="C50" s="4">
        <f> (B50+B51) /2</f>
        <v>34.0665</v>
      </c>
    </row>
    <row r="51">
      <c r="A51" s="1" t="s">
        <v>88</v>
      </c>
      <c r="B51" s="1">
        <v>31.177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</cols>
  <sheetData>
    <row r="1">
      <c r="A1" s="1" t="s">
        <v>89</v>
      </c>
      <c r="B1" s="1" t="s">
        <v>90</v>
      </c>
      <c r="C1" s="1" t="s">
        <v>91</v>
      </c>
    </row>
    <row r="2">
      <c r="A2" s="1" t="s">
        <v>92</v>
      </c>
      <c r="B2" s="1">
        <v>8.76012</v>
      </c>
      <c r="C2" s="4">
        <f t="shared" ref="C2:C13" si="1">B2*0.1</f>
        <v>0.876012</v>
      </c>
    </row>
    <row r="3">
      <c r="A3" s="1" t="s">
        <v>93</v>
      </c>
      <c r="B3" s="1">
        <v>17.3714</v>
      </c>
      <c r="C3" s="4">
        <f t="shared" si="1"/>
        <v>1.73714</v>
      </c>
    </row>
    <row r="4">
      <c r="A4" s="1" t="s">
        <v>94</v>
      </c>
      <c r="B4" s="1">
        <v>8.58465</v>
      </c>
      <c r="C4" s="4">
        <f t="shared" si="1"/>
        <v>0.858465</v>
      </c>
    </row>
    <row r="5">
      <c r="A5" s="1" t="s">
        <v>95</v>
      </c>
      <c r="B5" s="1">
        <v>17.7005</v>
      </c>
      <c r="C5" s="4">
        <f t="shared" si="1"/>
        <v>1.77005</v>
      </c>
    </row>
    <row r="6">
      <c r="A6" s="1" t="s">
        <v>96</v>
      </c>
      <c r="B6" s="1">
        <v>16.909</v>
      </c>
      <c r="C6" s="4">
        <f t="shared" si="1"/>
        <v>1.6909</v>
      </c>
    </row>
    <row r="7">
      <c r="A7" s="1" t="s">
        <v>97</v>
      </c>
      <c r="B7" s="1">
        <v>23.6831</v>
      </c>
      <c r="C7" s="4">
        <f t="shared" si="1"/>
        <v>2.36831</v>
      </c>
    </row>
    <row r="8">
      <c r="A8" s="1" t="s">
        <v>98</v>
      </c>
      <c r="B8" s="1">
        <v>13.8735</v>
      </c>
      <c r="C8" s="4">
        <f t="shared" si="1"/>
        <v>1.38735</v>
      </c>
    </row>
    <row r="9">
      <c r="A9" s="1" t="s">
        <v>99</v>
      </c>
      <c r="B9" s="1">
        <v>25.9976</v>
      </c>
      <c r="C9" s="4">
        <f t="shared" si="1"/>
        <v>2.59976</v>
      </c>
    </row>
    <row r="10">
      <c r="A10" s="1" t="s">
        <v>100</v>
      </c>
      <c r="B10" s="1">
        <v>11.6891</v>
      </c>
      <c r="C10" s="4">
        <f t="shared" si="1"/>
        <v>1.16891</v>
      </c>
    </row>
    <row r="11">
      <c r="A11" s="1" t="s">
        <v>101</v>
      </c>
      <c r="B11" s="1">
        <v>14.9964</v>
      </c>
      <c r="C11" s="4">
        <f t="shared" si="1"/>
        <v>1.49964</v>
      </c>
    </row>
    <row r="12">
      <c r="A12" s="1" t="s">
        <v>102</v>
      </c>
      <c r="B12" s="1">
        <v>22.0623</v>
      </c>
      <c r="C12" s="4">
        <f t="shared" si="1"/>
        <v>2.20623</v>
      </c>
    </row>
    <row r="13">
      <c r="A13" s="1" t="s">
        <v>103</v>
      </c>
      <c r="B13" s="1">
        <v>14.5011</v>
      </c>
      <c r="C13" s="4">
        <f t="shared" si="1"/>
        <v>1.45011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31.86"/>
  </cols>
  <sheetData>
    <row r="1">
      <c r="A1" s="1" t="s">
        <v>29</v>
      </c>
      <c r="B1" s="1" t="s">
        <v>104</v>
      </c>
      <c r="F1" s="1" t="s">
        <v>105</v>
      </c>
      <c r="G1" s="1" t="s">
        <v>106</v>
      </c>
    </row>
    <row r="2">
      <c r="A2" s="1" t="s">
        <v>107</v>
      </c>
      <c r="B2" s="1">
        <v>18.0614</v>
      </c>
      <c r="D2" s="1" t="s">
        <v>108</v>
      </c>
      <c r="E2" s="4">
        <f>AVERAGE(scores)</f>
        <v>17.33208416</v>
      </c>
      <c r="F2" s="1">
        <v>0.0</v>
      </c>
      <c r="G2" s="5">
        <f t="shared" ref="G2:G22" si="1">normdist(F2,$E$2,$E$5,FALSE)</f>
        <v>0</v>
      </c>
    </row>
    <row r="3">
      <c r="A3" s="1" t="s">
        <v>109</v>
      </c>
      <c r="B3" s="1">
        <v>18.0329</v>
      </c>
      <c r="D3" s="1" t="s">
        <v>110</v>
      </c>
      <c r="E3" s="4">
        <f>MEDIAN(scores)</f>
        <v>17.3368</v>
      </c>
      <c r="F3" s="4">
        <f t="shared" ref="F3:F22" si="2">F2 + 5</f>
        <v>5</v>
      </c>
      <c r="G3" s="4">
        <f t="shared" si="1"/>
        <v>0</v>
      </c>
    </row>
    <row r="4">
      <c r="A4" s="1" t="s">
        <v>111</v>
      </c>
      <c r="B4" s="1">
        <v>16.5883</v>
      </c>
      <c r="D4" s="1" t="s">
        <v>112</v>
      </c>
      <c r="E4" s="6">
        <f>MODE(scores)
</f>
        <v>17.0603</v>
      </c>
      <c r="F4" s="4">
        <f t="shared" si="2"/>
        <v>10</v>
      </c>
      <c r="G4" s="4">
        <f t="shared" si="1"/>
        <v>0</v>
      </c>
    </row>
    <row r="5">
      <c r="A5" s="1" t="s">
        <v>113</v>
      </c>
      <c r="B5" s="1">
        <v>15.1668</v>
      </c>
      <c r="D5" s="1" t="s">
        <v>114</v>
      </c>
      <c r="E5" s="4">
        <f>STDEVP(scores)</f>
        <v>0.7022553682</v>
      </c>
      <c r="F5" s="4">
        <f t="shared" si="2"/>
        <v>15</v>
      </c>
      <c r="G5" s="4">
        <f t="shared" si="1"/>
        <v>0.002289321077</v>
      </c>
    </row>
    <row r="6">
      <c r="A6" s="1" t="s">
        <v>115</v>
      </c>
      <c r="B6" s="1">
        <v>15.6022</v>
      </c>
      <c r="F6" s="4">
        <f t="shared" si="2"/>
        <v>20</v>
      </c>
      <c r="G6" s="4">
        <f t="shared" si="1"/>
        <v>0.0004172024766</v>
      </c>
    </row>
    <row r="7">
      <c r="A7" s="1" t="s">
        <v>116</v>
      </c>
      <c r="B7" s="1">
        <v>16.6298</v>
      </c>
      <c r="F7" s="4">
        <f t="shared" si="2"/>
        <v>25</v>
      </c>
      <c r="G7" s="4">
        <f t="shared" si="1"/>
        <v>0</v>
      </c>
    </row>
    <row r="8">
      <c r="A8" s="1" t="s">
        <v>117</v>
      </c>
      <c r="B8" s="1">
        <v>16.6341</v>
      </c>
      <c r="F8" s="4">
        <f t="shared" si="2"/>
        <v>30</v>
      </c>
      <c r="G8" s="4">
        <f t="shared" si="1"/>
        <v>0</v>
      </c>
    </row>
    <row r="9">
      <c r="A9" s="1" t="s">
        <v>118</v>
      </c>
      <c r="B9" s="1">
        <v>17.0466</v>
      </c>
      <c r="F9" s="4">
        <f t="shared" si="2"/>
        <v>35</v>
      </c>
      <c r="G9" s="4">
        <f t="shared" si="1"/>
        <v>0</v>
      </c>
    </row>
    <row r="10">
      <c r="A10" s="1" t="s">
        <v>119</v>
      </c>
      <c r="B10" s="1">
        <v>16.8312</v>
      </c>
      <c r="F10" s="4">
        <f t="shared" si="2"/>
        <v>40</v>
      </c>
      <c r="G10" s="4">
        <f t="shared" si="1"/>
        <v>0</v>
      </c>
    </row>
    <row r="11">
      <c r="A11" s="1" t="s">
        <v>120</v>
      </c>
      <c r="B11" s="1">
        <v>16.765</v>
      </c>
      <c r="F11" s="4">
        <f t="shared" si="2"/>
        <v>45</v>
      </c>
      <c r="G11" s="4">
        <f t="shared" si="1"/>
        <v>0</v>
      </c>
    </row>
    <row r="12">
      <c r="A12" s="1" t="s">
        <v>121</v>
      </c>
      <c r="B12" s="1">
        <v>18.0711</v>
      </c>
      <c r="F12" s="4">
        <f t="shared" si="2"/>
        <v>50</v>
      </c>
      <c r="G12" s="4">
        <f t="shared" si="1"/>
        <v>0</v>
      </c>
    </row>
    <row r="13">
      <c r="A13" s="1" t="s">
        <v>122</v>
      </c>
      <c r="B13" s="1">
        <v>16.6023</v>
      </c>
      <c r="F13" s="4">
        <f t="shared" si="2"/>
        <v>55</v>
      </c>
      <c r="G13" s="4">
        <f t="shared" si="1"/>
        <v>0</v>
      </c>
    </row>
    <row r="14">
      <c r="A14" s="1" t="s">
        <v>123</v>
      </c>
      <c r="B14" s="1">
        <v>17.7101</v>
      </c>
      <c r="F14" s="4">
        <f t="shared" si="2"/>
        <v>60</v>
      </c>
      <c r="G14" s="4">
        <f t="shared" si="1"/>
        <v>0</v>
      </c>
    </row>
    <row r="15">
      <c r="A15" s="1" t="s">
        <v>124</v>
      </c>
      <c r="B15" s="1">
        <v>17.6289</v>
      </c>
      <c r="F15" s="4">
        <f t="shared" si="2"/>
        <v>65</v>
      </c>
      <c r="G15" s="4">
        <f t="shared" si="1"/>
        <v>0</v>
      </c>
    </row>
    <row r="16">
      <c r="A16" s="1" t="s">
        <v>125</v>
      </c>
      <c r="B16" s="1">
        <v>16.7006</v>
      </c>
      <c r="F16" s="4">
        <f t="shared" si="2"/>
        <v>70</v>
      </c>
      <c r="G16" s="4">
        <f t="shared" si="1"/>
        <v>0</v>
      </c>
    </row>
    <row r="17">
      <c r="A17" s="1" t="s">
        <v>126</v>
      </c>
      <c r="B17" s="1">
        <v>16.3163</v>
      </c>
      <c r="F17" s="4">
        <f t="shared" si="2"/>
        <v>75</v>
      </c>
      <c r="G17" s="4">
        <f t="shared" si="1"/>
        <v>0</v>
      </c>
    </row>
    <row r="18">
      <c r="A18" s="1" t="s">
        <v>127</v>
      </c>
      <c r="B18" s="1">
        <v>15.9559</v>
      </c>
      <c r="F18" s="4">
        <f t="shared" si="2"/>
        <v>80</v>
      </c>
      <c r="G18" s="4">
        <f t="shared" si="1"/>
        <v>0</v>
      </c>
    </row>
    <row r="19">
      <c r="A19" s="1" t="s">
        <v>128</v>
      </c>
      <c r="B19" s="1">
        <v>16.5071</v>
      </c>
      <c r="F19" s="4">
        <f t="shared" si="2"/>
        <v>85</v>
      </c>
      <c r="G19" s="4">
        <f t="shared" si="1"/>
        <v>0</v>
      </c>
    </row>
    <row r="20">
      <c r="A20" s="1" t="s">
        <v>129</v>
      </c>
      <c r="B20" s="1">
        <v>15.578</v>
      </c>
      <c r="F20" s="4">
        <f t="shared" si="2"/>
        <v>90</v>
      </c>
      <c r="G20" s="4">
        <f t="shared" si="1"/>
        <v>0</v>
      </c>
    </row>
    <row r="21">
      <c r="A21" s="1" t="s">
        <v>130</v>
      </c>
      <c r="B21" s="1">
        <v>16.6366</v>
      </c>
      <c r="F21" s="4">
        <f t="shared" si="2"/>
        <v>95</v>
      </c>
      <c r="G21" s="4">
        <f t="shared" si="1"/>
        <v>0</v>
      </c>
    </row>
    <row r="22">
      <c r="A22" s="1" t="s">
        <v>131</v>
      </c>
      <c r="B22" s="1">
        <v>17.0532</v>
      </c>
      <c r="F22" s="4">
        <f t="shared" si="2"/>
        <v>100</v>
      </c>
      <c r="G22" s="4">
        <f t="shared" si="1"/>
        <v>0</v>
      </c>
    </row>
    <row r="23">
      <c r="A23" s="1" t="s">
        <v>132</v>
      </c>
      <c r="B23" s="1">
        <v>16.1395</v>
      </c>
    </row>
    <row r="24">
      <c r="A24" s="1" t="s">
        <v>133</v>
      </c>
      <c r="B24" s="1">
        <v>16.4511</v>
      </c>
    </row>
    <row r="25">
      <c r="A25" s="1" t="s">
        <v>134</v>
      </c>
      <c r="B25" s="1">
        <v>17.2592</v>
      </c>
    </row>
    <row r="26">
      <c r="A26" s="1" t="s">
        <v>135</v>
      </c>
      <c r="B26" s="1">
        <v>16.9575</v>
      </c>
    </row>
    <row r="27">
      <c r="A27" s="1" t="s">
        <v>136</v>
      </c>
      <c r="B27" s="1">
        <v>17.7283</v>
      </c>
    </row>
    <row r="28">
      <c r="A28" s="1" t="s">
        <v>137</v>
      </c>
      <c r="B28" s="1">
        <v>17.7492</v>
      </c>
    </row>
    <row r="29">
      <c r="A29" s="1" t="s">
        <v>138</v>
      </c>
      <c r="B29" s="1">
        <v>17.516</v>
      </c>
    </row>
    <row r="30">
      <c r="A30" s="1" t="s">
        <v>139</v>
      </c>
      <c r="B30" s="1">
        <v>18.3936</v>
      </c>
    </row>
    <row r="31">
      <c r="A31" s="1" t="s">
        <v>140</v>
      </c>
      <c r="B31" s="1">
        <v>18.147</v>
      </c>
    </row>
    <row r="32">
      <c r="A32" s="1" t="s">
        <v>141</v>
      </c>
      <c r="B32" s="1">
        <v>18.2266</v>
      </c>
    </row>
    <row r="33">
      <c r="A33" s="1" t="s">
        <v>142</v>
      </c>
      <c r="B33" s="1">
        <v>17.5763</v>
      </c>
    </row>
    <row r="34">
      <c r="A34" s="1" t="s">
        <v>143</v>
      </c>
      <c r="B34" s="1">
        <v>18.2764</v>
      </c>
    </row>
    <row r="35">
      <c r="A35" s="1" t="s">
        <v>144</v>
      </c>
      <c r="B35" s="1">
        <v>17.2638</v>
      </c>
    </row>
    <row r="36">
      <c r="A36" s="1" t="s">
        <v>145</v>
      </c>
      <c r="B36" s="1">
        <v>17.8304</v>
      </c>
    </row>
    <row r="37">
      <c r="A37" s="1" t="s">
        <v>146</v>
      </c>
      <c r="B37" s="1">
        <v>17.7509</v>
      </c>
    </row>
    <row r="38">
      <c r="A38" s="1" t="s">
        <v>147</v>
      </c>
      <c r="B38" s="1">
        <v>17.981</v>
      </c>
    </row>
    <row r="39">
      <c r="A39" s="1" t="s">
        <v>148</v>
      </c>
      <c r="B39" s="1">
        <v>17.1756</v>
      </c>
    </row>
    <row r="40">
      <c r="A40" s="1" t="s">
        <v>149</v>
      </c>
      <c r="B40" s="1">
        <v>17.7531</v>
      </c>
    </row>
    <row r="41">
      <c r="A41" s="1" t="s">
        <v>150</v>
      </c>
      <c r="B41" s="1">
        <v>16.8662</v>
      </c>
    </row>
    <row r="42">
      <c r="A42" s="1" t="s">
        <v>151</v>
      </c>
      <c r="B42" s="1">
        <v>17.4184</v>
      </c>
    </row>
    <row r="43">
      <c r="A43" s="1" t="s">
        <v>152</v>
      </c>
      <c r="B43" s="1">
        <v>17.0603</v>
      </c>
    </row>
    <row r="44">
      <c r="A44" s="1" t="s">
        <v>153</v>
      </c>
      <c r="B44" s="1">
        <v>18.523</v>
      </c>
    </row>
    <row r="45">
      <c r="A45" s="1" t="s">
        <v>154</v>
      </c>
      <c r="B45" s="1">
        <v>18.0091</v>
      </c>
    </row>
    <row r="46">
      <c r="A46" s="1" t="s">
        <v>155</v>
      </c>
      <c r="B46" s="1">
        <v>17.9727</v>
      </c>
    </row>
    <row r="47">
      <c r="A47" s="1" t="s">
        <v>156</v>
      </c>
      <c r="B47" s="1">
        <v>17.6326</v>
      </c>
    </row>
    <row r="48">
      <c r="A48" s="1" t="s">
        <v>157</v>
      </c>
      <c r="B48" s="1">
        <v>18.1668</v>
      </c>
    </row>
    <row r="49">
      <c r="A49" s="1" t="s">
        <v>158</v>
      </c>
      <c r="B49" s="1">
        <v>17.9506</v>
      </c>
    </row>
    <row r="50">
      <c r="A50" s="1" t="s">
        <v>159</v>
      </c>
      <c r="B50" s="1">
        <v>16.9989</v>
      </c>
    </row>
    <row r="51">
      <c r="A51" s="1" t="s">
        <v>160</v>
      </c>
      <c r="B51" s="1">
        <v>16.6748</v>
      </c>
    </row>
    <row r="52">
      <c r="A52" s="1" t="s">
        <v>161</v>
      </c>
      <c r="B52" s="1">
        <v>16.7774</v>
      </c>
    </row>
    <row r="53">
      <c r="A53" s="1" t="s">
        <v>162</v>
      </c>
      <c r="B53" s="1">
        <v>16.6863</v>
      </c>
    </row>
    <row r="54">
      <c r="A54" s="1" t="s">
        <v>163</v>
      </c>
      <c r="B54" s="1">
        <v>17.0078</v>
      </c>
    </row>
    <row r="55">
      <c r="A55" s="1" t="s">
        <v>164</v>
      </c>
      <c r="B55" s="1">
        <v>16.9566</v>
      </c>
    </row>
    <row r="56">
      <c r="A56" s="1" t="s">
        <v>165</v>
      </c>
      <c r="B56" s="1">
        <v>17.8404</v>
      </c>
    </row>
    <row r="57">
      <c r="A57" s="1" t="s">
        <v>166</v>
      </c>
      <c r="B57" s="1">
        <v>17.051</v>
      </c>
    </row>
    <row r="58">
      <c r="A58" s="1" t="s">
        <v>167</v>
      </c>
      <c r="B58" s="1">
        <v>17.2301</v>
      </c>
    </row>
    <row r="59">
      <c r="A59" s="1" t="s">
        <v>168</v>
      </c>
      <c r="B59" s="1">
        <v>18.0426</v>
      </c>
    </row>
    <row r="60">
      <c r="A60" s="1" t="s">
        <v>169</v>
      </c>
      <c r="B60" s="1">
        <v>17.607</v>
      </c>
    </row>
    <row r="61">
      <c r="A61" s="1" t="s">
        <v>170</v>
      </c>
      <c r="B61" s="1">
        <v>17.7476</v>
      </c>
    </row>
    <row r="62">
      <c r="A62" s="1" t="s">
        <v>171</v>
      </c>
      <c r="B62" s="1">
        <v>18.1862</v>
      </c>
    </row>
    <row r="63">
      <c r="A63" s="1" t="s">
        <v>172</v>
      </c>
      <c r="B63" s="1">
        <v>17.3839</v>
      </c>
    </row>
    <row r="64">
      <c r="A64" s="1" t="s">
        <v>173</v>
      </c>
      <c r="B64" s="1">
        <v>17.7957</v>
      </c>
    </row>
    <row r="65">
      <c r="A65" s="1" t="s">
        <v>174</v>
      </c>
      <c r="B65" s="1">
        <v>16.6109</v>
      </c>
    </row>
    <row r="66">
      <c r="A66" s="1" t="s">
        <v>175</v>
      </c>
      <c r="B66" s="1">
        <v>17.4406</v>
      </c>
    </row>
    <row r="67">
      <c r="A67" s="1" t="s">
        <v>176</v>
      </c>
      <c r="B67" s="1">
        <v>17.2861</v>
      </c>
    </row>
    <row r="68">
      <c r="A68" s="1" t="s">
        <v>177</v>
      </c>
      <c r="B68" s="1">
        <v>17.2937</v>
      </c>
    </row>
    <row r="69">
      <c r="A69" s="1" t="s">
        <v>178</v>
      </c>
      <c r="B69" s="1">
        <v>17.6076</v>
      </c>
    </row>
    <row r="70">
      <c r="A70" s="1" t="s">
        <v>179</v>
      </c>
      <c r="B70" s="1">
        <v>18.1808</v>
      </c>
    </row>
    <row r="71">
      <c r="A71" s="1" t="s">
        <v>180</v>
      </c>
      <c r="B71" s="1">
        <v>17.155</v>
      </c>
    </row>
    <row r="72">
      <c r="A72" s="1" t="s">
        <v>181</v>
      </c>
      <c r="B72" s="1">
        <v>17.8164</v>
      </c>
    </row>
    <row r="73">
      <c r="A73" s="1" t="s">
        <v>182</v>
      </c>
      <c r="B73" s="1">
        <v>18.624</v>
      </c>
    </row>
    <row r="74">
      <c r="A74" s="1" t="s">
        <v>183</v>
      </c>
      <c r="B74" s="1">
        <v>18.1475</v>
      </c>
    </row>
    <row r="75">
      <c r="A75" s="1" t="s">
        <v>184</v>
      </c>
      <c r="B75" s="1">
        <v>16.8583</v>
      </c>
    </row>
    <row r="76">
      <c r="A76" s="1" t="s">
        <v>185</v>
      </c>
      <c r="B76" s="1">
        <v>17.1116</v>
      </c>
    </row>
    <row r="77">
      <c r="A77" s="1" t="s">
        <v>186</v>
      </c>
      <c r="B77" s="1">
        <v>16.4811</v>
      </c>
    </row>
    <row r="78">
      <c r="A78" s="1" t="s">
        <v>187</v>
      </c>
      <c r="B78" s="1">
        <v>16.7514</v>
      </c>
    </row>
    <row r="79">
      <c r="A79" s="1" t="s">
        <v>188</v>
      </c>
      <c r="B79" s="1">
        <v>16.7295</v>
      </c>
    </row>
    <row r="80">
      <c r="A80" s="1" t="s">
        <v>189</v>
      </c>
      <c r="B80" s="1">
        <v>15.787</v>
      </c>
    </row>
    <row r="81">
      <c r="A81" s="1" t="s">
        <v>190</v>
      </c>
      <c r="B81" s="1">
        <v>17.0603</v>
      </c>
    </row>
    <row r="82">
      <c r="A82" s="1" t="s">
        <v>191</v>
      </c>
      <c r="B82" s="1">
        <v>17.0828</v>
      </c>
    </row>
    <row r="83">
      <c r="A83" s="1" t="s">
        <v>192</v>
      </c>
      <c r="B83" s="1">
        <v>17.4583</v>
      </c>
    </row>
    <row r="84">
      <c r="A84" s="1" t="s">
        <v>193</v>
      </c>
      <c r="B84" s="1">
        <v>16.7527</v>
      </c>
    </row>
    <row r="85">
      <c r="A85" s="1" t="s">
        <v>194</v>
      </c>
      <c r="B85" s="1">
        <v>17.6978</v>
      </c>
    </row>
    <row r="86">
      <c r="A86" s="1" t="s">
        <v>195</v>
      </c>
      <c r="B86" s="1">
        <v>16.6853</v>
      </c>
    </row>
    <row r="87">
      <c r="A87" s="1" t="s">
        <v>196</v>
      </c>
      <c r="B87" s="1">
        <v>17.1285</v>
      </c>
    </row>
    <row r="88">
      <c r="A88" s="1" t="s">
        <v>197</v>
      </c>
      <c r="B88" s="1">
        <v>17.3368</v>
      </c>
    </row>
    <row r="89">
      <c r="A89" s="1" t="s">
        <v>198</v>
      </c>
      <c r="B89" s="1">
        <v>18.0052</v>
      </c>
    </row>
    <row r="90">
      <c r="A90" s="1" t="s">
        <v>199</v>
      </c>
      <c r="B90" s="1">
        <v>18.5801</v>
      </c>
    </row>
    <row r="91">
      <c r="A91" s="1" t="s">
        <v>200</v>
      </c>
      <c r="B91" s="1">
        <v>17.3085</v>
      </c>
    </row>
    <row r="92">
      <c r="A92" s="1" t="s">
        <v>201</v>
      </c>
      <c r="B92" s="1">
        <v>17.7217</v>
      </c>
    </row>
    <row r="93">
      <c r="A93" s="1" t="s">
        <v>202</v>
      </c>
      <c r="B93" s="1">
        <v>17.2543</v>
      </c>
    </row>
    <row r="94">
      <c r="A94" s="1" t="s">
        <v>203</v>
      </c>
      <c r="B94" s="1">
        <v>18.1092</v>
      </c>
    </row>
    <row r="95">
      <c r="A95" s="1" t="s">
        <v>204</v>
      </c>
      <c r="B95" s="1">
        <v>17.2878</v>
      </c>
    </row>
    <row r="96">
      <c r="A96" s="1" t="s">
        <v>205</v>
      </c>
      <c r="B96" s="1">
        <v>17.3609</v>
      </c>
    </row>
    <row r="97">
      <c r="A97" s="1" t="s">
        <v>206</v>
      </c>
      <c r="B97" s="1">
        <v>17.7375</v>
      </c>
    </row>
    <row r="98">
      <c r="A98" s="1" t="s">
        <v>207</v>
      </c>
      <c r="B98" s="1">
        <v>18.5273</v>
      </c>
    </row>
    <row r="99">
      <c r="A99" s="1" t="s">
        <v>208</v>
      </c>
      <c r="B99" s="1">
        <v>18.2522</v>
      </c>
    </row>
    <row r="100">
      <c r="A100" s="1" t="s">
        <v>209</v>
      </c>
      <c r="B100" s="1">
        <v>17.7375</v>
      </c>
    </row>
    <row r="101">
      <c r="A101" s="1" t="s">
        <v>210</v>
      </c>
      <c r="B101" s="1">
        <v>17.4364</v>
      </c>
    </row>
    <row r="102">
      <c r="A102" s="1" t="s">
        <v>211</v>
      </c>
      <c r="B102" s="1">
        <v>18.258</v>
      </c>
    </row>
  </sheetData>
  <drawing r:id="rId1"/>
</worksheet>
</file>